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imization_zlc\control_center\2_chiller_3_demand\ga_results_current_store\40_run_results\"/>
    </mc:Choice>
  </mc:AlternateContent>
  <bookViews>
    <workbookView xWindow="0" yWindow="0" windowWidth="28800" windowHeight="13275" activeTab="1"/>
  </bookViews>
  <sheets>
    <sheet name="Raw_Data" sheetId="1" r:id="rId1"/>
    <sheet name="time_step0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2" l="1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2" i="2"/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1" i="2"/>
  <c r="L3" i="2"/>
  <c r="M3" i="2"/>
  <c r="AJ3" i="2" s="1"/>
  <c r="N3" i="2"/>
  <c r="O3" i="2"/>
  <c r="AO3" i="2" s="1"/>
  <c r="P3" i="2"/>
  <c r="Q3" i="2"/>
  <c r="AT3" i="2" s="1"/>
  <c r="R3" i="2"/>
  <c r="S3" i="2"/>
  <c r="T3" i="2"/>
  <c r="U3" i="2"/>
  <c r="L4" i="2"/>
  <c r="M4" i="2"/>
  <c r="AJ4" i="2" s="1"/>
  <c r="N4" i="2"/>
  <c r="O4" i="2"/>
  <c r="AO4" i="2" s="1"/>
  <c r="P4" i="2"/>
  <c r="Q4" i="2"/>
  <c r="AT4" i="2" s="1"/>
  <c r="R4" i="2"/>
  <c r="S4" i="2"/>
  <c r="T4" i="2"/>
  <c r="U4" i="2"/>
  <c r="L5" i="2"/>
  <c r="M5" i="2"/>
  <c r="AJ5" i="2" s="1"/>
  <c r="N5" i="2"/>
  <c r="O5" i="2"/>
  <c r="AO5" i="2" s="1"/>
  <c r="P5" i="2"/>
  <c r="Q5" i="2"/>
  <c r="AT5" i="2" s="1"/>
  <c r="R5" i="2"/>
  <c r="S5" i="2"/>
  <c r="T5" i="2"/>
  <c r="U5" i="2"/>
  <c r="L6" i="2"/>
  <c r="M6" i="2"/>
  <c r="AJ6" i="2" s="1"/>
  <c r="N6" i="2"/>
  <c r="O6" i="2"/>
  <c r="AO6" i="2" s="1"/>
  <c r="P6" i="2"/>
  <c r="Q6" i="2"/>
  <c r="AT6" i="2" s="1"/>
  <c r="R6" i="2"/>
  <c r="S6" i="2"/>
  <c r="T6" i="2"/>
  <c r="U6" i="2"/>
  <c r="L7" i="2"/>
  <c r="M7" i="2"/>
  <c r="AJ7" i="2" s="1"/>
  <c r="N7" i="2"/>
  <c r="O7" i="2"/>
  <c r="AO7" i="2" s="1"/>
  <c r="P7" i="2"/>
  <c r="Q7" i="2"/>
  <c r="AT7" i="2" s="1"/>
  <c r="R7" i="2"/>
  <c r="S7" i="2"/>
  <c r="T7" i="2"/>
  <c r="U7" i="2"/>
  <c r="L8" i="2"/>
  <c r="M8" i="2"/>
  <c r="AJ8" i="2" s="1"/>
  <c r="N8" i="2"/>
  <c r="O8" i="2"/>
  <c r="AO8" i="2" s="1"/>
  <c r="P8" i="2"/>
  <c r="Q8" i="2"/>
  <c r="AT8" i="2" s="1"/>
  <c r="R8" i="2"/>
  <c r="S8" i="2"/>
  <c r="T8" i="2"/>
  <c r="U8" i="2"/>
  <c r="L9" i="2"/>
  <c r="M9" i="2"/>
  <c r="AJ9" i="2" s="1"/>
  <c r="N9" i="2"/>
  <c r="O9" i="2"/>
  <c r="AO9" i="2" s="1"/>
  <c r="P9" i="2"/>
  <c r="Q9" i="2"/>
  <c r="AT9" i="2" s="1"/>
  <c r="R9" i="2"/>
  <c r="S9" i="2"/>
  <c r="T9" i="2"/>
  <c r="U9" i="2"/>
  <c r="L10" i="2"/>
  <c r="M10" i="2"/>
  <c r="AJ10" i="2" s="1"/>
  <c r="N10" i="2"/>
  <c r="O10" i="2"/>
  <c r="AO10" i="2" s="1"/>
  <c r="P10" i="2"/>
  <c r="Q10" i="2"/>
  <c r="AT10" i="2" s="1"/>
  <c r="R10" i="2"/>
  <c r="S10" i="2"/>
  <c r="T10" i="2"/>
  <c r="U10" i="2"/>
  <c r="L11" i="2"/>
  <c r="M11" i="2"/>
  <c r="AJ11" i="2" s="1"/>
  <c r="N11" i="2"/>
  <c r="O11" i="2"/>
  <c r="AO11" i="2" s="1"/>
  <c r="P11" i="2"/>
  <c r="Q11" i="2"/>
  <c r="AT11" i="2" s="1"/>
  <c r="R11" i="2"/>
  <c r="S11" i="2"/>
  <c r="T11" i="2"/>
  <c r="U11" i="2"/>
  <c r="L12" i="2"/>
  <c r="M12" i="2"/>
  <c r="AJ12" i="2" s="1"/>
  <c r="N12" i="2"/>
  <c r="O12" i="2"/>
  <c r="AO12" i="2" s="1"/>
  <c r="P12" i="2"/>
  <c r="Q12" i="2"/>
  <c r="AT12" i="2" s="1"/>
  <c r="R12" i="2"/>
  <c r="S12" i="2"/>
  <c r="T12" i="2"/>
  <c r="U12" i="2"/>
  <c r="L13" i="2"/>
  <c r="M13" i="2"/>
  <c r="AJ13" i="2" s="1"/>
  <c r="N13" i="2"/>
  <c r="O13" i="2"/>
  <c r="AO13" i="2" s="1"/>
  <c r="P13" i="2"/>
  <c r="Q13" i="2"/>
  <c r="AT13" i="2" s="1"/>
  <c r="R13" i="2"/>
  <c r="S13" i="2"/>
  <c r="T13" i="2"/>
  <c r="U13" i="2"/>
  <c r="L14" i="2"/>
  <c r="M14" i="2"/>
  <c r="AJ14" i="2" s="1"/>
  <c r="N14" i="2"/>
  <c r="O14" i="2"/>
  <c r="AO14" i="2" s="1"/>
  <c r="P14" i="2"/>
  <c r="Q14" i="2"/>
  <c r="AT14" i="2" s="1"/>
  <c r="R14" i="2"/>
  <c r="S14" i="2"/>
  <c r="T14" i="2"/>
  <c r="U14" i="2"/>
  <c r="L15" i="2"/>
  <c r="M15" i="2"/>
  <c r="AJ15" i="2" s="1"/>
  <c r="N15" i="2"/>
  <c r="O15" i="2"/>
  <c r="AO15" i="2" s="1"/>
  <c r="P15" i="2"/>
  <c r="Q15" i="2"/>
  <c r="AT15" i="2" s="1"/>
  <c r="R15" i="2"/>
  <c r="S15" i="2"/>
  <c r="T15" i="2"/>
  <c r="U15" i="2"/>
  <c r="L16" i="2"/>
  <c r="M16" i="2"/>
  <c r="AJ16" i="2" s="1"/>
  <c r="N16" i="2"/>
  <c r="O16" i="2"/>
  <c r="AO16" i="2" s="1"/>
  <c r="P16" i="2"/>
  <c r="Q16" i="2"/>
  <c r="AT16" i="2" s="1"/>
  <c r="R16" i="2"/>
  <c r="S16" i="2"/>
  <c r="T16" i="2"/>
  <c r="U16" i="2"/>
  <c r="L17" i="2"/>
  <c r="M17" i="2"/>
  <c r="AJ17" i="2" s="1"/>
  <c r="N17" i="2"/>
  <c r="O17" i="2"/>
  <c r="AO17" i="2" s="1"/>
  <c r="P17" i="2"/>
  <c r="Q17" i="2"/>
  <c r="AT17" i="2" s="1"/>
  <c r="R17" i="2"/>
  <c r="S17" i="2"/>
  <c r="T17" i="2"/>
  <c r="U17" i="2"/>
  <c r="L18" i="2"/>
  <c r="M18" i="2"/>
  <c r="AJ18" i="2" s="1"/>
  <c r="N18" i="2"/>
  <c r="O18" i="2"/>
  <c r="AO18" i="2" s="1"/>
  <c r="P18" i="2"/>
  <c r="Q18" i="2"/>
  <c r="AT18" i="2" s="1"/>
  <c r="R18" i="2"/>
  <c r="S18" i="2"/>
  <c r="T18" i="2"/>
  <c r="U18" i="2"/>
  <c r="L19" i="2"/>
  <c r="M19" i="2"/>
  <c r="AJ19" i="2" s="1"/>
  <c r="N19" i="2"/>
  <c r="O19" i="2"/>
  <c r="AO19" i="2" s="1"/>
  <c r="P19" i="2"/>
  <c r="Q19" i="2"/>
  <c r="AT19" i="2" s="1"/>
  <c r="R19" i="2"/>
  <c r="S19" i="2"/>
  <c r="T19" i="2"/>
  <c r="U19" i="2"/>
  <c r="L20" i="2"/>
  <c r="M20" i="2"/>
  <c r="AJ20" i="2" s="1"/>
  <c r="N20" i="2"/>
  <c r="O20" i="2"/>
  <c r="AO20" i="2" s="1"/>
  <c r="P20" i="2"/>
  <c r="Q20" i="2"/>
  <c r="AT20" i="2" s="1"/>
  <c r="R20" i="2"/>
  <c r="S20" i="2"/>
  <c r="T20" i="2"/>
  <c r="U20" i="2"/>
  <c r="L21" i="2"/>
  <c r="M21" i="2"/>
  <c r="AJ21" i="2" s="1"/>
  <c r="N21" i="2"/>
  <c r="O21" i="2"/>
  <c r="AO21" i="2" s="1"/>
  <c r="P21" i="2"/>
  <c r="Q21" i="2"/>
  <c r="AT21" i="2" s="1"/>
  <c r="R21" i="2"/>
  <c r="S21" i="2"/>
  <c r="T21" i="2"/>
  <c r="U21" i="2"/>
  <c r="L22" i="2"/>
  <c r="M22" i="2"/>
  <c r="AJ22" i="2" s="1"/>
  <c r="N22" i="2"/>
  <c r="O22" i="2"/>
  <c r="AO22" i="2" s="1"/>
  <c r="P22" i="2"/>
  <c r="Q22" i="2"/>
  <c r="AT22" i="2" s="1"/>
  <c r="R22" i="2"/>
  <c r="S22" i="2"/>
  <c r="T22" i="2"/>
  <c r="U22" i="2"/>
  <c r="L23" i="2"/>
  <c r="M23" i="2"/>
  <c r="AJ23" i="2" s="1"/>
  <c r="N23" i="2"/>
  <c r="O23" i="2"/>
  <c r="AO23" i="2" s="1"/>
  <c r="P23" i="2"/>
  <c r="Q23" i="2"/>
  <c r="AT23" i="2" s="1"/>
  <c r="R23" i="2"/>
  <c r="S23" i="2"/>
  <c r="T23" i="2"/>
  <c r="U23" i="2"/>
  <c r="L24" i="2"/>
  <c r="M24" i="2"/>
  <c r="AJ24" i="2" s="1"/>
  <c r="N24" i="2"/>
  <c r="O24" i="2"/>
  <c r="AO24" i="2" s="1"/>
  <c r="P24" i="2"/>
  <c r="Q24" i="2"/>
  <c r="AT24" i="2" s="1"/>
  <c r="R24" i="2"/>
  <c r="S24" i="2"/>
  <c r="T24" i="2"/>
  <c r="U24" i="2"/>
  <c r="L25" i="2"/>
  <c r="M25" i="2"/>
  <c r="AJ25" i="2" s="1"/>
  <c r="N25" i="2"/>
  <c r="O25" i="2"/>
  <c r="AO25" i="2" s="1"/>
  <c r="P25" i="2"/>
  <c r="Q25" i="2"/>
  <c r="AT25" i="2" s="1"/>
  <c r="R25" i="2"/>
  <c r="S25" i="2"/>
  <c r="T25" i="2"/>
  <c r="U25" i="2"/>
  <c r="L26" i="2"/>
  <c r="M26" i="2"/>
  <c r="AJ26" i="2" s="1"/>
  <c r="N26" i="2"/>
  <c r="O26" i="2"/>
  <c r="AO26" i="2" s="1"/>
  <c r="P26" i="2"/>
  <c r="Q26" i="2"/>
  <c r="AT26" i="2" s="1"/>
  <c r="R26" i="2"/>
  <c r="S26" i="2"/>
  <c r="T26" i="2"/>
  <c r="U26" i="2"/>
  <c r="L27" i="2"/>
  <c r="M27" i="2"/>
  <c r="AJ27" i="2" s="1"/>
  <c r="N27" i="2"/>
  <c r="O27" i="2"/>
  <c r="AO27" i="2" s="1"/>
  <c r="P27" i="2"/>
  <c r="Q27" i="2"/>
  <c r="AT27" i="2" s="1"/>
  <c r="R27" i="2"/>
  <c r="S27" i="2"/>
  <c r="T27" i="2"/>
  <c r="U27" i="2"/>
  <c r="L28" i="2"/>
  <c r="M28" i="2"/>
  <c r="AJ28" i="2" s="1"/>
  <c r="N28" i="2"/>
  <c r="O28" i="2"/>
  <c r="AO28" i="2" s="1"/>
  <c r="P28" i="2"/>
  <c r="Q28" i="2"/>
  <c r="AT28" i="2" s="1"/>
  <c r="R28" i="2"/>
  <c r="S28" i="2"/>
  <c r="T28" i="2"/>
  <c r="U28" i="2"/>
  <c r="L29" i="2"/>
  <c r="M29" i="2"/>
  <c r="AJ29" i="2" s="1"/>
  <c r="N29" i="2"/>
  <c r="O29" i="2"/>
  <c r="AO29" i="2" s="1"/>
  <c r="P29" i="2"/>
  <c r="Q29" i="2"/>
  <c r="AT29" i="2" s="1"/>
  <c r="R29" i="2"/>
  <c r="S29" i="2"/>
  <c r="T29" i="2"/>
  <c r="U29" i="2"/>
  <c r="L30" i="2"/>
  <c r="M30" i="2"/>
  <c r="AJ30" i="2" s="1"/>
  <c r="N30" i="2"/>
  <c r="O30" i="2"/>
  <c r="AO30" i="2" s="1"/>
  <c r="P30" i="2"/>
  <c r="Q30" i="2"/>
  <c r="AT30" i="2" s="1"/>
  <c r="R30" i="2"/>
  <c r="S30" i="2"/>
  <c r="T30" i="2"/>
  <c r="U30" i="2"/>
  <c r="L31" i="2"/>
  <c r="M31" i="2"/>
  <c r="AJ31" i="2" s="1"/>
  <c r="N31" i="2"/>
  <c r="O31" i="2"/>
  <c r="AO31" i="2" s="1"/>
  <c r="P31" i="2"/>
  <c r="Q31" i="2"/>
  <c r="AT31" i="2" s="1"/>
  <c r="R31" i="2"/>
  <c r="S31" i="2"/>
  <c r="T31" i="2"/>
  <c r="U31" i="2"/>
  <c r="L32" i="2"/>
  <c r="M32" i="2"/>
  <c r="AJ32" i="2" s="1"/>
  <c r="N32" i="2"/>
  <c r="O32" i="2"/>
  <c r="AO32" i="2" s="1"/>
  <c r="P32" i="2"/>
  <c r="Q32" i="2"/>
  <c r="AT32" i="2" s="1"/>
  <c r="R32" i="2"/>
  <c r="S32" i="2"/>
  <c r="T32" i="2"/>
  <c r="U32" i="2"/>
  <c r="L33" i="2"/>
  <c r="M33" i="2"/>
  <c r="AJ33" i="2" s="1"/>
  <c r="N33" i="2"/>
  <c r="O33" i="2"/>
  <c r="AO33" i="2" s="1"/>
  <c r="P33" i="2"/>
  <c r="Q33" i="2"/>
  <c r="AT33" i="2" s="1"/>
  <c r="R33" i="2"/>
  <c r="S33" i="2"/>
  <c r="T33" i="2"/>
  <c r="U33" i="2"/>
  <c r="L34" i="2"/>
  <c r="M34" i="2"/>
  <c r="AJ34" i="2" s="1"/>
  <c r="N34" i="2"/>
  <c r="O34" i="2"/>
  <c r="AO34" i="2" s="1"/>
  <c r="P34" i="2"/>
  <c r="Q34" i="2"/>
  <c r="AT34" i="2" s="1"/>
  <c r="R34" i="2"/>
  <c r="S34" i="2"/>
  <c r="T34" i="2"/>
  <c r="U34" i="2"/>
  <c r="L35" i="2"/>
  <c r="M35" i="2"/>
  <c r="AJ35" i="2" s="1"/>
  <c r="N35" i="2"/>
  <c r="O35" i="2"/>
  <c r="AO35" i="2" s="1"/>
  <c r="P35" i="2"/>
  <c r="Q35" i="2"/>
  <c r="AT35" i="2" s="1"/>
  <c r="R35" i="2"/>
  <c r="S35" i="2"/>
  <c r="T35" i="2"/>
  <c r="U35" i="2"/>
  <c r="L36" i="2"/>
  <c r="M36" i="2"/>
  <c r="AJ36" i="2" s="1"/>
  <c r="N36" i="2"/>
  <c r="O36" i="2"/>
  <c r="AO36" i="2" s="1"/>
  <c r="P36" i="2"/>
  <c r="Q36" i="2"/>
  <c r="AT36" i="2" s="1"/>
  <c r="R36" i="2"/>
  <c r="S36" i="2"/>
  <c r="T36" i="2"/>
  <c r="U36" i="2"/>
  <c r="L37" i="2"/>
  <c r="M37" i="2"/>
  <c r="AJ37" i="2" s="1"/>
  <c r="N37" i="2"/>
  <c r="O37" i="2"/>
  <c r="AO37" i="2" s="1"/>
  <c r="P37" i="2"/>
  <c r="Q37" i="2"/>
  <c r="AT37" i="2" s="1"/>
  <c r="R37" i="2"/>
  <c r="S37" i="2"/>
  <c r="T37" i="2"/>
  <c r="U37" i="2"/>
  <c r="L38" i="2"/>
  <c r="M38" i="2"/>
  <c r="AJ38" i="2" s="1"/>
  <c r="N38" i="2"/>
  <c r="O38" i="2"/>
  <c r="AO38" i="2" s="1"/>
  <c r="P38" i="2"/>
  <c r="Q38" i="2"/>
  <c r="AT38" i="2" s="1"/>
  <c r="R38" i="2"/>
  <c r="S38" i="2"/>
  <c r="T38" i="2"/>
  <c r="U38" i="2"/>
  <c r="L39" i="2"/>
  <c r="M39" i="2"/>
  <c r="AJ39" i="2" s="1"/>
  <c r="N39" i="2"/>
  <c r="O39" i="2"/>
  <c r="AO39" i="2" s="1"/>
  <c r="P39" i="2"/>
  <c r="Q39" i="2"/>
  <c r="AT39" i="2" s="1"/>
  <c r="R39" i="2"/>
  <c r="S39" i="2"/>
  <c r="T39" i="2"/>
  <c r="U39" i="2"/>
  <c r="L40" i="2"/>
  <c r="M40" i="2"/>
  <c r="AJ40" i="2" s="1"/>
  <c r="N40" i="2"/>
  <c r="O40" i="2"/>
  <c r="AO40" i="2" s="1"/>
  <c r="P40" i="2"/>
  <c r="Q40" i="2"/>
  <c r="AT40" i="2" s="1"/>
  <c r="R40" i="2"/>
  <c r="S40" i="2"/>
  <c r="T40" i="2"/>
  <c r="U40" i="2"/>
  <c r="L41" i="2"/>
  <c r="M41" i="2"/>
  <c r="AJ41" i="2" s="1"/>
  <c r="N41" i="2"/>
  <c r="O41" i="2"/>
  <c r="AO41" i="2" s="1"/>
  <c r="P41" i="2"/>
  <c r="Q41" i="2"/>
  <c r="AT41" i="2" s="1"/>
  <c r="R41" i="2"/>
  <c r="S41" i="2"/>
  <c r="T41" i="2"/>
  <c r="U41" i="2"/>
  <c r="L42" i="2"/>
  <c r="M42" i="2"/>
  <c r="AJ42" i="2" s="1"/>
  <c r="N42" i="2"/>
  <c r="O42" i="2"/>
  <c r="AO42" i="2" s="1"/>
  <c r="P42" i="2"/>
  <c r="Q42" i="2"/>
  <c r="AT42" i="2" s="1"/>
  <c r="R42" i="2"/>
  <c r="S42" i="2"/>
  <c r="T42" i="2"/>
  <c r="U42" i="2"/>
  <c r="M2" i="2"/>
  <c r="AJ2" i="2" s="1"/>
  <c r="N2" i="2"/>
  <c r="O2" i="2"/>
  <c r="AO2" i="2" s="1"/>
  <c r="P2" i="2"/>
  <c r="Q2" i="2"/>
  <c r="AT2" i="2" s="1"/>
  <c r="R2" i="2"/>
  <c r="S2" i="2"/>
  <c r="T2" i="2"/>
  <c r="U2" i="2"/>
  <c r="L2" i="2"/>
  <c r="R1" i="2"/>
  <c r="S1" i="2"/>
  <c r="T1" i="2"/>
  <c r="U1" i="2"/>
  <c r="M1" i="2"/>
  <c r="N1" i="2"/>
  <c r="O1" i="2"/>
  <c r="P1" i="2"/>
  <c r="Q1" i="2"/>
  <c r="L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" i="2"/>
  <c r="B3" i="2"/>
  <c r="C3" i="2"/>
  <c r="D3" i="2"/>
  <c r="E3" i="2"/>
  <c r="F3" i="2"/>
  <c r="Y3" i="2" s="1"/>
  <c r="G3" i="2"/>
  <c r="Z3" i="2" s="1"/>
  <c r="B4" i="2"/>
  <c r="C4" i="2"/>
  <c r="D4" i="2"/>
  <c r="E4" i="2"/>
  <c r="F4" i="2"/>
  <c r="Y4" i="2" s="1"/>
  <c r="G4" i="2"/>
  <c r="Z4" i="2" s="1"/>
  <c r="B5" i="2"/>
  <c r="C5" i="2"/>
  <c r="D5" i="2"/>
  <c r="E5" i="2"/>
  <c r="F5" i="2"/>
  <c r="Y5" i="2" s="1"/>
  <c r="G5" i="2"/>
  <c r="Z5" i="2" s="1"/>
  <c r="B6" i="2"/>
  <c r="C6" i="2"/>
  <c r="D6" i="2"/>
  <c r="E6" i="2"/>
  <c r="F6" i="2"/>
  <c r="Y6" i="2" s="1"/>
  <c r="G6" i="2"/>
  <c r="Z6" i="2" s="1"/>
  <c r="B7" i="2"/>
  <c r="C7" i="2"/>
  <c r="D7" i="2"/>
  <c r="E7" i="2"/>
  <c r="F7" i="2"/>
  <c r="Y7" i="2" s="1"/>
  <c r="G7" i="2"/>
  <c r="Z7" i="2" s="1"/>
  <c r="B8" i="2"/>
  <c r="C8" i="2"/>
  <c r="D8" i="2"/>
  <c r="E8" i="2"/>
  <c r="F8" i="2"/>
  <c r="Y8" i="2" s="1"/>
  <c r="G8" i="2"/>
  <c r="Z8" i="2" s="1"/>
  <c r="B9" i="2"/>
  <c r="C9" i="2"/>
  <c r="D9" i="2"/>
  <c r="E9" i="2"/>
  <c r="F9" i="2"/>
  <c r="Y9" i="2" s="1"/>
  <c r="G9" i="2"/>
  <c r="Z9" i="2" s="1"/>
  <c r="B10" i="2"/>
  <c r="C10" i="2"/>
  <c r="D10" i="2"/>
  <c r="E10" i="2"/>
  <c r="F10" i="2"/>
  <c r="Y10" i="2" s="1"/>
  <c r="G10" i="2"/>
  <c r="Z10" i="2" s="1"/>
  <c r="B11" i="2"/>
  <c r="C11" i="2"/>
  <c r="D11" i="2"/>
  <c r="E11" i="2"/>
  <c r="F11" i="2"/>
  <c r="Y11" i="2" s="1"/>
  <c r="G11" i="2"/>
  <c r="Z11" i="2" s="1"/>
  <c r="B12" i="2"/>
  <c r="C12" i="2"/>
  <c r="D12" i="2"/>
  <c r="E12" i="2"/>
  <c r="F12" i="2"/>
  <c r="Y12" i="2" s="1"/>
  <c r="G12" i="2"/>
  <c r="Z12" i="2" s="1"/>
  <c r="B13" i="2"/>
  <c r="C13" i="2"/>
  <c r="D13" i="2"/>
  <c r="E13" i="2"/>
  <c r="F13" i="2"/>
  <c r="Y13" i="2" s="1"/>
  <c r="G13" i="2"/>
  <c r="Z13" i="2" s="1"/>
  <c r="B14" i="2"/>
  <c r="C14" i="2"/>
  <c r="D14" i="2"/>
  <c r="E14" i="2"/>
  <c r="F14" i="2"/>
  <c r="Y14" i="2" s="1"/>
  <c r="G14" i="2"/>
  <c r="Z14" i="2" s="1"/>
  <c r="B15" i="2"/>
  <c r="C15" i="2"/>
  <c r="D15" i="2"/>
  <c r="E15" i="2"/>
  <c r="F15" i="2"/>
  <c r="Y15" i="2" s="1"/>
  <c r="G15" i="2"/>
  <c r="Z15" i="2" s="1"/>
  <c r="B16" i="2"/>
  <c r="C16" i="2"/>
  <c r="D16" i="2"/>
  <c r="E16" i="2"/>
  <c r="F16" i="2"/>
  <c r="Y16" i="2" s="1"/>
  <c r="G16" i="2"/>
  <c r="Z16" i="2" s="1"/>
  <c r="B17" i="2"/>
  <c r="C17" i="2"/>
  <c r="D17" i="2"/>
  <c r="E17" i="2"/>
  <c r="F17" i="2"/>
  <c r="Y17" i="2" s="1"/>
  <c r="G17" i="2"/>
  <c r="Z17" i="2" s="1"/>
  <c r="B18" i="2"/>
  <c r="C18" i="2"/>
  <c r="D18" i="2"/>
  <c r="E18" i="2"/>
  <c r="F18" i="2"/>
  <c r="Y18" i="2" s="1"/>
  <c r="G18" i="2"/>
  <c r="Z18" i="2" s="1"/>
  <c r="B19" i="2"/>
  <c r="C19" i="2"/>
  <c r="D19" i="2"/>
  <c r="E19" i="2"/>
  <c r="F19" i="2"/>
  <c r="Y19" i="2" s="1"/>
  <c r="G19" i="2"/>
  <c r="Z19" i="2" s="1"/>
  <c r="B20" i="2"/>
  <c r="C20" i="2"/>
  <c r="D20" i="2"/>
  <c r="E20" i="2"/>
  <c r="F20" i="2"/>
  <c r="Y20" i="2" s="1"/>
  <c r="G20" i="2"/>
  <c r="Z20" i="2" s="1"/>
  <c r="B21" i="2"/>
  <c r="C21" i="2"/>
  <c r="D21" i="2"/>
  <c r="E21" i="2"/>
  <c r="F21" i="2"/>
  <c r="Y21" i="2" s="1"/>
  <c r="G21" i="2"/>
  <c r="Z21" i="2" s="1"/>
  <c r="B22" i="2"/>
  <c r="C22" i="2"/>
  <c r="D22" i="2"/>
  <c r="E22" i="2"/>
  <c r="F22" i="2"/>
  <c r="Y22" i="2" s="1"/>
  <c r="G22" i="2"/>
  <c r="Z22" i="2" s="1"/>
  <c r="B23" i="2"/>
  <c r="C23" i="2"/>
  <c r="D23" i="2"/>
  <c r="E23" i="2"/>
  <c r="F23" i="2"/>
  <c r="Y23" i="2" s="1"/>
  <c r="G23" i="2"/>
  <c r="Z23" i="2" s="1"/>
  <c r="B24" i="2"/>
  <c r="C24" i="2"/>
  <c r="D24" i="2"/>
  <c r="E24" i="2"/>
  <c r="F24" i="2"/>
  <c r="Y24" i="2" s="1"/>
  <c r="G24" i="2"/>
  <c r="Z24" i="2" s="1"/>
  <c r="B25" i="2"/>
  <c r="C25" i="2"/>
  <c r="D25" i="2"/>
  <c r="E25" i="2"/>
  <c r="F25" i="2"/>
  <c r="Y25" i="2" s="1"/>
  <c r="G25" i="2"/>
  <c r="Z25" i="2" s="1"/>
  <c r="B26" i="2"/>
  <c r="C26" i="2"/>
  <c r="D26" i="2"/>
  <c r="E26" i="2"/>
  <c r="F26" i="2"/>
  <c r="Y26" i="2" s="1"/>
  <c r="G26" i="2"/>
  <c r="Z26" i="2" s="1"/>
  <c r="B27" i="2"/>
  <c r="C27" i="2"/>
  <c r="D27" i="2"/>
  <c r="E27" i="2"/>
  <c r="F27" i="2"/>
  <c r="Y27" i="2" s="1"/>
  <c r="G27" i="2"/>
  <c r="Z27" i="2" s="1"/>
  <c r="B28" i="2"/>
  <c r="C28" i="2"/>
  <c r="D28" i="2"/>
  <c r="E28" i="2"/>
  <c r="F28" i="2"/>
  <c r="Y28" i="2" s="1"/>
  <c r="G28" i="2"/>
  <c r="Z28" i="2" s="1"/>
  <c r="B29" i="2"/>
  <c r="C29" i="2"/>
  <c r="D29" i="2"/>
  <c r="E29" i="2"/>
  <c r="F29" i="2"/>
  <c r="Y29" i="2" s="1"/>
  <c r="G29" i="2"/>
  <c r="Z29" i="2" s="1"/>
  <c r="B30" i="2"/>
  <c r="C30" i="2"/>
  <c r="D30" i="2"/>
  <c r="E30" i="2"/>
  <c r="F30" i="2"/>
  <c r="Y30" i="2" s="1"/>
  <c r="G30" i="2"/>
  <c r="Z30" i="2" s="1"/>
  <c r="B31" i="2"/>
  <c r="C31" i="2"/>
  <c r="D31" i="2"/>
  <c r="E31" i="2"/>
  <c r="F31" i="2"/>
  <c r="Y31" i="2" s="1"/>
  <c r="G31" i="2"/>
  <c r="Z31" i="2" s="1"/>
  <c r="B32" i="2"/>
  <c r="C32" i="2"/>
  <c r="D32" i="2"/>
  <c r="E32" i="2"/>
  <c r="F32" i="2"/>
  <c r="Y32" i="2" s="1"/>
  <c r="G32" i="2"/>
  <c r="Z32" i="2" s="1"/>
  <c r="B33" i="2"/>
  <c r="C33" i="2"/>
  <c r="D33" i="2"/>
  <c r="E33" i="2"/>
  <c r="F33" i="2"/>
  <c r="Y33" i="2" s="1"/>
  <c r="G33" i="2"/>
  <c r="Z33" i="2" s="1"/>
  <c r="B34" i="2"/>
  <c r="C34" i="2"/>
  <c r="D34" i="2"/>
  <c r="E34" i="2"/>
  <c r="F34" i="2"/>
  <c r="Y34" i="2" s="1"/>
  <c r="G34" i="2"/>
  <c r="Z34" i="2" s="1"/>
  <c r="B35" i="2"/>
  <c r="C35" i="2"/>
  <c r="D35" i="2"/>
  <c r="E35" i="2"/>
  <c r="F35" i="2"/>
  <c r="Y35" i="2" s="1"/>
  <c r="G35" i="2"/>
  <c r="Z35" i="2" s="1"/>
  <c r="B36" i="2"/>
  <c r="C36" i="2"/>
  <c r="D36" i="2"/>
  <c r="E36" i="2"/>
  <c r="F36" i="2"/>
  <c r="Y36" i="2" s="1"/>
  <c r="G36" i="2"/>
  <c r="Z36" i="2" s="1"/>
  <c r="B37" i="2"/>
  <c r="C37" i="2"/>
  <c r="D37" i="2"/>
  <c r="E37" i="2"/>
  <c r="F37" i="2"/>
  <c r="Y37" i="2" s="1"/>
  <c r="G37" i="2"/>
  <c r="Z37" i="2" s="1"/>
  <c r="B38" i="2"/>
  <c r="C38" i="2"/>
  <c r="D38" i="2"/>
  <c r="E38" i="2"/>
  <c r="F38" i="2"/>
  <c r="Y38" i="2" s="1"/>
  <c r="G38" i="2"/>
  <c r="Z38" i="2" s="1"/>
  <c r="B39" i="2"/>
  <c r="C39" i="2"/>
  <c r="D39" i="2"/>
  <c r="E39" i="2"/>
  <c r="F39" i="2"/>
  <c r="Y39" i="2" s="1"/>
  <c r="G39" i="2"/>
  <c r="Z39" i="2" s="1"/>
  <c r="B40" i="2"/>
  <c r="C40" i="2"/>
  <c r="D40" i="2"/>
  <c r="E40" i="2"/>
  <c r="F40" i="2"/>
  <c r="Y40" i="2" s="1"/>
  <c r="G40" i="2"/>
  <c r="Z40" i="2" s="1"/>
  <c r="B41" i="2"/>
  <c r="C41" i="2"/>
  <c r="D41" i="2"/>
  <c r="E41" i="2"/>
  <c r="F41" i="2"/>
  <c r="Y41" i="2" s="1"/>
  <c r="G41" i="2"/>
  <c r="Z41" i="2" s="1"/>
  <c r="B42" i="2"/>
  <c r="C42" i="2"/>
  <c r="D42" i="2"/>
  <c r="E42" i="2"/>
  <c r="F42" i="2"/>
  <c r="Y42" i="2" s="1"/>
  <c r="G42" i="2"/>
  <c r="Z42" i="2" s="1"/>
  <c r="C2" i="2"/>
  <c r="D2" i="2"/>
  <c r="E2" i="2"/>
  <c r="F2" i="2"/>
  <c r="Y2" i="2" s="1"/>
  <c r="G2" i="2"/>
  <c r="Z2" i="2" s="1"/>
  <c r="B2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A2" i="2"/>
  <c r="C1" i="2"/>
  <c r="D1" i="2"/>
  <c r="E1" i="2"/>
  <c r="F1" i="2"/>
  <c r="G1" i="2"/>
  <c r="B1" i="2"/>
  <c r="AX40" i="2" l="1"/>
  <c r="AX32" i="2"/>
  <c r="AX24" i="2"/>
  <c r="AX16" i="2"/>
  <c r="AX8" i="2"/>
  <c r="AX2" i="2"/>
  <c r="AX35" i="2"/>
  <c r="AX27" i="2"/>
  <c r="AX19" i="2"/>
  <c r="AX11" i="2"/>
  <c r="AX3" i="2"/>
  <c r="AX41" i="2"/>
  <c r="AX33" i="2"/>
  <c r="AX25" i="2"/>
  <c r="AX17" i="2"/>
  <c r="AX9" i="2"/>
  <c r="AB42" i="2"/>
  <c r="AX39" i="2"/>
  <c r="AX31" i="2"/>
  <c r="AX23" i="2"/>
  <c r="AX15" i="2"/>
  <c r="AX7" i="2"/>
  <c r="AX38" i="2"/>
  <c r="AX30" i="2"/>
  <c r="AX22" i="2"/>
  <c r="AX14" i="2"/>
  <c r="AX6" i="2"/>
  <c r="AX37" i="2"/>
  <c r="AX29" i="2"/>
  <c r="AX21" i="2"/>
  <c r="AX13" i="2"/>
  <c r="AX5" i="2"/>
  <c r="AX36" i="2"/>
  <c r="AX28" i="2"/>
  <c r="AX20" i="2"/>
  <c r="AX12" i="2"/>
  <c r="AX4" i="2"/>
  <c r="AI7" i="2"/>
  <c r="AA42" i="2"/>
  <c r="AA34" i="2"/>
  <c r="AA26" i="2"/>
  <c r="AA18" i="2"/>
  <c r="AA10" i="2"/>
  <c r="AB2" i="2"/>
  <c r="AF37" i="2"/>
  <c r="AK34" i="2"/>
  <c r="AK26" i="2"/>
  <c r="AL26" i="2" s="1"/>
  <c r="AU24" i="2"/>
  <c r="AV24" i="2" s="1"/>
  <c r="AK18" i="2"/>
  <c r="AL18" i="2" s="1"/>
  <c r="AK10" i="2"/>
  <c r="AL10" i="2" s="1"/>
  <c r="AA41" i="2"/>
  <c r="AA33" i="2"/>
  <c r="AA25" i="2"/>
  <c r="AA17" i="2"/>
  <c r="AA9" i="2"/>
  <c r="AE12" i="2"/>
  <c r="AN7" i="2"/>
  <c r="AU6" i="2"/>
  <c r="AV6" i="2" s="1"/>
  <c r="AX42" i="2"/>
  <c r="AX34" i="2"/>
  <c r="AX26" i="2"/>
  <c r="AX18" i="2"/>
  <c r="AX10" i="2"/>
  <c r="AB34" i="2"/>
  <c r="AC34" i="2" s="1"/>
  <c r="AB26" i="2"/>
  <c r="AC26" i="2" s="1"/>
  <c r="AB18" i="2"/>
  <c r="AC18" i="2" s="1"/>
  <c r="AB10" i="2"/>
  <c r="AC10" i="2" s="1"/>
  <c r="AE20" i="2"/>
  <c r="AE4" i="2"/>
  <c r="AA40" i="2"/>
  <c r="AA32" i="2"/>
  <c r="AA24" i="2"/>
  <c r="AA16" i="2"/>
  <c r="AA8" i="2"/>
  <c r="AA39" i="2"/>
  <c r="AA31" i="2"/>
  <c r="AA23" i="2"/>
  <c r="AA15" i="2"/>
  <c r="AA7" i="2"/>
  <c r="AA38" i="2"/>
  <c r="AA30" i="2"/>
  <c r="AA22" i="2"/>
  <c r="AA14" i="2"/>
  <c r="AA6" i="2"/>
  <c r="AA37" i="2"/>
  <c r="AA29" i="2"/>
  <c r="AA21" i="2"/>
  <c r="AA13" i="2"/>
  <c r="AA5" i="2"/>
  <c r="AB38" i="2"/>
  <c r="AB30" i="2"/>
  <c r="AB22" i="2"/>
  <c r="AB14" i="2"/>
  <c r="AB6" i="2"/>
  <c r="AA36" i="2"/>
  <c r="AA28" i="2"/>
  <c r="AA20" i="2"/>
  <c r="AA12" i="2"/>
  <c r="AA4" i="2"/>
  <c r="AB37" i="2"/>
  <c r="AI15" i="2"/>
  <c r="AS9" i="2"/>
  <c r="AA2" i="2"/>
  <c r="AA35" i="2"/>
  <c r="AA27" i="2"/>
  <c r="AA19" i="2"/>
  <c r="AA11" i="2"/>
  <c r="AA3" i="2"/>
  <c r="AB36" i="2"/>
  <c r="AF8" i="2"/>
  <c r="AE8" i="2"/>
  <c r="AB39" i="2"/>
  <c r="AB31" i="2"/>
  <c r="AB23" i="2"/>
  <c r="AB15" i="2"/>
  <c r="AC15" i="2" s="1"/>
  <c r="AB7" i="2"/>
  <c r="AF41" i="2"/>
  <c r="AE41" i="2"/>
  <c r="AF33" i="2"/>
  <c r="AE33" i="2"/>
  <c r="AF25" i="2"/>
  <c r="AE25" i="2"/>
  <c r="AF17" i="2"/>
  <c r="AE17" i="2"/>
  <c r="AF9" i="2"/>
  <c r="AE9" i="2"/>
  <c r="AS42" i="2"/>
  <c r="AU42" i="2"/>
  <c r="AV42" i="2" s="1"/>
  <c r="AK40" i="2"/>
  <c r="AL40" i="2" s="1"/>
  <c r="AI40" i="2"/>
  <c r="AP39" i="2"/>
  <c r="AQ39" i="2" s="1"/>
  <c r="AU38" i="2"/>
  <c r="AV38" i="2" s="1"/>
  <c r="AK36" i="2"/>
  <c r="AI36" i="2"/>
  <c r="AN35" i="2"/>
  <c r="AP35" i="2"/>
  <c r="AQ35" i="2" s="1"/>
  <c r="AS34" i="2"/>
  <c r="AU34" i="2"/>
  <c r="AV34" i="2" s="1"/>
  <c r="AK32" i="2"/>
  <c r="AI32" i="2"/>
  <c r="AN31" i="2"/>
  <c r="AP31" i="2"/>
  <c r="AQ31" i="2" s="1"/>
  <c r="AU30" i="2"/>
  <c r="AV30" i="2" s="1"/>
  <c r="AK28" i="2"/>
  <c r="AL28" i="2" s="1"/>
  <c r="AI28" i="2"/>
  <c r="AN27" i="2"/>
  <c r="AS26" i="2"/>
  <c r="AU26" i="2"/>
  <c r="AV26" i="2" s="1"/>
  <c r="AK24" i="2"/>
  <c r="AI24" i="2"/>
  <c r="AP23" i="2"/>
  <c r="AQ23" i="2" s="1"/>
  <c r="AU22" i="2"/>
  <c r="AV22" i="2" s="1"/>
  <c r="AK20" i="2"/>
  <c r="AI20" i="2"/>
  <c r="AN19" i="2"/>
  <c r="AP19" i="2"/>
  <c r="AQ19" i="2" s="1"/>
  <c r="AS18" i="2"/>
  <c r="AU18" i="2"/>
  <c r="AV18" i="2" s="1"/>
  <c r="AK16" i="2"/>
  <c r="AI16" i="2"/>
  <c r="AN15" i="2"/>
  <c r="AP15" i="2"/>
  <c r="AQ15" i="2" s="1"/>
  <c r="AU14" i="2"/>
  <c r="AV14" i="2" s="1"/>
  <c r="AK12" i="2"/>
  <c r="AL12" i="2" s="1"/>
  <c r="AI12" i="2"/>
  <c r="AN11" i="2"/>
  <c r="AS10" i="2"/>
  <c r="AU10" i="2"/>
  <c r="AV10" i="2" s="1"/>
  <c r="AK8" i="2"/>
  <c r="AI8" i="2"/>
  <c r="AP7" i="2"/>
  <c r="AS6" i="2"/>
  <c r="AK4" i="2"/>
  <c r="AI4" i="2"/>
  <c r="AN3" i="2"/>
  <c r="AP3" i="2"/>
  <c r="AQ3" i="2" s="1"/>
  <c r="AP27" i="2"/>
  <c r="AQ27" i="2" s="1"/>
  <c r="AS30" i="2"/>
  <c r="AW30" i="2" s="1"/>
  <c r="AF24" i="2"/>
  <c r="AE24" i="2"/>
  <c r="AB29" i="2"/>
  <c r="AC29" i="2" s="1"/>
  <c r="AB21" i="2"/>
  <c r="AC21" i="2" s="1"/>
  <c r="AB13" i="2"/>
  <c r="AB5" i="2"/>
  <c r="AF39" i="2"/>
  <c r="AE39" i="2"/>
  <c r="AF31" i="2"/>
  <c r="AE31" i="2"/>
  <c r="AF23" i="2"/>
  <c r="AE23" i="2"/>
  <c r="AF15" i="2"/>
  <c r="AE15" i="2"/>
  <c r="AF7" i="2"/>
  <c r="AE7" i="2"/>
  <c r="AN42" i="2"/>
  <c r="AP42" i="2"/>
  <c r="AQ42" i="2" s="1"/>
  <c r="AU41" i="2"/>
  <c r="AV41" i="2" s="1"/>
  <c r="AS41" i="2"/>
  <c r="AK39" i="2"/>
  <c r="AN38" i="2"/>
  <c r="AP38" i="2"/>
  <c r="AQ38" i="2" s="1"/>
  <c r="AS37" i="2"/>
  <c r="AU37" i="2"/>
  <c r="AV37" i="2" s="1"/>
  <c r="AI35" i="2"/>
  <c r="AK35" i="2"/>
  <c r="AN34" i="2"/>
  <c r="AU33" i="2"/>
  <c r="AV33" i="2" s="1"/>
  <c r="AS33" i="2"/>
  <c r="AK31" i="2"/>
  <c r="AL31" i="2" s="1"/>
  <c r="AP30" i="2"/>
  <c r="AQ30" i="2" s="1"/>
  <c r="AS29" i="2"/>
  <c r="AU29" i="2"/>
  <c r="AV29" i="2" s="1"/>
  <c r="AI27" i="2"/>
  <c r="AK27" i="2"/>
  <c r="AL27" i="2" s="1"/>
  <c r="AN26" i="2"/>
  <c r="AP26" i="2"/>
  <c r="AU25" i="2"/>
  <c r="AV25" i="2" s="1"/>
  <c r="AS25" i="2"/>
  <c r="AK23" i="2"/>
  <c r="AN22" i="2"/>
  <c r="AP22" i="2"/>
  <c r="AQ22" i="2" s="1"/>
  <c r="AS21" i="2"/>
  <c r="AU21" i="2"/>
  <c r="AV21" i="2" s="1"/>
  <c r="AI19" i="2"/>
  <c r="AK19" i="2"/>
  <c r="AN18" i="2"/>
  <c r="AU17" i="2"/>
  <c r="AV17" i="2" s="1"/>
  <c r="AS17" i="2"/>
  <c r="AK15" i="2"/>
  <c r="AP14" i="2"/>
  <c r="AQ14" i="2" s="1"/>
  <c r="AS13" i="2"/>
  <c r="AU13" i="2"/>
  <c r="AV13" i="2" s="1"/>
  <c r="AI11" i="2"/>
  <c r="AK11" i="2"/>
  <c r="AN10" i="2"/>
  <c r="AP10" i="2"/>
  <c r="AQ10" i="2" s="1"/>
  <c r="AU9" i="2"/>
  <c r="AK7" i="2"/>
  <c r="AN6" i="2"/>
  <c r="AP6" i="2"/>
  <c r="AQ6" i="2" s="1"/>
  <c r="AS5" i="2"/>
  <c r="AU5" i="2"/>
  <c r="AV5" i="2" s="1"/>
  <c r="AI3" i="2"/>
  <c r="AK3" i="2"/>
  <c r="AN23" i="2"/>
  <c r="AP2" i="2"/>
  <c r="AQ2" i="2" s="1"/>
  <c r="AB28" i="2"/>
  <c r="AB20" i="2"/>
  <c r="AC20" i="2" s="1"/>
  <c r="AB12" i="2"/>
  <c r="AB4" i="2"/>
  <c r="AE38" i="2"/>
  <c r="AF38" i="2"/>
  <c r="AE30" i="2"/>
  <c r="AF30" i="2"/>
  <c r="AG30" i="2" s="1"/>
  <c r="AE22" i="2"/>
  <c r="AF22" i="2"/>
  <c r="AE14" i="2"/>
  <c r="AF14" i="2"/>
  <c r="AE6" i="2"/>
  <c r="AF6" i="2"/>
  <c r="AN39" i="2"/>
  <c r="AS22" i="2"/>
  <c r="AF32" i="2"/>
  <c r="AE32" i="2"/>
  <c r="AN2" i="2"/>
  <c r="AB35" i="2"/>
  <c r="AB27" i="2"/>
  <c r="AC27" i="2" s="1"/>
  <c r="AB19" i="2"/>
  <c r="AB11" i="2"/>
  <c r="AB3" i="2"/>
  <c r="AC3" i="2" s="1"/>
  <c r="AE37" i="2"/>
  <c r="AE29" i="2"/>
  <c r="AE21" i="2"/>
  <c r="AE13" i="2"/>
  <c r="AE5" i="2"/>
  <c r="AI42" i="2"/>
  <c r="AN41" i="2"/>
  <c r="AP41" i="2"/>
  <c r="AQ41" i="2" s="1"/>
  <c r="AS40" i="2"/>
  <c r="AK38" i="2"/>
  <c r="AI38" i="2"/>
  <c r="AP37" i="2"/>
  <c r="AQ37" i="2" s="1"/>
  <c r="AN37" i="2"/>
  <c r="AS36" i="2"/>
  <c r="AU36" i="2"/>
  <c r="AV36" i="2" s="1"/>
  <c r="AI34" i="2"/>
  <c r="AM34" i="2" s="1"/>
  <c r="AN33" i="2"/>
  <c r="AP33" i="2"/>
  <c r="AQ33" i="2" s="1"/>
  <c r="AS32" i="2"/>
  <c r="AK30" i="2"/>
  <c r="AI30" i="2"/>
  <c r="AN29" i="2"/>
  <c r="AP29" i="2"/>
  <c r="AQ29" i="2" s="1"/>
  <c r="AS28" i="2"/>
  <c r="AU28" i="2"/>
  <c r="AV28" i="2" s="1"/>
  <c r="AI26" i="2"/>
  <c r="AN25" i="2"/>
  <c r="AP25" i="2"/>
  <c r="AQ25" i="2" s="1"/>
  <c r="AS24" i="2"/>
  <c r="AK22" i="2"/>
  <c r="AI22" i="2"/>
  <c r="AP21" i="2"/>
  <c r="AQ21" i="2" s="1"/>
  <c r="AN21" i="2"/>
  <c r="AS20" i="2"/>
  <c r="AU20" i="2"/>
  <c r="AV20" i="2" s="1"/>
  <c r="AI18" i="2"/>
  <c r="AM18" i="2" s="1"/>
  <c r="AN17" i="2"/>
  <c r="AP17" i="2"/>
  <c r="AQ17" i="2" s="1"/>
  <c r="AS16" i="2"/>
  <c r="AK14" i="2"/>
  <c r="AI14" i="2"/>
  <c r="AN13" i="2"/>
  <c r="AP13" i="2"/>
  <c r="AQ13" i="2" s="1"/>
  <c r="AS12" i="2"/>
  <c r="AU12" i="2"/>
  <c r="AV12" i="2" s="1"/>
  <c r="AI10" i="2"/>
  <c r="AN9" i="2"/>
  <c r="AP9" i="2"/>
  <c r="AQ9" i="2" s="1"/>
  <c r="AS8" i="2"/>
  <c r="AU8" i="2"/>
  <c r="AV8" i="2" s="1"/>
  <c r="AK6" i="2"/>
  <c r="AI6" i="2"/>
  <c r="AP5" i="2"/>
  <c r="AQ5" i="2" s="1"/>
  <c r="AN5" i="2"/>
  <c r="AS4" i="2"/>
  <c r="AU4" i="2"/>
  <c r="AV4" i="2" s="1"/>
  <c r="AF29" i="2"/>
  <c r="AP18" i="2"/>
  <c r="AQ18" i="2" s="1"/>
  <c r="AU40" i="2"/>
  <c r="AV40" i="2" s="1"/>
  <c r="AF16" i="2"/>
  <c r="AE16" i="2"/>
  <c r="AF36" i="2"/>
  <c r="AF28" i="2"/>
  <c r="AF20" i="2"/>
  <c r="AG20" i="2" s="1"/>
  <c r="AF12" i="2"/>
  <c r="AF4" i="2"/>
  <c r="AF21" i="2"/>
  <c r="AG21" i="2" s="1"/>
  <c r="AI39" i="2"/>
  <c r="AP34" i="2"/>
  <c r="AQ34" i="2" s="1"/>
  <c r="AS38" i="2"/>
  <c r="AU16" i="2"/>
  <c r="AV16" i="2" s="1"/>
  <c r="AG8" i="2"/>
  <c r="AB41" i="2"/>
  <c r="AB33" i="2"/>
  <c r="AC33" i="2" s="1"/>
  <c r="AB25" i="2"/>
  <c r="AB17" i="2"/>
  <c r="AC17" i="2" s="1"/>
  <c r="AB9" i="2"/>
  <c r="AF2" i="2"/>
  <c r="AE2" i="2"/>
  <c r="AF35" i="2"/>
  <c r="AG35" i="2" s="1"/>
  <c r="AE35" i="2"/>
  <c r="AF27" i="2"/>
  <c r="AE27" i="2"/>
  <c r="AF19" i="2"/>
  <c r="AE19" i="2"/>
  <c r="AF11" i="2"/>
  <c r="AE11" i="2"/>
  <c r="AF3" i="2"/>
  <c r="AG3" i="2" s="1"/>
  <c r="AE3" i="2"/>
  <c r="AI41" i="2"/>
  <c r="AK41" i="2"/>
  <c r="AN40" i="2"/>
  <c r="AP40" i="2"/>
  <c r="AQ40" i="2" s="1"/>
  <c r="AS39" i="2"/>
  <c r="AU39" i="2"/>
  <c r="AV39" i="2" s="1"/>
  <c r="AK37" i="2"/>
  <c r="AL37" i="2" s="1"/>
  <c r="AI37" i="2"/>
  <c r="AN36" i="2"/>
  <c r="AP36" i="2"/>
  <c r="AQ36" i="2" s="1"/>
  <c r="AS35" i="2"/>
  <c r="AU35" i="2"/>
  <c r="AV35" i="2" s="1"/>
  <c r="AI33" i="2"/>
  <c r="AK33" i="2"/>
  <c r="AL33" i="2" s="1"/>
  <c r="AN32" i="2"/>
  <c r="AR32" i="2" s="1"/>
  <c r="AP32" i="2"/>
  <c r="AQ32" i="2" s="1"/>
  <c r="AS31" i="2"/>
  <c r="AU31" i="2"/>
  <c r="AK29" i="2"/>
  <c r="AI29" i="2"/>
  <c r="AP28" i="2"/>
  <c r="AQ28" i="2" s="1"/>
  <c r="AN28" i="2"/>
  <c r="AS27" i="2"/>
  <c r="AW27" i="2" s="1"/>
  <c r="AU27" i="2"/>
  <c r="AV27" i="2" s="1"/>
  <c r="AI25" i="2"/>
  <c r="AK25" i="2"/>
  <c r="AN24" i="2"/>
  <c r="AP24" i="2"/>
  <c r="AQ24" i="2" s="1"/>
  <c r="AS23" i="2"/>
  <c r="AU23" i="2"/>
  <c r="AV23" i="2" s="1"/>
  <c r="AK21" i="2"/>
  <c r="AL21" i="2" s="1"/>
  <c r="AI21" i="2"/>
  <c r="AN20" i="2"/>
  <c r="AP20" i="2"/>
  <c r="AQ20" i="2" s="1"/>
  <c r="AS19" i="2"/>
  <c r="AU19" i="2"/>
  <c r="AV19" i="2" s="1"/>
  <c r="AI17" i="2"/>
  <c r="AK17" i="2"/>
  <c r="AN16" i="2"/>
  <c r="AR16" i="2" s="1"/>
  <c r="AP16" i="2"/>
  <c r="AQ16" i="2" s="1"/>
  <c r="AS15" i="2"/>
  <c r="AU15" i="2"/>
  <c r="AV15" i="2" s="1"/>
  <c r="AK13" i="2"/>
  <c r="AI13" i="2"/>
  <c r="AP12" i="2"/>
  <c r="AQ12" i="2" s="1"/>
  <c r="AN12" i="2"/>
  <c r="AS11" i="2"/>
  <c r="AU11" i="2"/>
  <c r="AV11" i="2" s="1"/>
  <c r="AI9" i="2"/>
  <c r="AK9" i="2"/>
  <c r="AN8" i="2"/>
  <c r="AP8" i="2"/>
  <c r="AQ8" i="2" s="1"/>
  <c r="AU7" i="2"/>
  <c r="AV7" i="2" s="1"/>
  <c r="AS7" i="2"/>
  <c r="AK5" i="2"/>
  <c r="AI5" i="2"/>
  <c r="AN4" i="2"/>
  <c r="AP4" i="2"/>
  <c r="AQ4" i="2" s="1"/>
  <c r="AS3" i="2"/>
  <c r="AU3" i="2"/>
  <c r="AV3" i="2" s="1"/>
  <c r="AE36" i="2"/>
  <c r="AF13" i="2"/>
  <c r="AI31" i="2"/>
  <c r="AN14" i="2"/>
  <c r="AS14" i="2"/>
  <c r="AF40" i="2"/>
  <c r="AE40" i="2"/>
  <c r="AI2" i="2"/>
  <c r="AK2" i="2"/>
  <c r="AB40" i="2"/>
  <c r="AC40" i="2" s="1"/>
  <c r="AB32" i="2"/>
  <c r="AB24" i="2"/>
  <c r="AB16" i="2"/>
  <c r="AC16" i="2" s="1"/>
  <c r="AB8" i="2"/>
  <c r="AF42" i="2"/>
  <c r="AE42" i="2"/>
  <c r="AF34" i="2"/>
  <c r="AE34" i="2"/>
  <c r="AF26" i="2"/>
  <c r="AE26" i="2"/>
  <c r="AF18" i="2"/>
  <c r="AE18" i="2"/>
  <c r="AF10" i="2"/>
  <c r="AE10" i="2"/>
  <c r="AU2" i="2"/>
  <c r="AV2" i="2" s="1"/>
  <c r="AS2" i="2"/>
  <c r="AE28" i="2"/>
  <c r="AG28" i="2" s="1"/>
  <c r="AF5" i="2"/>
  <c r="AI23" i="2"/>
  <c r="AK42" i="2"/>
  <c r="AL42" i="2" s="1"/>
  <c r="AN30" i="2"/>
  <c r="AP11" i="2"/>
  <c r="AQ11" i="2" s="1"/>
  <c r="AU32" i="2"/>
  <c r="AV32" i="2" s="1"/>
  <c r="AC24" i="2" l="1"/>
  <c r="AG12" i="2"/>
  <c r="AC28" i="2"/>
  <c r="AC2" i="2"/>
  <c r="AW24" i="2"/>
  <c r="AC35" i="2"/>
  <c r="AG5" i="2"/>
  <c r="AR14" i="2"/>
  <c r="AW9" i="2"/>
  <c r="AV9" i="2"/>
  <c r="AM17" i="2"/>
  <c r="AW23" i="2"/>
  <c r="AM33" i="2"/>
  <c r="AW39" i="2"/>
  <c r="AG11" i="2"/>
  <c r="AG2" i="2"/>
  <c r="AC9" i="2"/>
  <c r="AR7" i="2"/>
  <c r="AQ7" i="2"/>
  <c r="AY31" i="2"/>
  <c r="AV31" i="2"/>
  <c r="AM26" i="2"/>
  <c r="AY26" i="2"/>
  <c r="AQ26" i="2"/>
  <c r="AG16" i="2"/>
  <c r="AW12" i="2"/>
  <c r="AY37" i="2"/>
  <c r="AG14" i="2"/>
  <c r="AW25" i="2"/>
  <c r="AG7" i="2"/>
  <c r="AG39" i="2"/>
  <c r="AM8" i="2"/>
  <c r="AM20" i="2"/>
  <c r="AR27" i="2"/>
  <c r="AM40" i="2"/>
  <c r="AG25" i="2"/>
  <c r="AC23" i="2"/>
  <c r="AG32" i="2"/>
  <c r="AG15" i="2"/>
  <c r="AC13" i="2"/>
  <c r="AG33" i="2"/>
  <c r="AM31" i="2"/>
  <c r="AC42" i="2"/>
  <c r="AY28" i="2"/>
  <c r="AR5" i="2"/>
  <c r="AY40" i="2"/>
  <c r="AC14" i="2"/>
  <c r="AY33" i="2"/>
  <c r="AG10" i="2"/>
  <c r="AM13" i="2"/>
  <c r="AM29" i="2"/>
  <c r="AY23" i="2"/>
  <c r="AL23" i="2"/>
  <c r="AG31" i="2"/>
  <c r="AG24" i="2"/>
  <c r="AY32" i="2"/>
  <c r="AL32" i="2"/>
  <c r="AG17" i="2"/>
  <c r="AY34" i="2"/>
  <c r="AL34" i="2"/>
  <c r="AY13" i="2"/>
  <c r="AL13" i="2"/>
  <c r="AY9" i="2"/>
  <c r="AL9" i="2"/>
  <c r="AY25" i="2"/>
  <c r="AL25" i="2"/>
  <c r="AY41" i="2"/>
  <c r="AL41" i="2"/>
  <c r="AC25" i="2"/>
  <c r="AY6" i="2"/>
  <c r="AL6" i="2"/>
  <c r="AR2" i="2"/>
  <c r="AY19" i="2"/>
  <c r="AL19" i="2"/>
  <c r="AY8" i="2"/>
  <c r="AL8" i="2"/>
  <c r="AY20" i="2"/>
  <c r="AL20" i="2"/>
  <c r="AY12" i="2"/>
  <c r="AY29" i="2"/>
  <c r="AL29" i="2"/>
  <c r="AY11" i="2"/>
  <c r="AL11" i="2"/>
  <c r="AG4" i="2"/>
  <c r="AY38" i="2"/>
  <c r="AL38" i="2"/>
  <c r="AM19" i="2"/>
  <c r="AC30" i="2"/>
  <c r="AY42" i="2"/>
  <c r="AY30" i="2"/>
  <c r="AL30" i="2"/>
  <c r="AG37" i="2"/>
  <c r="AG22" i="2"/>
  <c r="AY39" i="2"/>
  <c r="AL39" i="2"/>
  <c r="AY16" i="2"/>
  <c r="AL16" i="2"/>
  <c r="AY21" i="2"/>
  <c r="AY5" i="2"/>
  <c r="AL5" i="2"/>
  <c r="AY14" i="2"/>
  <c r="AL14" i="2"/>
  <c r="AY7" i="2"/>
  <c r="AL7" i="2"/>
  <c r="AY27" i="2"/>
  <c r="AW2" i="2"/>
  <c r="AG34" i="2"/>
  <c r="AY17" i="2"/>
  <c r="AL17" i="2"/>
  <c r="AW4" i="2"/>
  <c r="AR9" i="2"/>
  <c r="AM22" i="2"/>
  <c r="AR41" i="2"/>
  <c r="AM15" i="2"/>
  <c r="AL15" i="2"/>
  <c r="AY35" i="2"/>
  <c r="AL35" i="2"/>
  <c r="AY4" i="2"/>
  <c r="AL4" i="2"/>
  <c r="AY24" i="2"/>
  <c r="AL24" i="2"/>
  <c r="AY36" i="2"/>
  <c r="AL36" i="2"/>
  <c r="AY10" i="2"/>
  <c r="AY2" i="2"/>
  <c r="AL2" i="2"/>
  <c r="AY22" i="2"/>
  <c r="AL22" i="2"/>
  <c r="AY3" i="2"/>
  <c r="AL3" i="2"/>
  <c r="AY18" i="2"/>
  <c r="AW37" i="2"/>
  <c r="AM23" i="2"/>
  <c r="AG18" i="2"/>
  <c r="AW6" i="2"/>
  <c r="AC37" i="2"/>
  <c r="AC22" i="2"/>
  <c r="AC6" i="2"/>
  <c r="AW14" i="2"/>
  <c r="AC41" i="2"/>
  <c r="AR13" i="2"/>
  <c r="AW20" i="2"/>
  <c r="AC12" i="2"/>
  <c r="AM7" i="2"/>
  <c r="AR38" i="2"/>
  <c r="AC38" i="2"/>
  <c r="AC4" i="2"/>
  <c r="AG42" i="2"/>
  <c r="AG13" i="2"/>
  <c r="AC36" i="2"/>
  <c r="AW16" i="2"/>
  <c r="AZ16" i="2" s="1"/>
  <c r="AC11" i="2"/>
  <c r="AY15" i="2"/>
  <c r="AC8" i="2"/>
  <c r="AG36" i="2"/>
  <c r="AM10" i="2"/>
  <c r="AC19" i="2"/>
  <c r="AR30" i="2"/>
  <c r="AG29" i="2"/>
  <c r="AM14" i="2"/>
  <c r="AR21" i="2"/>
  <c r="AC31" i="2"/>
  <c r="AW13" i="2"/>
  <c r="AW33" i="2"/>
  <c r="AC5" i="2"/>
  <c r="AM16" i="2"/>
  <c r="AC39" i="2"/>
  <c r="AG19" i="2"/>
  <c r="AG26" i="2"/>
  <c r="AC32" i="2"/>
  <c r="AG40" i="2"/>
  <c r="AW15" i="2"/>
  <c r="AG27" i="2"/>
  <c r="AM39" i="2"/>
  <c r="AR23" i="2"/>
  <c r="AM27" i="2"/>
  <c r="AG23" i="2"/>
  <c r="AW18" i="2"/>
  <c r="AR31" i="2"/>
  <c r="AG9" i="2"/>
  <c r="AG41" i="2"/>
  <c r="AM6" i="2"/>
  <c r="AG6" i="2"/>
  <c r="AG38" i="2"/>
  <c r="AW17" i="2"/>
  <c r="AM32" i="2"/>
  <c r="AC7" i="2"/>
  <c r="AW32" i="2"/>
  <c r="AW3" i="2"/>
  <c r="AR8" i="2"/>
  <c r="AW19" i="2"/>
  <c r="AR24" i="2"/>
  <c r="AW35" i="2"/>
  <c r="AR40" i="2"/>
  <c r="AW38" i="2"/>
  <c r="AW28" i="2"/>
  <c r="AW5" i="2"/>
  <c r="AM11" i="2"/>
  <c r="AR15" i="2"/>
  <c r="AM28" i="2"/>
  <c r="AW34" i="2"/>
  <c r="AR4" i="2"/>
  <c r="AM9" i="2"/>
  <c r="AR20" i="2"/>
  <c r="AM25" i="2"/>
  <c r="AW31" i="2"/>
  <c r="AR36" i="2"/>
  <c r="AM41" i="2"/>
  <c r="AR29" i="2"/>
  <c r="AW36" i="2"/>
  <c r="AM42" i="2"/>
  <c r="AW22" i="2"/>
  <c r="AR6" i="2"/>
  <c r="AR26" i="2"/>
  <c r="AR3" i="2"/>
  <c r="AW10" i="2"/>
  <c r="AR35" i="2"/>
  <c r="AW42" i="2"/>
  <c r="AM5" i="2"/>
  <c r="AW11" i="2"/>
  <c r="AM21" i="2"/>
  <c r="AM37" i="2"/>
  <c r="AR17" i="2"/>
  <c r="AM30" i="2"/>
  <c r="AR37" i="2"/>
  <c r="AR39" i="2"/>
  <c r="AW21" i="2"/>
  <c r="AR34" i="2"/>
  <c r="AW41" i="2"/>
  <c r="AM4" i="2"/>
  <c r="AR11" i="2"/>
  <c r="AM24" i="2"/>
  <c r="AM36" i="2"/>
  <c r="AM12" i="2"/>
  <c r="AW7" i="2"/>
  <c r="AR12" i="2"/>
  <c r="AR28" i="2"/>
  <c r="AR25" i="2"/>
  <c r="AM38" i="2"/>
  <c r="AR22" i="2"/>
  <c r="AM35" i="2"/>
  <c r="AZ35" i="2" s="1"/>
  <c r="AM3" i="2"/>
  <c r="AR10" i="2"/>
  <c r="AW29" i="2"/>
  <c r="AR42" i="2"/>
  <c r="AR19" i="2"/>
  <c r="AW26" i="2"/>
  <c r="AM2" i="2"/>
  <c r="AZ2" i="2" s="1"/>
  <c r="AW8" i="2"/>
  <c r="AR33" i="2"/>
  <c r="AW40" i="2"/>
  <c r="AR18" i="2"/>
  <c r="AZ24" i="2" l="1"/>
  <c r="AZ14" i="2"/>
  <c r="AZ17" i="2"/>
  <c r="AZ34" i="2"/>
  <c r="AZ30" i="2"/>
  <c r="AZ20" i="2"/>
  <c r="AZ39" i="2"/>
  <c r="AZ38" i="2"/>
  <c r="AZ33" i="2"/>
  <c r="AZ7" i="2"/>
  <c r="AZ41" i="2"/>
  <c r="AZ21" i="2"/>
  <c r="AZ6" i="2"/>
  <c r="AZ5" i="2"/>
  <c r="AZ9" i="2"/>
  <c r="AZ13" i="2"/>
  <c r="AZ4" i="2"/>
  <c r="AZ19" i="2"/>
  <c r="AZ25" i="2"/>
  <c r="AZ28" i="2"/>
  <c r="AZ27" i="2"/>
  <c r="AZ15" i="2"/>
  <c r="AZ23" i="2"/>
  <c r="AZ18" i="2"/>
  <c r="AZ10" i="2"/>
  <c r="AZ37" i="2"/>
  <c r="AZ3" i="2"/>
  <c r="AZ26" i="2"/>
  <c r="AZ31" i="2"/>
  <c r="AZ32" i="2"/>
  <c r="AZ12" i="2"/>
  <c r="AZ11" i="2"/>
  <c r="AZ8" i="2"/>
  <c r="AZ22" i="2"/>
  <c r="AZ42" i="2"/>
  <c r="AZ36" i="2"/>
  <c r="AZ29" i="2"/>
  <c r="AZ40" i="2"/>
</calcChain>
</file>

<file path=xl/sharedStrings.xml><?xml version="1.0" encoding="utf-8"?>
<sst xmlns="http://schemas.openxmlformats.org/spreadsheetml/2006/main" count="181" uniqueCount="181">
  <si>
    <t>chiller_evap_return_temp_time_step_0</t>
  </si>
  <si>
    <t>chiller_cond_entry_temp_time_step_0</t>
  </si>
  <si>
    <t>total_evap_nwk_flowrate_time_step_0</t>
  </si>
  <si>
    <t>total_cond_nwk_flowrate_time_step_0</t>
  </si>
  <si>
    <t>sp1_temp_t_inout_time_step_0</t>
  </si>
  <si>
    <t>sp2_temp_t_inout_time_step_0</t>
  </si>
  <si>
    <t>ch1_1_evap_m_perc_time_step_0</t>
  </si>
  <si>
    <t>ch1_1_evap_t_out_time_step_0</t>
  </si>
  <si>
    <t>ch1_2_evap_m_perc_time_step_0</t>
  </si>
  <si>
    <t>ch1_2_evap_t_out_time_step_0</t>
  </si>
  <si>
    <t>ch1_3_evap_m_perc_time_step_0</t>
  </si>
  <si>
    <t>ch1_3_evap_t_out_time_step_0</t>
  </si>
  <si>
    <t>ch1_4_evap_m_perc_time_step_0</t>
  </si>
  <si>
    <t>ch1_4_evap_t_out_time_step_0</t>
  </si>
  <si>
    <t>ch2_1_evap_m_perc_time_step_0</t>
  </si>
  <si>
    <t>ch2_1_evap_t_out_time_step_0</t>
  </si>
  <si>
    <t>ch2_2_evap_m_perc_time_step_0</t>
  </si>
  <si>
    <t>ch2_2_evap_t_out_time_step_0</t>
  </si>
  <si>
    <t>ch2_3_evap_m_perc_time_step_0</t>
  </si>
  <si>
    <t>ch2_3_evap_t_out_time_step_0</t>
  </si>
  <si>
    <t>ch2_4_evap_m_perc_time_step_0</t>
  </si>
  <si>
    <t>ch2_4_evap_t_out_time_step_0</t>
  </si>
  <si>
    <t>gv2_ss_m_perc_time_step_0</t>
  </si>
  <si>
    <t>gv2_ss_t_in_time_step_0</t>
  </si>
  <si>
    <t>hsb_ss_m_perc_time_step_0</t>
  </si>
  <si>
    <t>hsb_ss_t_in_time_step_0</t>
  </si>
  <si>
    <t>pfa_ss_m_perc_time_step_0</t>
  </si>
  <si>
    <t>pfa_ss_t_in_time_step_0</t>
  </si>
  <si>
    <t>cp_nwk_m_perc_time_step_0</t>
  </si>
  <si>
    <t>cp_nwk_tinout_time_step_0</t>
  </si>
  <si>
    <t>ch_evap_ret_t_in_time_step_0</t>
  </si>
  <si>
    <t>ch_e_f_c_mass_flow_time_step_0</t>
  </si>
  <si>
    <t>sp1_temp_y_time_step_0</t>
  </si>
  <si>
    <t>sp2_temp_y_time_step_0</t>
  </si>
  <si>
    <t>ch_evap_ret_y_time_step_0</t>
  </si>
  <si>
    <t>ch_e_f_c_y_time_step_0</t>
  </si>
  <si>
    <t>ch1_1_evap_y_time_step_0</t>
  </si>
  <si>
    <t>ch1_2_evap_y_time_step_0</t>
  </si>
  <si>
    <t>ch1_3_evap_y_time_step_0</t>
  </si>
  <si>
    <t>ch1_4_evap_y_time_step_0</t>
  </si>
  <si>
    <t>ch2_1_evap_y_time_step_0</t>
  </si>
  <si>
    <t>ch2_2_evap_y_time_step_0</t>
  </si>
  <si>
    <t>ch2_3_evap_y_time_step_0</t>
  </si>
  <si>
    <t>ch2_4_evap_y_time_step_0</t>
  </si>
  <si>
    <t>gv2_ss_y_time_step_0</t>
  </si>
  <si>
    <t>hsb_ss_y_time_step_0</t>
  </si>
  <si>
    <t>pfa_ss_y_time_step_0</t>
  </si>
  <si>
    <t>cp_nwk_y_time_step_0</t>
  </si>
  <si>
    <t>Obj_Value_time_step_0</t>
  </si>
  <si>
    <t>chiller_evap_return_temp_time_step_1</t>
  </si>
  <si>
    <t>chiller_cond_entry_temp_time_step_1</t>
  </si>
  <si>
    <t>total_evap_nwk_flowrate_time_step_1</t>
  </si>
  <si>
    <t>total_cond_nwk_flowrate_time_step_1</t>
  </si>
  <si>
    <t>sp1_temp_t_inout_time_step_1</t>
  </si>
  <si>
    <t>sp2_temp_t_inout_time_step_1</t>
  </si>
  <si>
    <t>ch1_1_evap_m_perc_time_step_1</t>
  </si>
  <si>
    <t>ch1_1_evap_t_out_time_step_1</t>
  </si>
  <si>
    <t>ch1_2_evap_m_perc_time_step_1</t>
  </si>
  <si>
    <t>ch1_2_evap_t_out_time_step_1</t>
  </si>
  <si>
    <t>ch1_3_evap_m_perc_time_step_1</t>
  </si>
  <si>
    <t>ch1_3_evap_t_out_time_step_1</t>
  </si>
  <si>
    <t>ch1_4_evap_m_perc_time_step_1</t>
  </si>
  <si>
    <t>ch1_4_evap_t_out_time_step_1</t>
  </si>
  <si>
    <t>ch2_1_evap_m_perc_time_step_1</t>
  </si>
  <si>
    <t>ch2_1_evap_t_out_time_step_1</t>
  </si>
  <si>
    <t>ch2_2_evap_m_perc_time_step_1</t>
  </si>
  <si>
    <t>ch2_2_evap_t_out_time_step_1</t>
  </si>
  <si>
    <t>ch2_3_evap_m_perc_time_step_1</t>
  </si>
  <si>
    <t>ch2_3_evap_t_out_time_step_1</t>
  </si>
  <si>
    <t>ch2_4_evap_m_perc_time_step_1</t>
  </si>
  <si>
    <t>ch2_4_evap_t_out_time_step_1</t>
  </si>
  <si>
    <t>gv2_ss_m_perc_time_step_1</t>
  </si>
  <si>
    <t>gv2_ss_t_in_time_step_1</t>
  </si>
  <si>
    <t>hsb_ss_m_perc_time_step_1</t>
  </si>
  <si>
    <t>hsb_ss_t_in_time_step_1</t>
  </si>
  <si>
    <t>pfa_ss_m_perc_time_step_1</t>
  </si>
  <si>
    <t>pfa_ss_t_in_time_step_1</t>
  </si>
  <si>
    <t>cp_nwk_m_perc_time_step_1</t>
  </si>
  <si>
    <t>cp_nwk_tinout_time_step_1</t>
  </si>
  <si>
    <t>ch_evap_ret_t_in_time_step_1</t>
  </si>
  <si>
    <t>ch_e_f_c_mass_flow_time_step_1</t>
  </si>
  <si>
    <t>sp1_temp_y_time_step_1</t>
  </si>
  <si>
    <t>sp2_temp_y_time_step_1</t>
  </si>
  <si>
    <t>ch_evap_ret_y_time_step_1</t>
  </si>
  <si>
    <t>ch_e_f_c_y_time_step_1</t>
  </si>
  <si>
    <t>ch1_1_evap_y_time_step_1</t>
  </si>
  <si>
    <t>ch1_2_evap_y_time_step_1</t>
  </si>
  <si>
    <t>ch1_3_evap_y_time_step_1</t>
  </si>
  <si>
    <t>ch1_4_evap_y_time_step_1</t>
  </si>
  <si>
    <t>ch2_1_evap_y_time_step_1</t>
  </si>
  <si>
    <t>ch2_2_evap_y_time_step_1</t>
  </si>
  <si>
    <t>ch2_3_evap_y_time_step_1</t>
  </si>
  <si>
    <t>ch2_4_evap_y_time_step_1</t>
  </si>
  <si>
    <t>gv2_ss_y_time_step_1</t>
  </si>
  <si>
    <t>hsb_ss_y_time_step_1</t>
  </si>
  <si>
    <t>pfa_ss_y_time_step_1</t>
  </si>
  <si>
    <t>cp_nwk_y_time_step_1</t>
  </si>
  <si>
    <t>Obj_Value_time_step_1</t>
  </si>
  <si>
    <t>chiller_evap_return_temp_time_step_2</t>
  </si>
  <si>
    <t>chiller_cond_entry_temp_time_step_2</t>
  </si>
  <si>
    <t>total_evap_nwk_flowrate_time_step_2</t>
  </si>
  <si>
    <t>total_cond_nwk_flowrate_time_step_2</t>
  </si>
  <si>
    <t>sp1_temp_t_inout_time_step_2</t>
  </si>
  <si>
    <t>sp2_temp_t_inout_time_step_2</t>
  </si>
  <si>
    <t>ch1_1_evap_m_perc_time_step_2</t>
  </si>
  <si>
    <t>ch1_1_evap_t_out_time_step_2</t>
  </si>
  <si>
    <t>ch1_2_evap_m_perc_time_step_2</t>
  </si>
  <si>
    <t>ch1_2_evap_t_out_time_step_2</t>
  </si>
  <si>
    <t>ch1_3_evap_m_perc_time_step_2</t>
  </si>
  <si>
    <t>ch1_3_evap_t_out_time_step_2</t>
  </si>
  <si>
    <t>ch1_4_evap_m_perc_time_step_2</t>
  </si>
  <si>
    <t>ch1_4_evap_t_out_time_step_2</t>
  </si>
  <si>
    <t>ch2_1_evap_m_perc_time_step_2</t>
  </si>
  <si>
    <t>ch2_1_evap_t_out_time_step_2</t>
  </si>
  <si>
    <t>ch2_2_evap_m_perc_time_step_2</t>
  </si>
  <si>
    <t>ch2_2_evap_t_out_time_step_2</t>
  </si>
  <si>
    <t>ch2_3_evap_m_perc_time_step_2</t>
  </si>
  <si>
    <t>ch2_3_evap_t_out_time_step_2</t>
  </si>
  <si>
    <t>ch2_4_evap_m_perc_time_step_2</t>
  </si>
  <si>
    <t>ch2_4_evap_t_out_time_step_2</t>
  </si>
  <si>
    <t>gv2_ss_m_perc_time_step_2</t>
  </si>
  <si>
    <t>gv2_ss_t_in_time_step_2</t>
  </si>
  <si>
    <t>hsb_ss_m_perc_time_step_2</t>
  </si>
  <si>
    <t>hsb_ss_t_in_time_step_2</t>
  </si>
  <si>
    <t>pfa_ss_m_perc_time_step_2</t>
  </si>
  <si>
    <t>pfa_ss_t_in_time_step_2</t>
  </si>
  <si>
    <t>cp_nwk_m_perc_time_step_2</t>
  </si>
  <si>
    <t>cp_nwk_tinout_time_step_2</t>
  </si>
  <si>
    <t>ch_evap_ret_t_in_time_step_2</t>
  </si>
  <si>
    <t>ch_e_f_c_mass_flow_time_step_2</t>
  </si>
  <si>
    <t>sp1_temp_y_time_step_2</t>
  </si>
  <si>
    <t>sp2_temp_y_time_step_2</t>
  </si>
  <si>
    <t>ch_evap_ret_y_time_step_2</t>
  </si>
  <si>
    <t>ch_e_f_c_y_time_step_2</t>
  </si>
  <si>
    <t>ch1_1_evap_y_time_step_2</t>
  </si>
  <si>
    <t>ch1_2_evap_y_time_step_2</t>
  </si>
  <si>
    <t>ch1_3_evap_y_time_step_2</t>
  </si>
  <si>
    <t>ch1_4_evap_y_time_step_2</t>
  </si>
  <si>
    <t>ch2_1_evap_y_time_step_2</t>
  </si>
  <si>
    <t>ch2_2_evap_y_time_step_2</t>
  </si>
  <si>
    <t>ch2_3_evap_y_time_step_2</t>
  </si>
  <si>
    <t>ch2_4_evap_y_time_step_2</t>
  </si>
  <si>
    <t>gv2_ss_y_time_step_2</t>
  </si>
  <si>
    <t>hsb_ss_y_time_step_2</t>
  </si>
  <si>
    <t>pfa_ss_y_time_step_2</t>
  </si>
  <si>
    <t>cp_nwk_y_time_step_2</t>
  </si>
  <si>
    <t>Obj_Value_time_step_2</t>
  </si>
  <si>
    <t>Obj_Value_Overall</t>
  </si>
  <si>
    <t>ch1_evap_m_perc_time_step_0</t>
  </si>
  <si>
    <t>ch1_evap_t_out_time_step_0</t>
  </si>
  <si>
    <t>ch2_evap_m_perc_time_step_0</t>
  </si>
  <si>
    <t>ch2_evap_t_out_time_step_0</t>
  </si>
  <si>
    <t>Tin_Sp1</t>
  </si>
  <si>
    <t>Tin_Sp2</t>
  </si>
  <si>
    <t>Ch1_flow</t>
  </si>
  <si>
    <t>Ch1_Tout</t>
  </si>
  <si>
    <t>Ch1_Qe</t>
  </si>
  <si>
    <t xml:space="preserve">Ch2_flow </t>
  </si>
  <si>
    <t>Ch2_Tout</t>
  </si>
  <si>
    <t>Ch2_Qe</t>
  </si>
  <si>
    <t xml:space="preserve">gv2_flow </t>
  </si>
  <si>
    <t>gv2_tin</t>
  </si>
  <si>
    <t>gv2_tout</t>
  </si>
  <si>
    <t>gv2_hx</t>
  </si>
  <si>
    <t xml:space="preserve">hsb_flow </t>
  </si>
  <si>
    <t>hsb_tin</t>
  </si>
  <si>
    <t>hsb_tout</t>
  </si>
  <si>
    <t>hsb_hx</t>
  </si>
  <si>
    <t xml:space="preserve">pfa_flow </t>
  </si>
  <si>
    <t>pfa_tin</t>
  </si>
  <si>
    <t>pfa_tout</t>
  </si>
  <si>
    <t>pfa_hx</t>
  </si>
  <si>
    <t>Load_difference</t>
  </si>
  <si>
    <t>flow_difference</t>
  </si>
  <si>
    <t>Temp_difference</t>
  </si>
  <si>
    <t>gv2_delta_t</t>
  </si>
  <si>
    <t>hsb_delta_t</t>
  </si>
  <si>
    <t>pfa_delta_t</t>
  </si>
  <si>
    <t>Ch1_COP</t>
  </si>
  <si>
    <t>Ch2_COP</t>
  </si>
  <si>
    <t>Load_difference_percentage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</si>
</sst>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2"/>
  <sheetViews>
    <sheetView workbookViewId="0">
      <selection activeCell="AZ2" sqref="AZ2"/>
    </sheetView>
  </sheetViews>
  <sheetFormatPr defaultRowHeight="15" x14ac:dyDescent="0.25"/>
  <sheetData>
    <row r="1" spans="1:1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</row>
    <row r="2" spans="1:149" x14ac:dyDescent="0.25">
      <c r="A2">
        <v>0</v>
      </c>
      <c r="B2">
        <v>276.34090909999998</v>
      </c>
      <c r="C2">
        <v>293.03967740000002</v>
      </c>
      <c r="D2">
        <v>1627.8607669999999</v>
      </c>
      <c r="E2">
        <v>528.53009369999995</v>
      </c>
      <c r="F2">
        <v>7.4468085000000003E-2</v>
      </c>
      <c r="G2">
        <v>0.106363636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0.56325593699999998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0.308510638</v>
      </c>
      <c r="Y2">
        <v>0.308510638</v>
      </c>
      <c r="Z2">
        <v>0.308510638</v>
      </c>
      <c r="AA2">
        <v>0.308510638</v>
      </c>
      <c r="AB2">
        <v>0.308510638</v>
      </c>
      <c r="AC2">
        <v>0.308510638</v>
      </c>
      <c r="AD2">
        <v>7.4468085000000003E-2</v>
      </c>
      <c r="AE2">
        <v>7.4468085000000003E-2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1</v>
      </c>
      <c r="AW2">
        <v>1</v>
      </c>
      <c r="AX2">
        <v>529.77180269999997</v>
      </c>
      <c r="AY2">
        <v>276.34090909999998</v>
      </c>
      <c r="AZ2">
        <v>293.03967740000002</v>
      </c>
      <c r="BA2">
        <v>1627.8607669999999</v>
      </c>
      <c r="BB2">
        <v>528.53009369999995</v>
      </c>
      <c r="BC2">
        <v>6.8902288000000006E-2</v>
      </c>
      <c r="BD2">
        <v>0.106363636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0.48704377700000001</v>
      </c>
      <c r="BQ2">
        <v>0</v>
      </c>
      <c r="BR2">
        <v>0</v>
      </c>
      <c r="BS2">
        <v>0</v>
      </c>
      <c r="BT2">
        <v>0</v>
      </c>
      <c r="BU2">
        <v>0.26676716</v>
      </c>
      <c r="BV2">
        <v>0.26676716</v>
      </c>
      <c r="BW2">
        <v>0.26890228799999999</v>
      </c>
      <c r="BX2">
        <v>0.26676716</v>
      </c>
      <c r="BY2">
        <v>0.33323283999999997</v>
      </c>
      <c r="BZ2">
        <v>0.26676716</v>
      </c>
      <c r="CA2">
        <v>0.13109771200000001</v>
      </c>
      <c r="CB2">
        <v>6.8902288000000006E-2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1</v>
      </c>
      <c r="CR2">
        <v>1</v>
      </c>
      <c r="CS2">
        <v>1</v>
      </c>
      <c r="CT2">
        <v>1</v>
      </c>
      <c r="CU2">
        <v>615.69967259999999</v>
      </c>
      <c r="CV2">
        <v>276.34090909999998</v>
      </c>
      <c r="CW2">
        <v>293.03967740000002</v>
      </c>
      <c r="CX2">
        <v>1627.8607669999999</v>
      </c>
      <c r="CY2">
        <v>528.53009369999995</v>
      </c>
      <c r="CZ2">
        <v>7.4468085000000003E-2</v>
      </c>
      <c r="DA2">
        <v>0.106363636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  <c r="DI2">
        <v>0.56325593699999998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0.308510638</v>
      </c>
      <c r="DS2">
        <v>0.308510638</v>
      </c>
      <c r="DT2">
        <v>0.308510638</v>
      </c>
      <c r="DU2">
        <v>0.308510638</v>
      </c>
      <c r="DV2">
        <v>0.308510638</v>
      </c>
      <c r="DW2">
        <v>0.308510638</v>
      </c>
      <c r="DX2">
        <v>7.4468085000000003E-2</v>
      </c>
      <c r="DY2">
        <v>7.4468085000000003E-2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0</v>
      </c>
      <c r="EG2">
        <v>0</v>
      </c>
      <c r="EH2">
        <v>0</v>
      </c>
      <c r="EI2">
        <v>1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1</v>
      </c>
      <c r="EQ2">
        <v>1</v>
      </c>
      <c r="ER2">
        <v>529.77180269999997</v>
      </c>
      <c r="ES2">
        <v>1675.2432779999999</v>
      </c>
    </row>
    <row r="3" spans="1:149" x14ac:dyDescent="0.25">
      <c r="A3">
        <v>1</v>
      </c>
      <c r="B3">
        <v>276.34725809999998</v>
      </c>
      <c r="C3">
        <v>291.33187679999997</v>
      </c>
      <c r="D3">
        <v>1626.9572920000001</v>
      </c>
      <c r="E3">
        <v>528.75391749999994</v>
      </c>
      <c r="F3">
        <v>7.4468085000000003E-2</v>
      </c>
      <c r="G3">
        <v>0.106575269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0.56162840999999997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0.308510638</v>
      </c>
      <c r="Y3">
        <v>0.308510638</v>
      </c>
      <c r="Z3">
        <v>0.308510638</v>
      </c>
      <c r="AA3">
        <v>0.308510638</v>
      </c>
      <c r="AB3">
        <v>0.308510638</v>
      </c>
      <c r="AC3">
        <v>0.308510638</v>
      </c>
      <c r="AD3">
        <v>7.4468085000000003E-2</v>
      </c>
      <c r="AE3">
        <v>7.4468085000000003E-2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1</v>
      </c>
      <c r="AW3">
        <v>1</v>
      </c>
      <c r="AX3">
        <v>513.40968069999997</v>
      </c>
      <c r="AY3">
        <v>276.29011730000002</v>
      </c>
      <c r="AZ3">
        <v>293.09536659999998</v>
      </c>
      <c r="BA3">
        <v>1627.8607669999999</v>
      </c>
      <c r="BB3">
        <v>528.53009369999995</v>
      </c>
      <c r="BC3">
        <v>6.7236983E-2</v>
      </c>
      <c r="BD3">
        <v>0.104670577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0.47525876299999997</v>
      </c>
      <c r="BQ3">
        <v>0</v>
      </c>
      <c r="BR3">
        <v>0</v>
      </c>
      <c r="BS3">
        <v>0</v>
      </c>
      <c r="BT3">
        <v>0</v>
      </c>
      <c r="BU3">
        <v>0.26723698299999998</v>
      </c>
      <c r="BV3">
        <v>0.254277376</v>
      </c>
      <c r="BW3">
        <v>0.254277376</v>
      </c>
      <c r="BX3">
        <v>0.254277376</v>
      </c>
      <c r="BY3">
        <v>0.34572262399999998</v>
      </c>
      <c r="BZ3">
        <v>0.254277376</v>
      </c>
      <c r="CA3">
        <v>0.13276301700000001</v>
      </c>
      <c r="CB3">
        <v>6.7236983E-2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1</v>
      </c>
      <c r="CR3">
        <v>1</v>
      </c>
      <c r="CS3">
        <v>1</v>
      </c>
      <c r="CT3">
        <v>1</v>
      </c>
      <c r="CU3">
        <v>616.35824690000004</v>
      </c>
      <c r="CV3">
        <v>276.27741939999999</v>
      </c>
      <c r="CW3">
        <v>293.63369499999999</v>
      </c>
      <c r="CX3">
        <v>1627.7296180000001</v>
      </c>
      <c r="CY3">
        <v>528.53009369999995</v>
      </c>
      <c r="CZ3">
        <v>7.4468085000000003E-2</v>
      </c>
      <c r="DA3">
        <v>0.10424731199999999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0.58006549200000002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0.308510638</v>
      </c>
      <c r="DS3">
        <v>0.308510638</v>
      </c>
      <c r="DT3">
        <v>0.308510638</v>
      </c>
      <c r="DU3">
        <v>0.308510638</v>
      </c>
      <c r="DV3">
        <v>0.308510638</v>
      </c>
      <c r="DW3">
        <v>0.308510638</v>
      </c>
      <c r="DX3">
        <v>7.4468085000000003E-2</v>
      </c>
      <c r="DY3">
        <v>7.4468085000000003E-2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1</v>
      </c>
      <c r="EQ3">
        <v>1</v>
      </c>
      <c r="ER3">
        <v>488.02748680000002</v>
      </c>
      <c r="ES3">
        <v>1617.7954139999999</v>
      </c>
    </row>
    <row r="4" spans="1:149" x14ac:dyDescent="0.25">
      <c r="A4">
        <v>2</v>
      </c>
      <c r="B4">
        <v>276.7535924</v>
      </c>
      <c r="C4">
        <v>291.01630499999999</v>
      </c>
      <c r="D4">
        <v>1626.950006</v>
      </c>
      <c r="E4">
        <v>528.80987349999998</v>
      </c>
      <c r="F4">
        <v>7.4468085000000003E-2</v>
      </c>
      <c r="G4">
        <v>0.120119746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0.473976866</v>
      </c>
      <c r="T4">
        <v>0</v>
      </c>
      <c r="U4">
        <v>0</v>
      </c>
      <c r="V4">
        <v>0</v>
      </c>
      <c r="W4">
        <v>0</v>
      </c>
      <c r="X4">
        <v>0.308510638</v>
      </c>
      <c r="Y4">
        <v>0.308510638</v>
      </c>
      <c r="Z4">
        <v>0.308510638</v>
      </c>
      <c r="AA4">
        <v>0.308510638</v>
      </c>
      <c r="AB4">
        <v>0.308510638</v>
      </c>
      <c r="AC4">
        <v>0.308510638</v>
      </c>
      <c r="AD4">
        <v>7.4468085000000003E-2</v>
      </c>
      <c r="AE4">
        <v>7.4468085000000003E-2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1</v>
      </c>
      <c r="AU4">
        <v>1</v>
      </c>
      <c r="AV4">
        <v>1</v>
      </c>
      <c r="AW4">
        <v>1</v>
      </c>
      <c r="AX4">
        <v>665.93733659999998</v>
      </c>
      <c r="AY4">
        <v>276.29646630000002</v>
      </c>
      <c r="AZ4">
        <v>297.84750730000002</v>
      </c>
      <c r="BA4">
        <v>1627.8607669999999</v>
      </c>
      <c r="BB4">
        <v>528.65799300000003</v>
      </c>
      <c r="BC4">
        <v>6.7445146999999997E-2</v>
      </c>
      <c r="BD4">
        <v>0.104882209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0.47676239199999998</v>
      </c>
      <c r="BQ4">
        <v>0</v>
      </c>
      <c r="BR4">
        <v>0</v>
      </c>
      <c r="BS4">
        <v>0</v>
      </c>
      <c r="BT4">
        <v>0</v>
      </c>
      <c r="BU4">
        <v>0.26744514699999999</v>
      </c>
      <c r="BV4">
        <v>0.255838599</v>
      </c>
      <c r="BW4">
        <v>0.34416140099999998</v>
      </c>
      <c r="BX4">
        <v>0.255838599</v>
      </c>
      <c r="BY4">
        <v>0.255838599</v>
      </c>
      <c r="BZ4">
        <v>0.255838599</v>
      </c>
      <c r="CA4">
        <v>0.132554853</v>
      </c>
      <c r="CB4">
        <v>6.7445146999999997E-2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1</v>
      </c>
      <c r="CR4">
        <v>1</v>
      </c>
      <c r="CS4">
        <v>1</v>
      </c>
      <c r="CT4">
        <v>1</v>
      </c>
      <c r="CU4">
        <v>658.59038559999999</v>
      </c>
      <c r="CV4">
        <v>275.46475070000002</v>
      </c>
      <c r="CW4">
        <v>293.67082110000001</v>
      </c>
      <c r="CX4">
        <v>1627.8389090000001</v>
      </c>
      <c r="CY4">
        <v>790.42799930000001</v>
      </c>
      <c r="CZ4">
        <v>6.6697160000000005E-2</v>
      </c>
      <c r="DA4">
        <v>7.7158357999999996E-2</v>
      </c>
      <c r="DB4">
        <v>0</v>
      </c>
      <c r="DC4">
        <v>0</v>
      </c>
      <c r="DD4">
        <v>1</v>
      </c>
      <c r="DE4">
        <v>0.76129625499999998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0.34977129800000001</v>
      </c>
      <c r="DS4">
        <v>0.25022870200000003</v>
      </c>
      <c r="DT4">
        <v>0.25022870200000003</v>
      </c>
      <c r="DU4">
        <v>0.25022870200000003</v>
      </c>
      <c r="DV4">
        <v>0.26669715999999999</v>
      </c>
      <c r="DW4">
        <v>0.25022870200000003</v>
      </c>
      <c r="DX4">
        <v>0.13330284000000001</v>
      </c>
      <c r="DY4">
        <v>6.6697160000000005E-2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1</v>
      </c>
      <c r="EP4">
        <v>1</v>
      </c>
      <c r="EQ4">
        <v>1</v>
      </c>
      <c r="ER4">
        <v>182.30066650000001</v>
      </c>
      <c r="ES4">
        <v>1506.828389</v>
      </c>
    </row>
    <row r="5" spans="1:149" x14ac:dyDescent="0.25">
      <c r="A5">
        <v>3</v>
      </c>
      <c r="B5">
        <v>276.37265400000001</v>
      </c>
      <c r="C5">
        <v>290.9234897</v>
      </c>
      <c r="D5">
        <v>1627.8753389999999</v>
      </c>
      <c r="E5">
        <v>528.27429500000005</v>
      </c>
      <c r="F5">
        <v>7.4468085000000003E-2</v>
      </c>
      <c r="G5">
        <v>0.107421799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0.55521128200000003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0.308510638</v>
      </c>
      <c r="Y5">
        <v>0.308510638</v>
      </c>
      <c r="Z5">
        <v>0.308510638</v>
      </c>
      <c r="AA5">
        <v>0.308510638</v>
      </c>
      <c r="AB5">
        <v>0.308510638</v>
      </c>
      <c r="AC5">
        <v>0.308510638</v>
      </c>
      <c r="AD5">
        <v>7.4468085000000003E-2</v>
      </c>
      <c r="AE5">
        <v>7.4468085000000003E-2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1</v>
      </c>
      <c r="AW5">
        <v>1</v>
      </c>
      <c r="AX5">
        <v>527.69927610000002</v>
      </c>
      <c r="AY5">
        <v>276.29011730000002</v>
      </c>
      <c r="AZ5">
        <v>293.05824050000001</v>
      </c>
      <c r="BA5">
        <v>1508.4126209999999</v>
      </c>
      <c r="BB5">
        <v>33.711479420000003</v>
      </c>
      <c r="BC5">
        <v>6.4278756000000006E-2</v>
      </c>
      <c r="BD5">
        <v>0.104670577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0.43379055799999999</v>
      </c>
      <c r="BQ5">
        <v>0</v>
      </c>
      <c r="BR5">
        <v>0</v>
      </c>
      <c r="BS5">
        <v>0</v>
      </c>
      <c r="BT5">
        <v>0</v>
      </c>
      <c r="BU5">
        <v>0.32846009599999998</v>
      </c>
      <c r="BV5">
        <v>0.23209067</v>
      </c>
      <c r="BW5">
        <v>0.26790933</v>
      </c>
      <c r="BX5">
        <v>0.23209067</v>
      </c>
      <c r="BY5">
        <v>0.26790933</v>
      </c>
      <c r="BZ5">
        <v>0.23209067</v>
      </c>
      <c r="CA5">
        <v>0.13572124399999999</v>
      </c>
      <c r="CB5">
        <v>6.4278756000000006E-2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1</v>
      </c>
      <c r="CR5">
        <v>1</v>
      </c>
      <c r="CS5">
        <v>1</v>
      </c>
      <c r="CT5">
        <v>1</v>
      </c>
      <c r="CU5">
        <v>615.97561240000005</v>
      </c>
      <c r="CV5">
        <v>278.35988270000001</v>
      </c>
      <c r="CW5">
        <v>289.99533719999999</v>
      </c>
      <c r="CX5">
        <v>242.9573589</v>
      </c>
      <c r="CY5">
        <v>167.94184999999999</v>
      </c>
      <c r="CZ5">
        <v>7.4468085000000003E-2</v>
      </c>
      <c r="DA5">
        <v>0.173662757</v>
      </c>
      <c r="DB5">
        <v>0</v>
      </c>
      <c r="DC5">
        <v>0</v>
      </c>
      <c r="DD5">
        <v>1</v>
      </c>
      <c r="DE5">
        <v>0.29312991399999999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0.308510638</v>
      </c>
      <c r="DS5">
        <v>0.308510638</v>
      </c>
      <c r="DT5">
        <v>0.308510638</v>
      </c>
      <c r="DU5">
        <v>0.308510638</v>
      </c>
      <c r="DV5">
        <v>0.308510638</v>
      </c>
      <c r="DW5">
        <v>0.308510638</v>
      </c>
      <c r="DX5">
        <v>7.4468085000000003E-2</v>
      </c>
      <c r="DY5">
        <v>7.4468085000000003E-2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1</v>
      </c>
      <c r="EP5">
        <v>1</v>
      </c>
      <c r="EQ5">
        <v>1</v>
      </c>
      <c r="ER5">
        <v>182.63698009999999</v>
      </c>
      <c r="ES5">
        <v>1326.3118689999999</v>
      </c>
    </row>
    <row r="6" spans="1:149" x14ac:dyDescent="0.25">
      <c r="A6">
        <v>4</v>
      </c>
      <c r="B6">
        <v>275.74410560000001</v>
      </c>
      <c r="C6">
        <v>290.15312319999998</v>
      </c>
      <c r="D6">
        <v>1508.237754</v>
      </c>
      <c r="E6">
        <v>7.939759864</v>
      </c>
      <c r="F6">
        <v>6.5256020999999997E-2</v>
      </c>
      <c r="G6">
        <v>8.6470186000000004E-2</v>
      </c>
      <c r="H6">
        <v>0</v>
      </c>
      <c r="I6">
        <v>0</v>
      </c>
      <c r="J6">
        <v>0</v>
      </c>
      <c r="K6">
        <v>0</v>
      </c>
      <c r="L6">
        <v>1</v>
      </c>
      <c r="M6">
        <v>0.600763618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0.34409633699999997</v>
      </c>
      <c r="Y6">
        <v>0.23942015799999999</v>
      </c>
      <c r="Z6">
        <v>0.26057984200000001</v>
      </c>
      <c r="AA6">
        <v>0.23942015799999999</v>
      </c>
      <c r="AB6">
        <v>0.26057984200000001</v>
      </c>
      <c r="AC6">
        <v>0.23942015799999999</v>
      </c>
      <c r="AD6">
        <v>0.13474397900000001</v>
      </c>
      <c r="AE6">
        <v>6.5256020999999997E-2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267.9850457</v>
      </c>
      <c r="AY6">
        <v>276.29011730000002</v>
      </c>
      <c r="AZ6">
        <v>290.71929619999997</v>
      </c>
      <c r="BA6">
        <v>1135.9331669999999</v>
      </c>
      <c r="BB6">
        <v>530.07287959999996</v>
      </c>
      <c r="BC6">
        <v>5.0481419999999999E-2</v>
      </c>
      <c r="BD6">
        <v>0.104670577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0.24038056799999999</v>
      </c>
      <c r="BQ6">
        <v>0</v>
      </c>
      <c r="BR6">
        <v>0</v>
      </c>
      <c r="BS6">
        <v>0</v>
      </c>
      <c r="BT6">
        <v>0</v>
      </c>
      <c r="BU6">
        <v>0.171389347</v>
      </c>
      <c r="BV6">
        <v>0.12861065299999999</v>
      </c>
      <c r="BW6">
        <v>0.271389349</v>
      </c>
      <c r="BX6">
        <v>0.12861065299999999</v>
      </c>
      <c r="BY6">
        <v>0.37138934699999998</v>
      </c>
      <c r="BZ6">
        <v>0.12861065299999999</v>
      </c>
      <c r="CA6">
        <v>0.18583195799999999</v>
      </c>
      <c r="CB6">
        <v>5.0481419999999999E-2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1</v>
      </c>
      <c r="CR6">
        <v>1</v>
      </c>
      <c r="CS6">
        <v>1</v>
      </c>
      <c r="CT6">
        <v>1</v>
      </c>
      <c r="CU6">
        <v>598.58786410000005</v>
      </c>
      <c r="CV6">
        <v>275.31237540000001</v>
      </c>
      <c r="CW6">
        <v>292.44565979999999</v>
      </c>
      <c r="CX6">
        <v>1627.787906</v>
      </c>
      <c r="CY6">
        <v>1054.5721370000001</v>
      </c>
      <c r="CZ6">
        <v>6.1700684999999998E-2</v>
      </c>
      <c r="DA6">
        <v>7.2079178999999993E-2</v>
      </c>
      <c r="DB6">
        <v>0</v>
      </c>
      <c r="DC6">
        <v>0</v>
      </c>
      <c r="DD6">
        <v>1</v>
      </c>
      <c r="DE6">
        <v>0.73213917500000003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0.28724486399999999</v>
      </c>
      <c r="DS6">
        <v>0.21275513600000001</v>
      </c>
      <c r="DT6">
        <v>0.28724486399999999</v>
      </c>
      <c r="DU6">
        <v>0.21275513600000001</v>
      </c>
      <c r="DV6">
        <v>0.28721095600000002</v>
      </c>
      <c r="DW6">
        <v>0.21275513600000001</v>
      </c>
      <c r="DX6">
        <v>0.13829931500000001</v>
      </c>
      <c r="DY6">
        <v>6.1700684999999998E-2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1</v>
      </c>
      <c r="EP6">
        <v>1</v>
      </c>
      <c r="EQ6">
        <v>1</v>
      </c>
      <c r="ER6">
        <v>174.583133</v>
      </c>
      <c r="ES6">
        <v>1041.156043</v>
      </c>
    </row>
    <row r="7" spans="1:149" x14ac:dyDescent="0.25">
      <c r="A7">
        <v>5</v>
      </c>
      <c r="B7">
        <v>275.6933138</v>
      </c>
      <c r="C7">
        <v>290.13456009999999</v>
      </c>
      <c r="D7">
        <v>1515.6404210000001</v>
      </c>
      <c r="E7">
        <v>73.424228420000006</v>
      </c>
      <c r="F7">
        <v>6.3664899999999996E-2</v>
      </c>
      <c r="G7">
        <v>8.4777125999999994E-2</v>
      </c>
      <c r="H7">
        <v>0</v>
      </c>
      <c r="I7">
        <v>0</v>
      </c>
      <c r="J7">
        <v>0</v>
      </c>
      <c r="K7">
        <v>0</v>
      </c>
      <c r="L7">
        <v>1</v>
      </c>
      <c r="M7">
        <v>0.58960595699999996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0.27251324999999998</v>
      </c>
      <c r="Y7">
        <v>0.22748674999999999</v>
      </c>
      <c r="Z7">
        <v>0.31863839999999999</v>
      </c>
      <c r="AA7">
        <v>0.22748674999999999</v>
      </c>
      <c r="AB7">
        <v>0.27251324999999998</v>
      </c>
      <c r="AC7">
        <v>0.22748674999999999</v>
      </c>
      <c r="AD7">
        <v>0.13633509999999999</v>
      </c>
      <c r="AE7">
        <v>6.3664899999999996E-2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1</v>
      </c>
      <c r="AV7">
        <v>1</v>
      </c>
      <c r="AW7">
        <v>1</v>
      </c>
      <c r="AX7">
        <v>268.33119470000003</v>
      </c>
      <c r="AY7">
        <v>276.29011730000002</v>
      </c>
      <c r="AZ7">
        <v>290.17168620000001</v>
      </c>
      <c r="BA7">
        <v>1135.7000129999999</v>
      </c>
      <c r="BB7">
        <v>530.12084189999996</v>
      </c>
      <c r="BC7">
        <v>5.0470518999999998E-2</v>
      </c>
      <c r="BD7">
        <v>0.104670577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0.24022775599999999</v>
      </c>
      <c r="BQ7">
        <v>0</v>
      </c>
      <c r="BR7">
        <v>0</v>
      </c>
      <c r="BS7">
        <v>0</v>
      </c>
      <c r="BT7">
        <v>0</v>
      </c>
      <c r="BU7">
        <v>0.27147110600000002</v>
      </c>
      <c r="BV7">
        <v>0.128528894</v>
      </c>
      <c r="BW7">
        <v>0.17147110600000001</v>
      </c>
      <c r="BX7">
        <v>0.128528894</v>
      </c>
      <c r="BY7">
        <v>0.371471106</v>
      </c>
      <c r="BZ7">
        <v>0.128528894</v>
      </c>
      <c r="CA7">
        <v>0.185586683</v>
      </c>
      <c r="CB7">
        <v>5.0470518999999998E-2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1</v>
      </c>
      <c r="CR7">
        <v>1</v>
      </c>
      <c r="CS7">
        <v>1</v>
      </c>
      <c r="CT7">
        <v>1</v>
      </c>
      <c r="CU7">
        <v>593.67096160000006</v>
      </c>
      <c r="CV7">
        <v>275.73140760000001</v>
      </c>
      <c r="CW7">
        <v>292.4363783</v>
      </c>
      <c r="CX7">
        <v>1628.254216</v>
      </c>
      <c r="CY7">
        <v>1578.4638729999999</v>
      </c>
      <c r="CZ7">
        <v>7.4348349999999994E-2</v>
      </c>
      <c r="DA7">
        <v>8.6046920999999998E-2</v>
      </c>
      <c r="DB7" s="1">
        <v>1.23E-12</v>
      </c>
      <c r="DC7" s="1">
        <v>-1.43E-13</v>
      </c>
      <c r="DD7">
        <v>1</v>
      </c>
      <c r="DE7">
        <v>0.77807294699999996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0.30761262299999997</v>
      </c>
      <c r="DS7">
        <v>0.30761262299999997</v>
      </c>
      <c r="DT7">
        <v>0.30761262299999997</v>
      </c>
      <c r="DU7">
        <v>0.30761262299999997</v>
      </c>
      <c r="DV7">
        <v>0.30761262299999997</v>
      </c>
      <c r="DW7">
        <v>0.30761262299999997</v>
      </c>
      <c r="DX7">
        <v>7.7162130999999995E-2</v>
      </c>
      <c r="DY7">
        <v>7.4348349999999994E-2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 s="1">
        <v>9.6999999999999991E-13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1</v>
      </c>
      <c r="EP7">
        <v>1</v>
      </c>
      <c r="EQ7">
        <v>1</v>
      </c>
      <c r="ER7">
        <v>186.60415230000001</v>
      </c>
      <c r="ES7">
        <v>1048.606309</v>
      </c>
    </row>
    <row r="8" spans="1:149" x14ac:dyDescent="0.25">
      <c r="A8">
        <v>6</v>
      </c>
      <c r="B8">
        <v>275.66791790000002</v>
      </c>
      <c r="C8">
        <v>290.13456009999999</v>
      </c>
      <c r="D8">
        <v>1515.6404210000001</v>
      </c>
      <c r="E8">
        <v>73.424228420000006</v>
      </c>
      <c r="F8">
        <v>6.2832247999999993E-2</v>
      </c>
      <c r="G8">
        <v>8.3930595999999996E-2</v>
      </c>
      <c r="H8">
        <v>0</v>
      </c>
      <c r="I8">
        <v>0</v>
      </c>
      <c r="J8" s="1">
        <v>5.3500000000000001E-10</v>
      </c>
      <c r="K8" s="1">
        <v>3.2600000000000001E-10</v>
      </c>
      <c r="L8">
        <v>0.99999999900000003</v>
      </c>
      <c r="M8">
        <v>0.58301403399999996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0.27875814199999999</v>
      </c>
      <c r="Y8">
        <v>0.22124185800000001</v>
      </c>
      <c r="Z8">
        <v>0.27875814199999999</v>
      </c>
      <c r="AA8">
        <v>0.22124185800000001</v>
      </c>
      <c r="AB8">
        <v>0.305315964</v>
      </c>
      <c r="AC8">
        <v>0.22124185800000001</v>
      </c>
      <c r="AD8">
        <v>0.137167752</v>
      </c>
      <c r="AE8">
        <v>6.2832247999999993E-2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 s="1">
        <v>5.08E-10</v>
      </c>
      <c r="AN8">
        <v>0.99999999900000003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1</v>
      </c>
      <c r="AX8">
        <v>268.36111099999999</v>
      </c>
      <c r="AY8">
        <v>276.29011730000002</v>
      </c>
      <c r="AZ8">
        <v>290.17168620000001</v>
      </c>
      <c r="BA8">
        <v>1135.68544</v>
      </c>
      <c r="BB8">
        <v>4.4545025039999997</v>
      </c>
      <c r="BC8">
        <v>5.0469838000000003E-2</v>
      </c>
      <c r="BD8">
        <v>0.104670577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0.24021820399999999</v>
      </c>
      <c r="BQ8">
        <v>0</v>
      </c>
      <c r="BR8">
        <v>0</v>
      </c>
      <c r="BS8">
        <v>0</v>
      </c>
      <c r="BT8">
        <v>0</v>
      </c>
      <c r="BU8">
        <v>0.17147622500000001</v>
      </c>
      <c r="BV8">
        <v>0.128523784</v>
      </c>
      <c r="BW8">
        <v>0.17147621599999999</v>
      </c>
      <c r="BX8">
        <v>0.128523784</v>
      </c>
      <c r="BY8">
        <v>0.17147621599999999</v>
      </c>
      <c r="BZ8">
        <v>0.128523784</v>
      </c>
      <c r="CA8">
        <v>0.48557134299999999</v>
      </c>
      <c r="CB8">
        <v>5.0469838000000003E-2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1</v>
      </c>
      <c r="CR8">
        <v>1</v>
      </c>
      <c r="CS8">
        <v>1</v>
      </c>
      <c r="CT8">
        <v>1</v>
      </c>
      <c r="CU8">
        <v>593.67087630000003</v>
      </c>
      <c r="CV8">
        <v>275.63617299999999</v>
      </c>
      <c r="CW8">
        <v>293.66153960000003</v>
      </c>
      <c r="CX8">
        <v>1628.2833599999999</v>
      </c>
      <c r="CY8">
        <v>1841.4249420000001</v>
      </c>
      <c r="CZ8">
        <v>7.2261233999999994E-2</v>
      </c>
      <c r="DA8">
        <v>8.2872433999999995E-2</v>
      </c>
      <c r="DB8">
        <v>0</v>
      </c>
      <c r="DC8">
        <v>0</v>
      </c>
      <c r="DD8">
        <v>1</v>
      </c>
      <c r="DE8">
        <v>0.78580151300000001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0.291959252</v>
      </c>
      <c r="DS8">
        <v>0.291959252</v>
      </c>
      <c r="DT8">
        <v>0.291959252</v>
      </c>
      <c r="DU8">
        <v>0.291959252</v>
      </c>
      <c r="DV8">
        <v>0.291959252</v>
      </c>
      <c r="DW8">
        <v>0.291959252</v>
      </c>
      <c r="DX8">
        <v>0.12412224500000001</v>
      </c>
      <c r="DY8">
        <v>7.2261233999999994E-2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0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1</v>
      </c>
      <c r="EP8">
        <v>1</v>
      </c>
      <c r="EQ8">
        <v>1</v>
      </c>
      <c r="ER8">
        <v>182.8501071</v>
      </c>
      <c r="ES8">
        <v>1044.8820949999999</v>
      </c>
    </row>
    <row r="9" spans="1:149" x14ac:dyDescent="0.25">
      <c r="A9">
        <v>7</v>
      </c>
      <c r="B9">
        <v>275.26158359999999</v>
      </c>
      <c r="C9">
        <v>290.15312319999998</v>
      </c>
      <c r="D9">
        <v>1515.633135</v>
      </c>
      <c r="E9">
        <v>73.424228420000006</v>
      </c>
      <c r="F9">
        <v>4.8944588999999997E-2</v>
      </c>
      <c r="G9">
        <v>7.0386118999999997E-2</v>
      </c>
      <c r="H9">
        <v>0</v>
      </c>
      <c r="I9">
        <v>0</v>
      </c>
      <c r="J9">
        <v>0</v>
      </c>
      <c r="K9">
        <v>0</v>
      </c>
      <c r="L9">
        <v>1</v>
      </c>
      <c r="M9">
        <v>0.421324749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0.18291558199999999</v>
      </c>
      <c r="Y9">
        <v>0.117084418</v>
      </c>
      <c r="Z9">
        <v>0.282915582</v>
      </c>
      <c r="AA9">
        <v>0.117084418</v>
      </c>
      <c r="AB9">
        <v>0.18291558199999999</v>
      </c>
      <c r="AC9">
        <v>0.117084418</v>
      </c>
      <c r="AD9">
        <v>0.35125325400000001</v>
      </c>
      <c r="AE9">
        <v>4.8944588999999997E-2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1</v>
      </c>
      <c r="AX9">
        <v>277.65624229999997</v>
      </c>
      <c r="AY9">
        <v>276.29011730000002</v>
      </c>
      <c r="AZ9">
        <v>289.59623169999998</v>
      </c>
      <c r="BA9">
        <v>1135.423141</v>
      </c>
      <c r="BB9">
        <v>6.5008921470000001</v>
      </c>
      <c r="BC9">
        <v>5.0457568000000001E-2</v>
      </c>
      <c r="BD9">
        <v>0.104670577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0.24004621100000001</v>
      </c>
      <c r="BQ9">
        <v>0</v>
      </c>
      <c r="BR9">
        <v>0</v>
      </c>
      <c r="BS9">
        <v>0</v>
      </c>
      <c r="BT9">
        <v>0</v>
      </c>
      <c r="BU9">
        <v>0.17156823800000001</v>
      </c>
      <c r="BV9">
        <v>0.128431762</v>
      </c>
      <c r="BW9">
        <v>0.17156823800000001</v>
      </c>
      <c r="BX9">
        <v>0.128431762</v>
      </c>
      <c r="BY9">
        <v>0.37156823500000002</v>
      </c>
      <c r="BZ9">
        <v>0.128431762</v>
      </c>
      <c r="CA9">
        <v>0.28529528999999998</v>
      </c>
      <c r="CB9">
        <v>5.0457568000000001E-2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1</v>
      </c>
      <c r="CR9">
        <v>1</v>
      </c>
      <c r="CS9">
        <v>1</v>
      </c>
      <c r="CT9">
        <v>1</v>
      </c>
      <c r="CU9">
        <v>588.50390549999997</v>
      </c>
      <c r="CV9">
        <v>275.61077710000001</v>
      </c>
      <c r="CW9">
        <v>293.067522</v>
      </c>
      <c r="CX9">
        <v>1627.809765</v>
      </c>
      <c r="CY9">
        <v>1841.4329359999999</v>
      </c>
      <c r="CZ9">
        <v>7.1484717000000003E-2</v>
      </c>
      <c r="DA9">
        <v>8.2025903999999997E-2</v>
      </c>
      <c r="DB9">
        <v>0</v>
      </c>
      <c r="DC9">
        <v>0</v>
      </c>
      <c r="DD9">
        <v>1</v>
      </c>
      <c r="DE9">
        <v>0.78351548900000001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0.286135376</v>
      </c>
      <c r="DS9">
        <v>0.286135376</v>
      </c>
      <c r="DT9">
        <v>0.29921396500000003</v>
      </c>
      <c r="DU9">
        <v>0.286135376</v>
      </c>
      <c r="DV9">
        <v>0.286135376</v>
      </c>
      <c r="DW9">
        <v>0.286135376</v>
      </c>
      <c r="DX9">
        <v>0.12851528300000001</v>
      </c>
      <c r="DY9">
        <v>7.1484717000000003E-2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1</v>
      </c>
      <c r="EP9">
        <v>1</v>
      </c>
      <c r="EQ9">
        <v>1</v>
      </c>
      <c r="ER9">
        <v>178.3818449</v>
      </c>
      <c r="ES9">
        <v>1044.541993</v>
      </c>
    </row>
    <row r="10" spans="1:149" x14ac:dyDescent="0.25">
      <c r="A10">
        <v>8</v>
      </c>
      <c r="B10">
        <v>275.26158359999999</v>
      </c>
      <c r="C10">
        <v>289.55910560000001</v>
      </c>
      <c r="D10">
        <v>1508.1867520000001</v>
      </c>
      <c r="E10">
        <v>73.424228420000006</v>
      </c>
      <c r="F10">
        <v>4.8832043999999998E-2</v>
      </c>
      <c r="G10">
        <v>7.0386118999999997E-2</v>
      </c>
      <c r="H10">
        <v>0</v>
      </c>
      <c r="I10">
        <v>0</v>
      </c>
      <c r="J10">
        <v>0</v>
      </c>
      <c r="K10">
        <v>0</v>
      </c>
      <c r="L10">
        <v>1</v>
      </c>
      <c r="M10">
        <v>0.41828733400000001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0.18375966699999999</v>
      </c>
      <c r="Y10">
        <v>0.116240333</v>
      </c>
      <c r="Z10">
        <v>0.48131270999999998</v>
      </c>
      <c r="AA10">
        <v>0.116240333</v>
      </c>
      <c r="AB10">
        <v>0.28375966699999999</v>
      </c>
      <c r="AC10">
        <v>0.116240333</v>
      </c>
      <c r="AD10">
        <v>5.1167956000000001E-2</v>
      </c>
      <c r="AE10">
        <v>4.8832043999999998E-2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272.52758720000003</v>
      </c>
      <c r="AY10">
        <v>276.23932550000001</v>
      </c>
      <c r="AZ10">
        <v>290.1902493</v>
      </c>
      <c r="BA10">
        <v>1135.452286</v>
      </c>
      <c r="BB10">
        <v>6.404967632</v>
      </c>
      <c r="BC10">
        <v>4.8796491999999997E-2</v>
      </c>
      <c r="BD10">
        <v>0.102977517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0.22203086699999999</v>
      </c>
      <c r="BQ10">
        <v>0</v>
      </c>
      <c r="BR10">
        <v>0</v>
      </c>
      <c r="BS10">
        <v>0</v>
      </c>
      <c r="BT10">
        <v>0</v>
      </c>
      <c r="BU10">
        <v>0.184026311</v>
      </c>
      <c r="BV10">
        <v>0.115973689</v>
      </c>
      <c r="BW10">
        <v>0.18074387</v>
      </c>
      <c r="BX10">
        <v>0.115973689</v>
      </c>
      <c r="BY10">
        <v>0.184026311</v>
      </c>
      <c r="BZ10">
        <v>0.115973689</v>
      </c>
      <c r="CA10">
        <v>0.451203509</v>
      </c>
      <c r="CB10">
        <v>4.8796491999999997E-2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1</v>
      </c>
      <c r="CR10">
        <v>1</v>
      </c>
      <c r="CS10">
        <v>1</v>
      </c>
      <c r="CT10">
        <v>1</v>
      </c>
      <c r="CU10">
        <v>594.07354699999996</v>
      </c>
      <c r="CV10">
        <v>275.58538119999997</v>
      </c>
      <c r="CW10">
        <v>291.8794868</v>
      </c>
      <c r="CX10">
        <v>1627.809765</v>
      </c>
      <c r="CY10">
        <v>1849.074922</v>
      </c>
      <c r="CZ10">
        <v>7.0652065E-2</v>
      </c>
      <c r="DA10">
        <v>8.1179373999999999E-2</v>
      </c>
      <c r="DB10" s="1">
        <v>2.46E-12</v>
      </c>
      <c r="DC10" s="1">
        <v>2.0100000000000001E-12</v>
      </c>
      <c r="DD10">
        <v>1</v>
      </c>
      <c r="DE10">
        <v>0.77997532000000003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0.31087109600000001</v>
      </c>
      <c r="DS10">
        <v>0.27989048399999999</v>
      </c>
      <c r="DT10">
        <v>0.27989048399999999</v>
      </c>
      <c r="DU10">
        <v>0.27989048399999999</v>
      </c>
      <c r="DV10">
        <v>0.27989048399999999</v>
      </c>
      <c r="DW10">
        <v>0.27989048399999999</v>
      </c>
      <c r="DX10">
        <v>0.129347935</v>
      </c>
      <c r="DY10">
        <v>7.0652065E-2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1</v>
      </c>
      <c r="EP10">
        <v>1</v>
      </c>
      <c r="EQ10">
        <v>1</v>
      </c>
      <c r="ER10">
        <v>170.81175759999999</v>
      </c>
      <c r="ES10">
        <v>1037.4133119999999</v>
      </c>
    </row>
    <row r="11" spans="1:149" x14ac:dyDescent="0.25">
      <c r="A11">
        <v>9</v>
      </c>
      <c r="B11">
        <v>275.92822580000001</v>
      </c>
      <c r="C11">
        <v>290.05102640000001</v>
      </c>
      <c r="D11">
        <v>1433.3513290000001</v>
      </c>
      <c r="E11">
        <v>588.27507879999996</v>
      </c>
      <c r="F11">
        <v>7.0140547999999997E-2</v>
      </c>
      <c r="G11">
        <v>9.2607526999999995E-2</v>
      </c>
      <c r="H11">
        <v>0</v>
      </c>
      <c r="I11">
        <v>0</v>
      </c>
      <c r="J11" s="1">
        <v>-2.79E-12</v>
      </c>
      <c r="K11" s="1">
        <v>-6.3100000000000004E-13</v>
      </c>
      <c r="L11">
        <v>1</v>
      </c>
      <c r="M11">
        <v>0.62096525199999997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0.31803232999999997</v>
      </c>
      <c r="Y11">
        <v>0.27605410899999999</v>
      </c>
      <c r="Z11">
        <v>0.27605410899999999</v>
      </c>
      <c r="AA11">
        <v>0.27605410899999999</v>
      </c>
      <c r="AB11">
        <v>0.27605410899999999</v>
      </c>
      <c r="AC11">
        <v>0.27605410899999999</v>
      </c>
      <c r="AD11">
        <v>0.12985945199999999</v>
      </c>
      <c r="AE11">
        <v>7.0140547999999997E-2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267.41638410000002</v>
      </c>
      <c r="AY11">
        <v>276.02980939999998</v>
      </c>
      <c r="AZ11">
        <v>290.80282990000001</v>
      </c>
      <c r="BA11">
        <v>1881.139801</v>
      </c>
      <c r="BB11">
        <v>1048.7926849999999</v>
      </c>
      <c r="BC11">
        <v>6.3732095000000002E-2</v>
      </c>
      <c r="BD11">
        <v>9.5993646000000002E-2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0.48513580699999997</v>
      </c>
      <c r="BQ11">
        <v>0</v>
      </c>
      <c r="BR11">
        <v>0</v>
      </c>
      <c r="BS11">
        <v>0</v>
      </c>
      <c r="BT11">
        <v>0</v>
      </c>
      <c r="BU11">
        <v>0.27200929000000001</v>
      </c>
      <c r="BV11">
        <v>0.22799071000000001</v>
      </c>
      <c r="BW11">
        <v>0.31971351599999998</v>
      </c>
      <c r="BX11">
        <v>0.22799071000000001</v>
      </c>
      <c r="BY11">
        <v>0.27200929000000001</v>
      </c>
      <c r="BZ11">
        <v>0.22799071000000001</v>
      </c>
      <c r="CA11">
        <v>0.13626790499999999</v>
      </c>
      <c r="CB11">
        <v>6.3732095000000002E-2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1</v>
      </c>
      <c r="CR11">
        <v>1</v>
      </c>
      <c r="CS11">
        <v>1</v>
      </c>
      <c r="CT11">
        <v>1</v>
      </c>
      <c r="CU11">
        <v>596.7690523</v>
      </c>
      <c r="CV11">
        <v>275.72505869999998</v>
      </c>
      <c r="CW11">
        <v>291.99086510000001</v>
      </c>
      <c r="CX11">
        <v>615.74282770000002</v>
      </c>
      <c r="CY11">
        <v>2.3681443139999998</v>
      </c>
      <c r="CZ11">
        <v>5.7245367999999998E-2</v>
      </c>
      <c r="DA11">
        <v>8.5835287999999996E-2</v>
      </c>
      <c r="DB11">
        <v>0</v>
      </c>
      <c r="DC11">
        <v>0</v>
      </c>
      <c r="DD11">
        <v>1</v>
      </c>
      <c r="DE11">
        <v>0.45545036700000002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0.22065973999999999</v>
      </c>
      <c r="DS11">
        <v>0.17934026</v>
      </c>
      <c r="DT11">
        <v>0.22065973999999999</v>
      </c>
      <c r="DU11">
        <v>0.17934026</v>
      </c>
      <c r="DV11">
        <v>0.21592588800000001</v>
      </c>
      <c r="DW11">
        <v>0.17934026</v>
      </c>
      <c r="DX11">
        <v>0.342754632</v>
      </c>
      <c r="DY11">
        <v>5.7245367999999998E-2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1</v>
      </c>
      <c r="EP11">
        <v>1</v>
      </c>
      <c r="EQ11">
        <v>1</v>
      </c>
      <c r="ER11">
        <v>173.78101580000001</v>
      </c>
      <c r="ES11">
        <v>1037.9664519999999</v>
      </c>
    </row>
    <row r="12" spans="1:149" x14ac:dyDescent="0.25">
      <c r="A12">
        <v>10</v>
      </c>
      <c r="B12">
        <v>276.41074780000002</v>
      </c>
      <c r="C12">
        <v>293.067522</v>
      </c>
      <c r="D12">
        <v>524.86343690000001</v>
      </c>
      <c r="E12">
        <v>2363.5420749999998</v>
      </c>
      <c r="F12">
        <v>4.6201211999999998E-2</v>
      </c>
      <c r="G12">
        <v>0.108691593</v>
      </c>
      <c r="H12">
        <v>0</v>
      </c>
      <c r="I12">
        <v>0</v>
      </c>
      <c r="J12">
        <v>0</v>
      </c>
      <c r="K12">
        <v>0</v>
      </c>
      <c r="L12">
        <v>1</v>
      </c>
      <c r="M12">
        <v>0.17075605199999999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0.10349090800000001</v>
      </c>
      <c r="Y12">
        <v>9.6509092000000005E-2</v>
      </c>
      <c r="Z12">
        <v>0.30349090400000001</v>
      </c>
      <c r="AA12">
        <v>9.6509092000000005E-2</v>
      </c>
      <c r="AB12">
        <v>0.53921937799999997</v>
      </c>
      <c r="AC12">
        <v>9.6509090000000006E-2</v>
      </c>
      <c r="AD12">
        <v>5.3798810000000002E-2</v>
      </c>
      <c r="AE12">
        <v>4.6201211999999998E-2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1</v>
      </c>
      <c r="AW12">
        <v>1</v>
      </c>
      <c r="AX12">
        <v>295.30590649999999</v>
      </c>
      <c r="AY12">
        <v>275.21714079999998</v>
      </c>
      <c r="AZ12">
        <v>290.80282990000001</v>
      </c>
      <c r="BA12">
        <v>1881.6061099999999</v>
      </c>
      <c r="BB12">
        <v>1048.7926849999999</v>
      </c>
      <c r="BC12">
        <v>3.6740202E-2</v>
      </c>
      <c r="BD12">
        <v>6.8904692000000003E-2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9.5775624000000004E-2</v>
      </c>
      <c r="BQ12">
        <v>0</v>
      </c>
      <c r="BR12">
        <v>0</v>
      </c>
      <c r="BS12">
        <v>0</v>
      </c>
      <c r="BT12">
        <v>0</v>
      </c>
      <c r="BU12">
        <v>0.27444848199999999</v>
      </c>
      <c r="BV12">
        <v>2.5551517999999999E-2</v>
      </c>
      <c r="BW12">
        <v>0.287843238</v>
      </c>
      <c r="BX12">
        <v>2.5551517999999999E-2</v>
      </c>
      <c r="BY12">
        <v>7.4448481999999996E-2</v>
      </c>
      <c r="BZ12">
        <v>2.5551517999999999E-2</v>
      </c>
      <c r="CA12">
        <v>0.36325979800000002</v>
      </c>
      <c r="CB12">
        <v>3.6740202E-2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1</v>
      </c>
      <c r="CR12">
        <v>1</v>
      </c>
      <c r="CS12">
        <v>1</v>
      </c>
      <c r="CT12">
        <v>1</v>
      </c>
      <c r="CU12">
        <v>602.54300069999999</v>
      </c>
      <c r="CV12">
        <v>275.62347510000001</v>
      </c>
      <c r="CW12">
        <v>291.86092380000002</v>
      </c>
      <c r="CX12">
        <v>623.20378310000001</v>
      </c>
      <c r="CY12">
        <v>0.313760963</v>
      </c>
      <c r="CZ12">
        <v>5.3882873999999997E-2</v>
      </c>
      <c r="DA12">
        <v>8.2449169000000003E-2</v>
      </c>
      <c r="DB12">
        <v>0</v>
      </c>
      <c r="DC12">
        <v>0</v>
      </c>
      <c r="DD12">
        <v>1</v>
      </c>
      <c r="DE12">
        <v>0.41838931000000001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0.245878445</v>
      </c>
      <c r="DS12">
        <v>0.15412155499999999</v>
      </c>
      <c r="DT12">
        <v>0.245878445</v>
      </c>
      <c r="DU12">
        <v>0.15412155499999999</v>
      </c>
      <c r="DV12">
        <v>0.162125984</v>
      </c>
      <c r="DW12">
        <v>0.15412155499999999</v>
      </c>
      <c r="DX12">
        <v>0.346117126</v>
      </c>
      <c r="DY12">
        <v>5.3882873999999997E-2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1</v>
      </c>
      <c r="EP12">
        <v>1</v>
      </c>
      <c r="EQ12">
        <v>1</v>
      </c>
      <c r="ER12">
        <v>174.9987319</v>
      </c>
      <c r="ES12">
        <v>1072.84764</v>
      </c>
    </row>
    <row r="13" spans="1:149" x14ac:dyDescent="0.25">
      <c r="A13">
        <v>11</v>
      </c>
      <c r="B13">
        <v>275.92187680000001</v>
      </c>
      <c r="C13">
        <v>289.80970669999999</v>
      </c>
      <c r="D13">
        <v>1208.706627</v>
      </c>
      <c r="E13">
        <v>335.37809010000001</v>
      </c>
      <c r="F13">
        <v>6.5794953000000003E-2</v>
      </c>
      <c r="G13">
        <v>9.2395894000000006E-2</v>
      </c>
      <c r="H13">
        <v>0</v>
      </c>
      <c r="I13">
        <v>0</v>
      </c>
      <c r="J13">
        <v>0</v>
      </c>
      <c r="K13">
        <v>0</v>
      </c>
      <c r="L13">
        <v>1</v>
      </c>
      <c r="M13">
        <v>0.54961416200000002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0.25653785000000001</v>
      </c>
      <c r="Y13">
        <v>0.24346214999999999</v>
      </c>
      <c r="Z13">
        <v>0.25271925299999998</v>
      </c>
      <c r="AA13">
        <v>0.24346214999999999</v>
      </c>
      <c r="AB13">
        <v>0.25653785000000001</v>
      </c>
      <c r="AC13">
        <v>0.24346214999999999</v>
      </c>
      <c r="AD13">
        <v>0.234205047</v>
      </c>
      <c r="AE13">
        <v>6.5794953000000003E-2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264.86923309999997</v>
      </c>
      <c r="AY13">
        <v>276.34090909999998</v>
      </c>
      <c r="AZ13">
        <v>290.13456009999999</v>
      </c>
      <c r="BA13">
        <v>1703.86925</v>
      </c>
      <c r="BB13">
        <v>1416.8470540000001</v>
      </c>
      <c r="BC13">
        <v>7.0568759999999994E-2</v>
      </c>
      <c r="BD13">
        <v>0.106363636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0.50986269299999998</v>
      </c>
      <c r="BQ13">
        <v>0</v>
      </c>
      <c r="BR13">
        <v>0</v>
      </c>
      <c r="BS13">
        <v>0</v>
      </c>
      <c r="BT13">
        <v>0</v>
      </c>
      <c r="BU13">
        <v>0.31203735599999999</v>
      </c>
      <c r="BV13">
        <v>0.279265702</v>
      </c>
      <c r="BW13">
        <v>0.279265702</v>
      </c>
      <c r="BX13">
        <v>0.279265702</v>
      </c>
      <c r="BY13">
        <v>0.279265702</v>
      </c>
      <c r="BZ13">
        <v>0.279265702</v>
      </c>
      <c r="CA13">
        <v>0.12943124</v>
      </c>
      <c r="CB13">
        <v>7.0568759999999994E-2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1</v>
      </c>
      <c r="CR13">
        <v>1</v>
      </c>
      <c r="CS13">
        <v>1</v>
      </c>
      <c r="CT13">
        <v>1</v>
      </c>
      <c r="CU13">
        <v>589.89956889999996</v>
      </c>
      <c r="CV13">
        <v>275.64252199999999</v>
      </c>
      <c r="CW13">
        <v>289.549824</v>
      </c>
      <c r="CX13">
        <v>485.85371520000001</v>
      </c>
      <c r="CY13">
        <v>3.5672007450000001</v>
      </c>
      <c r="CZ13">
        <v>4.6373071000000002E-2</v>
      </c>
      <c r="DA13">
        <v>8.3084065999999998E-2</v>
      </c>
      <c r="DB13">
        <v>0</v>
      </c>
      <c r="DC13">
        <v>0</v>
      </c>
      <c r="DD13">
        <v>1</v>
      </c>
      <c r="DE13">
        <v>0.262101417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0.102201968</v>
      </c>
      <c r="DS13">
        <v>9.7798031999999993E-2</v>
      </c>
      <c r="DT13">
        <v>0.34196913600000001</v>
      </c>
      <c r="DU13">
        <v>9.7798031999999993E-2</v>
      </c>
      <c r="DV13">
        <v>0.102201968</v>
      </c>
      <c r="DW13">
        <v>9.7798031999999993E-2</v>
      </c>
      <c r="DX13">
        <v>0.45362692900000001</v>
      </c>
      <c r="DY13">
        <v>4.6373071000000002E-2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1</v>
      </c>
      <c r="EP13">
        <v>1</v>
      </c>
      <c r="EQ13">
        <v>1</v>
      </c>
      <c r="ER13">
        <v>160.0993355</v>
      </c>
      <c r="ES13">
        <v>1014.868136</v>
      </c>
    </row>
    <row r="14" spans="1:149" x14ac:dyDescent="0.25">
      <c r="A14">
        <v>12</v>
      </c>
      <c r="B14">
        <v>275.54093840000002</v>
      </c>
      <c r="C14">
        <v>290.1809677</v>
      </c>
      <c r="D14">
        <v>1208.706627</v>
      </c>
      <c r="E14">
        <v>333.84329780000002</v>
      </c>
      <c r="F14">
        <v>5.2648983000000003E-2</v>
      </c>
      <c r="G14">
        <v>7.9697947000000005E-2</v>
      </c>
      <c r="H14">
        <v>0</v>
      </c>
      <c r="I14">
        <v>0</v>
      </c>
      <c r="J14">
        <v>0</v>
      </c>
      <c r="K14">
        <v>0</v>
      </c>
      <c r="L14">
        <v>1</v>
      </c>
      <c r="M14">
        <v>0.41660327699999999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0.35513262499999998</v>
      </c>
      <c r="Y14">
        <v>0.14486737499999999</v>
      </c>
      <c r="Z14">
        <v>0.255132625</v>
      </c>
      <c r="AA14">
        <v>0.14486737499999999</v>
      </c>
      <c r="AB14">
        <v>0.255132625</v>
      </c>
      <c r="AC14">
        <v>0.14486737499999999</v>
      </c>
      <c r="AD14">
        <v>0.13460212599999999</v>
      </c>
      <c r="AE14">
        <v>5.2648983000000003E-2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277.1959281</v>
      </c>
      <c r="AY14">
        <v>276.32821109999998</v>
      </c>
      <c r="AZ14">
        <v>290.1252786</v>
      </c>
      <c r="BA14">
        <v>1465.0385309999999</v>
      </c>
      <c r="BB14">
        <v>1433.218171</v>
      </c>
      <c r="BC14">
        <v>6.4334157000000003E-2</v>
      </c>
      <c r="BD14">
        <v>0.10594037100000001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0.42696719399999999</v>
      </c>
      <c r="BQ14">
        <v>0</v>
      </c>
      <c r="BR14">
        <v>0</v>
      </c>
      <c r="BS14">
        <v>0</v>
      </c>
      <c r="BT14">
        <v>0</v>
      </c>
      <c r="BU14">
        <v>0.26749382500000002</v>
      </c>
      <c r="BV14">
        <v>0.23250617500000001</v>
      </c>
      <c r="BW14">
        <v>0.26749382500000002</v>
      </c>
      <c r="BX14">
        <v>0.23250617500000001</v>
      </c>
      <c r="BY14">
        <v>0.32934650599999998</v>
      </c>
      <c r="BZ14">
        <v>0.23250617500000001</v>
      </c>
      <c r="CA14">
        <v>0.13566584300000001</v>
      </c>
      <c r="CB14">
        <v>6.4334157000000003E-2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1</v>
      </c>
      <c r="CR14">
        <v>1</v>
      </c>
      <c r="CS14">
        <v>1</v>
      </c>
      <c r="CT14">
        <v>1</v>
      </c>
      <c r="CU14">
        <v>589.73455890000002</v>
      </c>
      <c r="CV14">
        <v>275.59173019999997</v>
      </c>
      <c r="CW14">
        <v>289.58695010000002</v>
      </c>
      <c r="CX14">
        <v>486.6114685</v>
      </c>
      <c r="CY14">
        <v>266.0166724</v>
      </c>
      <c r="CZ14">
        <v>4.4946689999999997E-2</v>
      </c>
      <c r="DA14">
        <v>8.1391007000000001E-2</v>
      </c>
      <c r="DB14">
        <v>0</v>
      </c>
      <c r="DC14">
        <v>0</v>
      </c>
      <c r="DD14">
        <v>1</v>
      </c>
      <c r="DE14">
        <v>0.24165456900000001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0.21289982700000001</v>
      </c>
      <c r="DS14">
        <v>8.7100173000000003E-2</v>
      </c>
      <c r="DT14">
        <v>0.21289982700000001</v>
      </c>
      <c r="DU14">
        <v>8.7100173000000003E-2</v>
      </c>
      <c r="DV14">
        <v>0.119147035</v>
      </c>
      <c r="DW14">
        <v>8.7100173000000003E-2</v>
      </c>
      <c r="DX14">
        <v>0.45505330999999999</v>
      </c>
      <c r="DY14">
        <v>4.4946689999999997E-2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1</v>
      </c>
      <c r="EP14">
        <v>1</v>
      </c>
      <c r="EQ14">
        <v>1</v>
      </c>
      <c r="ER14">
        <v>160.02428320000001</v>
      </c>
      <c r="ES14">
        <v>1026.9547700000001</v>
      </c>
    </row>
    <row r="15" spans="1:149" x14ac:dyDescent="0.25">
      <c r="A15">
        <v>13</v>
      </c>
      <c r="B15">
        <v>275.43935479999999</v>
      </c>
      <c r="C15">
        <v>290.3665982</v>
      </c>
      <c r="D15">
        <v>1792.2640839999999</v>
      </c>
      <c r="E15">
        <v>2658.9256300000002</v>
      </c>
      <c r="F15">
        <v>5.8439633999999997E-2</v>
      </c>
      <c r="G15">
        <v>7.6311827999999998E-2</v>
      </c>
      <c r="H15">
        <v>0</v>
      </c>
      <c r="I15">
        <v>0</v>
      </c>
      <c r="J15">
        <v>0</v>
      </c>
      <c r="K15">
        <v>0</v>
      </c>
      <c r="L15">
        <v>1</v>
      </c>
      <c r="M15">
        <v>0.58415961000000005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0.211702745</v>
      </c>
      <c r="Y15">
        <v>0.188297255</v>
      </c>
      <c r="Z15">
        <v>0.235034143</v>
      </c>
      <c r="AA15">
        <v>0.188297255</v>
      </c>
      <c r="AB15">
        <v>0.211702745</v>
      </c>
      <c r="AC15">
        <v>0.188297255</v>
      </c>
      <c r="AD15">
        <v>0.341560366</v>
      </c>
      <c r="AE15">
        <v>5.8439633999999997E-2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1</v>
      </c>
      <c r="AX15">
        <v>273.10341369999998</v>
      </c>
      <c r="AY15">
        <v>275.96631960000002</v>
      </c>
      <c r="AZ15">
        <v>290.78426689999998</v>
      </c>
      <c r="BA15">
        <v>1894.604493</v>
      </c>
      <c r="BB15">
        <v>1836.7646099999999</v>
      </c>
      <c r="BC15">
        <v>6.1880208999999999E-2</v>
      </c>
      <c r="BD15">
        <v>9.3877321999999999E-2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0.47150636499999998</v>
      </c>
      <c r="BQ15">
        <v>0</v>
      </c>
      <c r="BR15">
        <v>0</v>
      </c>
      <c r="BS15">
        <v>0</v>
      </c>
      <c r="BT15">
        <v>0</v>
      </c>
      <c r="BU15">
        <v>0.28589843100000001</v>
      </c>
      <c r="BV15">
        <v>0.21410156899999999</v>
      </c>
      <c r="BW15">
        <v>0.28589843100000001</v>
      </c>
      <c r="BX15">
        <v>0.21410156899999999</v>
      </c>
      <c r="BY15">
        <v>0.29008334699999999</v>
      </c>
      <c r="BZ15">
        <v>0.21410156899999999</v>
      </c>
      <c r="CA15">
        <v>0.13811979099999999</v>
      </c>
      <c r="CB15">
        <v>6.1880208999999999E-2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1</v>
      </c>
      <c r="CR15">
        <v>1</v>
      </c>
      <c r="CS15">
        <v>1</v>
      </c>
      <c r="CT15">
        <v>1</v>
      </c>
      <c r="CU15">
        <v>596.76221429999998</v>
      </c>
      <c r="CV15">
        <v>275.42030790000001</v>
      </c>
      <c r="CW15">
        <v>289.43844569999999</v>
      </c>
      <c r="CX15">
        <v>1550.533502</v>
      </c>
      <c r="CY15">
        <v>1352.897377</v>
      </c>
      <c r="CZ15">
        <v>6.4699782999999997E-2</v>
      </c>
      <c r="DA15">
        <v>7.5676931000000003E-2</v>
      </c>
      <c r="DB15">
        <v>0</v>
      </c>
      <c r="DC15">
        <v>0</v>
      </c>
      <c r="DD15">
        <v>1</v>
      </c>
      <c r="DE15">
        <v>0.74076014400000001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0.26475163099999999</v>
      </c>
      <c r="DS15">
        <v>0.23524836900000001</v>
      </c>
      <c r="DT15">
        <v>0.33519652100000003</v>
      </c>
      <c r="DU15">
        <v>0.23524836900000001</v>
      </c>
      <c r="DV15">
        <v>0.26475163099999999</v>
      </c>
      <c r="DW15">
        <v>0.23524836900000001</v>
      </c>
      <c r="DX15">
        <v>0.135300217</v>
      </c>
      <c r="DY15">
        <v>6.4699782999999997E-2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1</v>
      </c>
      <c r="EP15">
        <v>1</v>
      </c>
      <c r="EQ15">
        <v>1</v>
      </c>
      <c r="ER15">
        <v>155.58228879999999</v>
      </c>
      <c r="ES15">
        <v>1025.447917</v>
      </c>
    </row>
    <row r="16" spans="1:149" x14ac:dyDescent="0.25">
      <c r="A16">
        <v>14</v>
      </c>
      <c r="B16">
        <v>276.37265400000001</v>
      </c>
      <c r="C16">
        <v>291.49894430000001</v>
      </c>
      <c r="D16">
        <v>956.18534650000004</v>
      </c>
      <c r="E16">
        <v>1508.4709519999999</v>
      </c>
      <c r="F16">
        <v>7.3088799999999995E-2</v>
      </c>
      <c r="G16">
        <v>0.107421799</v>
      </c>
      <c r="H16">
        <v>0</v>
      </c>
      <c r="I16">
        <v>0</v>
      </c>
      <c r="J16">
        <v>0</v>
      </c>
      <c r="K16">
        <v>0</v>
      </c>
      <c r="L16">
        <v>1</v>
      </c>
      <c r="M16">
        <v>0.53659455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0.29816599999999999</v>
      </c>
      <c r="Y16">
        <v>0.29816599999999999</v>
      </c>
      <c r="Z16">
        <v>0.29816599999999999</v>
      </c>
      <c r="AA16">
        <v>0.29816599999999999</v>
      </c>
      <c r="AB16">
        <v>0.29816599999999999</v>
      </c>
      <c r="AC16">
        <v>0.29816599999999999</v>
      </c>
      <c r="AD16">
        <v>0.105501999</v>
      </c>
      <c r="AE16">
        <v>7.3088799999999995E-2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1</v>
      </c>
      <c r="AW16">
        <v>1</v>
      </c>
      <c r="AX16">
        <v>282.1491628</v>
      </c>
      <c r="AY16">
        <v>276.32821109999998</v>
      </c>
      <c r="AZ16">
        <v>289.83755129999997</v>
      </c>
      <c r="BA16">
        <v>1480.0187309999999</v>
      </c>
      <c r="BB16">
        <v>1404.065112</v>
      </c>
      <c r="BC16">
        <v>6.4757150999999999E-2</v>
      </c>
      <c r="BD16">
        <v>0.10594037100000001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0.43279300100000001</v>
      </c>
      <c r="BQ16">
        <v>0</v>
      </c>
      <c r="BR16">
        <v>0</v>
      </c>
      <c r="BS16">
        <v>0</v>
      </c>
      <c r="BT16">
        <v>0</v>
      </c>
      <c r="BU16">
        <v>0.23611441999999999</v>
      </c>
      <c r="BV16">
        <v>0.235678634</v>
      </c>
      <c r="BW16">
        <v>0.264321366</v>
      </c>
      <c r="BX16">
        <v>0.235678634</v>
      </c>
      <c r="BY16">
        <v>0.264321366</v>
      </c>
      <c r="BZ16">
        <v>0.235678634</v>
      </c>
      <c r="CA16">
        <v>0.235242849</v>
      </c>
      <c r="CB16">
        <v>6.4757150999999999E-2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1</v>
      </c>
      <c r="CR16">
        <v>1</v>
      </c>
      <c r="CS16">
        <v>1</v>
      </c>
      <c r="CT16">
        <v>1</v>
      </c>
      <c r="CU16">
        <v>587.16139820000001</v>
      </c>
      <c r="CV16">
        <v>275.6806158</v>
      </c>
      <c r="CW16">
        <v>289.66120230000001</v>
      </c>
      <c r="CX16">
        <v>609.49864920000005</v>
      </c>
      <c r="CY16">
        <v>329.43077019999998</v>
      </c>
      <c r="CZ16">
        <v>5.5275117999999998E-2</v>
      </c>
      <c r="DA16">
        <v>8.4353861000000002E-2</v>
      </c>
      <c r="DB16">
        <v>0</v>
      </c>
      <c r="DC16">
        <v>0</v>
      </c>
      <c r="DD16">
        <v>1</v>
      </c>
      <c r="DE16">
        <v>0.43005797299999998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0.23543661399999999</v>
      </c>
      <c r="DS16">
        <v>0.16456338600000001</v>
      </c>
      <c r="DT16">
        <v>0.33543661400000002</v>
      </c>
      <c r="DU16">
        <v>0.16456338600000001</v>
      </c>
      <c r="DV16">
        <v>0.28440188999999999</v>
      </c>
      <c r="DW16">
        <v>0.16456338600000001</v>
      </c>
      <c r="DX16">
        <v>0.144724882</v>
      </c>
      <c r="DY16">
        <v>5.5275117999999998E-2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1</v>
      </c>
      <c r="EP16">
        <v>1</v>
      </c>
      <c r="EQ16">
        <v>1</v>
      </c>
      <c r="ER16">
        <v>159.8287315</v>
      </c>
      <c r="ES16">
        <v>1029.1392920000001</v>
      </c>
    </row>
    <row r="17" spans="1:149" x14ac:dyDescent="0.25">
      <c r="A17">
        <v>15</v>
      </c>
      <c r="B17">
        <v>275.96631960000002</v>
      </c>
      <c r="C17">
        <v>290.03246330000002</v>
      </c>
      <c r="D17">
        <v>1194.119876</v>
      </c>
      <c r="E17">
        <v>1378.65311</v>
      </c>
      <c r="F17">
        <v>6.6864185000000007E-2</v>
      </c>
      <c r="G17">
        <v>9.3877321999999999E-2</v>
      </c>
      <c r="H17">
        <v>0</v>
      </c>
      <c r="I17">
        <v>0</v>
      </c>
      <c r="J17">
        <v>0</v>
      </c>
      <c r="K17">
        <v>0</v>
      </c>
      <c r="L17">
        <v>1</v>
      </c>
      <c r="M17">
        <v>0.55382627799999995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0.34851861299999998</v>
      </c>
      <c r="Y17">
        <v>0.251481387</v>
      </c>
      <c r="Z17">
        <v>0.26686418499999998</v>
      </c>
      <c r="AA17">
        <v>0.251481387</v>
      </c>
      <c r="AB17">
        <v>0.251481387</v>
      </c>
      <c r="AC17">
        <v>0.251481387</v>
      </c>
      <c r="AD17">
        <v>0.13313581499999999</v>
      </c>
      <c r="AE17">
        <v>6.6864185000000007E-2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1</v>
      </c>
      <c r="AW17">
        <v>1</v>
      </c>
      <c r="AX17">
        <v>267.42841179999999</v>
      </c>
      <c r="AY17">
        <v>276.07425219999999</v>
      </c>
      <c r="AZ17">
        <v>289.57766859999998</v>
      </c>
      <c r="BA17">
        <v>1655.7592030000001</v>
      </c>
      <c r="BB17">
        <v>1345.8309380000001</v>
      </c>
      <c r="BC17">
        <v>6.0622513000000003E-2</v>
      </c>
      <c r="BD17">
        <v>9.7475072999999995E-2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0.42545119300000001</v>
      </c>
      <c r="BQ17">
        <v>0</v>
      </c>
      <c r="BR17">
        <v>0</v>
      </c>
      <c r="BS17">
        <v>0</v>
      </c>
      <c r="BT17">
        <v>0</v>
      </c>
      <c r="BU17">
        <v>0.29533115100000001</v>
      </c>
      <c r="BV17">
        <v>0.20466884900000001</v>
      </c>
      <c r="BW17">
        <v>0.29533115100000001</v>
      </c>
      <c r="BX17">
        <v>0.20466884900000001</v>
      </c>
      <c r="BY17">
        <v>0.26996020999999998</v>
      </c>
      <c r="BZ17">
        <v>0.20466884900000001</v>
      </c>
      <c r="CA17">
        <v>0.13937748699999999</v>
      </c>
      <c r="CB17">
        <v>6.0622513000000003E-2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R17">
        <v>1</v>
      </c>
      <c r="CS17">
        <v>1</v>
      </c>
      <c r="CT17">
        <v>1</v>
      </c>
      <c r="CU17">
        <v>587.29641179999999</v>
      </c>
      <c r="CV17">
        <v>275.43935479999999</v>
      </c>
      <c r="CW17">
        <v>290.17168620000001</v>
      </c>
      <c r="CX17">
        <v>604.26723719999995</v>
      </c>
      <c r="CY17">
        <v>59.82692849</v>
      </c>
      <c r="CZ17">
        <v>4.6797644999999999E-2</v>
      </c>
      <c r="DA17">
        <v>7.6311827999999998E-2</v>
      </c>
      <c r="DB17">
        <v>0</v>
      </c>
      <c r="DC17">
        <v>0</v>
      </c>
      <c r="DD17">
        <v>1</v>
      </c>
      <c r="DE17">
        <v>0.313280212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0.19901766300000001</v>
      </c>
      <c r="DS17">
        <v>0.100982339</v>
      </c>
      <c r="DT17">
        <v>0.19901766100000001</v>
      </c>
      <c r="DU17">
        <v>0.100982339</v>
      </c>
      <c r="DV17">
        <v>0.44876232100000002</v>
      </c>
      <c r="DW17">
        <v>0.100982339</v>
      </c>
      <c r="DX17">
        <v>0.15320235500000001</v>
      </c>
      <c r="DY17">
        <v>4.6797644999999999E-2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1</v>
      </c>
      <c r="EP17">
        <v>1</v>
      </c>
      <c r="EQ17">
        <v>1</v>
      </c>
      <c r="ER17">
        <v>165.51667739999999</v>
      </c>
      <c r="ES17">
        <v>1020.241502</v>
      </c>
    </row>
    <row r="18" spans="1:149" x14ac:dyDescent="0.25">
      <c r="A18">
        <v>16</v>
      </c>
      <c r="B18">
        <v>275.42665690000001</v>
      </c>
      <c r="C18">
        <v>290.20881229999998</v>
      </c>
      <c r="D18">
        <v>955.24544089999995</v>
      </c>
      <c r="E18">
        <v>1394.904321</v>
      </c>
      <c r="F18">
        <v>4.1848477000000002E-2</v>
      </c>
      <c r="G18">
        <v>7.5888563000000006E-2</v>
      </c>
      <c r="H18">
        <v>0</v>
      </c>
      <c r="I18">
        <v>0</v>
      </c>
      <c r="J18">
        <v>0</v>
      </c>
      <c r="K18">
        <v>0</v>
      </c>
      <c r="L18">
        <v>1</v>
      </c>
      <c r="M18">
        <v>0.2000963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0.13613642000000001</v>
      </c>
      <c r="Y18">
        <v>6.3863580000000003E-2</v>
      </c>
      <c r="Z18">
        <v>0.53613641999999995</v>
      </c>
      <c r="AA18">
        <v>6.3863580000000003E-2</v>
      </c>
      <c r="AB18">
        <v>6.9575636999999996E-2</v>
      </c>
      <c r="AC18">
        <v>6.3863580000000003E-2</v>
      </c>
      <c r="AD18">
        <v>0.25815152299999999</v>
      </c>
      <c r="AE18">
        <v>4.1848477000000002E-2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276.75032119999997</v>
      </c>
      <c r="AY18">
        <v>276.26472139999998</v>
      </c>
      <c r="AZ18">
        <v>290.13456009999999</v>
      </c>
      <c r="BA18">
        <v>1464.564936</v>
      </c>
      <c r="BB18">
        <v>1210.4894420000001</v>
      </c>
      <c r="BC18">
        <v>6.2239102999999997E-2</v>
      </c>
      <c r="BD18">
        <v>0.103824047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0.41006493500000002</v>
      </c>
      <c r="BQ18">
        <v>0</v>
      </c>
      <c r="BR18">
        <v>0</v>
      </c>
      <c r="BS18">
        <v>0</v>
      </c>
      <c r="BT18">
        <v>0</v>
      </c>
      <c r="BU18">
        <v>0.28320672499999999</v>
      </c>
      <c r="BV18">
        <v>0.21679327500000001</v>
      </c>
      <c r="BW18">
        <v>0.28320672499999999</v>
      </c>
      <c r="BX18">
        <v>0.21679327500000001</v>
      </c>
      <c r="BY18">
        <v>0.29582565199999999</v>
      </c>
      <c r="BZ18">
        <v>0.21679327500000001</v>
      </c>
      <c r="CA18">
        <v>0.13776089699999999</v>
      </c>
      <c r="CB18">
        <v>6.2239102999999997E-2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1</v>
      </c>
      <c r="CR18">
        <v>1</v>
      </c>
      <c r="CS18">
        <v>1</v>
      </c>
      <c r="CT18">
        <v>1</v>
      </c>
      <c r="CU18">
        <v>590.06853290000004</v>
      </c>
      <c r="CV18">
        <v>275.1790469</v>
      </c>
      <c r="CW18">
        <v>291.60104109999997</v>
      </c>
      <c r="CX18">
        <v>682.37411359999999</v>
      </c>
      <c r="CY18">
        <v>74.047737760000004</v>
      </c>
      <c r="CZ18">
        <v>4.1772800999999998E-2</v>
      </c>
      <c r="DA18">
        <v>6.7634896999999999E-2</v>
      </c>
      <c r="DB18">
        <v>0</v>
      </c>
      <c r="DC18">
        <v>0</v>
      </c>
      <c r="DD18">
        <v>1</v>
      </c>
      <c r="DE18">
        <v>0.24603739499999999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0.66836481299999995</v>
      </c>
      <c r="DS18">
        <v>6.3296006000000002E-2</v>
      </c>
      <c r="DT18">
        <v>0.136703994</v>
      </c>
      <c r="DU18">
        <v>6.3296006000000002E-2</v>
      </c>
      <c r="DV18">
        <v>0.136703994</v>
      </c>
      <c r="DW18">
        <v>6.3296006000000002E-2</v>
      </c>
      <c r="DX18">
        <v>5.8227199E-2</v>
      </c>
      <c r="DY18">
        <v>4.1772800999999998E-2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1</v>
      </c>
      <c r="EP18">
        <v>1</v>
      </c>
      <c r="EQ18">
        <v>1</v>
      </c>
      <c r="ER18">
        <v>175.3088918</v>
      </c>
      <c r="ES18">
        <v>1042.1277459999999</v>
      </c>
    </row>
    <row r="19" spans="1:149" x14ac:dyDescent="0.25">
      <c r="A19">
        <v>17</v>
      </c>
      <c r="B19">
        <v>275.6806158</v>
      </c>
      <c r="C19">
        <v>290.32947209999998</v>
      </c>
      <c r="D19">
        <v>1765.247265</v>
      </c>
      <c r="E19">
        <v>2242.9329849999999</v>
      </c>
      <c r="F19">
        <v>6.6304740000000001E-2</v>
      </c>
      <c r="G19">
        <v>8.4353861000000002E-2</v>
      </c>
      <c r="H19">
        <v>0</v>
      </c>
      <c r="I19">
        <v>0</v>
      </c>
      <c r="J19">
        <v>0</v>
      </c>
      <c r="K19">
        <v>0</v>
      </c>
      <c r="L19">
        <v>1</v>
      </c>
      <c r="M19">
        <v>0.64623805000000001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0.25271445199999998</v>
      </c>
      <c r="Y19">
        <v>0.24728554799999999</v>
      </c>
      <c r="Z19">
        <v>0.25271445199999998</v>
      </c>
      <c r="AA19">
        <v>0.24728554799999999</v>
      </c>
      <c r="AB19">
        <v>0.36087583699999998</v>
      </c>
      <c r="AC19">
        <v>0.24728554799999999</v>
      </c>
      <c r="AD19">
        <v>0.13369526000000001</v>
      </c>
      <c r="AE19">
        <v>6.6304740000000001E-2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1</v>
      </c>
      <c r="AW19">
        <v>1</v>
      </c>
      <c r="AX19">
        <v>268.76469709999998</v>
      </c>
      <c r="AY19">
        <v>276.6393109</v>
      </c>
      <c r="AZ19">
        <v>290.821393</v>
      </c>
      <c r="BA19">
        <v>1434.9542690000001</v>
      </c>
      <c r="BB19">
        <v>1387.654027</v>
      </c>
      <c r="BC19">
        <v>7.3254521000000003E-2</v>
      </c>
      <c r="BD19">
        <v>0.116310362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 s="1">
        <v>-1.3499999999999999E-12</v>
      </c>
      <c r="BL19" s="1">
        <v>-1.3499999999999999E-12</v>
      </c>
      <c r="BM19">
        <v>0</v>
      </c>
      <c r="BN19">
        <v>0</v>
      </c>
      <c r="BO19">
        <v>1</v>
      </c>
      <c r="BP19">
        <v>0.48111132099999998</v>
      </c>
      <c r="BQ19">
        <v>0</v>
      </c>
      <c r="BR19">
        <v>0</v>
      </c>
      <c r="BS19">
        <v>0</v>
      </c>
      <c r="BT19">
        <v>0</v>
      </c>
      <c r="BU19">
        <v>0.29940890799999997</v>
      </c>
      <c r="BV19">
        <v>0.29940890799999997</v>
      </c>
      <c r="BW19">
        <v>0.29940890799999997</v>
      </c>
      <c r="BX19">
        <v>0.29940890799999997</v>
      </c>
      <c r="BY19">
        <v>0.29940890799999997</v>
      </c>
      <c r="BZ19">
        <v>0.29940890799999997</v>
      </c>
      <c r="CA19">
        <v>0.101773275</v>
      </c>
      <c r="CB19">
        <v>7.3254521000000003E-2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0</v>
      </c>
      <c r="CJ19">
        <v>0</v>
      </c>
      <c r="CK19">
        <v>0</v>
      </c>
      <c r="CL19" s="1">
        <v>-1.4000000000000001E-13</v>
      </c>
      <c r="CM19">
        <v>0</v>
      </c>
      <c r="CN19">
        <v>1</v>
      </c>
      <c r="CO19">
        <v>0</v>
      </c>
      <c r="CP19">
        <v>0</v>
      </c>
      <c r="CQ19">
        <v>1</v>
      </c>
      <c r="CR19">
        <v>1</v>
      </c>
      <c r="CS19">
        <v>1</v>
      </c>
      <c r="CT19">
        <v>1</v>
      </c>
      <c r="CU19">
        <v>597.81609860000003</v>
      </c>
      <c r="CV19">
        <v>275.6996628</v>
      </c>
      <c r="CW19">
        <v>289.69832839999998</v>
      </c>
      <c r="CX19">
        <v>1705.8802109999999</v>
      </c>
      <c r="CY19">
        <v>50.578206549999997</v>
      </c>
      <c r="CZ19">
        <v>7.4015814999999999E-2</v>
      </c>
      <c r="DA19">
        <v>8.4988758999999997E-2</v>
      </c>
      <c r="DB19" s="1">
        <v>-2.3100000000000001E-12</v>
      </c>
      <c r="DC19" s="1">
        <v>-2.08E-12</v>
      </c>
      <c r="DD19">
        <v>1</v>
      </c>
      <c r="DE19">
        <v>0.78757422099999996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0.30511860899999999</v>
      </c>
      <c r="DS19">
        <v>0.30511860899999999</v>
      </c>
      <c r="DT19">
        <v>0.30511860899999999</v>
      </c>
      <c r="DU19">
        <v>0.30511860899999999</v>
      </c>
      <c r="DV19">
        <v>0.30511860899999999</v>
      </c>
      <c r="DW19">
        <v>0.30511860899999999</v>
      </c>
      <c r="DX19">
        <v>8.4644172000000004E-2</v>
      </c>
      <c r="DY19">
        <v>7.4015814999999999E-2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1</v>
      </c>
      <c r="EP19">
        <v>1</v>
      </c>
      <c r="EQ19">
        <v>1</v>
      </c>
      <c r="ER19">
        <v>166.41131240000001</v>
      </c>
      <c r="ES19">
        <v>1032.9921079999999</v>
      </c>
    </row>
    <row r="20" spans="1:149" x14ac:dyDescent="0.25">
      <c r="A20">
        <v>18</v>
      </c>
      <c r="B20">
        <v>275.62982399999999</v>
      </c>
      <c r="C20">
        <v>290.34803520000003</v>
      </c>
      <c r="D20">
        <v>1843.1501310000001</v>
      </c>
      <c r="E20">
        <v>2697.6791330000001</v>
      </c>
      <c r="F20">
        <v>6.5418783999999994E-2</v>
      </c>
      <c r="G20">
        <v>8.2660802000000005E-2</v>
      </c>
      <c r="H20">
        <v>0</v>
      </c>
      <c r="I20">
        <v>0</v>
      </c>
      <c r="J20">
        <v>0</v>
      </c>
      <c r="K20">
        <v>0</v>
      </c>
      <c r="L20">
        <v>1</v>
      </c>
      <c r="M20">
        <v>0.65045808699999996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0.25935912</v>
      </c>
      <c r="Y20">
        <v>0.24064088</v>
      </c>
      <c r="Z20">
        <v>0.25935912</v>
      </c>
      <c r="AA20">
        <v>0.24064088</v>
      </c>
      <c r="AB20">
        <v>0.34670054300000003</v>
      </c>
      <c r="AC20">
        <v>0.24064088</v>
      </c>
      <c r="AD20">
        <v>0.134581216</v>
      </c>
      <c r="AE20">
        <v>6.5418783999999994E-2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268.58471459999998</v>
      </c>
      <c r="AY20">
        <v>275.64252199999999</v>
      </c>
      <c r="AZ20">
        <v>290.67288860000002</v>
      </c>
      <c r="BA20">
        <v>1494.9843579999999</v>
      </c>
      <c r="BB20">
        <v>1361.170867</v>
      </c>
      <c r="BC20">
        <v>4.2150238999999999E-2</v>
      </c>
      <c r="BD20">
        <v>8.3084065999999998E-2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0.177221616</v>
      </c>
      <c r="BQ20">
        <v>0</v>
      </c>
      <c r="BR20">
        <v>0</v>
      </c>
      <c r="BS20">
        <v>0</v>
      </c>
      <c r="BT20">
        <v>0</v>
      </c>
      <c r="BU20">
        <v>0.23387321</v>
      </c>
      <c r="BV20">
        <v>6.6126790000000005E-2</v>
      </c>
      <c r="BW20">
        <v>0.23387321</v>
      </c>
      <c r="BX20">
        <v>6.6126790000000005E-2</v>
      </c>
      <c r="BY20">
        <v>0.17440381799999999</v>
      </c>
      <c r="BZ20">
        <v>6.6126790000000005E-2</v>
      </c>
      <c r="CA20">
        <v>0.35784976099999999</v>
      </c>
      <c r="CB20">
        <v>4.2150238999999999E-2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1</v>
      </c>
      <c r="CR20">
        <v>1</v>
      </c>
      <c r="CS20">
        <v>1</v>
      </c>
      <c r="CT20">
        <v>1</v>
      </c>
      <c r="CU20">
        <v>601.60817859999997</v>
      </c>
      <c r="CV20">
        <v>275.50919349999998</v>
      </c>
      <c r="CW20">
        <v>289.47557180000001</v>
      </c>
      <c r="CX20">
        <v>492.84836089999999</v>
      </c>
      <c r="CY20">
        <v>2112.8033869999999</v>
      </c>
      <c r="CZ20">
        <v>4.2680812999999998E-2</v>
      </c>
      <c r="DA20">
        <v>7.8639785000000004E-2</v>
      </c>
      <c r="DB20">
        <v>0</v>
      </c>
      <c r="DC20">
        <v>0</v>
      </c>
      <c r="DD20">
        <v>1</v>
      </c>
      <c r="DE20">
        <v>0.20631674999999999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0.22989390100000001</v>
      </c>
      <c r="DS20">
        <v>7.0106099000000005E-2</v>
      </c>
      <c r="DT20">
        <v>8.2893011000000003E-2</v>
      </c>
      <c r="DU20">
        <v>7.0106099000000005E-2</v>
      </c>
      <c r="DV20">
        <v>0.12989390100000001</v>
      </c>
      <c r="DW20">
        <v>7.0106099000000005E-2</v>
      </c>
      <c r="DX20">
        <v>0.55731918700000005</v>
      </c>
      <c r="DY20">
        <v>4.2680812999999998E-2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1</v>
      </c>
      <c r="EP20">
        <v>1</v>
      </c>
      <c r="EQ20">
        <v>1</v>
      </c>
      <c r="ER20">
        <v>159.78869850000001</v>
      </c>
      <c r="ES20">
        <v>1029.981591</v>
      </c>
    </row>
    <row r="21" spans="1:149" x14ac:dyDescent="0.25">
      <c r="A21">
        <v>19</v>
      </c>
      <c r="B21">
        <v>275.6806158</v>
      </c>
      <c r="C21">
        <v>289.92108500000001</v>
      </c>
      <c r="D21">
        <v>1881.1543730000001</v>
      </c>
      <c r="E21">
        <v>2242.9249909999999</v>
      </c>
      <c r="F21">
        <v>6.7399232000000003E-2</v>
      </c>
      <c r="G21">
        <v>8.4353861000000002E-2</v>
      </c>
      <c r="H21">
        <v>0</v>
      </c>
      <c r="I21">
        <v>0</v>
      </c>
      <c r="J21">
        <v>0</v>
      </c>
      <c r="K21">
        <v>0</v>
      </c>
      <c r="L21">
        <v>1</v>
      </c>
      <c r="M21">
        <v>0.66769005199999998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0.26739923199999999</v>
      </c>
      <c r="Y21">
        <v>0.25549424199999998</v>
      </c>
      <c r="Z21">
        <v>0.344505758</v>
      </c>
      <c r="AA21">
        <v>0.25549424199999998</v>
      </c>
      <c r="AB21">
        <v>0.25549424199999998</v>
      </c>
      <c r="AC21">
        <v>0.25549424199999998</v>
      </c>
      <c r="AD21">
        <v>0.13260076800000001</v>
      </c>
      <c r="AE21">
        <v>6.7399232000000003E-2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1</v>
      </c>
      <c r="AW21">
        <v>1</v>
      </c>
      <c r="AX21">
        <v>265.54972429999998</v>
      </c>
      <c r="AY21">
        <v>276.29646630000002</v>
      </c>
      <c r="AZ21">
        <v>291.15552789999998</v>
      </c>
      <c r="BA21">
        <v>1567.4809459999999</v>
      </c>
      <c r="BB21">
        <v>1388.1416429999999</v>
      </c>
      <c r="BC21">
        <v>6.6065293999999997E-2</v>
      </c>
      <c r="BD21">
        <v>0.104882209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0.457476944</v>
      </c>
      <c r="BQ21">
        <v>0</v>
      </c>
      <c r="BR21">
        <v>0</v>
      </c>
      <c r="BS21">
        <v>0</v>
      </c>
      <c r="BT21">
        <v>0</v>
      </c>
      <c r="BU21">
        <v>0.354510292</v>
      </c>
      <c r="BV21">
        <v>0.245489708</v>
      </c>
      <c r="BW21">
        <v>0.25451029200000003</v>
      </c>
      <c r="BX21">
        <v>0.245489708</v>
      </c>
      <c r="BY21">
        <v>0.25704471000000001</v>
      </c>
      <c r="BZ21">
        <v>0.245489708</v>
      </c>
      <c r="CA21">
        <v>0.13393470599999999</v>
      </c>
      <c r="CB21">
        <v>6.6065293999999997E-2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1</v>
      </c>
      <c r="CR21">
        <v>1</v>
      </c>
      <c r="CS21">
        <v>1</v>
      </c>
      <c r="CT21">
        <v>1</v>
      </c>
      <c r="CU21">
        <v>598.55547650000005</v>
      </c>
      <c r="CV21">
        <v>275.40760999999998</v>
      </c>
      <c r="CW21">
        <v>290.81211139999999</v>
      </c>
      <c r="CX21">
        <v>1825.612515</v>
      </c>
      <c r="CY21">
        <v>19.634556920000001</v>
      </c>
      <c r="CZ21">
        <v>6.6057468999999994E-2</v>
      </c>
      <c r="DA21">
        <v>7.5253665999999997E-2</v>
      </c>
      <c r="DB21">
        <v>0</v>
      </c>
      <c r="DC21">
        <v>0</v>
      </c>
      <c r="DD21">
        <v>1</v>
      </c>
      <c r="DE21">
        <v>0.78062682800000005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0.25691951000000002</v>
      </c>
      <c r="DS21">
        <v>0.24543102</v>
      </c>
      <c r="DT21">
        <v>0.35456897999999998</v>
      </c>
      <c r="DU21">
        <v>0.24543102</v>
      </c>
      <c r="DV21">
        <v>0.25456898</v>
      </c>
      <c r="DW21">
        <v>0.24543102</v>
      </c>
      <c r="DX21">
        <v>0.133942531</v>
      </c>
      <c r="DY21">
        <v>6.6057468999999994E-2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1</v>
      </c>
      <c r="EP21">
        <v>1</v>
      </c>
      <c r="EQ21">
        <v>1</v>
      </c>
      <c r="ER21">
        <v>162.85817320000001</v>
      </c>
      <c r="ES21">
        <v>1026.9633739999999</v>
      </c>
    </row>
    <row r="22" spans="1:149" x14ac:dyDescent="0.25">
      <c r="A22">
        <v>20</v>
      </c>
      <c r="B22">
        <v>275.64887099999999</v>
      </c>
      <c r="C22">
        <v>290.69145159999999</v>
      </c>
      <c r="D22">
        <v>1831.171801</v>
      </c>
      <c r="E22">
        <v>2862.6053489999999</v>
      </c>
      <c r="F22">
        <v>6.5958306999999994E-2</v>
      </c>
      <c r="G22">
        <v>8.3295699000000001E-2</v>
      </c>
      <c r="H22">
        <v>0</v>
      </c>
      <c r="I22">
        <v>0</v>
      </c>
      <c r="J22">
        <v>0</v>
      </c>
      <c r="K22">
        <v>0</v>
      </c>
      <c r="L22">
        <v>1</v>
      </c>
      <c r="M22">
        <v>0.65299097399999995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0.25533291299999999</v>
      </c>
      <c r="Y22">
        <v>0.24468730299999999</v>
      </c>
      <c r="Z22">
        <v>0.25531269699999998</v>
      </c>
      <c r="AA22">
        <v>0.24468730299999999</v>
      </c>
      <c r="AB22">
        <v>0.35531269700000001</v>
      </c>
      <c r="AC22">
        <v>0.24468730299999999</v>
      </c>
      <c r="AD22">
        <v>0.13404169299999999</v>
      </c>
      <c r="AE22">
        <v>6.5958306999999994E-2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271.05897499999998</v>
      </c>
      <c r="AY22">
        <v>276.51233139999999</v>
      </c>
      <c r="AZ22">
        <v>290.48725810000002</v>
      </c>
      <c r="BA22">
        <v>1435.5881589999999</v>
      </c>
      <c r="BB22">
        <v>1935.0792429999999</v>
      </c>
      <c r="BC22">
        <v>6.9519353000000006E-2</v>
      </c>
      <c r="BD22">
        <v>0.112077713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0.45953780799999999</v>
      </c>
      <c r="BQ22">
        <v>0</v>
      </c>
      <c r="BR22">
        <v>0</v>
      </c>
      <c r="BS22">
        <v>0</v>
      </c>
      <c r="BT22">
        <v>0</v>
      </c>
      <c r="BU22">
        <v>0.27139514599999998</v>
      </c>
      <c r="BV22">
        <v>0.27139514599999998</v>
      </c>
      <c r="BW22">
        <v>0.32672906099999999</v>
      </c>
      <c r="BX22">
        <v>0.27139514599999998</v>
      </c>
      <c r="BY22">
        <v>0.27139514599999998</v>
      </c>
      <c r="BZ22">
        <v>0.27139514599999998</v>
      </c>
      <c r="CA22">
        <v>0.13048064700000001</v>
      </c>
      <c r="CB22">
        <v>6.9519353000000006E-2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1</v>
      </c>
      <c r="CR22">
        <v>1</v>
      </c>
      <c r="CS22">
        <v>1</v>
      </c>
      <c r="CT22">
        <v>1</v>
      </c>
      <c r="CU22">
        <v>592.19342329999995</v>
      </c>
      <c r="CV22">
        <v>275.74410560000001</v>
      </c>
      <c r="CW22">
        <v>289.51269789999998</v>
      </c>
      <c r="CX22">
        <v>494.71359969999997</v>
      </c>
      <c r="CY22">
        <v>2221.278026</v>
      </c>
      <c r="CZ22">
        <v>5.0460089999999999E-2</v>
      </c>
      <c r="DA22">
        <v>8.6470186000000004E-2</v>
      </c>
      <c r="DB22">
        <v>0</v>
      </c>
      <c r="DC22">
        <v>0</v>
      </c>
      <c r="DD22">
        <v>1</v>
      </c>
      <c r="DE22">
        <v>0.32231410500000002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0.27154932199999998</v>
      </c>
      <c r="DS22">
        <v>0.12845067800000001</v>
      </c>
      <c r="DT22">
        <v>0.171549322</v>
      </c>
      <c r="DU22">
        <v>0.12845067800000001</v>
      </c>
      <c r="DV22">
        <v>0.171549322</v>
      </c>
      <c r="DW22">
        <v>0.12845067800000001</v>
      </c>
      <c r="DX22">
        <v>0.38535203299999998</v>
      </c>
      <c r="DY22">
        <v>5.0460089999999999E-2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1</v>
      </c>
      <c r="EP22">
        <v>1</v>
      </c>
      <c r="EQ22">
        <v>1</v>
      </c>
      <c r="ER22">
        <v>159.02527610000001</v>
      </c>
      <c r="ES22">
        <v>1022.277674</v>
      </c>
    </row>
    <row r="23" spans="1:149" x14ac:dyDescent="0.25">
      <c r="A23">
        <v>21</v>
      </c>
      <c r="B23">
        <v>275.64887099999999</v>
      </c>
      <c r="C23">
        <v>290.69145159999999</v>
      </c>
      <c r="D23">
        <v>1831.171801</v>
      </c>
      <c r="E23">
        <v>2862.4614620000002</v>
      </c>
      <c r="F23">
        <v>6.5958306999999994E-2</v>
      </c>
      <c r="G23">
        <v>8.3295699000000001E-2</v>
      </c>
      <c r="H23">
        <v>0</v>
      </c>
      <c r="I23">
        <v>0</v>
      </c>
      <c r="J23">
        <v>0</v>
      </c>
      <c r="K23">
        <v>0</v>
      </c>
      <c r="L23">
        <v>1</v>
      </c>
      <c r="M23">
        <v>0.65299097399999995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0.25533291299999999</v>
      </c>
      <c r="Y23">
        <v>0.24468730299999999</v>
      </c>
      <c r="Z23">
        <v>0.25531269699999998</v>
      </c>
      <c r="AA23">
        <v>0.24468730299999999</v>
      </c>
      <c r="AB23">
        <v>0.35531269700000001</v>
      </c>
      <c r="AC23">
        <v>0.24468730299999999</v>
      </c>
      <c r="AD23">
        <v>0.13404169299999999</v>
      </c>
      <c r="AE23">
        <v>6.5958306999999994E-2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271.05897499999998</v>
      </c>
      <c r="AY23">
        <v>276.71549850000002</v>
      </c>
      <c r="AZ23">
        <v>290.48725810000002</v>
      </c>
      <c r="BA23">
        <v>1435.5954449999999</v>
      </c>
      <c r="BB23">
        <v>1934.9513440000001</v>
      </c>
      <c r="BC23">
        <v>7.4468085000000003E-2</v>
      </c>
      <c r="BD23">
        <v>0.118849951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0.48101471800000001</v>
      </c>
      <c r="BQ23">
        <v>0</v>
      </c>
      <c r="BR23">
        <v>0</v>
      </c>
      <c r="BS23">
        <v>0</v>
      </c>
      <c r="BT23">
        <v>0</v>
      </c>
      <c r="BU23">
        <v>0.30851063899999998</v>
      </c>
      <c r="BV23">
        <v>0.30851063899999998</v>
      </c>
      <c r="BW23">
        <v>0.30851063899999998</v>
      </c>
      <c r="BX23">
        <v>0.30851063899999998</v>
      </c>
      <c r="BY23">
        <v>0.308510638</v>
      </c>
      <c r="BZ23">
        <v>0.308510638</v>
      </c>
      <c r="CA23">
        <v>7.4468085000000003E-2</v>
      </c>
      <c r="CB23">
        <v>7.4468085000000003E-2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1</v>
      </c>
      <c r="CS23">
        <v>1</v>
      </c>
      <c r="CT23">
        <v>1</v>
      </c>
      <c r="CU23">
        <v>604.45306440000002</v>
      </c>
      <c r="CV23">
        <v>275.75045449999999</v>
      </c>
      <c r="CW23">
        <v>289.51269789999998</v>
      </c>
      <c r="CX23">
        <v>494.74274400000002</v>
      </c>
      <c r="CY23">
        <v>2744.4503279999999</v>
      </c>
      <c r="CZ23">
        <v>5.0668643999999999E-2</v>
      </c>
      <c r="DA23">
        <v>8.6681817999999994E-2</v>
      </c>
      <c r="DB23">
        <v>0</v>
      </c>
      <c r="DC23">
        <v>0</v>
      </c>
      <c r="DD23">
        <v>1</v>
      </c>
      <c r="DE23">
        <v>0.32494476700000002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0.16998516799999999</v>
      </c>
      <c r="DS23">
        <v>0.130014832</v>
      </c>
      <c r="DT23">
        <v>0.269985168</v>
      </c>
      <c r="DU23">
        <v>0.130014832</v>
      </c>
      <c r="DV23">
        <v>0.46998515699999999</v>
      </c>
      <c r="DW23">
        <v>0.130014832</v>
      </c>
      <c r="DX23">
        <v>9.0044507999999995E-2</v>
      </c>
      <c r="DY23">
        <v>5.0668643999999999E-2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1</v>
      </c>
      <c r="EP23">
        <v>1</v>
      </c>
      <c r="EQ23">
        <v>1</v>
      </c>
      <c r="ER23">
        <v>158.99857030000001</v>
      </c>
      <c r="ES23">
        <v>1034.51061</v>
      </c>
    </row>
    <row r="24" spans="1:149" x14ac:dyDescent="0.25">
      <c r="A24">
        <v>22</v>
      </c>
      <c r="B24">
        <v>275.92822580000001</v>
      </c>
      <c r="C24">
        <v>292.98398830000002</v>
      </c>
      <c r="D24">
        <v>554.56882259999998</v>
      </c>
      <c r="E24">
        <v>1326.0784819999999</v>
      </c>
      <c r="F24">
        <v>3.3842071000000001E-2</v>
      </c>
      <c r="G24">
        <v>9.2607526999999995E-2</v>
      </c>
      <c r="H24">
        <v>0</v>
      </c>
      <c r="I24">
        <v>0</v>
      </c>
      <c r="J24">
        <v>0</v>
      </c>
      <c r="K24">
        <v>0</v>
      </c>
      <c r="L24">
        <v>1</v>
      </c>
      <c r="M24">
        <v>8.5827860000000002E-3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9.6184466999999996E-2</v>
      </c>
      <c r="Y24">
        <v>3.8155329999999999E-3</v>
      </c>
      <c r="Z24">
        <v>0.74147313699999995</v>
      </c>
      <c r="AA24">
        <v>3.8155329999999999E-3</v>
      </c>
      <c r="AB24">
        <v>9.6184466999999996E-2</v>
      </c>
      <c r="AC24">
        <v>3.8155329999999999E-3</v>
      </c>
      <c r="AD24">
        <v>6.6157929000000004E-2</v>
      </c>
      <c r="AE24">
        <v>3.3842071000000001E-2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297.07110160000002</v>
      </c>
      <c r="AY24">
        <v>276.25837239999998</v>
      </c>
      <c r="AZ24">
        <v>289.82826979999999</v>
      </c>
      <c r="BA24">
        <v>1703.0677800000001</v>
      </c>
      <c r="BB24">
        <v>1348.8605540000001</v>
      </c>
      <c r="BC24">
        <v>6.7845844000000002E-2</v>
      </c>
      <c r="BD24">
        <v>0.103612414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0.49107800400000001</v>
      </c>
      <c r="BQ24">
        <v>0</v>
      </c>
      <c r="BR24">
        <v>0</v>
      </c>
      <c r="BS24">
        <v>0</v>
      </c>
      <c r="BT24">
        <v>0</v>
      </c>
      <c r="BU24">
        <v>0.34115616799999998</v>
      </c>
      <c r="BV24">
        <v>0.258843832</v>
      </c>
      <c r="BW24">
        <v>0.258843832</v>
      </c>
      <c r="BX24">
        <v>0.258843832</v>
      </c>
      <c r="BY24">
        <v>0.267845844</v>
      </c>
      <c r="BZ24">
        <v>0.258843832</v>
      </c>
      <c r="CA24">
        <v>0.13215415599999999</v>
      </c>
      <c r="CB24">
        <v>6.7845844000000002E-2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1</v>
      </c>
      <c r="CR24">
        <v>1</v>
      </c>
      <c r="CS24">
        <v>1</v>
      </c>
      <c r="CT24">
        <v>1</v>
      </c>
      <c r="CU24">
        <v>587.44679059999999</v>
      </c>
      <c r="CV24">
        <v>276.21392959999997</v>
      </c>
      <c r="CW24">
        <v>290.26450149999999</v>
      </c>
      <c r="CX24">
        <v>492.5642034</v>
      </c>
      <c r="CY24">
        <v>2178.16795</v>
      </c>
      <c r="CZ24">
        <v>6.6320193999999999E-2</v>
      </c>
      <c r="DA24">
        <v>0.10213098700000001</v>
      </c>
      <c r="DB24">
        <v>0</v>
      </c>
      <c r="DC24">
        <v>0</v>
      </c>
      <c r="DD24">
        <v>1</v>
      </c>
      <c r="DE24">
        <v>0.47947653299999998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0.35259854499999999</v>
      </c>
      <c r="DS24">
        <v>0.24740145499999999</v>
      </c>
      <c r="DT24">
        <v>0.25259854500000001</v>
      </c>
      <c r="DU24">
        <v>0.24740145499999999</v>
      </c>
      <c r="DV24">
        <v>0.26112310399999999</v>
      </c>
      <c r="DW24">
        <v>0.24740145499999999</v>
      </c>
      <c r="DX24">
        <v>0.13367980600000001</v>
      </c>
      <c r="DY24">
        <v>6.6320193999999999E-2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1</v>
      </c>
      <c r="EQ24">
        <v>1</v>
      </c>
      <c r="ER24">
        <v>159.54865469999999</v>
      </c>
      <c r="ES24">
        <v>1044.06655</v>
      </c>
    </row>
    <row r="25" spans="1:149" x14ac:dyDescent="0.25">
      <c r="A25">
        <v>23</v>
      </c>
      <c r="B25">
        <v>276.38535189999999</v>
      </c>
      <c r="C25">
        <v>289.46629030000003</v>
      </c>
      <c r="D25">
        <v>770.04033909999998</v>
      </c>
      <c r="E25">
        <v>212.84251649999999</v>
      </c>
      <c r="F25">
        <v>6.5727856000000001E-2</v>
      </c>
      <c r="G25">
        <v>0.107845064</v>
      </c>
      <c r="H25">
        <v>0</v>
      </c>
      <c r="I25">
        <v>0</v>
      </c>
      <c r="J25">
        <v>0</v>
      </c>
      <c r="K25">
        <v>0</v>
      </c>
      <c r="L25">
        <v>1</v>
      </c>
      <c r="M25">
        <v>0.43475734999999999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0.25704108199999998</v>
      </c>
      <c r="Y25">
        <v>0.242958918</v>
      </c>
      <c r="Z25">
        <v>0.25704108199999998</v>
      </c>
      <c r="AA25">
        <v>0.242958918</v>
      </c>
      <c r="AB25">
        <v>0.35164569099999998</v>
      </c>
      <c r="AC25">
        <v>0.242958918</v>
      </c>
      <c r="AD25">
        <v>0.13427214400000001</v>
      </c>
      <c r="AE25">
        <v>6.5727856000000001E-2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1</v>
      </c>
      <c r="AV25">
        <v>1</v>
      </c>
      <c r="AW25">
        <v>1</v>
      </c>
      <c r="AX25">
        <v>260.21550159999998</v>
      </c>
      <c r="AY25">
        <v>276.4297947</v>
      </c>
      <c r="AZ25">
        <v>290.17168620000001</v>
      </c>
      <c r="BA25">
        <v>1434.4005259999999</v>
      </c>
      <c r="BB25">
        <v>1349.939705</v>
      </c>
      <c r="BC25">
        <v>6.6778160000000003E-2</v>
      </c>
      <c r="BD25">
        <v>0.109326491</v>
      </c>
      <c r="BE25">
        <v>0</v>
      </c>
      <c r="BF25">
        <v>0</v>
      </c>
      <c r="BG25" s="1">
        <v>-1.3399999999999999E-12</v>
      </c>
      <c r="BH25" s="1">
        <v>1.3399999999999999E-12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0.44010313299999998</v>
      </c>
      <c r="BQ25">
        <v>0</v>
      </c>
      <c r="BR25">
        <v>0</v>
      </c>
      <c r="BS25">
        <v>0</v>
      </c>
      <c r="BT25">
        <v>0</v>
      </c>
      <c r="BU25">
        <v>0.34916380000000002</v>
      </c>
      <c r="BV25">
        <v>0.25083620000000001</v>
      </c>
      <c r="BW25">
        <v>0.26677815999999999</v>
      </c>
      <c r="BX25">
        <v>0.25083620000000001</v>
      </c>
      <c r="BY25">
        <v>0.25083620000000001</v>
      </c>
      <c r="BZ25">
        <v>0.25083620000000001</v>
      </c>
      <c r="CA25">
        <v>0.13322184000000001</v>
      </c>
      <c r="CB25">
        <v>6.6778160000000003E-2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589.7184178</v>
      </c>
      <c r="CV25">
        <v>276.13774189999998</v>
      </c>
      <c r="CW25">
        <v>292.33428149999997</v>
      </c>
      <c r="CX25">
        <v>681.04075929999999</v>
      </c>
      <c r="CY25">
        <v>2449.0747670000001</v>
      </c>
      <c r="CZ25">
        <v>7.3280089000000007E-2</v>
      </c>
      <c r="DA25">
        <v>9.9591397999999998E-2</v>
      </c>
      <c r="DB25" s="1">
        <v>-1.4100000000000001E-12</v>
      </c>
      <c r="DC25" s="1">
        <v>-1.4100000000000001E-12</v>
      </c>
      <c r="DD25">
        <v>1</v>
      </c>
      <c r="DE25">
        <v>0.60289650500000003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0.29960066600000002</v>
      </c>
      <c r="DS25">
        <v>0.29960066600000002</v>
      </c>
      <c r="DT25">
        <v>0.29960066600000002</v>
      </c>
      <c r="DU25">
        <v>0.29960066600000002</v>
      </c>
      <c r="DV25">
        <v>0.29960066600000002</v>
      </c>
      <c r="DW25">
        <v>0.29960066600000002</v>
      </c>
      <c r="DX25">
        <v>0.101198001</v>
      </c>
      <c r="DY25">
        <v>7.3280089000000007E-2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0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1</v>
      </c>
      <c r="EP25">
        <v>1</v>
      </c>
      <c r="EQ25">
        <v>1</v>
      </c>
      <c r="ER25">
        <v>175.3225679</v>
      </c>
      <c r="ES25">
        <v>1025.2564870000001</v>
      </c>
    </row>
    <row r="26" spans="1:149" x14ac:dyDescent="0.25">
      <c r="A26">
        <v>24</v>
      </c>
      <c r="B26">
        <v>275.75680349999999</v>
      </c>
      <c r="C26">
        <v>290.1809677</v>
      </c>
      <c r="D26">
        <v>1661.690079</v>
      </c>
      <c r="E26">
        <v>941.87682029999996</v>
      </c>
      <c r="F26">
        <v>6.7624064999999997E-2</v>
      </c>
      <c r="G26">
        <v>8.6893450999999997E-2</v>
      </c>
      <c r="H26">
        <v>0</v>
      </c>
      <c r="I26">
        <v>0</v>
      </c>
      <c r="J26">
        <v>0</v>
      </c>
      <c r="K26">
        <v>0</v>
      </c>
      <c r="L26">
        <v>1</v>
      </c>
      <c r="M26">
        <v>0.64022884700000005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0.25718049100000001</v>
      </c>
      <c r="Y26">
        <v>0.25718049100000001</v>
      </c>
      <c r="Z26">
        <v>0.34281950900000002</v>
      </c>
      <c r="AA26">
        <v>0.25718049100000001</v>
      </c>
      <c r="AB26">
        <v>0.26762406500000002</v>
      </c>
      <c r="AC26">
        <v>0.25718049100000001</v>
      </c>
      <c r="AD26">
        <v>0.132375935</v>
      </c>
      <c r="AE26">
        <v>6.7624064999999997E-2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1</v>
      </c>
      <c r="AV26">
        <v>1</v>
      </c>
      <c r="AW26">
        <v>1</v>
      </c>
      <c r="AX26">
        <v>268.34509400000002</v>
      </c>
      <c r="AY26">
        <v>276.4361437</v>
      </c>
      <c r="AZ26">
        <v>289.5683871</v>
      </c>
      <c r="BA26">
        <v>1460.7033080000001</v>
      </c>
      <c r="BB26">
        <v>1513.0993100000001</v>
      </c>
      <c r="BC26">
        <v>6.7749735000000005E-2</v>
      </c>
      <c r="BD26">
        <v>0.109538123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0.45163042199999998</v>
      </c>
      <c r="BQ26">
        <v>0</v>
      </c>
      <c r="BR26">
        <v>0</v>
      </c>
      <c r="BS26">
        <v>0</v>
      </c>
      <c r="BT26">
        <v>0</v>
      </c>
      <c r="BU26">
        <v>0.34187698999999999</v>
      </c>
      <c r="BV26">
        <v>0.25812300999999999</v>
      </c>
      <c r="BW26">
        <v>0.26774973499999999</v>
      </c>
      <c r="BX26">
        <v>0.25812300999999999</v>
      </c>
      <c r="BY26">
        <v>0.25812300999999999</v>
      </c>
      <c r="BZ26">
        <v>0.25812300999999999</v>
      </c>
      <c r="CA26">
        <v>0.13225026500000001</v>
      </c>
      <c r="CB26">
        <v>6.7749735000000005E-2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1</v>
      </c>
      <c r="CR26">
        <v>1</v>
      </c>
      <c r="CS26">
        <v>1</v>
      </c>
      <c r="CT26">
        <v>1</v>
      </c>
      <c r="CU26">
        <v>584.34454819999996</v>
      </c>
      <c r="CV26">
        <v>275.34412020000002</v>
      </c>
      <c r="CW26">
        <v>291.01630499999999</v>
      </c>
      <c r="CX26">
        <v>1556.041786</v>
      </c>
      <c r="CY26">
        <v>488.04994859999999</v>
      </c>
      <c r="CZ26">
        <v>6.2242095999999997E-2</v>
      </c>
      <c r="DA26">
        <v>7.3137340999999995E-2</v>
      </c>
      <c r="DB26">
        <v>0</v>
      </c>
      <c r="DC26">
        <v>0</v>
      </c>
      <c r="DD26">
        <v>1</v>
      </c>
      <c r="DE26">
        <v>0.72627767600000004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0.28318428299999998</v>
      </c>
      <c r="DS26">
        <v>0.21681571699999999</v>
      </c>
      <c r="DT26">
        <v>0.29587352900000002</v>
      </c>
      <c r="DU26">
        <v>0.21681571699999999</v>
      </c>
      <c r="DV26">
        <v>0.28318428299999998</v>
      </c>
      <c r="DW26">
        <v>0.21681571699999999</v>
      </c>
      <c r="DX26">
        <v>0.13775790399999999</v>
      </c>
      <c r="DY26">
        <v>6.2242095999999997E-2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1</v>
      </c>
      <c r="EP26">
        <v>1</v>
      </c>
      <c r="EQ26">
        <v>1</v>
      </c>
      <c r="ER26">
        <v>165.69235939999999</v>
      </c>
      <c r="ES26">
        <v>1018.3820020000001</v>
      </c>
    </row>
    <row r="27" spans="1:149" x14ac:dyDescent="0.25">
      <c r="A27">
        <v>25</v>
      </c>
      <c r="B27">
        <v>275.61712610000001</v>
      </c>
      <c r="C27">
        <v>289.74473610000001</v>
      </c>
      <c r="D27">
        <v>1887.8284309999999</v>
      </c>
      <c r="E27">
        <v>2795.2743329999998</v>
      </c>
      <c r="F27">
        <v>6.5418147999999995E-2</v>
      </c>
      <c r="G27">
        <v>8.2237536999999999E-2</v>
      </c>
      <c r="H27">
        <v>0</v>
      </c>
      <c r="I27">
        <v>0</v>
      </c>
      <c r="J27">
        <v>0</v>
      </c>
      <c r="K27">
        <v>0</v>
      </c>
      <c r="L27">
        <v>1</v>
      </c>
      <c r="M27">
        <v>0.65607479000000002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0.25936388799999999</v>
      </c>
      <c r="Y27">
        <v>0.24063611200000001</v>
      </c>
      <c r="Z27">
        <v>0.34669037200000002</v>
      </c>
      <c r="AA27">
        <v>0.24063611200000001</v>
      </c>
      <c r="AB27">
        <v>0.25936388799999999</v>
      </c>
      <c r="AC27">
        <v>0.24063611200000001</v>
      </c>
      <c r="AD27">
        <v>0.134581852</v>
      </c>
      <c r="AE27">
        <v>6.5418147999999995E-2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263.19804690000001</v>
      </c>
      <c r="AY27">
        <v>276.21392959999997</v>
      </c>
      <c r="AZ27">
        <v>290.89564519999999</v>
      </c>
      <c r="BA27">
        <v>1448.746836</v>
      </c>
      <c r="BB27">
        <v>1583.2760860000001</v>
      </c>
      <c r="BC27">
        <v>5.9863943000000003E-2</v>
      </c>
      <c r="BD27">
        <v>0.10213098700000001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0.38563248100000003</v>
      </c>
      <c r="BQ27">
        <v>0</v>
      </c>
      <c r="BR27">
        <v>0</v>
      </c>
      <c r="BS27">
        <v>0</v>
      </c>
      <c r="BT27">
        <v>0</v>
      </c>
      <c r="BU27">
        <v>0.257823093</v>
      </c>
      <c r="BV27">
        <v>0.19897957499999999</v>
      </c>
      <c r="BW27">
        <v>0.30102042499999998</v>
      </c>
      <c r="BX27">
        <v>0.19897957499999999</v>
      </c>
      <c r="BY27">
        <v>0.30102042499999998</v>
      </c>
      <c r="BZ27">
        <v>0.19897957499999999</v>
      </c>
      <c r="CA27">
        <v>0.14013605700000001</v>
      </c>
      <c r="CB27">
        <v>5.9863943000000003E-2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1</v>
      </c>
      <c r="CR27">
        <v>1</v>
      </c>
      <c r="CS27">
        <v>1</v>
      </c>
      <c r="CT27">
        <v>1</v>
      </c>
      <c r="CU27">
        <v>599.05542400000002</v>
      </c>
      <c r="CV27">
        <v>275.48379770000003</v>
      </c>
      <c r="CW27">
        <v>289.96749269999998</v>
      </c>
      <c r="CX27">
        <v>606.28548390000003</v>
      </c>
      <c r="CY27">
        <v>2449.8901249999999</v>
      </c>
      <c r="CZ27">
        <v>4.8466888999999999E-2</v>
      </c>
      <c r="DA27">
        <v>7.7793255000000006E-2</v>
      </c>
      <c r="DB27">
        <v>0</v>
      </c>
      <c r="DC27">
        <v>0</v>
      </c>
      <c r="DD27">
        <v>1</v>
      </c>
      <c r="DE27">
        <v>0.34038645699999998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0.18649833599999999</v>
      </c>
      <c r="DS27">
        <v>0.113501664</v>
      </c>
      <c r="DT27">
        <v>0.18649833599999999</v>
      </c>
      <c r="DU27">
        <v>0.113501664</v>
      </c>
      <c r="DV27">
        <v>0.17547021700000001</v>
      </c>
      <c r="DW27">
        <v>0.113501664</v>
      </c>
      <c r="DX27">
        <v>0.45153311099999999</v>
      </c>
      <c r="DY27">
        <v>4.8466888999999999E-2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1</v>
      </c>
      <c r="EP27">
        <v>1</v>
      </c>
      <c r="EQ27">
        <v>1</v>
      </c>
      <c r="ER27">
        <v>163.5283475</v>
      </c>
      <c r="ES27">
        <v>1025.7818179999999</v>
      </c>
    </row>
    <row r="28" spans="1:149" x14ac:dyDescent="0.25">
      <c r="A28">
        <v>26</v>
      </c>
      <c r="B28">
        <v>275.55998529999999</v>
      </c>
      <c r="C28">
        <v>289.28994130000001</v>
      </c>
      <c r="D28">
        <v>1898.8814279999999</v>
      </c>
      <c r="E28">
        <v>1014.076005</v>
      </c>
      <c r="F28">
        <v>6.3604808999999998E-2</v>
      </c>
      <c r="G28">
        <v>8.0332845E-2</v>
      </c>
      <c r="H28">
        <v>0</v>
      </c>
      <c r="I28">
        <v>0</v>
      </c>
      <c r="J28">
        <v>0</v>
      </c>
      <c r="K28">
        <v>0</v>
      </c>
      <c r="L28">
        <v>1</v>
      </c>
      <c r="M28">
        <v>0.64408064499999995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0.27296393400000002</v>
      </c>
      <c r="Y28">
        <v>0.22703606600000001</v>
      </c>
      <c r="Z28">
        <v>0.31767693800000002</v>
      </c>
      <c r="AA28">
        <v>0.22703606600000001</v>
      </c>
      <c r="AB28">
        <v>0.27296393400000002</v>
      </c>
      <c r="AC28">
        <v>0.22703606600000001</v>
      </c>
      <c r="AD28">
        <v>0.136395194</v>
      </c>
      <c r="AE28">
        <v>6.3604808999999998E-2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259.91797939999998</v>
      </c>
      <c r="AY28">
        <v>276.38535189999999</v>
      </c>
      <c r="AZ28">
        <v>290.33875369999998</v>
      </c>
      <c r="BA28">
        <v>1458.1021740000001</v>
      </c>
      <c r="BB28">
        <v>1513.067335</v>
      </c>
      <c r="BC28">
        <v>6.6068953999999999E-2</v>
      </c>
      <c r="BD28">
        <v>0.107845064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0.43933512299999999</v>
      </c>
      <c r="BQ28">
        <v>0</v>
      </c>
      <c r="BR28">
        <v>0</v>
      </c>
      <c r="BS28">
        <v>0</v>
      </c>
      <c r="BT28">
        <v>0</v>
      </c>
      <c r="BU28">
        <v>0.35448284899999999</v>
      </c>
      <c r="BV28">
        <v>0.24551715099999999</v>
      </c>
      <c r="BW28">
        <v>0.25448284900000001</v>
      </c>
      <c r="BX28">
        <v>0.24551715099999999</v>
      </c>
      <c r="BY28">
        <v>0.257103256</v>
      </c>
      <c r="BZ28">
        <v>0.24551715099999999</v>
      </c>
      <c r="CA28">
        <v>0.133931046</v>
      </c>
      <c r="CB28">
        <v>6.6068953999999999E-2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1</v>
      </c>
      <c r="CR28">
        <v>1</v>
      </c>
      <c r="CS28">
        <v>1</v>
      </c>
      <c r="CT28">
        <v>1</v>
      </c>
      <c r="CU28">
        <v>590.94283150000001</v>
      </c>
      <c r="CV28">
        <v>275.71870969999998</v>
      </c>
      <c r="CW28">
        <v>290.13456009999999</v>
      </c>
      <c r="CX28">
        <v>640.19494310000005</v>
      </c>
      <c r="CY28">
        <v>908.35919620000004</v>
      </c>
      <c r="CZ28">
        <v>5.8124894000000003E-2</v>
      </c>
      <c r="DA28">
        <v>8.5623656000000006E-2</v>
      </c>
      <c r="DB28">
        <v>0</v>
      </c>
      <c r="DC28">
        <v>0</v>
      </c>
      <c r="DD28">
        <v>1</v>
      </c>
      <c r="DE28">
        <v>0.474113754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0.21406329199999999</v>
      </c>
      <c r="DS28">
        <v>0.18593670800000001</v>
      </c>
      <c r="DT28">
        <v>0.31406329199999999</v>
      </c>
      <c r="DU28">
        <v>0.18593670800000001</v>
      </c>
      <c r="DV28">
        <v>0.32999831099999999</v>
      </c>
      <c r="DW28">
        <v>0.18593670800000001</v>
      </c>
      <c r="DX28">
        <v>0.141875106</v>
      </c>
      <c r="DY28">
        <v>5.8124894000000003E-2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0</v>
      </c>
      <c r="EG28">
        <v>1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1</v>
      </c>
      <c r="EO28">
        <v>1</v>
      </c>
      <c r="EP28">
        <v>1</v>
      </c>
      <c r="EQ28">
        <v>1</v>
      </c>
      <c r="ER28">
        <v>161.85105160000001</v>
      </c>
      <c r="ES28">
        <v>1012.711863</v>
      </c>
    </row>
    <row r="29" spans="1:149" x14ac:dyDescent="0.25">
      <c r="A29">
        <v>27</v>
      </c>
      <c r="B29">
        <v>276.28376830000002</v>
      </c>
      <c r="C29">
        <v>289.74473610000001</v>
      </c>
      <c r="D29">
        <v>538.88915859999997</v>
      </c>
      <c r="E29">
        <v>3580.7122509999999</v>
      </c>
      <c r="F29">
        <v>4.3815160999999998E-2</v>
      </c>
      <c r="G29">
        <v>0.104458944</v>
      </c>
      <c r="H29">
        <v>0</v>
      </c>
      <c r="I29">
        <v>0</v>
      </c>
      <c r="J29">
        <v>0</v>
      </c>
      <c r="K29">
        <v>0</v>
      </c>
      <c r="L29">
        <v>1</v>
      </c>
      <c r="M29">
        <v>0.14737065799999999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0.30104257699999998</v>
      </c>
      <c r="Y29">
        <v>7.8613711000000003E-2</v>
      </c>
      <c r="Z29">
        <v>0.22138628900000001</v>
      </c>
      <c r="AA29">
        <v>7.8613711000000003E-2</v>
      </c>
      <c r="AB29">
        <v>0.32138628899999999</v>
      </c>
      <c r="AC29">
        <v>7.8613711000000003E-2</v>
      </c>
      <c r="AD29">
        <v>0.15618484499999999</v>
      </c>
      <c r="AE29">
        <v>4.3815160999999998E-2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1</v>
      </c>
      <c r="AW29">
        <v>1</v>
      </c>
      <c r="AX29">
        <v>266.06732720000002</v>
      </c>
      <c r="AY29">
        <v>276.06790319999999</v>
      </c>
      <c r="AZ29">
        <v>290.68217010000001</v>
      </c>
      <c r="BA29">
        <v>1724.248441</v>
      </c>
      <c r="BB29">
        <v>1038.880486</v>
      </c>
      <c r="BC29">
        <v>6.2039581000000003E-2</v>
      </c>
      <c r="BD29">
        <v>9.7263441000000006E-2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0.449025489</v>
      </c>
      <c r="BQ29">
        <v>0</v>
      </c>
      <c r="BR29">
        <v>0</v>
      </c>
      <c r="BS29">
        <v>0</v>
      </c>
      <c r="BT29">
        <v>0</v>
      </c>
      <c r="BU29">
        <v>0.28470314099999999</v>
      </c>
      <c r="BV29">
        <v>0.21529685900000001</v>
      </c>
      <c r="BW29">
        <v>0.29263329799999999</v>
      </c>
      <c r="BX29">
        <v>0.21529685900000001</v>
      </c>
      <c r="BY29">
        <v>0.28470314099999999</v>
      </c>
      <c r="BZ29">
        <v>0.21529685900000001</v>
      </c>
      <c r="CA29">
        <v>0.137960419</v>
      </c>
      <c r="CB29">
        <v>6.2039581000000003E-2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1</v>
      </c>
      <c r="CR29">
        <v>1</v>
      </c>
      <c r="CS29">
        <v>1</v>
      </c>
      <c r="CT29">
        <v>1</v>
      </c>
      <c r="CU29">
        <v>595.63792750000005</v>
      </c>
      <c r="CV29">
        <v>275.57903229999999</v>
      </c>
      <c r="CW29">
        <v>289.19712609999999</v>
      </c>
      <c r="CX29">
        <v>887.30265899999995</v>
      </c>
      <c r="CY29">
        <v>2211.389807</v>
      </c>
      <c r="CZ29">
        <v>6.1345838E-2</v>
      </c>
      <c r="DA29">
        <v>8.0967741999999995E-2</v>
      </c>
      <c r="DB29">
        <v>0</v>
      </c>
      <c r="DC29">
        <v>0</v>
      </c>
      <c r="DD29">
        <v>1</v>
      </c>
      <c r="DE29">
        <v>0.58807289100000004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0.28153340300000002</v>
      </c>
      <c r="DS29">
        <v>0.21009378300000001</v>
      </c>
      <c r="DT29">
        <v>0.28990621700000002</v>
      </c>
      <c r="DU29">
        <v>0.21009378300000001</v>
      </c>
      <c r="DV29">
        <v>0.28990621700000002</v>
      </c>
      <c r="DW29">
        <v>0.21009378300000001</v>
      </c>
      <c r="DX29">
        <v>0.138654162</v>
      </c>
      <c r="DY29">
        <v>6.1345838E-2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</v>
      </c>
      <c r="EO29">
        <v>1</v>
      </c>
      <c r="EP29">
        <v>1</v>
      </c>
      <c r="EQ29">
        <v>1</v>
      </c>
      <c r="ER29">
        <v>155.4994208</v>
      </c>
      <c r="ES29">
        <v>1017.2046769999999</v>
      </c>
    </row>
    <row r="30" spans="1:149" x14ac:dyDescent="0.25">
      <c r="A30">
        <v>28</v>
      </c>
      <c r="B30">
        <v>275.91552789999997</v>
      </c>
      <c r="C30">
        <v>289.47557180000001</v>
      </c>
      <c r="D30">
        <v>932.76785570000004</v>
      </c>
      <c r="E30">
        <v>2659.3732770000001</v>
      </c>
      <c r="F30">
        <v>5.7448412999999997E-2</v>
      </c>
      <c r="G30">
        <v>9.2184262000000003E-2</v>
      </c>
      <c r="H30">
        <v>0</v>
      </c>
      <c r="I30">
        <v>0</v>
      </c>
      <c r="J30">
        <v>0</v>
      </c>
      <c r="K30">
        <v>0</v>
      </c>
      <c r="L30">
        <v>1</v>
      </c>
      <c r="M30">
        <v>0.40976549800000001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0.219136899</v>
      </c>
      <c r="Y30">
        <v>0.180863101</v>
      </c>
      <c r="Z30">
        <v>0.21917461499999999</v>
      </c>
      <c r="AA30">
        <v>0.180863101</v>
      </c>
      <c r="AB30">
        <v>0.219136899</v>
      </c>
      <c r="AC30">
        <v>0.180863101</v>
      </c>
      <c r="AD30">
        <v>0.34255158699999999</v>
      </c>
      <c r="AE30">
        <v>5.7448412999999997E-2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1</v>
      </c>
      <c r="AW30">
        <v>1</v>
      </c>
      <c r="AX30">
        <v>264.46321870000003</v>
      </c>
      <c r="AY30">
        <v>276.39804989999999</v>
      </c>
      <c r="AZ30">
        <v>290.32019059999999</v>
      </c>
      <c r="BA30">
        <v>1010.444853</v>
      </c>
      <c r="BB30">
        <v>3641.312563</v>
      </c>
      <c r="BC30">
        <v>4.726955E-2</v>
      </c>
      <c r="BD30">
        <v>0.108268328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0.18597741300000001</v>
      </c>
      <c r="BQ30">
        <v>0</v>
      </c>
      <c r="BR30">
        <v>0</v>
      </c>
      <c r="BS30">
        <v>0</v>
      </c>
      <c r="BT30">
        <v>0</v>
      </c>
      <c r="BU30">
        <v>0.45631279699999999</v>
      </c>
      <c r="BV30">
        <v>0.10452162399999999</v>
      </c>
      <c r="BW30">
        <v>0.19547837600000001</v>
      </c>
      <c r="BX30">
        <v>0.10452162399999999</v>
      </c>
      <c r="BY30">
        <v>0.19547837600000001</v>
      </c>
      <c r="BZ30">
        <v>0.10452162399999999</v>
      </c>
      <c r="CA30">
        <v>0.15273044999999999</v>
      </c>
      <c r="CB30">
        <v>4.726955E-2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594.53664519999995</v>
      </c>
      <c r="CV30">
        <v>275.64887099999999</v>
      </c>
      <c r="CW30">
        <v>290.04174490000003</v>
      </c>
      <c r="CX30">
        <v>632.73398780000002</v>
      </c>
      <c r="CY30">
        <v>900.17363760000001</v>
      </c>
      <c r="CZ30">
        <v>5.5299778000000001E-2</v>
      </c>
      <c r="DA30">
        <v>8.3295699000000001E-2</v>
      </c>
      <c r="DB30">
        <v>0</v>
      </c>
      <c r="DC30">
        <v>0</v>
      </c>
      <c r="DD30">
        <v>1</v>
      </c>
      <c r="DE30">
        <v>0.439659827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0.235251662</v>
      </c>
      <c r="DS30">
        <v>0.16474833799999999</v>
      </c>
      <c r="DT30">
        <v>0.38479645400000001</v>
      </c>
      <c r="DU30">
        <v>0.16474833799999999</v>
      </c>
      <c r="DV30">
        <v>0.235251662</v>
      </c>
      <c r="DW30">
        <v>0.16474833799999999</v>
      </c>
      <c r="DX30">
        <v>0.14470022199999999</v>
      </c>
      <c r="DY30">
        <v>5.5299778000000001E-2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1</v>
      </c>
      <c r="EP30">
        <v>1</v>
      </c>
      <c r="EQ30">
        <v>1</v>
      </c>
      <c r="ER30">
        <v>162.44578580000001</v>
      </c>
      <c r="ES30">
        <v>1021.44565</v>
      </c>
    </row>
    <row r="31" spans="1:149" x14ac:dyDescent="0.25">
      <c r="A31">
        <v>29</v>
      </c>
      <c r="B31">
        <v>275.91552789999997</v>
      </c>
      <c r="C31">
        <v>289.51269789999998</v>
      </c>
      <c r="D31">
        <v>932.76785570000004</v>
      </c>
      <c r="E31">
        <v>2657.358862</v>
      </c>
      <c r="F31">
        <v>5.7448412999999997E-2</v>
      </c>
      <c r="G31">
        <v>9.2184262000000003E-2</v>
      </c>
      <c r="H31">
        <v>0</v>
      </c>
      <c r="I31">
        <v>0</v>
      </c>
      <c r="J31">
        <v>0</v>
      </c>
      <c r="K31">
        <v>0</v>
      </c>
      <c r="L31">
        <v>1</v>
      </c>
      <c r="M31">
        <v>0.40976549899999998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0.41913689999999998</v>
      </c>
      <c r="Y31">
        <v>0.180863101</v>
      </c>
      <c r="Z31">
        <v>0.21917461399999999</v>
      </c>
      <c r="AA31">
        <v>0.180863101</v>
      </c>
      <c r="AB31">
        <v>0.219136899</v>
      </c>
      <c r="AC31">
        <v>0.180863101</v>
      </c>
      <c r="AD31">
        <v>0.14255158700000001</v>
      </c>
      <c r="AE31">
        <v>5.7448412999999997E-2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1</v>
      </c>
      <c r="AV31">
        <v>1</v>
      </c>
      <c r="AW31">
        <v>1</v>
      </c>
      <c r="AX31">
        <v>264.7886441</v>
      </c>
      <c r="AY31">
        <v>276.49963339999999</v>
      </c>
      <c r="AZ31">
        <v>290.3109091</v>
      </c>
      <c r="BA31">
        <v>1010.940307</v>
      </c>
      <c r="BB31">
        <v>3641.4404629999999</v>
      </c>
      <c r="BC31">
        <v>5.0729704E-2</v>
      </c>
      <c r="BD31">
        <v>0.111654448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0.22211597999999999</v>
      </c>
      <c r="BQ31">
        <v>0</v>
      </c>
      <c r="BR31">
        <v>0</v>
      </c>
      <c r="BS31">
        <v>0</v>
      </c>
      <c r="BT31">
        <v>0</v>
      </c>
      <c r="BU31">
        <v>0.26952720899999999</v>
      </c>
      <c r="BV31">
        <v>0.13047278200000001</v>
      </c>
      <c r="BW31">
        <v>0.16952721800000001</v>
      </c>
      <c r="BX31">
        <v>0.13047278200000001</v>
      </c>
      <c r="BY31">
        <v>0.46952721200000003</v>
      </c>
      <c r="BZ31">
        <v>0.13047278300000001</v>
      </c>
      <c r="CA31">
        <v>9.1418361000000004E-2</v>
      </c>
      <c r="CB31">
        <v>5.0729704E-2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1</v>
      </c>
      <c r="CR31">
        <v>1</v>
      </c>
      <c r="CS31">
        <v>1</v>
      </c>
      <c r="CT31">
        <v>1</v>
      </c>
      <c r="CU31">
        <v>593.3674608</v>
      </c>
      <c r="CV31">
        <v>275.61712610000001</v>
      </c>
      <c r="CW31">
        <v>289.98605570000001</v>
      </c>
      <c r="CX31">
        <v>511.73390410000002</v>
      </c>
      <c r="CY31">
        <v>1312.1854149999999</v>
      </c>
      <c r="CZ31">
        <v>4.7388634999999998E-2</v>
      </c>
      <c r="DA31">
        <v>8.2237536999999999E-2</v>
      </c>
      <c r="DB31">
        <v>0</v>
      </c>
      <c r="DC31">
        <v>0</v>
      </c>
      <c r="DD31">
        <v>1</v>
      </c>
      <c r="DE31">
        <v>0.28740477199999998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0.294585239</v>
      </c>
      <c r="DS31">
        <v>0.105414761</v>
      </c>
      <c r="DT31">
        <v>0.158218156</v>
      </c>
      <c r="DU31">
        <v>0.105414761</v>
      </c>
      <c r="DV31">
        <v>0.19458523899999999</v>
      </c>
      <c r="DW31">
        <v>0.105414761</v>
      </c>
      <c r="DX31">
        <v>0.35261136500000001</v>
      </c>
      <c r="DY31">
        <v>4.7388634999999998E-2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0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</v>
      </c>
      <c r="EO31">
        <v>1</v>
      </c>
      <c r="EP31">
        <v>1</v>
      </c>
      <c r="EQ31">
        <v>1</v>
      </c>
      <c r="ER31">
        <v>163.08574379999999</v>
      </c>
      <c r="ES31">
        <v>1021.241846</v>
      </c>
    </row>
    <row r="32" spans="1:149" x14ac:dyDescent="0.25">
      <c r="A32">
        <v>30</v>
      </c>
      <c r="B32">
        <v>276.29011730000002</v>
      </c>
      <c r="C32">
        <v>289.7354545</v>
      </c>
      <c r="D32">
        <v>538.78715339999997</v>
      </c>
      <c r="E32">
        <v>2707.6313019999998</v>
      </c>
      <c r="F32">
        <v>4.4017250000000001E-2</v>
      </c>
      <c r="G32">
        <v>0.104670577</v>
      </c>
      <c r="H32">
        <v>0</v>
      </c>
      <c r="I32">
        <v>0</v>
      </c>
      <c r="J32">
        <v>0</v>
      </c>
      <c r="K32">
        <v>0</v>
      </c>
      <c r="L32">
        <v>1</v>
      </c>
      <c r="M32">
        <v>0.149766329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0.119870622</v>
      </c>
      <c r="Y32">
        <v>8.0129378000000001E-2</v>
      </c>
      <c r="Z32">
        <v>0.519870622</v>
      </c>
      <c r="AA32">
        <v>8.0129378000000001E-2</v>
      </c>
      <c r="AB32">
        <v>0.20427600700000001</v>
      </c>
      <c r="AC32">
        <v>8.0129378000000001E-2</v>
      </c>
      <c r="AD32">
        <v>0.15598275</v>
      </c>
      <c r="AE32">
        <v>4.4017250000000001E-2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1</v>
      </c>
      <c r="AW32">
        <v>1</v>
      </c>
      <c r="AX32">
        <v>265.91454870000001</v>
      </c>
      <c r="AY32">
        <v>276.34090909999998</v>
      </c>
      <c r="AZ32">
        <v>289.549824</v>
      </c>
      <c r="BA32">
        <v>1434.2329460000001</v>
      </c>
      <c r="BB32">
        <v>3624.461824</v>
      </c>
      <c r="BC32">
        <v>6.3858922999999998E-2</v>
      </c>
      <c r="BD32">
        <v>0.106363636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0.41798525800000003</v>
      </c>
      <c r="BQ32">
        <v>0</v>
      </c>
      <c r="BR32">
        <v>0</v>
      </c>
      <c r="BS32">
        <v>0</v>
      </c>
      <c r="BT32">
        <v>0</v>
      </c>
      <c r="BU32">
        <v>0.32174277400000001</v>
      </c>
      <c r="BV32">
        <v>0.22894192599999999</v>
      </c>
      <c r="BW32">
        <v>0.27105807399999998</v>
      </c>
      <c r="BX32">
        <v>0.22894192599999999</v>
      </c>
      <c r="BY32">
        <v>0.27105807399999998</v>
      </c>
      <c r="BZ32">
        <v>0.22894192599999999</v>
      </c>
      <c r="CA32">
        <v>0.136141077</v>
      </c>
      <c r="CB32">
        <v>6.3858922999999998E-2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1</v>
      </c>
      <c r="CR32">
        <v>1</v>
      </c>
      <c r="CS32">
        <v>1</v>
      </c>
      <c r="CT32">
        <v>1</v>
      </c>
      <c r="CU32">
        <v>584.54966850000005</v>
      </c>
      <c r="CV32">
        <v>275.24253670000002</v>
      </c>
      <c r="CW32">
        <v>289.7354545</v>
      </c>
      <c r="CX32">
        <v>682.88413990000004</v>
      </c>
      <c r="CY32">
        <v>1041.822171</v>
      </c>
      <c r="CZ32">
        <v>4.3930327999999998E-2</v>
      </c>
      <c r="DA32">
        <v>6.9751222000000002E-2</v>
      </c>
      <c r="DB32">
        <v>0</v>
      </c>
      <c r="DC32">
        <v>0</v>
      </c>
      <c r="DD32">
        <v>1</v>
      </c>
      <c r="DE32">
        <v>0.29098323300000001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0.52052253800000003</v>
      </c>
      <c r="DS32">
        <v>7.9477461999999999E-2</v>
      </c>
      <c r="DT32">
        <v>0.120522538</v>
      </c>
      <c r="DU32">
        <v>7.9477461999999999E-2</v>
      </c>
      <c r="DV32">
        <v>0.30288525199999999</v>
      </c>
      <c r="DW32">
        <v>7.9477461999999999E-2</v>
      </c>
      <c r="DX32">
        <v>5.6069672000000001E-2</v>
      </c>
      <c r="DY32">
        <v>4.3930327999999998E-2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</v>
      </c>
      <c r="EO32">
        <v>1</v>
      </c>
      <c r="EP32">
        <v>1</v>
      </c>
      <c r="EQ32">
        <v>1</v>
      </c>
      <c r="ER32">
        <v>162.7030766</v>
      </c>
      <c r="ES32">
        <v>1013.167294</v>
      </c>
    </row>
    <row r="33" spans="1:149" x14ac:dyDescent="0.25">
      <c r="A33">
        <v>31</v>
      </c>
      <c r="B33">
        <v>276.18853369999999</v>
      </c>
      <c r="C33">
        <v>289.43844569999999</v>
      </c>
      <c r="D33">
        <v>538.30627149999998</v>
      </c>
      <c r="E33">
        <v>2708.654497</v>
      </c>
      <c r="F33">
        <v>4.0576160999999999E-2</v>
      </c>
      <c r="G33">
        <v>0.10128445699999999</v>
      </c>
      <c r="H33">
        <v>0</v>
      </c>
      <c r="I33">
        <v>0</v>
      </c>
      <c r="J33">
        <v>0</v>
      </c>
      <c r="K33">
        <v>0</v>
      </c>
      <c r="L33">
        <v>1</v>
      </c>
      <c r="M33">
        <v>0.106588791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0.24921858499999999</v>
      </c>
      <c r="Y33">
        <v>5.4321211000000001E-2</v>
      </c>
      <c r="Z33">
        <v>0.34567878400000002</v>
      </c>
      <c r="AA33">
        <v>5.4321211000000001E-2</v>
      </c>
      <c r="AB33">
        <v>0.34567879299999998</v>
      </c>
      <c r="AC33">
        <v>5.4321211000000001E-2</v>
      </c>
      <c r="AD33">
        <v>5.9423838999999999E-2</v>
      </c>
      <c r="AE33">
        <v>4.0576160999999999E-2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1</v>
      </c>
      <c r="AV33">
        <v>1</v>
      </c>
      <c r="AW33">
        <v>1</v>
      </c>
      <c r="AX33">
        <v>264.27788029999999</v>
      </c>
      <c r="AY33">
        <v>276.23932550000001</v>
      </c>
      <c r="AZ33">
        <v>289.549824</v>
      </c>
      <c r="BA33">
        <v>1434.2329460000001</v>
      </c>
      <c r="BB33">
        <v>3493.620786</v>
      </c>
      <c r="BC33">
        <v>6.0314479999999997E-2</v>
      </c>
      <c r="BD33">
        <v>0.102977517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0.38741421500000001</v>
      </c>
      <c r="BQ33">
        <v>0</v>
      </c>
      <c r="BR33">
        <v>0</v>
      </c>
      <c r="BS33">
        <v>0</v>
      </c>
      <c r="BT33">
        <v>0</v>
      </c>
      <c r="BU33">
        <v>0.26503168100000002</v>
      </c>
      <c r="BV33">
        <v>0.202358601</v>
      </c>
      <c r="BW33">
        <v>0.29764139899999997</v>
      </c>
      <c r="BX33">
        <v>0.202358601</v>
      </c>
      <c r="BY33">
        <v>0.29764139899999997</v>
      </c>
      <c r="BZ33">
        <v>0.202358601</v>
      </c>
      <c r="CA33">
        <v>0.13968552000000001</v>
      </c>
      <c r="CB33">
        <v>6.0314479999999997E-2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1</v>
      </c>
      <c r="CR33">
        <v>1</v>
      </c>
      <c r="CS33">
        <v>1</v>
      </c>
      <c r="CT33">
        <v>1</v>
      </c>
      <c r="CU33">
        <v>586.58184549999999</v>
      </c>
      <c r="CV33">
        <v>275.34412020000002</v>
      </c>
      <c r="CW33">
        <v>289.7354545</v>
      </c>
      <c r="CX33">
        <v>675.88949419999994</v>
      </c>
      <c r="CY33">
        <v>2090.0852650000002</v>
      </c>
      <c r="CZ33">
        <v>4.6766249000000003E-2</v>
      </c>
      <c r="DA33">
        <v>7.3137340999999995E-2</v>
      </c>
      <c r="DB33">
        <v>0</v>
      </c>
      <c r="DC33">
        <v>0</v>
      </c>
      <c r="DD33">
        <v>1</v>
      </c>
      <c r="DE33">
        <v>0.33747646999999997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0.19925313</v>
      </c>
      <c r="DS33">
        <v>0.10074687</v>
      </c>
      <c r="DT33">
        <v>0.29925312999999998</v>
      </c>
      <c r="DU33">
        <v>0.10074687</v>
      </c>
      <c r="DV33">
        <v>0.14825998900000001</v>
      </c>
      <c r="DW33">
        <v>0.10074687</v>
      </c>
      <c r="DX33">
        <v>0.35323375099999998</v>
      </c>
      <c r="DY33">
        <v>4.6766249000000003E-2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1</v>
      </c>
      <c r="EP33">
        <v>1</v>
      </c>
      <c r="EQ33">
        <v>1</v>
      </c>
      <c r="ER33">
        <v>163.2673575</v>
      </c>
      <c r="ES33">
        <v>1014.127083</v>
      </c>
    </row>
    <row r="34" spans="1:149" x14ac:dyDescent="0.25">
      <c r="A34">
        <v>32</v>
      </c>
      <c r="B34">
        <v>276.15043989999998</v>
      </c>
      <c r="C34">
        <v>290.01390029999999</v>
      </c>
      <c r="D34">
        <v>568.80584099999999</v>
      </c>
      <c r="E34">
        <v>2705.5369500000002</v>
      </c>
      <c r="F34">
        <v>4.2571079999999997E-2</v>
      </c>
      <c r="G34">
        <v>0.100014663</v>
      </c>
      <c r="H34">
        <v>0</v>
      </c>
      <c r="I34">
        <v>0</v>
      </c>
      <c r="J34">
        <v>0</v>
      </c>
      <c r="K34">
        <v>0</v>
      </c>
      <c r="L34">
        <v>1</v>
      </c>
      <c r="M34">
        <v>0.138535726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0.43071690200000001</v>
      </c>
      <c r="Y34">
        <v>6.9283098000000001E-2</v>
      </c>
      <c r="Z34">
        <v>0.230716902</v>
      </c>
      <c r="AA34">
        <v>6.9283098000000001E-2</v>
      </c>
      <c r="AB34">
        <v>0.18113727600000001</v>
      </c>
      <c r="AC34">
        <v>6.9283098000000001E-2</v>
      </c>
      <c r="AD34">
        <v>0.15742892</v>
      </c>
      <c r="AE34">
        <v>4.2571079999999997E-2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1</v>
      </c>
      <c r="AX34">
        <v>269.65521510000002</v>
      </c>
      <c r="AY34">
        <v>276.29011730000002</v>
      </c>
      <c r="AZ34">
        <v>290.74714080000001</v>
      </c>
      <c r="BA34">
        <v>1434.218374</v>
      </c>
      <c r="BB34">
        <v>3625.4850190000002</v>
      </c>
      <c r="BC34">
        <v>6.2193188000000003E-2</v>
      </c>
      <c r="BD34">
        <v>0.104670577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0.40455522799999999</v>
      </c>
      <c r="BQ34">
        <v>0</v>
      </c>
      <c r="BR34">
        <v>0</v>
      </c>
      <c r="BS34">
        <v>0</v>
      </c>
      <c r="BT34">
        <v>0</v>
      </c>
      <c r="BU34">
        <v>0.28355109000000001</v>
      </c>
      <c r="BV34">
        <v>0.21644890999999999</v>
      </c>
      <c r="BW34">
        <v>0.29509100900000002</v>
      </c>
      <c r="BX34">
        <v>0.21644890999999999</v>
      </c>
      <c r="BY34">
        <v>0.28355109000000001</v>
      </c>
      <c r="BZ34">
        <v>0.21644890999999999</v>
      </c>
      <c r="CA34">
        <v>0.137806812</v>
      </c>
      <c r="CB34">
        <v>6.2193188000000003E-2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1</v>
      </c>
      <c r="CR34">
        <v>1</v>
      </c>
      <c r="CS34">
        <v>1</v>
      </c>
      <c r="CT34">
        <v>1</v>
      </c>
      <c r="CU34">
        <v>595.40052300000002</v>
      </c>
      <c r="CV34">
        <v>275.75045449999999</v>
      </c>
      <c r="CW34">
        <v>289.94892959999999</v>
      </c>
      <c r="CX34">
        <v>665.15708480000001</v>
      </c>
      <c r="CY34">
        <v>1940.467003</v>
      </c>
      <c r="CZ34">
        <v>6.0141583999999998E-2</v>
      </c>
      <c r="DA34">
        <v>8.6681817999999994E-2</v>
      </c>
      <c r="DB34">
        <v>0</v>
      </c>
      <c r="DC34">
        <v>0</v>
      </c>
      <c r="DD34">
        <v>1</v>
      </c>
      <c r="DE34">
        <v>0.50251194799999999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0.298938117</v>
      </c>
      <c r="DS34">
        <v>0.201061883</v>
      </c>
      <c r="DT34">
        <v>0.298938117</v>
      </c>
      <c r="DU34">
        <v>0.201061883</v>
      </c>
      <c r="DV34">
        <v>0.26226535000000001</v>
      </c>
      <c r="DW34">
        <v>0.201061883</v>
      </c>
      <c r="DX34">
        <v>0.13985841600000001</v>
      </c>
      <c r="DY34">
        <v>6.0141583999999998E-2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0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</v>
      </c>
      <c r="EO34">
        <v>1</v>
      </c>
      <c r="EP34">
        <v>1</v>
      </c>
      <c r="EQ34">
        <v>1</v>
      </c>
      <c r="ER34">
        <v>160.75668680000001</v>
      </c>
      <c r="ES34">
        <v>1025.8124250000001</v>
      </c>
    </row>
    <row r="35" spans="1:149" x14ac:dyDescent="0.25">
      <c r="A35">
        <v>33</v>
      </c>
      <c r="B35">
        <v>276.38535189999999</v>
      </c>
      <c r="C35">
        <v>290.99774189999999</v>
      </c>
      <c r="D35">
        <v>873.73596090000001</v>
      </c>
      <c r="E35">
        <v>959.79072340000005</v>
      </c>
      <c r="F35">
        <v>7.0660891000000003E-2</v>
      </c>
      <c r="G35">
        <v>0.107845064</v>
      </c>
      <c r="H35">
        <v>0</v>
      </c>
      <c r="I35">
        <v>0</v>
      </c>
      <c r="J35">
        <v>0</v>
      </c>
      <c r="K35">
        <v>0</v>
      </c>
      <c r="L35">
        <v>1</v>
      </c>
      <c r="M35">
        <v>0.50096216900000001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0.310747522</v>
      </c>
      <c r="Y35">
        <v>0.27995668499999998</v>
      </c>
      <c r="Z35">
        <v>0.27995668499999998</v>
      </c>
      <c r="AA35">
        <v>0.27995668499999998</v>
      </c>
      <c r="AB35">
        <v>0.27995668499999998</v>
      </c>
      <c r="AC35">
        <v>0.27995668499999998</v>
      </c>
      <c r="AD35">
        <v>0.12933910900000001</v>
      </c>
      <c r="AE35">
        <v>7.0660891000000003E-2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1</v>
      </c>
      <c r="AV35">
        <v>1</v>
      </c>
      <c r="AW35">
        <v>1</v>
      </c>
      <c r="AX35">
        <v>274.19689119999998</v>
      </c>
      <c r="AY35">
        <v>276.35995600000001</v>
      </c>
      <c r="AZ35">
        <v>289.47557180000001</v>
      </c>
      <c r="BA35">
        <v>1686.9728090000001</v>
      </c>
      <c r="BB35">
        <v>4149.1289489999999</v>
      </c>
      <c r="BC35">
        <v>7.0835779000000001E-2</v>
      </c>
      <c r="BD35">
        <v>0.10699853400000001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0.50909310399999996</v>
      </c>
      <c r="BQ35">
        <v>0</v>
      </c>
      <c r="BR35">
        <v>0</v>
      </c>
      <c r="BS35">
        <v>0</v>
      </c>
      <c r="BT35">
        <v>0</v>
      </c>
      <c r="BU35">
        <v>0.28126834099999998</v>
      </c>
      <c r="BV35">
        <v>0.28126834099999998</v>
      </c>
      <c r="BW35">
        <v>0.28126834099999998</v>
      </c>
      <c r="BX35">
        <v>0.28126834099999998</v>
      </c>
      <c r="BY35">
        <v>0.30829909700000002</v>
      </c>
      <c r="BZ35">
        <v>0.28126834099999998</v>
      </c>
      <c r="CA35">
        <v>0.129164221</v>
      </c>
      <c r="CB35">
        <v>7.0835779000000001E-2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1</v>
      </c>
      <c r="CR35">
        <v>1</v>
      </c>
      <c r="CS35">
        <v>1</v>
      </c>
      <c r="CT35">
        <v>1</v>
      </c>
      <c r="CU35">
        <v>583.96291040000006</v>
      </c>
      <c r="CV35">
        <v>275.36316720000002</v>
      </c>
      <c r="CW35">
        <v>289.33634899999998</v>
      </c>
      <c r="CX35">
        <v>683.32859129999997</v>
      </c>
      <c r="CY35">
        <v>1041.630322</v>
      </c>
      <c r="CZ35">
        <v>4.7742029999999998E-2</v>
      </c>
      <c r="DA35">
        <v>7.3772239000000003E-2</v>
      </c>
      <c r="DB35">
        <v>0</v>
      </c>
      <c r="DC35">
        <v>0</v>
      </c>
      <c r="DD35">
        <v>1</v>
      </c>
      <c r="DE35">
        <v>0.35630778400000002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0.191934775</v>
      </c>
      <c r="DS35">
        <v>0.108065225</v>
      </c>
      <c r="DT35">
        <v>0.16387247999999999</v>
      </c>
      <c r="DU35">
        <v>0.108065225</v>
      </c>
      <c r="DV35">
        <v>0.191934775</v>
      </c>
      <c r="DW35">
        <v>0.108065225</v>
      </c>
      <c r="DX35">
        <v>0.45225797000000001</v>
      </c>
      <c r="DY35">
        <v>4.7742029999999998E-2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1</v>
      </c>
      <c r="EO35">
        <v>1</v>
      </c>
      <c r="EP35">
        <v>1</v>
      </c>
      <c r="EQ35">
        <v>1</v>
      </c>
      <c r="ER35">
        <v>160.3055804</v>
      </c>
      <c r="ES35">
        <v>1018.465382</v>
      </c>
    </row>
    <row r="36" spans="1:149" x14ac:dyDescent="0.25">
      <c r="A36">
        <v>34</v>
      </c>
      <c r="B36">
        <v>275.6806158</v>
      </c>
      <c r="C36">
        <v>291.25762459999999</v>
      </c>
      <c r="D36">
        <v>1814.362793</v>
      </c>
      <c r="E36">
        <v>102.54531230000001</v>
      </c>
      <c r="F36">
        <v>6.6765643999999999E-2</v>
      </c>
      <c r="G36">
        <v>8.4353861000000002E-2</v>
      </c>
      <c r="H36">
        <v>0</v>
      </c>
      <c r="I36">
        <v>0</v>
      </c>
      <c r="J36">
        <v>0</v>
      </c>
      <c r="K36">
        <v>0</v>
      </c>
      <c r="L36">
        <v>1</v>
      </c>
      <c r="M36">
        <v>0.65527176099999995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0.25074233400000001</v>
      </c>
      <c r="Y36">
        <v>0.25074233400000001</v>
      </c>
      <c r="Z36">
        <v>0.34925766600000002</v>
      </c>
      <c r="AA36">
        <v>0.25074233400000001</v>
      </c>
      <c r="AB36">
        <v>0.26676564400000002</v>
      </c>
      <c r="AC36">
        <v>0.25074233400000001</v>
      </c>
      <c r="AD36">
        <v>0.133234356</v>
      </c>
      <c r="AE36">
        <v>6.6765643999999999E-2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1</v>
      </c>
      <c r="AV36">
        <v>1</v>
      </c>
      <c r="AW36">
        <v>1</v>
      </c>
      <c r="AX36">
        <v>277.33849789999999</v>
      </c>
      <c r="AY36">
        <v>277.27420819999998</v>
      </c>
      <c r="AZ36">
        <v>289.178563</v>
      </c>
      <c r="BA36">
        <v>724.51685369999996</v>
      </c>
      <c r="BB36">
        <v>4149.1289489999999</v>
      </c>
      <c r="BC36">
        <v>5.2331795E-2</v>
      </c>
      <c r="BD36">
        <v>0.137473607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0.18243145099999999</v>
      </c>
      <c r="BQ36">
        <v>0</v>
      </c>
      <c r="BR36">
        <v>0</v>
      </c>
      <c r="BS36">
        <v>0</v>
      </c>
      <c r="BT36">
        <v>0</v>
      </c>
      <c r="BU36">
        <v>0.157511541</v>
      </c>
      <c r="BV36">
        <v>0.14248845900000001</v>
      </c>
      <c r="BW36">
        <v>0.157511541</v>
      </c>
      <c r="BX36">
        <v>0.14248845900000001</v>
      </c>
      <c r="BY36">
        <v>0.45751154100000002</v>
      </c>
      <c r="BZ36">
        <v>0.14248845900000001</v>
      </c>
      <c r="CA36">
        <v>0.227465377</v>
      </c>
      <c r="CB36">
        <v>5.2331795E-2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1</v>
      </c>
      <c r="CR36">
        <v>1</v>
      </c>
      <c r="CS36">
        <v>1</v>
      </c>
      <c r="CT36">
        <v>1</v>
      </c>
      <c r="CU36">
        <v>577.27356250000003</v>
      </c>
      <c r="CV36">
        <v>275.36316720000002</v>
      </c>
      <c r="CW36">
        <v>289.33634899999998</v>
      </c>
      <c r="CX36">
        <v>683.35773570000003</v>
      </c>
      <c r="CY36">
        <v>1041.630322</v>
      </c>
      <c r="CZ36">
        <v>4.7743212E-2</v>
      </c>
      <c r="DA36">
        <v>7.3772239000000003E-2</v>
      </c>
      <c r="DB36">
        <v>0</v>
      </c>
      <c r="DC36">
        <v>0</v>
      </c>
      <c r="DD36">
        <v>1</v>
      </c>
      <c r="DE36">
        <v>0.35633702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0.49192590800000002</v>
      </c>
      <c r="DS36">
        <v>0.108074092</v>
      </c>
      <c r="DT36">
        <v>0.19192590800000001</v>
      </c>
      <c r="DU36">
        <v>0.108074092</v>
      </c>
      <c r="DV36">
        <v>0.16389139699999999</v>
      </c>
      <c r="DW36">
        <v>0.108074092</v>
      </c>
      <c r="DX36">
        <v>0.152256788</v>
      </c>
      <c r="DY36">
        <v>4.7743212E-2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1</v>
      </c>
      <c r="EP36">
        <v>1</v>
      </c>
      <c r="EQ36">
        <v>1</v>
      </c>
      <c r="ER36">
        <v>160.30525950000001</v>
      </c>
      <c r="ES36">
        <v>1014.917319</v>
      </c>
    </row>
    <row r="37" spans="1:149" x14ac:dyDescent="0.25">
      <c r="A37">
        <v>35</v>
      </c>
      <c r="B37">
        <v>276.67740470000001</v>
      </c>
      <c r="C37">
        <v>289.3641935</v>
      </c>
      <c r="D37">
        <v>636.42803500000002</v>
      </c>
      <c r="E37">
        <v>3039.9697759999999</v>
      </c>
      <c r="F37">
        <v>6.6441460999999993E-2</v>
      </c>
      <c r="G37">
        <v>0.11758015600000001</v>
      </c>
      <c r="H37">
        <v>0</v>
      </c>
      <c r="I37">
        <v>0</v>
      </c>
      <c r="J37">
        <v>0</v>
      </c>
      <c r="K37">
        <v>0</v>
      </c>
      <c r="L37">
        <v>1</v>
      </c>
      <c r="M37">
        <v>0.39298962300000001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0.36306336900000002</v>
      </c>
      <c r="Y37">
        <v>0.248310954</v>
      </c>
      <c r="Z37">
        <v>0.25168904600000003</v>
      </c>
      <c r="AA37">
        <v>0.248310954</v>
      </c>
      <c r="AB37">
        <v>0.25168904600000003</v>
      </c>
      <c r="AC37">
        <v>0.248310954</v>
      </c>
      <c r="AD37">
        <v>0.133558539</v>
      </c>
      <c r="AE37">
        <v>6.6441460999999993E-2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1</v>
      </c>
      <c r="AW37">
        <v>1</v>
      </c>
      <c r="AX37">
        <v>257.65599580000003</v>
      </c>
      <c r="AY37">
        <v>275.90917889999997</v>
      </c>
      <c r="AZ37">
        <v>289.3085044</v>
      </c>
      <c r="BA37">
        <v>1434.2329460000001</v>
      </c>
      <c r="BB37">
        <v>3626.0126030000001</v>
      </c>
      <c r="BC37">
        <v>4.9137136999999997E-2</v>
      </c>
      <c r="BD37">
        <v>9.197263E-2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0.26950875200000002</v>
      </c>
      <c r="BQ37">
        <v>0</v>
      </c>
      <c r="BR37">
        <v>0</v>
      </c>
      <c r="BS37">
        <v>0</v>
      </c>
      <c r="BT37">
        <v>0</v>
      </c>
      <c r="BU37">
        <v>0.28147147300000003</v>
      </c>
      <c r="BV37">
        <v>0.11852852699999999</v>
      </c>
      <c r="BW37">
        <v>0.48147147299999998</v>
      </c>
      <c r="BX37">
        <v>0.11852852699999999</v>
      </c>
      <c r="BY37">
        <v>0.18147147299999999</v>
      </c>
      <c r="BZ37">
        <v>0.11852852699999999</v>
      </c>
      <c r="CA37">
        <v>5.5585580000000002E-2</v>
      </c>
      <c r="CB37">
        <v>4.9137136999999997E-2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1</v>
      </c>
      <c r="CR37">
        <v>1</v>
      </c>
      <c r="CS37">
        <v>1</v>
      </c>
      <c r="CT37">
        <v>1</v>
      </c>
      <c r="CU37">
        <v>588.46572360000005</v>
      </c>
      <c r="CV37">
        <v>275.95997069999999</v>
      </c>
      <c r="CW37">
        <v>290.01390029999999</v>
      </c>
      <c r="CX37">
        <v>609.22906390000003</v>
      </c>
      <c r="CY37">
        <v>1957.0939189999999</v>
      </c>
      <c r="CZ37">
        <v>6.4823610000000004E-2</v>
      </c>
      <c r="DA37">
        <v>9.3665688999999996E-2</v>
      </c>
      <c r="DB37">
        <v>0</v>
      </c>
      <c r="DC37">
        <v>0</v>
      </c>
      <c r="DD37">
        <v>1</v>
      </c>
      <c r="DE37">
        <v>0.52194673899999999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0.337177756</v>
      </c>
      <c r="DS37">
        <v>0.23617707299999999</v>
      </c>
      <c r="DT37">
        <v>0.26382292699999998</v>
      </c>
      <c r="DU37">
        <v>0.23617707299999999</v>
      </c>
      <c r="DV37">
        <v>0.26382292699999998</v>
      </c>
      <c r="DW37">
        <v>0.23617707299999999</v>
      </c>
      <c r="DX37">
        <v>0.13517639000000001</v>
      </c>
      <c r="DY37">
        <v>6.4823610000000004E-2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1</v>
      </c>
      <c r="EP37">
        <v>1</v>
      </c>
      <c r="EQ37">
        <v>1</v>
      </c>
      <c r="ER37">
        <v>159.21733330000001</v>
      </c>
      <c r="ES37">
        <v>1005.339053</v>
      </c>
    </row>
    <row r="38" spans="1:149" x14ac:dyDescent="0.25">
      <c r="A38">
        <v>36</v>
      </c>
      <c r="B38">
        <v>276.20123169999999</v>
      </c>
      <c r="C38">
        <v>290.74714080000001</v>
      </c>
      <c r="D38">
        <v>560.92229239999995</v>
      </c>
      <c r="E38">
        <v>687.14927209999996</v>
      </c>
      <c r="F38">
        <v>4.3459695E-2</v>
      </c>
      <c r="G38">
        <v>0.101707722</v>
      </c>
      <c r="H38">
        <v>0</v>
      </c>
      <c r="I38">
        <v>0</v>
      </c>
      <c r="J38">
        <v>0</v>
      </c>
      <c r="K38">
        <v>0</v>
      </c>
      <c r="L38">
        <v>1</v>
      </c>
      <c r="M38">
        <v>0.14810167399999999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0.39535511400000001</v>
      </c>
      <c r="Y38">
        <v>7.5947711000000001E-2</v>
      </c>
      <c r="Z38">
        <v>0.12405229199999999</v>
      </c>
      <c r="AA38">
        <v>7.5947711000000001E-2</v>
      </c>
      <c r="AB38">
        <v>0.124052289</v>
      </c>
      <c r="AC38">
        <v>7.5947711000000001E-2</v>
      </c>
      <c r="AD38">
        <v>0.356540305</v>
      </c>
      <c r="AE38">
        <v>4.3459695E-2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1</v>
      </c>
      <c r="AX38">
        <v>275.6047236</v>
      </c>
      <c r="AY38">
        <v>276.34090909999998</v>
      </c>
      <c r="AZ38">
        <v>289.74473610000001</v>
      </c>
      <c r="BA38">
        <v>1553.549943</v>
      </c>
      <c r="BB38">
        <v>3592.6468599999998</v>
      </c>
      <c r="BC38">
        <v>6.7115391999999996E-2</v>
      </c>
      <c r="BD38">
        <v>0.106363636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0.46257591300000001</v>
      </c>
      <c r="BQ38">
        <v>0</v>
      </c>
      <c r="BR38">
        <v>0</v>
      </c>
      <c r="BS38">
        <v>0</v>
      </c>
      <c r="BT38">
        <v>0</v>
      </c>
      <c r="BU38">
        <v>0.26711539200000001</v>
      </c>
      <c r="BV38">
        <v>0.25336544300000002</v>
      </c>
      <c r="BW38">
        <v>0.34663455700000001</v>
      </c>
      <c r="BX38">
        <v>0.25336544300000002</v>
      </c>
      <c r="BY38">
        <v>0.25336544300000002</v>
      </c>
      <c r="BZ38">
        <v>0.25336544300000002</v>
      </c>
      <c r="CA38">
        <v>0.13288460799999999</v>
      </c>
      <c r="CB38">
        <v>6.7115391999999996E-2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1</v>
      </c>
      <c r="CR38">
        <v>1</v>
      </c>
      <c r="CS38">
        <v>1</v>
      </c>
      <c r="CT38">
        <v>1</v>
      </c>
      <c r="CU38">
        <v>586.34867689999999</v>
      </c>
      <c r="CV38">
        <v>276.57582109999998</v>
      </c>
      <c r="CW38">
        <v>289.49413490000001</v>
      </c>
      <c r="CX38">
        <v>483.40558920000001</v>
      </c>
      <c r="CY38">
        <v>2391.7838499999998</v>
      </c>
      <c r="CZ38">
        <v>7.4468085000000003E-2</v>
      </c>
      <c r="DA38">
        <v>0.114194037</v>
      </c>
      <c r="DB38">
        <v>0</v>
      </c>
      <c r="DC38">
        <v>0</v>
      </c>
      <c r="DD38">
        <v>1</v>
      </c>
      <c r="DE38">
        <v>0.50871127500000002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0.308510638</v>
      </c>
      <c r="DS38">
        <v>0.308510638</v>
      </c>
      <c r="DT38">
        <v>0.308510638</v>
      </c>
      <c r="DU38">
        <v>0.308510638</v>
      </c>
      <c r="DV38">
        <v>0.308510638</v>
      </c>
      <c r="DW38">
        <v>0.308510638</v>
      </c>
      <c r="DX38">
        <v>7.4468085000000003E-2</v>
      </c>
      <c r="DY38">
        <v>7.4468085000000003E-2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0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1</v>
      </c>
      <c r="EO38">
        <v>1</v>
      </c>
      <c r="EP38">
        <v>1</v>
      </c>
      <c r="EQ38">
        <v>1</v>
      </c>
      <c r="ER38">
        <v>162.018843</v>
      </c>
      <c r="ES38">
        <v>1023.972244</v>
      </c>
    </row>
    <row r="39" spans="1:149" x14ac:dyDescent="0.25">
      <c r="A39">
        <v>37</v>
      </c>
      <c r="B39">
        <v>276.21392959999997</v>
      </c>
      <c r="C39">
        <v>289.69832839999998</v>
      </c>
      <c r="D39">
        <v>489.78820339999999</v>
      </c>
      <c r="E39">
        <v>604.27848530000006</v>
      </c>
      <c r="F39">
        <v>3.5634601000000002E-2</v>
      </c>
      <c r="G39">
        <v>0.10213098700000001</v>
      </c>
      <c r="H39">
        <v>0</v>
      </c>
      <c r="I39">
        <v>0</v>
      </c>
      <c r="J39">
        <v>0</v>
      </c>
      <c r="K39">
        <v>0</v>
      </c>
      <c r="L39">
        <v>1</v>
      </c>
      <c r="M39">
        <v>3.3449800000000002E-2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0.27015361700000001</v>
      </c>
      <c r="Y39">
        <v>1.7259508E-2</v>
      </c>
      <c r="Z39">
        <v>0.28274049200000001</v>
      </c>
      <c r="AA39">
        <v>1.7259508E-2</v>
      </c>
      <c r="AB39">
        <v>0.38274049199999999</v>
      </c>
      <c r="AC39">
        <v>1.7259508E-2</v>
      </c>
      <c r="AD39">
        <v>6.4365399000000004E-2</v>
      </c>
      <c r="AE39">
        <v>3.5634601000000002E-2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1</v>
      </c>
      <c r="AV39">
        <v>1</v>
      </c>
      <c r="AW39">
        <v>1</v>
      </c>
      <c r="AX39">
        <v>265.2325353</v>
      </c>
      <c r="AY39">
        <v>276.4234457</v>
      </c>
      <c r="AZ39">
        <v>290.17168620000001</v>
      </c>
      <c r="BA39">
        <v>1504.7040010000001</v>
      </c>
      <c r="BB39">
        <v>2061.987376</v>
      </c>
      <c r="BC39">
        <v>6.8550816000000001E-2</v>
      </c>
      <c r="BD39">
        <v>0.109114858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0.46472386100000002</v>
      </c>
      <c r="BQ39">
        <v>0</v>
      </c>
      <c r="BR39">
        <v>0</v>
      </c>
      <c r="BS39">
        <v>0</v>
      </c>
      <c r="BT39">
        <v>0</v>
      </c>
      <c r="BU39">
        <v>0.26855081600000003</v>
      </c>
      <c r="BV39">
        <v>0.26413112100000002</v>
      </c>
      <c r="BW39">
        <v>0.26413112100000002</v>
      </c>
      <c r="BX39">
        <v>0.26413112100000002</v>
      </c>
      <c r="BY39">
        <v>0.33586887900000001</v>
      </c>
      <c r="BZ39">
        <v>0.26413112100000002</v>
      </c>
      <c r="CA39">
        <v>0.131449184</v>
      </c>
      <c r="CB39">
        <v>6.8550816000000001E-2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1</v>
      </c>
      <c r="CR39">
        <v>1</v>
      </c>
      <c r="CS39">
        <v>1</v>
      </c>
      <c r="CT39">
        <v>1</v>
      </c>
      <c r="CU39">
        <v>589.8002252</v>
      </c>
      <c r="CV39">
        <v>276.08060119999999</v>
      </c>
      <c r="CW39">
        <v>290.2459384</v>
      </c>
      <c r="CX39">
        <v>518.74312190000001</v>
      </c>
      <c r="CY39">
        <v>279.77384649999999</v>
      </c>
      <c r="CZ39">
        <v>6.3721876999999996E-2</v>
      </c>
      <c r="DA39">
        <v>9.7686705999999998E-2</v>
      </c>
      <c r="DB39">
        <v>0</v>
      </c>
      <c r="DC39">
        <v>0</v>
      </c>
      <c r="DD39">
        <v>1</v>
      </c>
      <c r="DE39">
        <v>0.47221368699999999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0.31955002500000002</v>
      </c>
      <c r="DS39">
        <v>0.22791407399999999</v>
      </c>
      <c r="DT39">
        <v>0.27208592599999998</v>
      </c>
      <c r="DU39">
        <v>0.22791407399999999</v>
      </c>
      <c r="DV39">
        <v>0.27208592599999998</v>
      </c>
      <c r="DW39">
        <v>0.22791407399999999</v>
      </c>
      <c r="DX39">
        <v>0.136278123</v>
      </c>
      <c r="DY39">
        <v>6.3721876999999996E-2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1</v>
      </c>
      <c r="EP39">
        <v>1</v>
      </c>
      <c r="EQ39">
        <v>1</v>
      </c>
      <c r="ER39">
        <v>160.20356409999999</v>
      </c>
      <c r="ES39">
        <v>1015.236324</v>
      </c>
    </row>
    <row r="40" spans="1:149" x14ac:dyDescent="0.25">
      <c r="A40">
        <v>38</v>
      </c>
      <c r="B40">
        <v>275.90917889999997</v>
      </c>
      <c r="C40">
        <v>289.74473610000001</v>
      </c>
      <c r="D40">
        <v>636.17302189999998</v>
      </c>
      <c r="E40">
        <v>2958.1381710000001</v>
      </c>
      <c r="F40">
        <v>4.0666915999999997E-2</v>
      </c>
      <c r="G40">
        <v>9.197263E-2</v>
      </c>
      <c r="H40">
        <v>0</v>
      </c>
      <c r="I40">
        <v>0</v>
      </c>
      <c r="J40">
        <v>0</v>
      </c>
      <c r="K40">
        <v>0</v>
      </c>
      <c r="L40">
        <v>1</v>
      </c>
      <c r="M40">
        <v>0.125062591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0.35067065200000003</v>
      </c>
      <c r="Y40">
        <v>5.5001868000000002E-2</v>
      </c>
      <c r="Z40">
        <v>0.34499813200000001</v>
      </c>
      <c r="AA40">
        <v>5.5001868000000002E-2</v>
      </c>
      <c r="AB40">
        <v>0.144998132</v>
      </c>
      <c r="AC40">
        <v>5.5001868000000002E-2</v>
      </c>
      <c r="AD40">
        <v>0.15933308299999999</v>
      </c>
      <c r="AE40">
        <v>4.0666915999999997E-2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1</v>
      </c>
      <c r="AW40">
        <v>1</v>
      </c>
      <c r="AX40">
        <v>269.25475369999998</v>
      </c>
      <c r="AY40">
        <v>275.89648089999997</v>
      </c>
      <c r="AZ40">
        <v>289.16928150000001</v>
      </c>
      <c r="BA40">
        <v>1570.4973869999999</v>
      </c>
      <c r="BB40">
        <v>1395.8235979999999</v>
      </c>
      <c r="BC40">
        <v>5.2373162000000001E-2</v>
      </c>
      <c r="BD40">
        <v>9.1549364999999994E-2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0.32705473899999998</v>
      </c>
      <c r="BQ40">
        <v>0</v>
      </c>
      <c r="BR40">
        <v>0</v>
      </c>
      <c r="BS40">
        <v>0</v>
      </c>
      <c r="BT40">
        <v>0</v>
      </c>
      <c r="BU40">
        <v>0.157201283</v>
      </c>
      <c r="BV40">
        <v>0.14279871699999999</v>
      </c>
      <c r="BW40">
        <v>0.257201283</v>
      </c>
      <c r="BX40">
        <v>0.14279871699999999</v>
      </c>
      <c r="BY40">
        <v>0.257201283</v>
      </c>
      <c r="BZ40">
        <v>0.14279871699999999</v>
      </c>
      <c r="CA40">
        <v>0.32839615</v>
      </c>
      <c r="CB40">
        <v>5.2373162000000001E-2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1</v>
      </c>
      <c r="CR40">
        <v>1</v>
      </c>
      <c r="CS40">
        <v>1</v>
      </c>
      <c r="CT40">
        <v>1</v>
      </c>
      <c r="CU40">
        <v>587.7969693</v>
      </c>
      <c r="CV40">
        <v>275.6869648</v>
      </c>
      <c r="CW40">
        <v>289.51269789999998</v>
      </c>
      <c r="CX40">
        <v>700.778775</v>
      </c>
      <c r="CY40">
        <v>346.24154129999999</v>
      </c>
      <c r="CZ40">
        <v>5.9411189000000003E-2</v>
      </c>
      <c r="DA40">
        <v>8.4565494000000005E-2</v>
      </c>
      <c r="DB40">
        <v>0</v>
      </c>
      <c r="DC40">
        <v>0</v>
      </c>
      <c r="DD40">
        <v>1</v>
      </c>
      <c r="DE40">
        <v>0.50901338799999996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0.204416084</v>
      </c>
      <c r="DS40">
        <v>0.195583916</v>
      </c>
      <c r="DT40">
        <v>0.204416084</v>
      </c>
      <c r="DU40">
        <v>0.195583916</v>
      </c>
      <c r="DV40">
        <v>0.25057902100000001</v>
      </c>
      <c r="DW40">
        <v>0.195583916</v>
      </c>
      <c r="DX40">
        <v>0.34058881099999999</v>
      </c>
      <c r="DY40">
        <v>5.9411189000000003E-2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0</v>
      </c>
      <c r="EG40">
        <v>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1</v>
      </c>
      <c r="EP40">
        <v>1</v>
      </c>
      <c r="EQ40">
        <v>1</v>
      </c>
      <c r="ER40">
        <v>158.20353130000001</v>
      </c>
      <c r="ES40">
        <v>1015.255255</v>
      </c>
    </row>
    <row r="41" spans="1:149" x14ac:dyDescent="0.25">
      <c r="A41">
        <v>39</v>
      </c>
      <c r="B41">
        <v>276.18853369999999</v>
      </c>
      <c r="C41">
        <v>289.66120230000001</v>
      </c>
      <c r="D41">
        <v>489.80277560000002</v>
      </c>
      <c r="E41">
        <v>862.12358019999999</v>
      </c>
      <c r="F41">
        <v>3.4729746999999998E-2</v>
      </c>
      <c r="G41">
        <v>0.10128445699999999</v>
      </c>
      <c r="H41">
        <v>0</v>
      </c>
      <c r="I41">
        <v>0</v>
      </c>
      <c r="J41">
        <v>0</v>
      </c>
      <c r="K41">
        <v>0</v>
      </c>
      <c r="L41">
        <v>1</v>
      </c>
      <c r="M41">
        <v>2.0550268E-2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0.35567595499999999</v>
      </c>
      <c r="Y41">
        <v>1.0473104E-2</v>
      </c>
      <c r="Z41">
        <v>0.48952689599999999</v>
      </c>
      <c r="AA41">
        <v>1.0473104E-2</v>
      </c>
      <c r="AB41">
        <v>8.9526895999999995E-2</v>
      </c>
      <c r="AC41">
        <v>1.0473104E-2</v>
      </c>
      <c r="AD41">
        <v>6.5270253E-2</v>
      </c>
      <c r="AE41">
        <v>3.4729746999999998E-2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1</v>
      </c>
      <c r="AW41">
        <v>1</v>
      </c>
      <c r="AX41">
        <v>265.44043069999998</v>
      </c>
      <c r="AY41">
        <v>275.64252199999999</v>
      </c>
      <c r="AZ41">
        <v>289.53126099999997</v>
      </c>
      <c r="BA41">
        <v>1466.86734</v>
      </c>
      <c r="BB41">
        <v>2020.635916</v>
      </c>
      <c r="BC41">
        <v>4.1349530000000002E-2</v>
      </c>
      <c r="BD41">
        <v>8.3084065999999998E-2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0.161127201</v>
      </c>
      <c r="BQ41">
        <v>0</v>
      </c>
      <c r="BR41">
        <v>0</v>
      </c>
      <c r="BS41">
        <v>0</v>
      </c>
      <c r="BT41">
        <v>0</v>
      </c>
      <c r="BU41">
        <v>0.46159247399999997</v>
      </c>
      <c r="BV41">
        <v>6.0121472000000002E-2</v>
      </c>
      <c r="BW41">
        <v>0.139878528</v>
      </c>
      <c r="BX41">
        <v>6.0121472000000002E-2</v>
      </c>
      <c r="BY41">
        <v>0.139878528</v>
      </c>
      <c r="BZ41">
        <v>6.0121472000000002E-2</v>
      </c>
      <c r="CA41">
        <v>0.25865047099999999</v>
      </c>
      <c r="CB41">
        <v>4.1349530000000002E-2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0</v>
      </c>
      <c r="CQ41">
        <v>1</v>
      </c>
      <c r="CR41">
        <v>1</v>
      </c>
      <c r="CS41">
        <v>1</v>
      </c>
      <c r="CT41">
        <v>1</v>
      </c>
      <c r="CU41">
        <v>591.52282509999998</v>
      </c>
      <c r="CV41">
        <v>276.34090909999998</v>
      </c>
      <c r="CW41">
        <v>289.84683280000002</v>
      </c>
      <c r="CX41">
        <v>490.99040810000002</v>
      </c>
      <c r="CY41">
        <v>288.4230402</v>
      </c>
      <c r="CZ41">
        <v>7.0334593000000001E-2</v>
      </c>
      <c r="DA41">
        <v>0.106363636</v>
      </c>
      <c r="DB41">
        <v>0</v>
      </c>
      <c r="DC41">
        <v>0</v>
      </c>
      <c r="DD41">
        <v>1</v>
      </c>
      <c r="DE41">
        <v>0.50665625000000003</v>
      </c>
      <c r="DF41" s="1">
        <v>-1.98E-12</v>
      </c>
      <c r="DG41" s="1">
        <v>-3.8399999999999998E-13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0.315315701</v>
      </c>
      <c r="DS41">
        <v>0.27750944599999999</v>
      </c>
      <c r="DT41">
        <v>0.27750944599999999</v>
      </c>
      <c r="DU41">
        <v>0.27750944599999999</v>
      </c>
      <c r="DV41">
        <v>0.27750944599999999</v>
      </c>
      <c r="DW41">
        <v>0.27750944599999999</v>
      </c>
      <c r="DX41">
        <v>0.12966540700000001</v>
      </c>
      <c r="DY41">
        <v>7.0334593000000001E-2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0</v>
      </c>
      <c r="EG41">
        <v>1</v>
      </c>
      <c r="EH41" s="1">
        <v>-1.9199999999999999E-12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1</v>
      </c>
      <c r="EP41">
        <v>1</v>
      </c>
      <c r="EQ41">
        <v>1</v>
      </c>
      <c r="ER41">
        <v>156.32194150000001</v>
      </c>
      <c r="ES41">
        <v>1013.285197</v>
      </c>
    </row>
    <row r="42" spans="1:149" x14ac:dyDescent="0.25">
      <c r="A42">
        <v>40</v>
      </c>
      <c r="B42">
        <v>276.04885630000001</v>
      </c>
      <c r="C42">
        <v>289.45700879999998</v>
      </c>
      <c r="D42">
        <v>517.81778859999997</v>
      </c>
      <c r="E42">
        <v>601.75247309999997</v>
      </c>
      <c r="F42">
        <v>3.3636812000000002E-2</v>
      </c>
      <c r="G42">
        <v>9.6628543999999997E-2</v>
      </c>
      <c r="H42">
        <v>0</v>
      </c>
      <c r="I42">
        <v>0</v>
      </c>
      <c r="J42">
        <v>0</v>
      </c>
      <c r="K42">
        <v>0</v>
      </c>
      <c r="L42">
        <v>1</v>
      </c>
      <c r="M42">
        <v>4.7946480000000003E-3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9.7723912999999996E-2</v>
      </c>
      <c r="Y42">
        <v>2.276087E-3</v>
      </c>
      <c r="Z42">
        <v>0.23818898499999999</v>
      </c>
      <c r="AA42">
        <v>2.276087E-3</v>
      </c>
      <c r="AB42">
        <v>0.29772391300000001</v>
      </c>
      <c r="AC42">
        <v>2.276087E-3</v>
      </c>
      <c r="AD42">
        <v>0.36636318800000001</v>
      </c>
      <c r="AE42">
        <v>3.3636812000000002E-2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1</v>
      </c>
      <c r="AV42">
        <v>1</v>
      </c>
      <c r="AW42">
        <v>1</v>
      </c>
      <c r="AX42">
        <v>265.1747092</v>
      </c>
      <c r="AY42">
        <v>276.51868039999999</v>
      </c>
      <c r="AZ42">
        <v>289.53126099999997</v>
      </c>
      <c r="BA42">
        <v>1504.3324110000001</v>
      </c>
      <c r="BB42">
        <v>2053.673918</v>
      </c>
      <c r="BC42">
        <v>7.1663278999999996E-2</v>
      </c>
      <c r="BD42">
        <v>0.112289345</v>
      </c>
      <c r="BE42" s="1">
        <v>-2.6299999999999999E-12</v>
      </c>
      <c r="BF42" s="1">
        <v>2.6299999999999999E-12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0.48545949900000002</v>
      </c>
      <c r="BQ42">
        <v>0</v>
      </c>
      <c r="BR42">
        <v>0</v>
      </c>
      <c r="BS42">
        <v>0</v>
      </c>
      <c r="BT42">
        <v>0</v>
      </c>
      <c r="BU42">
        <v>0.29671409100000001</v>
      </c>
      <c r="BV42">
        <v>0.28747459400000003</v>
      </c>
      <c r="BW42">
        <v>0.28747459400000003</v>
      </c>
      <c r="BX42">
        <v>0.28747459400000003</v>
      </c>
      <c r="BY42">
        <v>0.28747459400000003</v>
      </c>
      <c r="BZ42">
        <v>0.28747459400000003</v>
      </c>
      <c r="CA42">
        <v>0.12833672099999999</v>
      </c>
      <c r="CB42">
        <v>7.1663278999999996E-2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1</v>
      </c>
      <c r="CS42">
        <v>1</v>
      </c>
      <c r="CT42">
        <v>1</v>
      </c>
      <c r="CU42">
        <v>583.72493029999998</v>
      </c>
      <c r="CV42">
        <v>276.70914959999999</v>
      </c>
      <c r="CW42">
        <v>289.16000000000003</v>
      </c>
      <c r="CX42">
        <v>489.59876509999998</v>
      </c>
      <c r="CY42">
        <v>1133.9336860000001</v>
      </c>
      <c r="CZ42">
        <v>7.4468085000000003E-2</v>
      </c>
      <c r="DA42">
        <v>0.11863831900000001</v>
      </c>
      <c r="DB42" s="1">
        <v>2.0400000000000002E-12</v>
      </c>
      <c r="DC42" s="1">
        <v>1.3399999999999999E-12</v>
      </c>
      <c r="DD42">
        <v>1</v>
      </c>
      <c r="DE42">
        <v>0.48220806300000002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0.308510638</v>
      </c>
      <c r="DS42">
        <v>0.308510638</v>
      </c>
      <c r="DT42">
        <v>0.308510638</v>
      </c>
      <c r="DU42">
        <v>0.308510638</v>
      </c>
      <c r="DV42">
        <v>0.308510638</v>
      </c>
      <c r="DW42">
        <v>0.308510638</v>
      </c>
      <c r="DX42">
        <v>7.4468085000000003E-2</v>
      </c>
      <c r="DY42">
        <v>7.4468085000000003E-2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</v>
      </c>
      <c r="EO42">
        <v>1</v>
      </c>
      <c r="EP42">
        <v>1</v>
      </c>
      <c r="EQ42">
        <v>1</v>
      </c>
      <c r="ER42">
        <v>173.96829070000001</v>
      </c>
      <c r="ES42">
        <v>1022.86793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2"/>
  <sheetViews>
    <sheetView tabSelected="1" topLeftCell="Z1" workbookViewId="0">
      <selection activeCell="BB36" sqref="BB36"/>
    </sheetView>
  </sheetViews>
  <sheetFormatPr defaultRowHeight="15" x14ac:dyDescent="0.25"/>
  <cols>
    <col min="50" max="50" width="12" bestFit="1" customWidth="1"/>
  </cols>
  <sheetData>
    <row r="1" spans="1:53" x14ac:dyDescent="0.25">
      <c r="B1" t="str">
        <f>Raw_Data!B1</f>
        <v>chiller_evap_return_temp_time_step_0</v>
      </c>
      <c r="C1" t="str">
        <f>Raw_Data!C1</f>
        <v>chiller_cond_entry_temp_time_step_0</v>
      </c>
      <c r="D1" t="str">
        <f>Raw_Data!D1</f>
        <v>total_evap_nwk_flowrate_time_step_0</v>
      </c>
      <c r="E1" t="str">
        <f>Raw_Data!E1</f>
        <v>total_cond_nwk_flowrate_time_step_0</v>
      </c>
      <c r="F1" t="str">
        <f>Raw_Data!F1</f>
        <v>sp1_temp_t_inout_time_step_0</v>
      </c>
      <c r="G1" t="str">
        <f>Raw_Data!G1</f>
        <v>sp2_temp_t_inout_time_step_0</v>
      </c>
      <c r="H1" t="s">
        <v>148</v>
      </c>
      <c r="I1" t="s">
        <v>149</v>
      </c>
      <c r="J1" t="s">
        <v>150</v>
      </c>
      <c r="K1" t="s">
        <v>151</v>
      </c>
      <c r="L1" t="str">
        <f>Raw_Data!X1</f>
        <v>gv2_ss_m_perc_time_step_0</v>
      </c>
      <c r="M1" t="str">
        <f>Raw_Data!Y1</f>
        <v>gv2_ss_t_in_time_step_0</v>
      </c>
      <c r="N1" t="str">
        <f>Raw_Data!Z1</f>
        <v>hsb_ss_m_perc_time_step_0</v>
      </c>
      <c r="O1" t="str">
        <f>Raw_Data!AA1</f>
        <v>hsb_ss_t_in_time_step_0</v>
      </c>
      <c r="P1" t="str">
        <f>Raw_Data!AB1</f>
        <v>pfa_ss_m_perc_time_step_0</v>
      </c>
      <c r="Q1" t="str">
        <f>Raw_Data!AC1</f>
        <v>pfa_ss_t_in_time_step_0</v>
      </c>
      <c r="R1" t="str">
        <f>Raw_Data!AD1</f>
        <v>cp_nwk_m_perc_time_step_0</v>
      </c>
      <c r="S1" t="str">
        <f>Raw_Data!AE1</f>
        <v>cp_nwk_tinout_time_step_0</v>
      </c>
      <c r="T1" t="str">
        <f>Raw_Data!AF1</f>
        <v>ch_evap_ret_t_in_time_step_0</v>
      </c>
      <c r="U1" t="str">
        <f>Raw_Data!AG1</f>
        <v>ch_e_f_c_mass_flow_time_step_0</v>
      </c>
      <c r="V1" t="str">
        <f>Raw_Data!AX1</f>
        <v>Obj_Value_time_step_0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178</v>
      </c>
      <c r="AE1" t="s">
        <v>157</v>
      </c>
      <c r="AF1" t="s">
        <v>158</v>
      </c>
      <c r="AG1" t="s">
        <v>159</v>
      </c>
      <c r="AH1" t="s">
        <v>179</v>
      </c>
      <c r="AI1" t="s">
        <v>160</v>
      </c>
      <c r="AJ1" t="s">
        <v>161</v>
      </c>
      <c r="AK1" t="s">
        <v>162</v>
      </c>
      <c r="AL1" t="s">
        <v>175</v>
      </c>
      <c r="AM1" t="s">
        <v>163</v>
      </c>
      <c r="AN1" t="s">
        <v>164</v>
      </c>
      <c r="AO1" t="s">
        <v>165</v>
      </c>
      <c r="AP1" t="s">
        <v>166</v>
      </c>
      <c r="AQ1" t="s">
        <v>176</v>
      </c>
      <c r="AR1" t="s">
        <v>167</v>
      </c>
      <c r="AS1" t="s">
        <v>168</v>
      </c>
      <c r="AT1" t="s">
        <v>169</v>
      </c>
      <c r="AU1" t="s">
        <v>170</v>
      </c>
      <c r="AV1" t="s">
        <v>177</v>
      </c>
      <c r="AW1" t="s">
        <v>171</v>
      </c>
      <c r="AX1" t="s">
        <v>173</v>
      </c>
      <c r="AY1" t="s">
        <v>174</v>
      </c>
      <c r="AZ1" t="s">
        <v>172</v>
      </c>
      <c r="BA1" t="s">
        <v>180</v>
      </c>
    </row>
    <row r="2" spans="1:53" x14ac:dyDescent="0.25">
      <c r="A2">
        <f>Raw_Data!A2</f>
        <v>0</v>
      </c>
      <c r="B2">
        <f>Raw_Data!B2</f>
        <v>276.34090909999998</v>
      </c>
      <c r="C2">
        <f>Raw_Data!C2</f>
        <v>293.03967740000002</v>
      </c>
      <c r="D2">
        <f>Raw_Data!D2</f>
        <v>1627.8607669999999</v>
      </c>
      <c r="E2">
        <f>Raw_Data!E2</f>
        <v>528.53009369999995</v>
      </c>
      <c r="F2">
        <f>Raw_Data!F2</f>
        <v>7.4468085000000003E-2</v>
      </c>
      <c r="G2">
        <f>Raw_Data!G2</f>
        <v>0.106363636</v>
      </c>
      <c r="H2">
        <f>Raw_Data!H2+Raw_Data!J2+Raw_Data!L2+Raw_Data!N2</f>
        <v>1</v>
      </c>
      <c r="I2">
        <f>Raw_Data!I2+Raw_Data!K2+Raw_Data!M2+Raw_Data!O2</f>
        <v>0.56325593699999998</v>
      </c>
      <c r="J2">
        <f>Raw_Data!P2+Raw_Data!R2+Raw_Data!T2+Raw_Data!V2</f>
        <v>0</v>
      </c>
      <c r="K2">
        <f>Raw_Data!Q2+Raw_Data!S2+Raw_Data!U2+Raw_Data!W2</f>
        <v>0</v>
      </c>
      <c r="L2">
        <f>Raw_Data!X2</f>
        <v>0.308510638</v>
      </c>
      <c r="M2">
        <f>Raw_Data!Y2</f>
        <v>0.308510638</v>
      </c>
      <c r="N2">
        <f>Raw_Data!Z2</f>
        <v>0.308510638</v>
      </c>
      <c r="O2">
        <f>Raw_Data!AA2</f>
        <v>0.308510638</v>
      </c>
      <c r="P2">
        <f>Raw_Data!AB2</f>
        <v>0.308510638</v>
      </c>
      <c r="Q2">
        <f>Raw_Data!AC2</f>
        <v>0.308510638</v>
      </c>
      <c r="R2">
        <f>Raw_Data!AD2</f>
        <v>7.4468085000000003E-2</v>
      </c>
      <c r="S2">
        <f>Raw_Data!AE2</f>
        <v>7.4468085000000003E-2</v>
      </c>
      <c r="T2">
        <f>Raw_Data!AF2</f>
        <v>1</v>
      </c>
      <c r="U2">
        <f>Raw_Data!AG2</f>
        <v>1</v>
      </c>
      <c r="V2">
        <f>Raw_Data!AX2</f>
        <v>529.77180269999997</v>
      </c>
      <c r="Y2">
        <f>(F2* 30)</f>
        <v>2.2340425500000003</v>
      </c>
      <c r="Z2">
        <f>G2*30</f>
        <v>3.19090908</v>
      </c>
      <c r="AA2">
        <f>H2*D2</f>
        <v>1627.8607669999999</v>
      </c>
      <c r="AB2">
        <f>((I2*(B2-274.15)) + 274.15) - 273.15</f>
        <v>2.2340425580023293</v>
      </c>
      <c r="AC2">
        <f>4.2*(Z2-AB2)*(AA2*998.2/3600)</f>
        <v>1813.9819933305025</v>
      </c>
      <c r="AD2">
        <f>AC2/V2</f>
        <v>3.4240818104804402</v>
      </c>
      <c r="AE2">
        <f>K2*D2</f>
        <v>0</v>
      </c>
      <c r="AF2">
        <f>((K2*(B2-274.15)) + 274.15) - 273.15</f>
        <v>1</v>
      </c>
      <c r="AG2">
        <f>4.2*(Z2-AF2)*(AE2*998.2/3600)</f>
        <v>0</v>
      </c>
      <c r="AH2">
        <f>AG2/V2</f>
        <v>0</v>
      </c>
      <c r="AI2">
        <f>L2*D2</f>
        <v>502.21236380233933</v>
      </c>
      <c r="AJ2">
        <f>(M2*(278.15-274.15)+274.15) -273.15</f>
        <v>2.2340425520000053</v>
      </c>
      <c r="AK2">
        <f>(((L2*274.15)+(L2*M2*4)+(800/((D2*998.2/3600)*4.2)))/L2)-273.15</f>
        <v>3.6018917860334341</v>
      </c>
      <c r="AL2">
        <f>AK2-AJ2</f>
        <v>1.3678492340334287</v>
      </c>
      <c r="AM2">
        <f>(AI2*998.2/3600)*(AK2-AJ2)*4.2</f>
        <v>799.99999999999227</v>
      </c>
      <c r="AN2">
        <f>N2*D2</f>
        <v>502.21236380233933</v>
      </c>
      <c r="AO2">
        <f>(O2*(278.15-274.15)+274.15) -273.15</f>
        <v>2.2340425520000053</v>
      </c>
      <c r="AP2">
        <f>(((N2*274.15)+(N2*O2*4)+(300/((D2*998.2/3600)*4.2)))/N2)-273.15</f>
        <v>2.7469860147625127</v>
      </c>
      <c r="AQ2">
        <f>AP2-AO2</f>
        <v>0.51294346276250735</v>
      </c>
      <c r="AR2">
        <f>(AN2*998.2/3600)*(AP2-AO2)*4.2</f>
        <v>299.99999999998045</v>
      </c>
      <c r="AS2">
        <f>P2*D2</f>
        <v>502.21236380233933</v>
      </c>
      <c r="AT2">
        <f>(Q2*(278.15-274.15)+274.15) -273.15</f>
        <v>2.2340425520000053</v>
      </c>
      <c r="AU2">
        <f>(((P2*274.15)+(P2*Q2*4)+(60/((D2*998.2/3600)*4.2)))/P2)-273.15</f>
        <v>2.3366312445525068</v>
      </c>
      <c r="AV2">
        <f>AU2-AT2</f>
        <v>0.10258869255250147</v>
      </c>
      <c r="AW2">
        <f>(AS2*998.2/3600)*(AU2-AT2)*4.2</f>
        <v>59.999999999996099</v>
      </c>
      <c r="AX2">
        <f>(H2+J2-(L2+N2+P2+R2))*D2</f>
        <v>1.6278607209609533E-6</v>
      </c>
      <c r="AY2">
        <f>Z2-((L2*AK2)+(N2*AP2)+(P2*AU2))</f>
        <v>0.51133714306477751</v>
      </c>
      <c r="AZ2">
        <f>AC2+AG2-AM2-AR2-AW2</f>
        <v>653.98199333053367</v>
      </c>
      <c r="BA2">
        <f>AZ2/AC2*100</f>
        <v>36.052286943036918</v>
      </c>
    </row>
    <row r="3" spans="1:53" x14ac:dyDescent="0.25">
      <c r="A3">
        <f>Raw_Data!A3</f>
        <v>1</v>
      </c>
      <c r="B3">
        <f>Raw_Data!B3</f>
        <v>276.34725809999998</v>
      </c>
      <c r="C3">
        <f>Raw_Data!C3</f>
        <v>291.33187679999997</v>
      </c>
      <c r="D3">
        <f>Raw_Data!D3</f>
        <v>1626.9572920000001</v>
      </c>
      <c r="E3">
        <f>Raw_Data!E3</f>
        <v>528.75391749999994</v>
      </c>
      <c r="F3">
        <f>Raw_Data!F3</f>
        <v>7.4468085000000003E-2</v>
      </c>
      <c r="G3">
        <f>Raw_Data!G3</f>
        <v>0.106575269</v>
      </c>
      <c r="H3">
        <f>Raw_Data!H3+Raw_Data!J3+Raw_Data!L3+Raw_Data!N3</f>
        <v>1</v>
      </c>
      <c r="I3">
        <f>Raw_Data!I3+Raw_Data!K3+Raw_Data!M3+Raw_Data!O3</f>
        <v>0.56162840999999997</v>
      </c>
      <c r="J3">
        <f>Raw_Data!P3+Raw_Data!R3+Raw_Data!T3+Raw_Data!V3</f>
        <v>0</v>
      </c>
      <c r="K3">
        <f>Raw_Data!Q3+Raw_Data!S3+Raw_Data!U3+Raw_Data!W3</f>
        <v>0</v>
      </c>
      <c r="L3">
        <f>Raw_Data!X3</f>
        <v>0.308510638</v>
      </c>
      <c r="M3">
        <f>Raw_Data!Y3</f>
        <v>0.308510638</v>
      </c>
      <c r="N3">
        <f>Raw_Data!Z3</f>
        <v>0.308510638</v>
      </c>
      <c r="O3">
        <f>Raw_Data!AA3</f>
        <v>0.308510638</v>
      </c>
      <c r="P3">
        <f>Raw_Data!AB3</f>
        <v>0.308510638</v>
      </c>
      <c r="Q3">
        <f>Raw_Data!AC3</f>
        <v>0.308510638</v>
      </c>
      <c r="R3">
        <f>Raw_Data!AD3</f>
        <v>7.4468085000000003E-2</v>
      </c>
      <c r="S3">
        <f>Raw_Data!AE3</f>
        <v>7.4468085000000003E-2</v>
      </c>
      <c r="T3">
        <f>Raw_Data!AF3</f>
        <v>1</v>
      </c>
      <c r="U3">
        <f>Raw_Data!AG3</f>
        <v>1</v>
      </c>
      <c r="V3">
        <f>Raw_Data!AX3</f>
        <v>513.40968069999997</v>
      </c>
      <c r="Y3">
        <f t="shared" ref="Y3:Y42" si="0">(F3* 30)</f>
        <v>2.2340425500000003</v>
      </c>
      <c r="Z3">
        <f t="shared" ref="Z3:Z42" si="1">G3*30</f>
        <v>3.1972580700000002</v>
      </c>
      <c r="AA3">
        <f t="shared" ref="AA3:AA42" si="2">H3*D3</f>
        <v>1626.9572920000001</v>
      </c>
      <c r="AB3">
        <f t="shared" ref="AB3:AB42" si="3">((I3*(B3-274.15)) + 274.15) - 273.15</f>
        <v>2.2340425730625952</v>
      </c>
      <c r="AC3">
        <f t="shared" ref="AC3:AC42" si="4">4.2*(Z3-AB3)*(AA3*998.2/3600)</f>
        <v>1825.0046239273302</v>
      </c>
      <c r="AD3">
        <f t="shared" ref="AD3:AD42" si="5">AC3/V3</f>
        <v>3.5546751308605198</v>
      </c>
      <c r="AE3">
        <f t="shared" ref="AE3:AE42" si="6">K3*D3</f>
        <v>0</v>
      </c>
      <c r="AF3">
        <f t="shared" ref="AF3:AF42" si="7">((K3*(B3-274.15)) + 274.15) - 273.15</f>
        <v>1</v>
      </c>
      <c r="AG3">
        <f t="shared" ref="AG3:AG42" si="8">4.2*(Z3-AF3)*(AE3*998.2/3600)</f>
        <v>0</v>
      </c>
      <c r="AH3">
        <f t="shared" ref="AH3:AH42" si="9">AG3/V3</f>
        <v>0</v>
      </c>
      <c r="AI3">
        <f t="shared" ref="AI3:AI42" si="10">L3*D3</f>
        <v>501.93363215367231</v>
      </c>
      <c r="AJ3">
        <f t="shared" ref="AJ3:AJ42" si="11">(M3*(278.15-274.15)+274.15) -273.15</f>
        <v>2.2340425520000053</v>
      </c>
      <c r="AK3">
        <f t="shared" ref="AK3:AK42" si="12">(((L3*274.15)+(L3*M3*4)+(800/((D3*998.2/3600)*4.2)))/L3)-273.15</f>
        <v>3.6026513742492625</v>
      </c>
      <c r="AL3">
        <f t="shared" ref="AL3:AL42" si="13">AK3-AJ3</f>
        <v>1.3686088222492572</v>
      </c>
      <c r="AM3">
        <f t="shared" ref="AM3:AM42" si="14">(AI3*998.2/3600)*(AK3-AJ3)*4.2</f>
        <v>799.99999999997112</v>
      </c>
      <c r="AN3">
        <f t="shared" ref="AN3:AN42" si="15">N3*D3</f>
        <v>501.93363215367231</v>
      </c>
      <c r="AO3">
        <f t="shared" ref="AO3:AO42" si="16">(O3*(278.15-274.15)+274.15) -273.15</f>
        <v>2.2340425520000053</v>
      </c>
      <c r="AP3">
        <f t="shared" ref="AP3:AP42" si="17">(((N3*274.15)+(N3*O3*4)+(300/((D3*998.2/3600)*4.2)))/N3)-273.15</f>
        <v>2.7472708603434626</v>
      </c>
      <c r="AQ3">
        <f t="shared" ref="AQ3:AQ42" si="18">AP3-AO3</f>
        <v>0.51322830834345723</v>
      </c>
      <c r="AR3">
        <f t="shared" ref="AR3:AR42" si="19">(AN3*998.2/3600)*(AP3-AO3)*4.2</f>
        <v>299.9999999999809</v>
      </c>
      <c r="AS3">
        <f t="shared" ref="AS3:AS42" si="20">P3*D3</f>
        <v>501.93363215367231</v>
      </c>
      <c r="AT3">
        <f t="shared" ref="AT3:AT42" si="21">(Q3*(278.15-274.15)+274.15) -273.15</f>
        <v>2.2340425520000053</v>
      </c>
      <c r="AU3">
        <f t="shared" ref="AU3:AU42" si="22">(((P3*274.15)+(P3*Q3*4)+(60/((D3*998.2/3600)*4.2)))/P3)-273.15</f>
        <v>2.3366882136686513</v>
      </c>
      <c r="AV3">
        <f t="shared" ref="AV3:AV42" si="23">AU3-AT3</f>
        <v>0.10264566166864597</v>
      </c>
      <c r="AW3">
        <f t="shared" ref="AW3:AW42" si="24">(AS3*998.2/3600)*(AU3-AT3)*4.2</f>
        <v>59.999999999969596</v>
      </c>
      <c r="AX3">
        <f t="shared" ref="AX3:AX42" si="25">(H3+J3-(L3+N3+P3+R3))*D3</f>
        <v>1.6269572459865055E-6</v>
      </c>
      <c r="AY3">
        <f t="shared" ref="AY3:AY42" si="26">Z3-((L3*AK3)+(N3*AP3)+(P3*AU3))</f>
        <v>0.51734633854941681</v>
      </c>
      <c r="AZ3">
        <f>AC3+AG3-AM3-AR3-AW3</f>
        <v>665.00462392740849</v>
      </c>
      <c r="BA3">
        <f t="shared" ref="BA3:BA42" si="27">AZ3/AC3*100</f>
        <v>36.438517207498769</v>
      </c>
    </row>
    <row r="4" spans="1:53" x14ac:dyDescent="0.25">
      <c r="A4">
        <f>Raw_Data!A4</f>
        <v>2</v>
      </c>
      <c r="B4">
        <f>Raw_Data!B4</f>
        <v>276.7535924</v>
      </c>
      <c r="C4">
        <f>Raw_Data!C4</f>
        <v>291.01630499999999</v>
      </c>
      <c r="D4">
        <f>Raw_Data!D4</f>
        <v>1626.950006</v>
      </c>
      <c r="E4">
        <f>Raw_Data!E4</f>
        <v>528.80987349999998</v>
      </c>
      <c r="F4">
        <f>Raw_Data!F4</f>
        <v>7.4468085000000003E-2</v>
      </c>
      <c r="G4">
        <f>Raw_Data!G4</f>
        <v>0.120119746</v>
      </c>
      <c r="H4">
        <f>Raw_Data!H4+Raw_Data!J4+Raw_Data!L4+Raw_Data!N4</f>
        <v>0</v>
      </c>
      <c r="I4">
        <f>Raw_Data!I4+Raw_Data!K4+Raw_Data!M4+Raw_Data!O4</f>
        <v>0</v>
      </c>
      <c r="J4">
        <f>Raw_Data!P4+Raw_Data!R4+Raw_Data!T4+Raw_Data!V4</f>
        <v>1</v>
      </c>
      <c r="K4">
        <f>Raw_Data!Q4+Raw_Data!S4+Raw_Data!U4+Raw_Data!W4</f>
        <v>0.473976866</v>
      </c>
      <c r="L4">
        <f>Raw_Data!X4</f>
        <v>0.308510638</v>
      </c>
      <c r="M4">
        <f>Raw_Data!Y4</f>
        <v>0.308510638</v>
      </c>
      <c r="N4">
        <f>Raw_Data!Z4</f>
        <v>0.308510638</v>
      </c>
      <c r="O4">
        <f>Raw_Data!AA4</f>
        <v>0.308510638</v>
      </c>
      <c r="P4">
        <f>Raw_Data!AB4</f>
        <v>0.308510638</v>
      </c>
      <c r="Q4">
        <f>Raw_Data!AC4</f>
        <v>0.308510638</v>
      </c>
      <c r="R4">
        <f>Raw_Data!AD4</f>
        <v>7.4468085000000003E-2</v>
      </c>
      <c r="S4">
        <f>Raw_Data!AE4</f>
        <v>7.4468085000000003E-2</v>
      </c>
      <c r="T4">
        <f>Raw_Data!AF4</f>
        <v>1</v>
      </c>
      <c r="U4">
        <f>Raw_Data!AG4</f>
        <v>1</v>
      </c>
      <c r="V4">
        <f>Raw_Data!AX4</f>
        <v>665.93733659999998</v>
      </c>
      <c r="Y4">
        <f t="shared" si="0"/>
        <v>2.2340425500000003</v>
      </c>
      <c r="Z4">
        <f t="shared" si="1"/>
        <v>3.6035923799999998</v>
      </c>
      <c r="AA4">
        <f t="shared" si="2"/>
        <v>0</v>
      </c>
      <c r="AB4">
        <f t="shared" si="3"/>
        <v>1</v>
      </c>
      <c r="AC4">
        <f t="shared" si="4"/>
        <v>0</v>
      </c>
      <c r="AD4">
        <f t="shared" si="5"/>
        <v>0</v>
      </c>
      <c r="AE4">
        <f t="shared" si="6"/>
        <v>771.13666498256123</v>
      </c>
      <c r="AF4">
        <f t="shared" si="7"/>
        <v>2.2340425660934216</v>
      </c>
      <c r="AG4">
        <f t="shared" si="8"/>
        <v>1229.9105908676579</v>
      </c>
      <c r="AH4">
        <f t="shared" si="9"/>
        <v>1.8468863709415537</v>
      </c>
      <c r="AI4">
        <f t="shared" si="10"/>
        <v>501.93138434516385</v>
      </c>
      <c r="AJ4">
        <f t="shared" si="11"/>
        <v>2.2340425520000053</v>
      </c>
      <c r="AK4">
        <f t="shared" si="12"/>
        <v>3.6026575033152426</v>
      </c>
      <c r="AL4">
        <f t="shared" si="13"/>
        <v>1.3686149513152372</v>
      </c>
      <c r="AM4">
        <f t="shared" si="14"/>
        <v>799.99999999999045</v>
      </c>
      <c r="AN4">
        <f t="shared" si="15"/>
        <v>501.93138434516385</v>
      </c>
      <c r="AO4">
        <f t="shared" si="16"/>
        <v>2.2340425520000053</v>
      </c>
      <c r="AP4">
        <f t="shared" si="17"/>
        <v>2.7472731587431554</v>
      </c>
      <c r="AQ4">
        <f t="shared" si="18"/>
        <v>0.51323060674315002</v>
      </c>
      <c r="AR4">
        <f t="shared" si="19"/>
        <v>299.99999999995907</v>
      </c>
      <c r="AS4">
        <f t="shared" si="20"/>
        <v>501.93138434516385</v>
      </c>
      <c r="AT4">
        <f t="shared" si="21"/>
        <v>2.2340425520000053</v>
      </c>
      <c r="AU4">
        <f t="shared" si="22"/>
        <v>2.3366886733485899</v>
      </c>
      <c r="AV4">
        <f t="shared" si="23"/>
        <v>0.10264612134858453</v>
      </c>
      <c r="AW4">
        <f t="shared" si="24"/>
        <v>59.999999999965233</v>
      </c>
      <c r="AX4">
        <f t="shared" si="25"/>
        <v>1.6269499599867115E-6</v>
      </c>
      <c r="AY4">
        <f t="shared" si="26"/>
        <v>0.92367790677045392</v>
      </c>
      <c r="AZ4">
        <f>AC4+AG4-AM4-AR4-AW4</f>
        <v>69.910590867743139</v>
      </c>
      <c r="BA4" t="e">
        <f t="shared" si="27"/>
        <v>#DIV/0!</v>
      </c>
    </row>
    <row r="5" spans="1:53" x14ac:dyDescent="0.25">
      <c r="A5">
        <f>Raw_Data!A5</f>
        <v>3</v>
      </c>
      <c r="B5">
        <f>Raw_Data!B5</f>
        <v>276.37265400000001</v>
      </c>
      <c r="C5">
        <f>Raw_Data!C5</f>
        <v>290.9234897</v>
      </c>
      <c r="D5">
        <f>Raw_Data!D5</f>
        <v>1627.8753389999999</v>
      </c>
      <c r="E5">
        <f>Raw_Data!E5</f>
        <v>528.27429500000005</v>
      </c>
      <c r="F5">
        <f>Raw_Data!F5</f>
        <v>7.4468085000000003E-2</v>
      </c>
      <c r="G5">
        <f>Raw_Data!G5</f>
        <v>0.107421799</v>
      </c>
      <c r="H5">
        <f>Raw_Data!H5+Raw_Data!J5+Raw_Data!L5+Raw_Data!N5</f>
        <v>1</v>
      </c>
      <c r="I5">
        <f>Raw_Data!I5+Raw_Data!K5+Raw_Data!M5+Raw_Data!O5</f>
        <v>0.55521128200000003</v>
      </c>
      <c r="J5">
        <f>Raw_Data!P5+Raw_Data!R5+Raw_Data!T5+Raw_Data!V5</f>
        <v>0</v>
      </c>
      <c r="K5">
        <f>Raw_Data!Q5+Raw_Data!S5+Raw_Data!U5+Raw_Data!W5</f>
        <v>0</v>
      </c>
      <c r="L5">
        <f>Raw_Data!X5</f>
        <v>0.308510638</v>
      </c>
      <c r="M5">
        <f>Raw_Data!Y5</f>
        <v>0.308510638</v>
      </c>
      <c r="N5">
        <f>Raw_Data!Z5</f>
        <v>0.308510638</v>
      </c>
      <c r="O5">
        <f>Raw_Data!AA5</f>
        <v>0.308510638</v>
      </c>
      <c r="P5">
        <f>Raw_Data!AB5</f>
        <v>0.308510638</v>
      </c>
      <c r="Q5">
        <f>Raw_Data!AC5</f>
        <v>0.308510638</v>
      </c>
      <c r="R5">
        <f>Raw_Data!AD5</f>
        <v>7.4468085000000003E-2</v>
      </c>
      <c r="S5">
        <f>Raw_Data!AE5</f>
        <v>7.4468085000000003E-2</v>
      </c>
      <c r="T5">
        <f>Raw_Data!AF5</f>
        <v>1</v>
      </c>
      <c r="U5">
        <f>Raw_Data!AG5</f>
        <v>1</v>
      </c>
      <c r="V5">
        <f>Raw_Data!AX5</f>
        <v>527.69927610000002</v>
      </c>
      <c r="Y5">
        <f t="shared" si="0"/>
        <v>2.2340425500000003</v>
      </c>
      <c r="Z5">
        <f t="shared" si="1"/>
        <v>3.2226539700000001</v>
      </c>
      <c r="AA5">
        <f t="shared" si="2"/>
        <v>1627.8753389999999</v>
      </c>
      <c r="AB5">
        <f t="shared" si="3"/>
        <v>2.2340425767824286</v>
      </c>
      <c r="AC5">
        <f t="shared" si="4"/>
        <v>1874.1791855277686</v>
      </c>
      <c r="AD5">
        <f t="shared" si="5"/>
        <v>3.5516046172718418</v>
      </c>
      <c r="AE5">
        <f t="shared" si="6"/>
        <v>0</v>
      </c>
      <c r="AF5">
        <f t="shared" si="7"/>
        <v>1</v>
      </c>
      <c r="AG5">
        <f t="shared" si="8"/>
        <v>0</v>
      </c>
      <c r="AH5">
        <f t="shared" si="9"/>
        <v>0</v>
      </c>
      <c r="AI5">
        <f t="shared" si="10"/>
        <v>502.2168594193563</v>
      </c>
      <c r="AJ5">
        <f t="shared" si="11"/>
        <v>2.2340425520000053</v>
      </c>
      <c r="AK5">
        <f t="shared" si="12"/>
        <v>3.6018795416688931</v>
      </c>
      <c r="AL5">
        <f t="shared" si="13"/>
        <v>1.3678369896688878</v>
      </c>
      <c r="AM5">
        <f t="shared" si="14"/>
        <v>799.99999999997806</v>
      </c>
      <c r="AN5">
        <f t="shared" si="15"/>
        <v>502.2168594193563</v>
      </c>
      <c r="AO5">
        <f t="shared" si="16"/>
        <v>2.2340425520000053</v>
      </c>
      <c r="AP5">
        <f t="shared" si="17"/>
        <v>2.7469814231258169</v>
      </c>
      <c r="AQ5">
        <f t="shared" si="18"/>
        <v>0.5129388711258116</v>
      </c>
      <c r="AR5">
        <f t="shared" si="19"/>
        <v>299.99999999997931</v>
      </c>
      <c r="AS5">
        <f t="shared" si="20"/>
        <v>502.2168594193563</v>
      </c>
      <c r="AT5">
        <f t="shared" si="21"/>
        <v>2.2340425520000053</v>
      </c>
      <c r="AU5">
        <f t="shared" si="22"/>
        <v>2.3366303262251336</v>
      </c>
      <c r="AV5">
        <f t="shared" si="23"/>
        <v>0.10258777422512821</v>
      </c>
      <c r="AW5">
        <f t="shared" si="24"/>
        <v>59.999999999975913</v>
      </c>
      <c r="AX5">
        <f t="shared" si="25"/>
        <v>1.6278752929605411E-6</v>
      </c>
      <c r="AY5">
        <f t="shared" si="26"/>
        <v>0.54308751046402426</v>
      </c>
      <c r="AZ5">
        <f>AC5+AG5-AM5-AR5-AW5</f>
        <v>714.17918552783544</v>
      </c>
      <c r="BA5">
        <f t="shared" si="27"/>
        <v>38.106238242461473</v>
      </c>
    </row>
    <row r="6" spans="1:53" x14ac:dyDescent="0.25">
      <c r="A6">
        <f>Raw_Data!A6</f>
        <v>4</v>
      </c>
      <c r="B6">
        <f>Raw_Data!B6</f>
        <v>275.74410560000001</v>
      </c>
      <c r="C6">
        <f>Raw_Data!C6</f>
        <v>290.15312319999998</v>
      </c>
      <c r="D6">
        <f>Raw_Data!D6</f>
        <v>1508.237754</v>
      </c>
      <c r="E6">
        <f>Raw_Data!E6</f>
        <v>7.939759864</v>
      </c>
      <c r="F6">
        <f>Raw_Data!F6</f>
        <v>6.5256020999999997E-2</v>
      </c>
      <c r="G6">
        <f>Raw_Data!G6</f>
        <v>8.6470186000000004E-2</v>
      </c>
      <c r="H6">
        <f>Raw_Data!H6+Raw_Data!J6+Raw_Data!L6+Raw_Data!N6</f>
        <v>1</v>
      </c>
      <c r="I6">
        <f>Raw_Data!I6+Raw_Data!K6+Raw_Data!M6+Raw_Data!O6</f>
        <v>0.600763618</v>
      </c>
      <c r="J6">
        <f>Raw_Data!P6+Raw_Data!R6+Raw_Data!T6+Raw_Data!V6</f>
        <v>0</v>
      </c>
      <c r="K6">
        <f>Raw_Data!Q6+Raw_Data!S6+Raw_Data!U6+Raw_Data!W6</f>
        <v>0</v>
      </c>
      <c r="L6">
        <f>Raw_Data!X6</f>
        <v>0.34409633699999997</v>
      </c>
      <c r="M6">
        <f>Raw_Data!Y6</f>
        <v>0.23942015799999999</v>
      </c>
      <c r="N6">
        <f>Raw_Data!Z6</f>
        <v>0.26057984200000001</v>
      </c>
      <c r="O6">
        <f>Raw_Data!AA6</f>
        <v>0.23942015799999999</v>
      </c>
      <c r="P6">
        <f>Raw_Data!AB6</f>
        <v>0.26057984200000001</v>
      </c>
      <c r="Q6">
        <f>Raw_Data!AC6</f>
        <v>0.23942015799999999</v>
      </c>
      <c r="R6">
        <f>Raw_Data!AD6</f>
        <v>0.13474397900000001</v>
      </c>
      <c r="S6">
        <f>Raw_Data!AE6</f>
        <v>6.5256020999999997E-2</v>
      </c>
      <c r="T6">
        <f>Raw_Data!AF6</f>
        <v>1</v>
      </c>
      <c r="U6">
        <f>Raw_Data!AG6</f>
        <v>1</v>
      </c>
      <c r="V6">
        <f>Raw_Data!AX6</f>
        <v>267.9850457</v>
      </c>
      <c r="Y6">
        <f t="shared" si="0"/>
        <v>1.95768063</v>
      </c>
      <c r="Z6">
        <f t="shared" si="1"/>
        <v>2.5941055799999999</v>
      </c>
      <c r="AA6">
        <f t="shared" si="2"/>
        <v>1508.237754</v>
      </c>
      <c r="AB6">
        <f t="shared" si="3"/>
        <v>1.9576806477300579</v>
      </c>
      <c r="AC6">
        <f t="shared" si="4"/>
        <v>1117.8443806105731</v>
      </c>
      <c r="AD6">
        <f t="shared" si="5"/>
        <v>4.1712938783232003</v>
      </c>
      <c r="AE6">
        <f t="shared" si="6"/>
        <v>0</v>
      </c>
      <c r="AF6">
        <f t="shared" si="7"/>
        <v>1</v>
      </c>
      <c r="AG6">
        <f t="shared" si="8"/>
        <v>0</v>
      </c>
      <c r="AH6">
        <f t="shared" si="9"/>
        <v>0</v>
      </c>
      <c r="AI6">
        <f t="shared" si="10"/>
        <v>518.97908647650706</v>
      </c>
      <c r="AJ6">
        <f t="shared" si="11"/>
        <v>1.957680632000006</v>
      </c>
      <c r="AK6">
        <f t="shared" si="12"/>
        <v>3.2813385886491915</v>
      </c>
      <c r="AL6">
        <f t="shared" si="13"/>
        <v>1.3236579566491855</v>
      </c>
      <c r="AM6">
        <f t="shared" si="14"/>
        <v>800</v>
      </c>
      <c r="AN6">
        <f t="shared" si="15"/>
        <v>393.01635563575485</v>
      </c>
      <c r="AO6">
        <f t="shared" si="16"/>
        <v>1.957680632000006</v>
      </c>
      <c r="AP6">
        <f t="shared" si="17"/>
        <v>2.613140755317886</v>
      </c>
      <c r="AQ6">
        <f t="shared" si="18"/>
        <v>0.65546012331788006</v>
      </c>
      <c r="AR6">
        <f t="shared" si="19"/>
        <v>300.00000000002666</v>
      </c>
      <c r="AS6">
        <f t="shared" si="20"/>
        <v>393.01635563575485</v>
      </c>
      <c r="AT6">
        <f t="shared" si="21"/>
        <v>1.957680632000006</v>
      </c>
      <c r="AU6">
        <f t="shared" si="22"/>
        <v>2.0887726566635934</v>
      </c>
      <c r="AV6">
        <f t="shared" si="23"/>
        <v>0.13109202466358738</v>
      </c>
      <c r="AW6">
        <f t="shared" si="24"/>
        <v>60.00000000001053</v>
      </c>
      <c r="AX6">
        <f t="shared" si="25"/>
        <v>0</v>
      </c>
      <c r="AY6">
        <f t="shared" si="26"/>
        <v>0.23978513719724859</v>
      </c>
      <c r="AZ6">
        <f>AC6+AG6-AM6-AR6-AW6</f>
        <v>-42.155619389464064</v>
      </c>
      <c r="BA6">
        <f t="shared" si="27"/>
        <v>-3.7711527758844587</v>
      </c>
    </row>
    <row r="7" spans="1:53" x14ac:dyDescent="0.25">
      <c r="A7">
        <f>Raw_Data!A7</f>
        <v>5</v>
      </c>
      <c r="B7">
        <f>Raw_Data!B7</f>
        <v>275.6933138</v>
      </c>
      <c r="C7">
        <f>Raw_Data!C7</f>
        <v>290.13456009999999</v>
      </c>
      <c r="D7">
        <f>Raw_Data!D7</f>
        <v>1515.6404210000001</v>
      </c>
      <c r="E7">
        <f>Raw_Data!E7</f>
        <v>73.424228420000006</v>
      </c>
      <c r="F7">
        <f>Raw_Data!F7</f>
        <v>6.3664899999999996E-2</v>
      </c>
      <c r="G7">
        <f>Raw_Data!G7</f>
        <v>8.4777125999999994E-2</v>
      </c>
      <c r="H7">
        <f>Raw_Data!H7+Raw_Data!J7+Raw_Data!L7+Raw_Data!N7</f>
        <v>1</v>
      </c>
      <c r="I7">
        <f>Raw_Data!I7+Raw_Data!K7+Raw_Data!M7+Raw_Data!O7</f>
        <v>0.58960595699999996</v>
      </c>
      <c r="J7">
        <f>Raw_Data!P7+Raw_Data!R7+Raw_Data!T7+Raw_Data!V7</f>
        <v>0</v>
      </c>
      <c r="K7">
        <f>Raw_Data!Q7+Raw_Data!S7+Raw_Data!U7+Raw_Data!W7</f>
        <v>0</v>
      </c>
      <c r="L7">
        <f>Raw_Data!X7</f>
        <v>0.27251324999999998</v>
      </c>
      <c r="M7">
        <f>Raw_Data!Y7</f>
        <v>0.22748674999999999</v>
      </c>
      <c r="N7">
        <f>Raw_Data!Z7</f>
        <v>0.31863839999999999</v>
      </c>
      <c r="O7">
        <f>Raw_Data!AA7</f>
        <v>0.22748674999999999</v>
      </c>
      <c r="P7">
        <f>Raw_Data!AB7</f>
        <v>0.27251324999999998</v>
      </c>
      <c r="Q7">
        <f>Raw_Data!AC7</f>
        <v>0.22748674999999999</v>
      </c>
      <c r="R7">
        <f>Raw_Data!AD7</f>
        <v>0.13633509999999999</v>
      </c>
      <c r="S7">
        <f>Raw_Data!AE7</f>
        <v>6.3664899999999996E-2</v>
      </c>
      <c r="T7">
        <f>Raw_Data!AF7</f>
        <v>1</v>
      </c>
      <c r="U7">
        <f>Raw_Data!AG7</f>
        <v>1</v>
      </c>
      <c r="V7">
        <f>Raw_Data!AX7</f>
        <v>268.33119470000003</v>
      </c>
      <c r="Y7">
        <f t="shared" si="0"/>
        <v>1.9099469999999998</v>
      </c>
      <c r="Z7">
        <f t="shared" si="1"/>
        <v>2.5433137799999996</v>
      </c>
      <c r="AA7">
        <f t="shared" si="2"/>
        <v>1515.6404210000001</v>
      </c>
      <c r="AB7">
        <f t="shared" si="3"/>
        <v>1.9099470100003373</v>
      </c>
      <c r="AC7">
        <f t="shared" si="4"/>
        <v>1117.9330827343294</v>
      </c>
      <c r="AD7">
        <f t="shared" si="5"/>
        <v>4.1662434514339726</v>
      </c>
      <c r="AE7">
        <f t="shared" si="6"/>
        <v>0</v>
      </c>
      <c r="AF7">
        <f t="shared" si="7"/>
        <v>1</v>
      </c>
      <c r="AG7">
        <f t="shared" si="8"/>
        <v>0</v>
      </c>
      <c r="AH7">
        <f t="shared" si="9"/>
        <v>0</v>
      </c>
      <c r="AI7">
        <f t="shared" si="10"/>
        <v>413.03209695807823</v>
      </c>
      <c r="AJ7">
        <f t="shared" si="11"/>
        <v>1.9099469999999883</v>
      </c>
      <c r="AK7">
        <f t="shared" si="12"/>
        <v>3.5731368639559946</v>
      </c>
      <c r="AL7">
        <f t="shared" si="13"/>
        <v>1.6631898639560063</v>
      </c>
      <c r="AM7">
        <f t="shared" si="14"/>
        <v>800.00000000001864</v>
      </c>
      <c r="AN7">
        <f t="shared" si="15"/>
        <v>482.9412387227664</v>
      </c>
      <c r="AO7">
        <f t="shared" si="16"/>
        <v>1.9099469999999883</v>
      </c>
      <c r="AP7">
        <f t="shared" si="17"/>
        <v>2.4433587865192976</v>
      </c>
      <c r="AQ7">
        <f t="shared" si="18"/>
        <v>0.53341178651930932</v>
      </c>
      <c r="AR7">
        <f t="shared" si="19"/>
        <v>300.00000000003058</v>
      </c>
      <c r="AS7">
        <f t="shared" si="20"/>
        <v>413.03209695807823</v>
      </c>
      <c r="AT7">
        <f t="shared" si="21"/>
        <v>1.9099469999999883</v>
      </c>
      <c r="AU7">
        <f t="shared" si="22"/>
        <v>2.0346862397967129</v>
      </c>
      <c r="AV7">
        <f t="shared" si="23"/>
        <v>0.12473923979672463</v>
      </c>
      <c r="AW7">
        <f t="shared" si="24"/>
        <v>60.000000000013017</v>
      </c>
      <c r="AX7">
        <f t="shared" si="25"/>
        <v>0</v>
      </c>
      <c r="AY7">
        <f t="shared" si="26"/>
        <v>0.23655974620881182</v>
      </c>
      <c r="AZ7">
        <f>AC7+AG7-AM7-AR7-AW7</f>
        <v>-42.066917265732798</v>
      </c>
      <c r="BA7">
        <f t="shared" si="27"/>
        <v>-3.7629190794535026</v>
      </c>
    </row>
    <row r="8" spans="1:53" x14ac:dyDescent="0.25">
      <c r="A8">
        <f>Raw_Data!A8</f>
        <v>6</v>
      </c>
      <c r="B8">
        <f>Raw_Data!B8</f>
        <v>275.66791790000002</v>
      </c>
      <c r="C8">
        <f>Raw_Data!C8</f>
        <v>290.13456009999999</v>
      </c>
      <c r="D8">
        <f>Raw_Data!D8</f>
        <v>1515.6404210000001</v>
      </c>
      <c r="E8">
        <f>Raw_Data!E8</f>
        <v>73.424228420000006</v>
      </c>
      <c r="F8">
        <f>Raw_Data!F8</f>
        <v>6.2832247999999993E-2</v>
      </c>
      <c r="G8">
        <f>Raw_Data!G8</f>
        <v>8.3930595999999996E-2</v>
      </c>
      <c r="H8">
        <f>Raw_Data!H8+Raw_Data!J8+Raw_Data!L8+Raw_Data!N8</f>
        <v>0.99999999953500007</v>
      </c>
      <c r="I8">
        <f>Raw_Data!I8+Raw_Data!K8+Raw_Data!M8+Raw_Data!O8</f>
        <v>0.58301403432599996</v>
      </c>
      <c r="J8">
        <f>Raw_Data!P8+Raw_Data!R8+Raw_Data!T8+Raw_Data!V8</f>
        <v>0</v>
      </c>
      <c r="K8">
        <f>Raw_Data!Q8+Raw_Data!S8+Raw_Data!U8+Raw_Data!W8</f>
        <v>0</v>
      </c>
      <c r="L8">
        <f>Raw_Data!X8</f>
        <v>0.27875814199999999</v>
      </c>
      <c r="M8">
        <f>Raw_Data!Y8</f>
        <v>0.22124185800000001</v>
      </c>
      <c r="N8">
        <f>Raw_Data!Z8</f>
        <v>0.27875814199999999</v>
      </c>
      <c r="O8">
        <f>Raw_Data!AA8</f>
        <v>0.22124185800000001</v>
      </c>
      <c r="P8">
        <f>Raw_Data!AB8</f>
        <v>0.305315964</v>
      </c>
      <c r="Q8">
        <f>Raw_Data!AC8</f>
        <v>0.22124185800000001</v>
      </c>
      <c r="R8">
        <f>Raw_Data!AD8</f>
        <v>0.137167752</v>
      </c>
      <c r="S8">
        <f>Raw_Data!AE8</f>
        <v>6.2832247999999993E-2</v>
      </c>
      <c r="T8">
        <f>Raw_Data!AF8</f>
        <v>1</v>
      </c>
      <c r="U8">
        <f>Raw_Data!AG8</f>
        <v>1</v>
      </c>
      <c r="V8">
        <f>Raw_Data!AX8</f>
        <v>268.36111099999999</v>
      </c>
      <c r="Y8">
        <f t="shared" si="0"/>
        <v>1.8849674399999998</v>
      </c>
      <c r="Z8">
        <f t="shared" si="1"/>
        <v>2.5179178799999997</v>
      </c>
      <c r="AA8">
        <f t="shared" si="2"/>
        <v>1515.6404202952274</v>
      </c>
      <c r="AB8">
        <f t="shared" si="3"/>
        <v>1.8849674386546553</v>
      </c>
      <c r="AC8">
        <f t="shared" si="4"/>
        <v>1117.1982353646374</v>
      </c>
      <c r="AD8">
        <f t="shared" si="5"/>
        <v>4.1630407297152585</v>
      </c>
      <c r="AE8">
        <f t="shared" si="6"/>
        <v>0</v>
      </c>
      <c r="AF8">
        <f t="shared" si="7"/>
        <v>1</v>
      </c>
      <c r="AG8">
        <f t="shared" si="8"/>
        <v>0</v>
      </c>
      <c r="AH8">
        <f t="shared" si="9"/>
        <v>0</v>
      </c>
      <c r="AI8">
        <f t="shared" si="10"/>
        <v>422.49710769805779</v>
      </c>
      <c r="AJ8">
        <f t="shared" si="11"/>
        <v>1.8849674319999963</v>
      </c>
      <c r="AK8">
        <f t="shared" si="12"/>
        <v>3.5108976091128739</v>
      </c>
      <c r="AL8">
        <f t="shared" si="13"/>
        <v>1.6259301771128776</v>
      </c>
      <c r="AM8">
        <f t="shared" si="14"/>
        <v>800.00000000003206</v>
      </c>
      <c r="AN8">
        <f t="shared" si="15"/>
        <v>422.49710769805779</v>
      </c>
      <c r="AO8">
        <f t="shared" si="16"/>
        <v>1.8849674319999963</v>
      </c>
      <c r="AP8">
        <f t="shared" si="17"/>
        <v>2.4946912484173254</v>
      </c>
      <c r="AQ8">
        <f t="shared" si="18"/>
        <v>0.60972381641732909</v>
      </c>
      <c r="AR8">
        <f t="shared" si="19"/>
        <v>300.00000000001199</v>
      </c>
      <c r="AS8">
        <f t="shared" si="20"/>
        <v>462.74921621498083</v>
      </c>
      <c r="AT8">
        <f t="shared" si="21"/>
        <v>1.8849674319999963</v>
      </c>
      <c r="AU8">
        <f t="shared" si="22"/>
        <v>1.9963048648488098</v>
      </c>
      <c r="AV8">
        <f t="shared" si="23"/>
        <v>0.11133743284881348</v>
      </c>
      <c r="AW8">
        <f t="shared" si="24"/>
        <v>59.999999999988276</v>
      </c>
      <c r="AX8">
        <f t="shared" si="25"/>
        <v>-7.0477251753838415E-7</v>
      </c>
      <c r="AY8">
        <f t="shared" si="26"/>
        <v>0.23430734420977473</v>
      </c>
      <c r="AZ8">
        <f>AC8+AG8-AM8-AR8-AW8</f>
        <v>-42.801764635394917</v>
      </c>
      <c r="BA8">
        <f t="shared" si="27"/>
        <v>-3.8311700896506555</v>
      </c>
    </row>
    <row r="9" spans="1:53" x14ac:dyDescent="0.25">
      <c r="A9">
        <f>Raw_Data!A9</f>
        <v>7</v>
      </c>
      <c r="B9">
        <f>Raw_Data!B9</f>
        <v>275.26158359999999</v>
      </c>
      <c r="C9">
        <f>Raw_Data!C9</f>
        <v>290.15312319999998</v>
      </c>
      <c r="D9">
        <f>Raw_Data!D9</f>
        <v>1515.633135</v>
      </c>
      <c r="E9">
        <f>Raw_Data!E9</f>
        <v>73.424228420000006</v>
      </c>
      <c r="F9">
        <f>Raw_Data!F9</f>
        <v>4.8944588999999997E-2</v>
      </c>
      <c r="G9">
        <f>Raw_Data!G9</f>
        <v>7.0386118999999997E-2</v>
      </c>
      <c r="H9">
        <f>Raw_Data!H9+Raw_Data!J9+Raw_Data!L9+Raw_Data!N9</f>
        <v>1</v>
      </c>
      <c r="I9">
        <f>Raw_Data!I9+Raw_Data!K9+Raw_Data!M9+Raw_Data!O9</f>
        <v>0.421324749</v>
      </c>
      <c r="J9">
        <f>Raw_Data!P9+Raw_Data!R9+Raw_Data!T9+Raw_Data!V9</f>
        <v>0</v>
      </c>
      <c r="K9">
        <f>Raw_Data!Q9+Raw_Data!S9+Raw_Data!U9+Raw_Data!W9</f>
        <v>0</v>
      </c>
      <c r="L9">
        <f>Raw_Data!X9</f>
        <v>0.18291558199999999</v>
      </c>
      <c r="M9">
        <f>Raw_Data!Y9</f>
        <v>0.117084418</v>
      </c>
      <c r="N9">
        <f>Raw_Data!Z9</f>
        <v>0.282915582</v>
      </c>
      <c r="O9">
        <f>Raw_Data!AA9</f>
        <v>0.117084418</v>
      </c>
      <c r="P9">
        <f>Raw_Data!AB9</f>
        <v>0.18291558199999999</v>
      </c>
      <c r="Q9">
        <f>Raw_Data!AC9</f>
        <v>0.117084418</v>
      </c>
      <c r="R9">
        <f>Raw_Data!AD9</f>
        <v>0.35125325400000001</v>
      </c>
      <c r="S9">
        <f>Raw_Data!AE9</f>
        <v>4.8944588999999997E-2</v>
      </c>
      <c r="T9">
        <f>Raw_Data!AF9</f>
        <v>1</v>
      </c>
      <c r="U9">
        <f>Raw_Data!AG9</f>
        <v>1</v>
      </c>
      <c r="V9">
        <f>Raw_Data!AX9</f>
        <v>277.65624229999997</v>
      </c>
      <c r="Y9">
        <f t="shared" si="0"/>
        <v>1.4683376699999999</v>
      </c>
      <c r="Z9">
        <f t="shared" si="1"/>
        <v>2.1115835700000001</v>
      </c>
      <c r="AA9">
        <f t="shared" si="2"/>
        <v>1515.633135</v>
      </c>
      <c r="AB9">
        <f t="shared" si="3"/>
        <v>1.4683376812625397</v>
      </c>
      <c r="AC9">
        <f t="shared" si="4"/>
        <v>1135.364904699383</v>
      </c>
      <c r="AD9">
        <f t="shared" si="5"/>
        <v>4.0891027527220238</v>
      </c>
      <c r="AE9">
        <f t="shared" si="6"/>
        <v>0</v>
      </c>
      <c r="AF9">
        <f t="shared" si="7"/>
        <v>1</v>
      </c>
      <c r="AG9">
        <f t="shared" si="8"/>
        <v>0</v>
      </c>
      <c r="AH9">
        <f t="shared" si="9"/>
        <v>0</v>
      </c>
      <c r="AI9">
        <f t="shared" si="10"/>
        <v>277.23291698700956</v>
      </c>
      <c r="AJ9">
        <f t="shared" si="11"/>
        <v>1.4683376720000183</v>
      </c>
      <c r="AK9">
        <f t="shared" si="12"/>
        <v>3.9462209068444736</v>
      </c>
      <c r="AL9">
        <f t="shared" si="13"/>
        <v>2.4778832348444553</v>
      </c>
      <c r="AM9">
        <f t="shared" si="14"/>
        <v>799.99999999997829</v>
      </c>
      <c r="AN9">
        <f t="shared" si="15"/>
        <v>428.79623048700955</v>
      </c>
      <c r="AO9">
        <f t="shared" si="16"/>
        <v>1.4683376720000183</v>
      </c>
      <c r="AP9">
        <f t="shared" si="17"/>
        <v>2.0691044945962744</v>
      </c>
      <c r="AQ9">
        <f t="shared" si="18"/>
        <v>0.60076682259625613</v>
      </c>
      <c r="AR9">
        <f t="shared" si="19"/>
        <v>299.99999999999977</v>
      </c>
      <c r="AS9">
        <f t="shared" si="20"/>
        <v>277.23291698700956</v>
      </c>
      <c r="AT9">
        <f t="shared" si="21"/>
        <v>1.4683376720000183</v>
      </c>
      <c r="AU9">
        <f t="shared" si="22"/>
        <v>1.6541789146133397</v>
      </c>
      <c r="AV9">
        <f t="shared" si="23"/>
        <v>0.18584124261332136</v>
      </c>
      <c r="AW9">
        <f t="shared" si="24"/>
        <v>59.999999999994245</v>
      </c>
      <c r="AX9">
        <f t="shared" si="25"/>
        <v>0</v>
      </c>
      <c r="AY9">
        <f t="shared" si="26"/>
        <v>0.50180127491782733</v>
      </c>
      <c r="AZ9">
        <f>AC9+AG9-AM9-AR9-AW9</f>
        <v>-24.635095300589271</v>
      </c>
      <c r="BA9">
        <f t="shared" si="27"/>
        <v>-2.1697953846047446</v>
      </c>
    </row>
    <row r="10" spans="1:53" x14ac:dyDescent="0.25">
      <c r="A10">
        <f>Raw_Data!A10</f>
        <v>8</v>
      </c>
      <c r="B10">
        <f>Raw_Data!B10</f>
        <v>275.26158359999999</v>
      </c>
      <c r="C10">
        <f>Raw_Data!C10</f>
        <v>289.55910560000001</v>
      </c>
      <c r="D10">
        <f>Raw_Data!D10</f>
        <v>1508.1867520000001</v>
      </c>
      <c r="E10">
        <f>Raw_Data!E10</f>
        <v>73.424228420000006</v>
      </c>
      <c r="F10">
        <f>Raw_Data!F10</f>
        <v>4.8832043999999998E-2</v>
      </c>
      <c r="G10">
        <f>Raw_Data!G10</f>
        <v>7.0386118999999997E-2</v>
      </c>
      <c r="H10">
        <f>Raw_Data!H10+Raw_Data!J10+Raw_Data!L10+Raw_Data!N10</f>
        <v>1</v>
      </c>
      <c r="I10">
        <f>Raw_Data!I10+Raw_Data!K10+Raw_Data!M10+Raw_Data!O10</f>
        <v>0.41828733400000001</v>
      </c>
      <c r="J10">
        <f>Raw_Data!P10+Raw_Data!R10+Raw_Data!T10+Raw_Data!V10</f>
        <v>0</v>
      </c>
      <c r="K10">
        <f>Raw_Data!Q10+Raw_Data!S10+Raw_Data!U10+Raw_Data!W10</f>
        <v>0</v>
      </c>
      <c r="L10">
        <f>Raw_Data!X10</f>
        <v>0.18375966699999999</v>
      </c>
      <c r="M10">
        <f>Raw_Data!Y10</f>
        <v>0.116240333</v>
      </c>
      <c r="N10">
        <f>Raw_Data!Z10</f>
        <v>0.48131270999999998</v>
      </c>
      <c r="O10">
        <f>Raw_Data!AA10</f>
        <v>0.116240333</v>
      </c>
      <c r="P10">
        <f>Raw_Data!AB10</f>
        <v>0.28375966699999999</v>
      </c>
      <c r="Q10">
        <f>Raw_Data!AC10</f>
        <v>0.116240333</v>
      </c>
      <c r="R10">
        <f>Raw_Data!AD10</f>
        <v>5.1167956000000001E-2</v>
      </c>
      <c r="S10">
        <f>Raw_Data!AE10</f>
        <v>4.8832043999999998E-2</v>
      </c>
      <c r="T10">
        <f>Raw_Data!AF10</f>
        <v>1</v>
      </c>
      <c r="U10">
        <f>Raw_Data!AG10</f>
        <v>1</v>
      </c>
      <c r="V10">
        <f>Raw_Data!AX10</f>
        <v>272.52758720000003</v>
      </c>
      <c r="Y10">
        <f t="shared" si="0"/>
        <v>1.46496132</v>
      </c>
      <c r="Z10">
        <f t="shared" si="1"/>
        <v>2.1115835700000001</v>
      </c>
      <c r="AA10">
        <f t="shared" si="2"/>
        <v>1508.1867520000001</v>
      </c>
      <c r="AB10">
        <f t="shared" si="3"/>
        <v>1.4649613405621267</v>
      </c>
      <c r="AC10">
        <f t="shared" si="4"/>
        <v>1135.7169497834168</v>
      </c>
      <c r="AD10">
        <f t="shared" si="5"/>
        <v>4.1673467315804151</v>
      </c>
      <c r="AE10">
        <f t="shared" si="6"/>
        <v>0</v>
      </c>
      <c r="AF10">
        <f t="shared" si="7"/>
        <v>1</v>
      </c>
      <c r="AG10">
        <f t="shared" si="8"/>
        <v>0</v>
      </c>
      <c r="AH10">
        <f t="shared" si="9"/>
        <v>0</v>
      </c>
      <c r="AI10">
        <f t="shared" si="10"/>
        <v>277.14389532133157</v>
      </c>
      <c r="AJ10">
        <f t="shared" si="11"/>
        <v>1.464961331999973</v>
      </c>
      <c r="AK10">
        <f t="shared" si="12"/>
        <v>3.9436404901776427</v>
      </c>
      <c r="AL10">
        <f t="shared" si="13"/>
        <v>2.4786791581776697</v>
      </c>
      <c r="AM10">
        <f t="shared" si="14"/>
        <v>800.00000000000477</v>
      </c>
      <c r="AN10">
        <f t="shared" si="15"/>
        <v>725.90945279121797</v>
      </c>
      <c r="AO10">
        <f t="shared" si="16"/>
        <v>1.464961331999973</v>
      </c>
      <c r="AP10">
        <f t="shared" si="17"/>
        <v>1.8198355493565259</v>
      </c>
      <c r="AQ10">
        <f t="shared" si="18"/>
        <v>0.35487421735655289</v>
      </c>
      <c r="AR10">
        <f t="shared" si="19"/>
        <v>300.00000000008652</v>
      </c>
      <c r="AS10">
        <f t="shared" si="20"/>
        <v>427.9625705213316</v>
      </c>
      <c r="AT10">
        <f t="shared" si="21"/>
        <v>1.464961331999973</v>
      </c>
      <c r="AU10">
        <f t="shared" si="22"/>
        <v>1.5853487521508214</v>
      </c>
      <c r="AV10">
        <f t="shared" si="23"/>
        <v>0.12038742015084836</v>
      </c>
      <c r="AW10">
        <f t="shared" si="24"/>
        <v>60.000000000002395</v>
      </c>
      <c r="AX10">
        <f t="shared" si="25"/>
        <v>0</v>
      </c>
      <c r="AY10">
        <f t="shared" si="26"/>
        <v>6.1133492752929008E-2</v>
      </c>
      <c r="AZ10">
        <f>AC10+AG10-AM10-AR10-AW10</f>
        <v>-24.283050216676891</v>
      </c>
      <c r="BA10">
        <f t="shared" si="27"/>
        <v>-2.1381251923120201</v>
      </c>
    </row>
    <row r="11" spans="1:53" x14ac:dyDescent="0.25">
      <c r="A11">
        <f>Raw_Data!A11</f>
        <v>9</v>
      </c>
      <c r="B11">
        <f>Raw_Data!B11</f>
        <v>275.92822580000001</v>
      </c>
      <c r="C11">
        <f>Raw_Data!C11</f>
        <v>290.05102640000001</v>
      </c>
      <c r="D11">
        <f>Raw_Data!D11</f>
        <v>1433.3513290000001</v>
      </c>
      <c r="E11">
        <f>Raw_Data!E11</f>
        <v>588.27507879999996</v>
      </c>
      <c r="F11">
        <f>Raw_Data!F11</f>
        <v>7.0140547999999997E-2</v>
      </c>
      <c r="G11">
        <f>Raw_Data!G11</f>
        <v>9.2607526999999995E-2</v>
      </c>
      <c r="H11">
        <f>Raw_Data!H11+Raw_Data!J11+Raw_Data!L11+Raw_Data!N11</f>
        <v>0.99999999999721001</v>
      </c>
      <c r="I11">
        <f>Raw_Data!I11+Raw_Data!K11+Raw_Data!M11+Raw_Data!O11</f>
        <v>0.62096525199936892</v>
      </c>
      <c r="J11">
        <f>Raw_Data!P11+Raw_Data!R11+Raw_Data!T11+Raw_Data!V11</f>
        <v>0</v>
      </c>
      <c r="K11">
        <f>Raw_Data!Q11+Raw_Data!S11+Raw_Data!U11+Raw_Data!W11</f>
        <v>0</v>
      </c>
      <c r="L11">
        <f>Raw_Data!X11</f>
        <v>0.31803232999999997</v>
      </c>
      <c r="M11">
        <f>Raw_Data!Y11</f>
        <v>0.27605410899999999</v>
      </c>
      <c r="N11">
        <f>Raw_Data!Z11</f>
        <v>0.27605410899999999</v>
      </c>
      <c r="O11">
        <f>Raw_Data!AA11</f>
        <v>0.27605410899999999</v>
      </c>
      <c r="P11">
        <f>Raw_Data!AB11</f>
        <v>0.27605410899999999</v>
      </c>
      <c r="Q11">
        <f>Raw_Data!AC11</f>
        <v>0.27605410899999999</v>
      </c>
      <c r="R11">
        <f>Raw_Data!AD11</f>
        <v>0.12985945199999999</v>
      </c>
      <c r="S11">
        <f>Raw_Data!AE11</f>
        <v>7.0140547999999997E-2</v>
      </c>
      <c r="T11">
        <f>Raw_Data!AF11</f>
        <v>1</v>
      </c>
      <c r="U11">
        <f>Raw_Data!AG11</f>
        <v>1</v>
      </c>
      <c r="V11">
        <f>Raw_Data!AX11</f>
        <v>267.41638410000002</v>
      </c>
      <c r="Y11">
        <f t="shared" si="0"/>
        <v>2.1042164400000001</v>
      </c>
      <c r="Z11">
        <f t="shared" si="1"/>
        <v>2.7782258099999999</v>
      </c>
      <c r="AA11">
        <f t="shared" si="2"/>
        <v>1433.351328996001</v>
      </c>
      <c r="AB11">
        <f t="shared" si="3"/>
        <v>2.1042164320087977</v>
      </c>
      <c r="AC11">
        <f t="shared" si="4"/>
        <v>1125.0788169501984</v>
      </c>
      <c r="AD11">
        <f t="shared" si="5"/>
        <v>4.2072172231955562</v>
      </c>
      <c r="AE11">
        <f t="shared" si="6"/>
        <v>0</v>
      </c>
      <c r="AF11">
        <f t="shared" si="7"/>
        <v>1</v>
      </c>
      <c r="AG11">
        <f t="shared" si="8"/>
        <v>0</v>
      </c>
      <c r="AH11">
        <f t="shared" si="9"/>
        <v>0</v>
      </c>
      <c r="AI11">
        <f t="shared" si="10"/>
        <v>455.85206287046657</v>
      </c>
      <c r="AJ11">
        <f t="shared" si="11"/>
        <v>2.1042164360000015</v>
      </c>
      <c r="AK11">
        <f t="shared" si="12"/>
        <v>3.6111763756424011</v>
      </c>
      <c r="AL11">
        <f t="shared" si="13"/>
        <v>1.5069599396423996</v>
      </c>
      <c r="AM11">
        <f t="shared" si="14"/>
        <v>799.99999999998545</v>
      </c>
      <c r="AN11">
        <f t="shared" si="15"/>
        <v>395.68252401106088</v>
      </c>
      <c r="AO11">
        <f t="shared" si="16"/>
        <v>2.1042164360000015</v>
      </c>
      <c r="AP11">
        <f t="shared" si="17"/>
        <v>2.7552599703960823</v>
      </c>
      <c r="AQ11">
        <f t="shared" si="18"/>
        <v>0.65104353439608076</v>
      </c>
      <c r="AR11">
        <f t="shared" si="19"/>
        <v>299.99999999998875</v>
      </c>
      <c r="AS11">
        <f t="shared" si="20"/>
        <v>395.68252401106088</v>
      </c>
      <c r="AT11">
        <f t="shared" si="21"/>
        <v>2.1042164360000015</v>
      </c>
      <c r="AU11">
        <f t="shared" si="22"/>
        <v>2.2344251428792177</v>
      </c>
      <c r="AV11">
        <f t="shared" si="23"/>
        <v>0.13020870687921615</v>
      </c>
      <c r="AW11">
        <f t="shared" si="24"/>
        <v>59.999999999997755</v>
      </c>
      <c r="AX11">
        <f t="shared" si="25"/>
        <v>-3.9990365350039972E-9</v>
      </c>
      <c r="AY11">
        <f t="shared" si="26"/>
        <v>0.25233189507771492</v>
      </c>
      <c r="AZ11">
        <f>AC11+AG11-AM11-AR11-AW11</f>
        <v>-34.921183049773532</v>
      </c>
      <c r="BA11">
        <f t="shared" si="27"/>
        <v>-3.1038877031242973</v>
      </c>
    </row>
    <row r="12" spans="1:53" x14ac:dyDescent="0.25">
      <c r="A12">
        <f>Raw_Data!A12</f>
        <v>10</v>
      </c>
      <c r="B12">
        <f>Raw_Data!B12</f>
        <v>276.41074780000002</v>
      </c>
      <c r="C12">
        <f>Raw_Data!C12</f>
        <v>293.067522</v>
      </c>
      <c r="D12">
        <f>Raw_Data!D12</f>
        <v>524.86343690000001</v>
      </c>
      <c r="E12">
        <f>Raw_Data!E12</f>
        <v>2363.5420749999998</v>
      </c>
      <c r="F12">
        <f>Raw_Data!F12</f>
        <v>4.6201211999999998E-2</v>
      </c>
      <c r="G12">
        <f>Raw_Data!G12</f>
        <v>0.108691593</v>
      </c>
      <c r="H12">
        <f>Raw_Data!H12+Raw_Data!J12+Raw_Data!L12+Raw_Data!N12</f>
        <v>1</v>
      </c>
      <c r="I12">
        <f>Raw_Data!I12+Raw_Data!K12+Raw_Data!M12+Raw_Data!O12</f>
        <v>0.17075605199999999</v>
      </c>
      <c r="J12">
        <f>Raw_Data!P12+Raw_Data!R12+Raw_Data!T12+Raw_Data!V12</f>
        <v>0</v>
      </c>
      <c r="K12">
        <f>Raw_Data!Q12+Raw_Data!S12+Raw_Data!U12+Raw_Data!W12</f>
        <v>0</v>
      </c>
      <c r="L12">
        <f>Raw_Data!X12</f>
        <v>0.10349090800000001</v>
      </c>
      <c r="M12">
        <f>Raw_Data!Y12</f>
        <v>9.6509092000000005E-2</v>
      </c>
      <c r="N12">
        <f>Raw_Data!Z12</f>
        <v>0.30349090400000001</v>
      </c>
      <c r="O12">
        <f>Raw_Data!AA12</f>
        <v>9.6509092000000005E-2</v>
      </c>
      <c r="P12">
        <f>Raw_Data!AB12</f>
        <v>0.53921937799999997</v>
      </c>
      <c r="Q12">
        <f>Raw_Data!AC12</f>
        <v>9.6509090000000006E-2</v>
      </c>
      <c r="R12">
        <f>Raw_Data!AD12</f>
        <v>5.3798810000000002E-2</v>
      </c>
      <c r="S12">
        <f>Raw_Data!AE12</f>
        <v>4.6201211999999998E-2</v>
      </c>
      <c r="T12">
        <f>Raw_Data!AF12</f>
        <v>1</v>
      </c>
      <c r="U12">
        <f>Raw_Data!AG12</f>
        <v>1</v>
      </c>
      <c r="V12">
        <f>Raw_Data!AX12</f>
        <v>295.30590649999999</v>
      </c>
      <c r="Y12">
        <f t="shared" si="0"/>
        <v>1.3860363599999999</v>
      </c>
      <c r="Z12">
        <f t="shared" si="1"/>
        <v>3.2607477899999999</v>
      </c>
      <c r="AA12">
        <f t="shared" si="2"/>
        <v>524.86343690000001</v>
      </c>
      <c r="AB12">
        <f t="shared" si="3"/>
        <v>1.3860363688957023</v>
      </c>
      <c r="AC12">
        <f t="shared" si="4"/>
        <v>1145.8957279152453</v>
      </c>
      <c r="AD12">
        <f t="shared" si="5"/>
        <v>3.880368467723978</v>
      </c>
      <c r="AE12">
        <f t="shared" si="6"/>
        <v>0</v>
      </c>
      <c r="AF12">
        <f t="shared" si="7"/>
        <v>1</v>
      </c>
      <c r="AG12">
        <f t="shared" si="8"/>
        <v>0</v>
      </c>
      <c r="AH12">
        <f t="shared" si="9"/>
        <v>0</v>
      </c>
      <c r="AI12">
        <f t="shared" si="10"/>
        <v>54.318593660781708</v>
      </c>
      <c r="AJ12">
        <f t="shared" si="11"/>
        <v>1.3860363680000205</v>
      </c>
      <c r="AK12">
        <f t="shared" si="12"/>
        <v>14.032733398470725</v>
      </c>
      <c r="AL12">
        <f t="shared" si="13"/>
        <v>12.646697030470705</v>
      </c>
      <c r="AM12">
        <f t="shared" si="14"/>
        <v>799.99999999999852</v>
      </c>
      <c r="AN12">
        <f t="shared" si="15"/>
        <v>159.29127894132796</v>
      </c>
      <c r="AO12">
        <f t="shared" si="16"/>
        <v>1.3860363680000205</v>
      </c>
      <c r="AP12">
        <f t="shared" si="17"/>
        <v>3.003240716179107</v>
      </c>
      <c r="AQ12">
        <f t="shared" si="18"/>
        <v>1.6172043481790865</v>
      </c>
      <c r="AR12">
        <f t="shared" si="19"/>
        <v>299.99999999998897</v>
      </c>
      <c r="AS12">
        <f t="shared" si="20"/>
        <v>283.01653598016026</v>
      </c>
      <c r="AT12">
        <f t="shared" si="21"/>
        <v>1.3860363599999914</v>
      </c>
      <c r="AU12">
        <f t="shared" si="22"/>
        <v>1.568079821198296</v>
      </c>
      <c r="AV12">
        <f t="shared" si="23"/>
        <v>0.18204346119830461</v>
      </c>
      <c r="AW12">
        <f t="shared" si="24"/>
        <v>59.999999999995723</v>
      </c>
      <c r="AX12">
        <f t="shared" si="25"/>
        <v>0</v>
      </c>
      <c r="AY12">
        <f t="shared" si="26"/>
        <v>5.1492203146637827E-2</v>
      </c>
      <c r="AZ12">
        <f>AC12+AG12-AM12-AR12-AW12</f>
        <v>-14.104272084737929</v>
      </c>
      <c r="BA12">
        <f t="shared" si="27"/>
        <v>-1.2308512669296845</v>
      </c>
    </row>
    <row r="13" spans="1:53" x14ac:dyDescent="0.25">
      <c r="A13">
        <f>Raw_Data!A13</f>
        <v>11</v>
      </c>
      <c r="B13">
        <f>Raw_Data!B13</f>
        <v>275.92187680000001</v>
      </c>
      <c r="C13">
        <f>Raw_Data!C13</f>
        <v>289.80970669999999</v>
      </c>
      <c r="D13">
        <f>Raw_Data!D13</f>
        <v>1208.706627</v>
      </c>
      <c r="E13">
        <f>Raw_Data!E13</f>
        <v>335.37809010000001</v>
      </c>
      <c r="F13">
        <f>Raw_Data!F13</f>
        <v>6.5794953000000003E-2</v>
      </c>
      <c r="G13">
        <f>Raw_Data!G13</f>
        <v>9.2395894000000006E-2</v>
      </c>
      <c r="H13">
        <f>Raw_Data!H13+Raw_Data!J13+Raw_Data!L13+Raw_Data!N13</f>
        <v>1</v>
      </c>
      <c r="I13">
        <f>Raw_Data!I13+Raw_Data!K13+Raw_Data!M13+Raw_Data!O13</f>
        <v>0.54961416200000002</v>
      </c>
      <c r="J13">
        <f>Raw_Data!P13+Raw_Data!R13+Raw_Data!T13+Raw_Data!V13</f>
        <v>0</v>
      </c>
      <c r="K13">
        <f>Raw_Data!Q13+Raw_Data!S13+Raw_Data!U13+Raw_Data!W13</f>
        <v>0</v>
      </c>
      <c r="L13">
        <f>Raw_Data!X13</f>
        <v>0.25653785000000001</v>
      </c>
      <c r="M13">
        <f>Raw_Data!Y13</f>
        <v>0.24346214999999999</v>
      </c>
      <c r="N13">
        <f>Raw_Data!Z13</f>
        <v>0.25271925299999998</v>
      </c>
      <c r="O13">
        <f>Raw_Data!AA13</f>
        <v>0.24346214999999999</v>
      </c>
      <c r="P13">
        <f>Raw_Data!AB13</f>
        <v>0.25653785000000001</v>
      </c>
      <c r="Q13">
        <f>Raw_Data!AC13</f>
        <v>0.24346214999999999</v>
      </c>
      <c r="R13">
        <f>Raw_Data!AD13</f>
        <v>0.234205047</v>
      </c>
      <c r="S13">
        <f>Raw_Data!AE13</f>
        <v>6.5794953000000003E-2</v>
      </c>
      <c r="T13">
        <f>Raw_Data!AF13</f>
        <v>1</v>
      </c>
      <c r="U13">
        <f>Raw_Data!AG13</f>
        <v>1</v>
      </c>
      <c r="V13">
        <f>Raw_Data!AX13</f>
        <v>264.86923309999997</v>
      </c>
      <c r="Y13">
        <f t="shared" si="0"/>
        <v>1.97384859</v>
      </c>
      <c r="Z13">
        <f t="shared" si="1"/>
        <v>2.7718768200000001</v>
      </c>
      <c r="AA13">
        <f t="shared" si="2"/>
        <v>1208.706627</v>
      </c>
      <c r="AB13">
        <f t="shared" si="3"/>
        <v>1.9738485825992598</v>
      </c>
      <c r="AC13">
        <f t="shared" si="4"/>
        <v>1123.3200666859047</v>
      </c>
      <c r="AD13">
        <f t="shared" si="5"/>
        <v>4.2410364297079424</v>
      </c>
      <c r="AE13">
        <f t="shared" si="6"/>
        <v>0</v>
      </c>
      <c r="AF13">
        <f t="shared" si="7"/>
        <v>1</v>
      </c>
      <c r="AG13">
        <f t="shared" si="8"/>
        <v>0</v>
      </c>
      <c r="AH13">
        <f t="shared" si="9"/>
        <v>0</v>
      </c>
      <c r="AI13">
        <f t="shared" si="10"/>
        <v>310.07899937133197</v>
      </c>
      <c r="AJ13">
        <f t="shared" si="11"/>
        <v>1.9738485999999966</v>
      </c>
      <c r="AK13">
        <f t="shared" si="12"/>
        <v>4.189254346735197</v>
      </c>
      <c r="AL13">
        <f t="shared" si="13"/>
        <v>2.2154057467352004</v>
      </c>
      <c r="AM13">
        <f t="shared" si="14"/>
        <v>799.99999999999466</v>
      </c>
      <c r="AN13">
        <f t="shared" si="15"/>
        <v>305.46343587158958</v>
      </c>
      <c r="AO13">
        <f t="shared" si="16"/>
        <v>1.9738485999999966</v>
      </c>
      <c r="AP13">
        <f t="shared" si="17"/>
        <v>2.8171788277109044</v>
      </c>
      <c r="AQ13">
        <f t="shared" si="18"/>
        <v>0.84333022771090782</v>
      </c>
      <c r="AR13">
        <f t="shared" si="19"/>
        <v>300.00000000001296</v>
      </c>
      <c r="AS13">
        <f t="shared" si="20"/>
        <v>310.07899937133197</v>
      </c>
      <c r="AT13">
        <f t="shared" si="21"/>
        <v>1.9738485999999966</v>
      </c>
      <c r="AU13">
        <f t="shared" si="22"/>
        <v>2.1400040310051054</v>
      </c>
      <c r="AV13">
        <f t="shared" si="23"/>
        <v>0.16615543100510877</v>
      </c>
      <c r="AW13">
        <f t="shared" si="24"/>
        <v>59.999999999988304</v>
      </c>
      <c r="AX13">
        <f t="shared" si="25"/>
        <v>1.3419339273124109E-13</v>
      </c>
      <c r="AY13">
        <f t="shared" si="26"/>
        <v>0.43622715477349994</v>
      </c>
      <c r="AZ13">
        <f>AC13+AG13-AM13-AR13-AW13</f>
        <v>-36.679933314091173</v>
      </c>
      <c r="BA13">
        <f t="shared" si="27"/>
        <v>-3.2653145262780541</v>
      </c>
    </row>
    <row r="14" spans="1:53" x14ac:dyDescent="0.25">
      <c r="A14">
        <f>Raw_Data!A14</f>
        <v>12</v>
      </c>
      <c r="B14">
        <f>Raw_Data!B14</f>
        <v>275.54093840000002</v>
      </c>
      <c r="C14">
        <f>Raw_Data!C14</f>
        <v>290.1809677</v>
      </c>
      <c r="D14">
        <f>Raw_Data!D14</f>
        <v>1208.706627</v>
      </c>
      <c r="E14">
        <f>Raw_Data!E14</f>
        <v>333.84329780000002</v>
      </c>
      <c r="F14">
        <f>Raw_Data!F14</f>
        <v>5.2648983000000003E-2</v>
      </c>
      <c r="G14">
        <f>Raw_Data!G14</f>
        <v>7.9697947000000005E-2</v>
      </c>
      <c r="H14">
        <f>Raw_Data!H14+Raw_Data!J14+Raw_Data!L14+Raw_Data!N14</f>
        <v>1</v>
      </c>
      <c r="I14">
        <f>Raw_Data!I14+Raw_Data!K14+Raw_Data!M14+Raw_Data!O14</f>
        <v>0.41660327699999999</v>
      </c>
      <c r="J14">
        <f>Raw_Data!P14+Raw_Data!R14+Raw_Data!T14+Raw_Data!V14</f>
        <v>0</v>
      </c>
      <c r="K14">
        <f>Raw_Data!Q14+Raw_Data!S14+Raw_Data!U14+Raw_Data!W14</f>
        <v>0</v>
      </c>
      <c r="L14">
        <f>Raw_Data!X14</f>
        <v>0.35513262499999998</v>
      </c>
      <c r="M14">
        <f>Raw_Data!Y14</f>
        <v>0.14486737499999999</v>
      </c>
      <c r="N14">
        <f>Raw_Data!Z14</f>
        <v>0.255132625</v>
      </c>
      <c r="O14">
        <f>Raw_Data!AA14</f>
        <v>0.14486737499999999</v>
      </c>
      <c r="P14">
        <f>Raw_Data!AB14</f>
        <v>0.255132625</v>
      </c>
      <c r="Q14">
        <f>Raw_Data!AC14</f>
        <v>0.14486737499999999</v>
      </c>
      <c r="R14">
        <f>Raw_Data!AD14</f>
        <v>0.13460212599999999</v>
      </c>
      <c r="S14">
        <f>Raw_Data!AE14</f>
        <v>5.2648983000000003E-2</v>
      </c>
      <c r="T14">
        <f>Raw_Data!AF14</f>
        <v>1</v>
      </c>
      <c r="U14">
        <f>Raw_Data!AG14</f>
        <v>1</v>
      </c>
      <c r="V14">
        <f>Raw_Data!AX14</f>
        <v>277.1959281</v>
      </c>
      <c r="Y14">
        <f t="shared" si="0"/>
        <v>1.5794694900000001</v>
      </c>
      <c r="Z14">
        <f t="shared" si="1"/>
        <v>2.39093841</v>
      </c>
      <c r="AA14">
        <f t="shared" si="2"/>
        <v>1208.706627</v>
      </c>
      <c r="AB14">
        <f t="shared" si="3"/>
        <v>1.5794694955451405</v>
      </c>
      <c r="AC14">
        <f t="shared" si="4"/>
        <v>1142.2394250959696</v>
      </c>
      <c r="AD14">
        <f t="shared" si="5"/>
        <v>4.1206933771548773</v>
      </c>
      <c r="AE14">
        <f t="shared" si="6"/>
        <v>0</v>
      </c>
      <c r="AF14">
        <f t="shared" si="7"/>
        <v>1</v>
      </c>
      <c r="AG14">
        <f t="shared" si="8"/>
        <v>0</v>
      </c>
      <c r="AH14">
        <f t="shared" si="9"/>
        <v>0</v>
      </c>
      <c r="AI14">
        <f t="shared" si="10"/>
        <v>429.25115730140584</v>
      </c>
      <c r="AJ14">
        <f t="shared" si="11"/>
        <v>1.5794695000000161</v>
      </c>
      <c r="AK14">
        <f t="shared" si="12"/>
        <v>3.17981648908642</v>
      </c>
      <c r="AL14">
        <f t="shared" si="13"/>
        <v>1.6003469890864039</v>
      </c>
      <c r="AM14">
        <f t="shared" si="14"/>
        <v>800.00000000000591</v>
      </c>
      <c r="AN14">
        <f t="shared" si="15"/>
        <v>308.38049460140587</v>
      </c>
      <c r="AO14">
        <f t="shared" si="16"/>
        <v>1.5794695000000161</v>
      </c>
      <c r="AP14">
        <f t="shared" si="17"/>
        <v>2.4148224274408676</v>
      </c>
      <c r="AQ14">
        <f t="shared" si="18"/>
        <v>0.83535292744085154</v>
      </c>
      <c r="AR14">
        <f t="shared" si="19"/>
        <v>300.0000000000108</v>
      </c>
      <c r="AS14">
        <f t="shared" si="20"/>
        <v>308.38049460140587</v>
      </c>
      <c r="AT14">
        <f t="shared" si="21"/>
        <v>1.5794695000000161</v>
      </c>
      <c r="AU14">
        <f t="shared" si="22"/>
        <v>1.7465400854882205</v>
      </c>
      <c r="AV14">
        <f t="shared" si="23"/>
        <v>0.16707058548820442</v>
      </c>
      <c r="AW14">
        <f t="shared" si="24"/>
        <v>60.00000000001441</v>
      </c>
      <c r="AX14">
        <f t="shared" si="25"/>
        <v>-1.2087067270088347E-6</v>
      </c>
      <c r="AY14">
        <f t="shared" si="26"/>
        <v>0.19998249171226101</v>
      </c>
      <c r="AZ14">
        <f>AC14+AG14-AM14-AR14-AW14</f>
        <v>-17.760574904061485</v>
      </c>
      <c r="BA14">
        <f t="shared" si="27"/>
        <v>-1.5548907272719343</v>
      </c>
    </row>
    <row r="15" spans="1:53" x14ac:dyDescent="0.25">
      <c r="A15">
        <f>Raw_Data!A15</f>
        <v>13</v>
      </c>
      <c r="B15">
        <f>Raw_Data!B15</f>
        <v>275.43935479999999</v>
      </c>
      <c r="C15">
        <f>Raw_Data!C15</f>
        <v>290.3665982</v>
      </c>
      <c r="D15">
        <f>Raw_Data!D15</f>
        <v>1792.2640839999999</v>
      </c>
      <c r="E15">
        <f>Raw_Data!E15</f>
        <v>2658.9256300000002</v>
      </c>
      <c r="F15">
        <f>Raw_Data!F15</f>
        <v>5.8439633999999997E-2</v>
      </c>
      <c r="G15">
        <f>Raw_Data!G15</f>
        <v>7.6311827999999998E-2</v>
      </c>
      <c r="H15">
        <f>Raw_Data!H15+Raw_Data!J15+Raw_Data!L15+Raw_Data!N15</f>
        <v>1</v>
      </c>
      <c r="I15">
        <f>Raw_Data!I15+Raw_Data!K15+Raw_Data!M15+Raw_Data!O15</f>
        <v>0.58415961000000005</v>
      </c>
      <c r="J15">
        <f>Raw_Data!P15+Raw_Data!R15+Raw_Data!T15+Raw_Data!V15</f>
        <v>0</v>
      </c>
      <c r="K15">
        <f>Raw_Data!Q15+Raw_Data!S15+Raw_Data!U15+Raw_Data!W15</f>
        <v>0</v>
      </c>
      <c r="L15">
        <f>Raw_Data!X15</f>
        <v>0.211702745</v>
      </c>
      <c r="M15">
        <f>Raw_Data!Y15</f>
        <v>0.188297255</v>
      </c>
      <c r="N15">
        <f>Raw_Data!Z15</f>
        <v>0.235034143</v>
      </c>
      <c r="O15">
        <f>Raw_Data!AA15</f>
        <v>0.188297255</v>
      </c>
      <c r="P15">
        <f>Raw_Data!AB15</f>
        <v>0.211702745</v>
      </c>
      <c r="Q15">
        <f>Raw_Data!AC15</f>
        <v>0.188297255</v>
      </c>
      <c r="R15">
        <f>Raw_Data!AD15</f>
        <v>0.341560366</v>
      </c>
      <c r="S15">
        <f>Raw_Data!AE15</f>
        <v>5.8439633999999997E-2</v>
      </c>
      <c r="T15">
        <f>Raw_Data!AF15</f>
        <v>1</v>
      </c>
      <c r="U15">
        <f>Raw_Data!AG15</f>
        <v>1</v>
      </c>
      <c r="V15">
        <f>Raw_Data!AX15</f>
        <v>273.10341369999998</v>
      </c>
      <c r="Y15">
        <f t="shared" si="0"/>
        <v>1.75318902</v>
      </c>
      <c r="Z15">
        <f t="shared" si="1"/>
        <v>2.2893548400000001</v>
      </c>
      <c r="AA15">
        <f t="shared" si="2"/>
        <v>1792.2640839999999</v>
      </c>
      <c r="AB15">
        <f t="shared" si="3"/>
        <v>1.7531889971196506</v>
      </c>
      <c r="AC15">
        <f t="shared" si="4"/>
        <v>1119.0912504941934</v>
      </c>
      <c r="AD15">
        <f t="shared" si="5"/>
        <v>4.0976831279139505</v>
      </c>
      <c r="AE15">
        <f t="shared" si="6"/>
        <v>0</v>
      </c>
      <c r="AF15">
        <f t="shared" si="7"/>
        <v>1</v>
      </c>
      <c r="AG15">
        <f t="shared" si="8"/>
        <v>0</v>
      </c>
      <c r="AH15">
        <f t="shared" si="9"/>
        <v>0</v>
      </c>
      <c r="AI15">
        <f t="shared" si="10"/>
        <v>379.42722634771053</v>
      </c>
      <c r="AJ15">
        <f t="shared" si="11"/>
        <v>1.7531890199999793</v>
      </c>
      <c r="AK15">
        <f t="shared" si="12"/>
        <v>3.5636832319246423</v>
      </c>
      <c r="AL15">
        <f t="shared" si="13"/>
        <v>1.810494211924663</v>
      </c>
      <c r="AM15">
        <f t="shared" si="14"/>
        <v>800.00000000000546</v>
      </c>
      <c r="AN15">
        <f t="shared" si="15"/>
        <v>421.24325301262002</v>
      </c>
      <c r="AO15">
        <f t="shared" si="16"/>
        <v>1.7531890199999793</v>
      </c>
      <c r="AP15">
        <f t="shared" si="17"/>
        <v>2.3647277143021483</v>
      </c>
      <c r="AQ15">
        <f t="shared" si="18"/>
        <v>0.61153869430216901</v>
      </c>
      <c r="AR15">
        <f t="shared" si="19"/>
        <v>300.00000000000352</v>
      </c>
      <c r="AS15">
        <f t="shared" si="20"/>
        <v>379.42722634771053</v>
      </c>
      <c r="AT15">
        <f t="shared" si="21"/>
        <v>1.7531890199999793</v>
      </c>
      <c r="AU15">
        <f t="shared" si="22"/>
        <v>1.8889760858943418</v>
      </c>
      <c r="AV15">
        <f t="shared" si="23"/>
        <v>0.13578706589436251</v>
      </c>
      <c r="AW15">
        <f t="shared" si="24"/>
        <v>60.000000000006061</v>
      </c>
      <c r="AX15">
        <f t="shared" si="25"/>
        <v>1.7922642322925951E-6</v>
      </c>
      <c r="AY15">
        <f t="shared" si="26"/>
        <v>0.57922014310853953</v>
      </c>
      <c r="AZ15">
        <f>AC15+AG15-AM15-AR15-AW15</f>
        <v>-40.908749505821596</v>
      </c>
      <c r="BA15">
        <f t="shared" si="27"/>
        <v>-3.6555329592431534</v>
      </c>
    </row>
    <row r="16" spans="1:53" x14ac:dyDescent="0.25">
      <c r="A16">
        <f>Raw_Data!A16</f>
        <v>14</v>
      </c>
      <c r="B16">
        <f>Raw_Data!B16</f>
        <v>276.37265400000001</v>
      </c>
      <c r="C16">
        <f>Raw_Data!C16</f>
        <v>291.49894430000001</v>
      </c>
      <c r="D16">
        <f>Raw_Data!D16</f>
        <v>956.18534650000004</v>
      </c>
      <c r="E16">
        <f>Raw_Data!E16</f>
        <v>1508.4709519999999</v>
      </c>
      <c r="F16">
        <f>Raw_Data!F16</f>
        <v>7.3088799999999995E-2</v>
      </c>
      <c r="G16">
        <f>Raw_Data!G16</f>
        <v>0.107421799</v>
      </c>
      <c r="H16">
        <f>Raw_Data!H16+Raw_Data!J16+Raw_Data!L16+Raw_Data!N16</f>
        <v>1</v>
      </c>
      <c r="I16">
        <f>Raw_Data!I16+Raw_Data!K16+Raw_Data!M16+Raw_Data!O16</f>
        <v>0.53659455</v>
      </c>
      <c r="J16">
        <f>Raw_Data!P16+Raw_Data!R16+Raw_Data!T16+Raw_Data!V16</f>
        <v>0</v>
      </c>
      <c r="K16">
        <f>Raw_Data!Q16+Raw_Data!S16+Raw_Data!U16+Raw_Data!W16</f>
        <v>0</v>
      </c>
      <c r="L16">
        <f>Raw_Data!X16</f>
        <v>0.29816599999999999</v>
      </c>
      <c r="M16">
        <f>Raw_Data!Y16</f>
        <v>0.29816599999999999</v>
      </c>
      <c r="N16">
        <f>Raw_Data!Z16</f>
        <v>0.29816599999999999</v>
      </c>
      <c r="O16">
        <f>Raw_Data!AA16</f>
        <v>0.29816599999999999</v>
      </c>
      <c r="P16">
        <f>Raw_Data!AB16</f>
        <v>0.29816599999999999</v>
      </c>
      <c r="Q16">
        <f>Raw_Data!AC16</f>
        <v>0.29816599999999999</v>
      </c>
      <c r="R16">
        <f>Raw_Data!AD16</f>
        <v>0.105501999</v>
      </c>
      <c r="S16">
        <f>Raw_Data!AE16</f>
        <v>7.3088799999999995E-2</v>
      </c>
      <c r="T16">
        <f>Raw_Data!AF16</f>
        <v>1</v>
      </c>
      <c r="U16">
        <f>Raw_Data!AG16</f>
        <v>1</v>
      </c>
      <c r="V16">
        <f>Raw_Data!AX16</f>
        <v>282.1491628</v>
      </c>
      <c r="Y16">
        <f t="shared" si="0"/>
        <v>2.1926639999999997</v>
      </c>
      <c r="Z16">
        <f t="shared" si="1"/>
        <v>3.2226539700000001</v>
      </c>
      <c r="AA16">
        <f t="shared" si="2"/>
        <v>956.18534650000004</v>
      </c>
      <c r="AB16">
        <f t="shared" si="3"/>
        <v>2.1926640229357304</v>
      </c>
      <c r="AC16">
        <f t="shared" si="4"/>
        <v>1146.9366347777334</v>
      </c>
      <c r="AD16">
        <f t="shared" si="5"/>
        <v>4.0650010207215592</v>
      </c>
      <c r="AE16">
        <f t="shared" si="6"/>
        <v>0</v>
      </c>
      <c r="AF16">
        <f t="shared" si="7"/>
        <v>1</v>
      </c>
      <c r="AG16">
        <f t="shared" si="8"/>
        <v>0</v>
      </c>
      <c r="AH16">
        <f t="shared" si="9"/>
        <v>0</v>
      </c>
      <c r="AI16">
        <f t="shared" si="10"/>
        <v>285.10196002451897</v>
      </c>
      <c r="AJ16">
        <f t="shared" si="11"/>
        <v>2.1926639999999793</v>
      </c>
      <c r="AK16">
        <f t="shared" si="12"/>
        <v>4.6021556677881676</v>
      </c>
      <c r="AL16">
        <f t="shared" si="13"/>
        <v>2.4094916677881884</v>
      </c>
      <c r="AM16">
        <f t="shared" si="14"/>
        <v>800.00000000000637</v>
      </c>
      <c r="AN16">
        <f t="shared" si="15"/>
        <v>285.10196002451897</v>
      </c>
      <c r="AO16">
        <f t="shared" si="16"/>
        <v>2.1926639999999793</v>
      </c>
      <c r="AP16">
        <f t="shared" si="17"/>
        <v>3.0962233754206068</v>
      </c>
      <c r="AQ16">
        <f t="shared" si="18"/>
        <v>0.90355937542062748</v>
      </c>
      <c r="AR16">
        <f t="shared" si="19"/>
        <v>300.00000000002126</v>
      </c>
      <c r="AS16">
        <f t="shared" si="20"/>
        <v>285.10196002451897</v>
      </c>
      <c r="AT16">
        <f t="shared" si="21"/>
        <v>2.1926639999999793</v>
      </c>
      <c r="AU16">
        <f t="shared" si="22"/>
        <v>2.3733758750840934</v>
      </c>
      <c r="AV16">
        <f t="shared" si="23"/>
        <v>0.18071187508411413</v>
      </c>
      <c r="AW16">
        <f t="shared" si="24"/>
        <v>60.000000000000483</v>
      </c>
      <c r="AX16">
        <f t="shared" si="25"/>
        <v>9.5618531945723162E-7</v>
      </c>
      <c r="AY16">
        <f t="shared" si="26"/>
        <v>0.21959909303228908</v>
      </c>
      <c r="AZ16">
        <f>AC16+AG16-AM16-AR16-AW16</f>
        <v>-13.063365222294721</v>
      </c>
      <c r="BA16">
        <f t="shared" si="27"/>
        <v>-1.1389788089580284</v>
      </c>
    </row>
    <row r="17" spans="1:53" x14ac:dyDescent="0.25">
      <c r="A17">
        <f>Raw_Data!A17</f>
        <v>15</v>
      </c>
      <c r="B17">
        <f>Raw_Data!B17</f>
        <v>275.96631960000002</v>
      </c>
      <c r="C17">
        <f>Raw_Data!C17</f>
        <v>290.03246330000002</v>
      </c>
      <c r="D17">
        <f>Raw_Data!D17</f>
        <v>1194.119876</v>
      </c>
      <c r="E17">
        <f>Raw_Data!E17</f>
        <v>1378.65311</v>
      </c>
      <c r="F17">
        <f>Raw_Data!F17</f>
        <v>6.6864185000000007E-2</v>
      </c>
      <c r="G17">
        <f>Raw_Data!G17</f>
        <v>9.3877321999999999E-2</v>
      </c>
      <c r="H17">
        <f>Raw_Data!H17+Raw_Data!J17+Raw_Data!L17+Raw_Data!N17</f>
        <v>1</v>
      </c>
      <c r="I17">
        <f>Raw_Data!I17+Raw_Data!K17+Raw_Data!M17+Raw_Data!O17</f>
        <v>0.55382627799999995</v>
      </c>
      <c r="J17">
        <f>Raw_Data!P17+Raw_Data!R17+Raw_Data!T17+Raw_Data!V17</f>
        <v>0</v>
      </c>
      <c r="K17">
        <f>Raw_Data!Q17+Raw_Data!S17+Raw_Data!U17+Raw_Data!W17</f>
        <v>0</v>
      </c>
      <c r="L17">
        <f>Raw_Data!X17</f>
        <v>0.34851861299999998</v>
      </c>
      <c r="M17">
        <f>Raw_Data!Y17</f>
        <v>0.251481387</v>
      </c>
      <c r="N17">
        <f>Raw_Data!Z17</f>
        <v>0.26686418499999998</v>
      </c>
      <c r="O17">
        <f>Raw_Data!AA17</f>
        <v>0.251481387</v>
      </c>
      <c r="P17">
        <f>Raw_Data!AB17</f>
        <v>0.251481387</v>
      </c>
      <c r="Q17">
        <f>Raw_Data!AC17</f>
        <v>0.251481387</v>
      </c>
      <c r="R17">
        <f>Raw_Data!AD17</f>
        <v>0.13313581499999999</v>
      </c>
      <c r="S17">
        <f>Raw_Data!AE17</f>
        <v>6.6864185000000007E-2</v>
      </c>
      <c r="T17">
        <f>Raw_Data!AF17</f>
        <v>1</v>
      </c>
      <c r="U17">
        <f>Raw_Data!AG17</f>
        <v>1</v>
      </c>
      <c r="V17">
        <f>Raw_Data!AX17</f>
        <v>267.42841179999999</v>
      </c>
      <c r="Y17">
        <f t="shared" si="0"/>
        <v>2.0059255500000002</v>
      </c>
      <c r="Z17">
        <f t="shared" si="1"/>
        <v>2.81631966</v>
      </c>
      <c r="AA17">
        <f t="shared" si="2"/>
        <v>1194.119876</v>
      </c>
      <c r="AB17">
        <f t="shared" si="3"/>
        <v>2.0059255237264892</v>
      </c>
      <c r="AC17">
        <f t="shared" si="4"/>
        <v>1126.9601835054725</v>
      </c>
      <c r="AD17">
        <f t="shared" si="5"/>
        <v>4.2140630306262494</v>
      </c>
      <c r="AE17">
        <f t="shared" si="6"/>
        <v>0</v>
      </c>
      <c r="AF17">
        <f t="shared" si="7"/>
        <v>1</v>
      </c>
      <c r="AG17">
        <f t="shared" si="8"/>
        <v>0</v>
      </c>
      <c r="AH17">
        <f t="shared" si="9"/>
        <v>0</v>
      </c>
      <c r="AI17">
        <f t="shared" si="10"/>
        <v>416.17300293925194</v>
      </c>
      <c r="AJ17">
        <f t="shared" si="11"/>
        <v>2.0059255479999933</v>
      </c>
      <c r="AK17">
        <f t="shared" si="12"/>
        <v>3.6565631249151807</v>
      </c>
      <c r="AL17">
        <f t="shared" si="13"/>
        <v>1.6506375769151873</v>
      </c>
      <c r="AM17">
        <f t="shared" si="14"/>
        <v>800.00000000001137</v>
      </c>
      <c r="AN17">
        <f t="shared" si="15"/>
        <v>318.66782750104102</v>
      </c>
      <c r="AO17">
        <f t="shared" si="16"/>
        <v>2.0059255479999933</v>
      </c>
      <c r="AP17">
        <f t="shared" si="17"/>
        <v>2.8143113550990506</v>
      </c>
      <c r="AQ17">
        <f t="shared" si="18"/>
        <v>0.80838580709905727</v>
      </c>
      <c r="AR17">
        <f t="shared" si="19"/>
        <v>299.99999999999932</v>
      </c>
      <c r="AS17">
        <f t="shared" si="20"/>
        <v>300.29892266074802</v>
      </c>
      <c r="AT17">
        <f t="shared" si="21"/>
        <v>2.0059255479999933</v>
      </c>
      <c r="AU17">
        <f t="shared" si="22"/>
        <v>2.1774922966573058</v>
      </c>
      <c r="AV17">
        <f t="shared" si="23"/>
        <v>0.17156674865731247</v>
      </c>
      <c r="AW17">
        <f t="shared" si="24"/>
        <v>60.000000000013635</v>
      </c>
      <c r="AX17">
        <f t="shared" si="25"/>
        <v>0</v>
      </c>
      <c r="AY17">
        <f t="shared" si="26"/>
        <v>0.24330166229766714</v>
      </c>
      <c r="AZ17">
        <f>AC17+AG17-AM17-AR17-AW17</f>
        <v>-33.039816494551808</v>
      </c>
      <c r="BA17">
        <f t="shared" si="27"/>
        <v>-2.9317643141374892</v>
      </c>
    </row>
    <row r="18" spans="1:53" x14ac:dyDescent="0.25">
      <c r="A18">
        <f>Raw_Data!A18</f>
        <v>16</v>
      </c>
      <c r="B18">
        <f>Raw_Data!B18</f>
        <v>275.42665690000001</v>
      </c>
      <c r="C18">
        <f>Raw_Data!C18</f>
        <v>290.20881229999998</v>
      </c>
      <c r="D18">
        <f>Raw_Data!D18</f>
        <v>955.24544089999995</v>
      </c>
      <c r="E18">
        <f>Raw_Data!E18</f>
        <v>1394.904321</v>
      </c>
      <c r="F18">
        <f>Raw_Data!F18</f>
        <v>4.1848477000000002E-2</v>
      </c>
      <c r="G18">
        <f>Raw_Data!G18</f>
        <v>7.5888563000000006E-2</v>
      </c>
      <c r="H18">
        <f>Raw_Data!H18+Raw_Data!J18+Raw_Data!L18+Raw_Data!N18</f>
        <v>1</v>
      </c>
      <c r="I18">
        <f>Raw_Data!I18+Raw_Data!K18+Raw_Data!M18+Raw_Data!O18</f>
        <v>0.2000963</v>
      </c>
      <c r="J18">
        <f>Raw_Data!P18+Raw_Data!R18+Raw_Data!T18+Raw_Data!V18</f>
        <v>0</v>
      </c>
      <c r="K18">
        <f>Raw_Data!Q18+Raw_Data!S18+Raw_Data!U18+Raw_Data!W18</f>
        <v>0</v>
      </c>
      <c r="L18">
        <f>Raw_Data!X18</f>
        <v>0.13613642000000001</v>
      </c>
      <c r="M18">
        <f>Raw_Data!Y18</f>
        <v>6.3863580000000003E-2</v>
      </c>
      <c r="N18">
        <f>Raw_Data!Z18</f>
        <v>0.53613641999999995</v>
      </c>
      <c r="O18">
        <f>Raw_Data!AA18</f>
        <v>6.3863580000000003E-2</v>
      </c>
      <c r="P18">
        <f>Raw_Data!AB18</f>
        <v>6.9575636999999996E-2</v>
      </c>
      <c r="Q18">
        <f>Raw_Data!AC18</f>
        <v>6.3863580000000003E-2</v>
      </c>
      <c r="R18">
        <f>Raw_Data!AD18</f>
        <v>0.25815152299999999</v>
      </c>
      <c r="S18">
        <f>Raw_Data!AE18</f>
        <v>4.1848477000000002E-2</v>
      </c>
      <c r="T18">
        <f>Raw_Data!AF18</f>
        <v>1</v>
      </c>
      <c r="U18">
        <f>Raw_Data!AG18</f>
        <v>1</v>
      </c>
      <c r="V18">
        <f>Raw_Data!AX18</f>
        <v>276.75032119999997</v>
      </c>
      <c r="Y18">
        <f t="shared" si="0"/>
        <v>1.25545431</v>
      </c>
      <c r="Z18">
        <f t="shared" si="1"/>
        <v>2.2766568900000004</v>
      </c>
      <c r="AA18">
        <f t="shared" si="2"/>
        <v>955.24544089999995</v>
      </c>
      <c r="AB18">
        <f t="shared" si="3"/>
        <v>1.2554543220594496</v>
      </c>
      <c r="AC18">
        <f t="shared" si="4"/>
        <v>1136.0337320331005</v>
      </c>
      <c r="AD18">
        <f t="shared" si="5"/>
        <v>4.1049048366311363</v>
      </c>
      <c r="AE18">
        <f t="shared" si="6"/>
        <v>0</v>
      </c>
      <c r="AF18">
        <f t="shared" si="7"/>
        <v>1</v>
      </c>
      <c r="AG18">
        <f t="shared" si="8"/>
        <v>0</v>
      </c>
      <c r="AH18">
        <f t="shared" si="9"/>
        <v>0</v>
      </c>
      <c r="AI18">
        <f t="shared" si="10"/>
        <v>130.04369454544758</v>
      </c>
      <c r="AJ18">
        <f t="shared" si="11"/>
        <v>1.2554543200000126</v>
      </c>
      <c r="AK18">
        <f t="shared" si="12"/>
        <v>6.5379157230715919</v>
      </c>
      <c r="AL18">
        <f t="shared" si="13"/>
        <v>5.2824614030715793</v>
      </c>
      <c r="AM18">
        <f t="shared" si="14"/>
        <v>800.0000000000033</v>
      </c>
      <c r="AN18">
        <f t="shared" si="15"/>
        <v>512.14187090544749</v>
      </c>
      <c r="AO18">
        <f t="shared" si="16"/>
        <v>1.2554543200000126</v>
      </c>
      <c r="AP18">
        <f t="shared" si="17"/>
        <v>1.7584527342391993</v>
      </c>
      <c r="AQ18">
        <f t="shared" si="18"/>
        <v>0.50299841423918679</v>
      </c>
      <c r="AR18">
        <f t="shared" si="19"/>
        <v>299.99999999999721</v>
      </c>
      <c r="AS18">
        <f t="shared" si="20"/>
        <v>66.461810041963346</v>
      </c>
      <c r="AT18">
        <f t="shared" si="21"/>
        <v>1.2554543200000126</v>
      </c>
      <c r="AU18">
        <f t="shared" si="22"/>
        <v>2.0306560449252515</v>
      </c>
      <c r="AV18">
        <f t="shared" si="23"/>
        <v>0.77520172492523898</v>
      </c>
      <c r="AW18">
        <f t="shared" si="24"/>
        <v>59.999999999996504</v>
      </c>
      <c r="AX18">
        <f t="shared" si="25"/>
        <v>0</v>
      </c>
      <c r="AY18">
        <f t="shared" si="26"/>
        <v>0.30255370767153167</v>
      </c>
      <c r="AZ18">
        <f>AC18+AG18-AM18-AR18-AW18</f>
        <v>-23.966267966896538</v>
      </c>
      <c r="BA18">
        <f t="shared" si="27"/>
        <v>-2.1096440441082107</v>
      </c>
    </row>
    <row r="19" spans="1:53" x14ac:dyDescent="0.25">
      <c r="A19">
        <f>Raw_Data!A19</f>
        <v>17</v>
      </c>
      <c r="B19">
        <f>Raw_Data!B19</f>
        <v>275.6806158</v>
      </c>
      <c r="C19">
        <f>Raw_Data!C19</f>
        <v>290.32947209999998</v>
      </c>
      <c r="D19">
        <f>Raw_Data!D19</f>
        <v>1765.247265</v>
      </c>
      <c r="E19">
        <f>Raw_Data!E19</f>
        <v>2242.9329849999999</v>
      </c>
      <c r="F19">
        <f>Raw_Data!F19</f>
        <v>6.6304740000000001E-2</v>
      </c>
      <c r="G19">
        <f>Raw_Data!G19</f>
        <v>8.4353861000000002E-2</v>
      </c>
      <c r="H19">
        <f>Raw_Data!H19+Raw_Data!J19+Raw_Data!L19+Raw_Data!N19</f>
        <v>1</v>
      </c>
      <c r="I19">
        <f>Raw_Data!I19+Raw_Data!K19+Raw_Data!M19+Raw_Data!O19</f>
        <v>0.64623805000000001</v>
      </c>
      <c r="J19">
        <f>Raw_Data!P19+Raw_Data!R19+Raw_Data!T19+Raw_Data!V19</f>
        <v>0</v>
      </c>
      <c r="K19">
        <f>Raw_Data!Q19+Raw_Data!S19+Raw_Data!U19+Raw_Data!W19</f>
        <v>0</v>
      </c>
      <c r="L19">
        <f>Raw_Data!X19</f>
        <v>0.25271445199999998</v>
      </c>
      <c r="M19">
        <f>Raw_Data!Y19</f>
        <v>0.24728554799999999</v>
      </c>
      <c r="N19">
        <f>Raw_Data!Z19</f>
        <v>0.25271445199999998</v>
      </c>
      <c r="O19">
        <f>Raw_Data!AA19</f>
        <v>0.24728554799999999</v>
      </c>
      <c r="P19">
        <f>Raw_Data!AB19</f>
        <v>0.36087583699999998</v>
      </c>
      <c r="Q19">
        <f>Raw_Data!AC19</f>
        <v>0.24728554799999999</v>
      </c>
      <c r="R19">
        <f>Raw_Data!AD19</f>
        <v>0.13369526000000001</v>
      </c>
      <c r="S19">
        <f>Raw_Data!AE19</f>
        <v>6.6304740000000001E-2</v>
      </c>
      <c r="T19">
        <f>Raw_Data!AF19</f>
        <v>1</v>
      </c>
      <c r="U19">
        <f>Raw_Data!AG19</f>
        <v>1</v>
      </c>
      <c r="V19">
        <f>Raw_Data!AX19</f>
        <v>268.76469709999998</v>
      </c>
      <c r="Y19">
        <f t="shared" si="0"/>
        <v>1.9891422000000001</v>
      </c>
      <c r="Z19">
        <f t="shared" si="1"/>
        <v>2.5306158299999999</v>
      </c>
      <c r="AA19">
        <f t="shared" si="2"/>
        <v>1765.247265</v>
      </c>
      <c r="AB19">
        <f t="shared" si="3"/>
        <v>1.9891421698911813</v>
      </c>
      <c r="AC19">
        <f t="shared" si="4"/>
        <v>1113.1334605544928</v>
      </c>
      <c r="AD19">
        <f t="shared" si="5"/>
        <v>4.1416654514723206</v>
      </c>
      <c r="AE19">
        <f t="shared" si="6"/>
        <v>0</v>
      </c>
      <c r="AF19">
        <f t="shared" si="7"/>
        <v>1</v>
      </c>
      <c r="AG19">
        <f t="shared" si="8"/>
        <v>0</v>
      </c>
      <c r="AH19">
        <f t="shared" si="9"/>
        <v>0</v>
      </c>
      <c r="AI19">
        <f t="shared" si="10"/>
        <v>446.10349521897376</v>
      </c>
      <c r="AJ19">
        <f t="shared" si="11"/>
        <v>1.9891421919999743</v>
      </c>
      <c r="AK19">
        <f t="shared" si="12"/>
        <v>3.5290332812010092</v>
      </c>
      <c r="AL19">
        <f t="shared" si="13"/>
        <v>1.5398910892010349</v>
      </c>
      <c r="AM19">
        <f t="shared" si="14"/>
        <v>799.99999999997681</v>
      </c>
      <c r="AN19">
        <f t="shared" si="15"/>
        <v>446.10349521897376</v>
      </c>
      <c r="AO19">
        <f t="shared" si="16"/>
        <v>1.9891421919999743</v>
      </c>
      <c r="AP19">
        <f t="shared" si="17"/>
        <v>2.5666013504503553</v>
      </c>
      <c r="AQ19">
        <f t="shared" si="18"/>
        <v>0.57745915845038098</v>
      </c>
      <c r="AR19">
        <f t="shared" si="19"/>
        <v>299.99999999998761</v>
      </c>
      <c r="AS19">
        <f t="shared" si="20"/>
        <v>637.0350842688357</v>
      </c>
      <c r="AT19">
        <f t="shared" si="21"/>
        <v>1.9891421919999743</v>
      </c>
      <c r="AU19">
        <f t="shared" si="22"/>
        <v>2.0700189145832155</v>
      </c>
      <c r="AV19">
        <f t="shared" si="23"/>
        <v>8.087672258324119E-2</v>
      </c>
      <c r="AW19">
        <f t="shared" si="24"/>
        <v>60.000000000018332</v>
      </c>
      <c r="AX19">
        <f t="shared" si="25"/>
        <v>-1.7652474110572137E-6</v>
      </c>
      <c r="AY19">
        <f t="shared" si="26"/>
        <v>0.24314105606395442</v>
      </c>
      <c r="AZ19">
        <f>AC19+AG19-AM19-AR19-AW19</f>
        <v>-46.866539445489963</v>
      </c>
      <c r="BA19">
        <f t="shared" si="27"/>
        <v>-4.2103252760135348</v>
      </c>
    </row>
    <row r="20" spans="1:53" x14ac:dyDescent="0.25">
      <c r="A20">
        <f>Raw_Data!A20</f>
        <v>18</v>
      </c>
      <c r="B20">
        <f>Raw_Data!B20</f>
        <v>275.62982399999999</v>
      </c>
      <c r="C20">
        <f>Raw_Data!C20</f>
        <v>290.34803520000003</v>
      </c>
      <c r="D20">
        <f>Raw_Data!D20</f>
        <v>1843.1501310000001</v>
      </c>
      <c r="E20">
        <f>Raw_Data!E20</f>
        <v>2697.6791330000001</v>
      </c>
      <c r="F20">
        <f>Raw_Data!F20</f>
        <v>6.5418783999999994E-2</v>
      </c>
      <c r="G20">
        <f>Raw_Data!G20</f>
        <v>8.2660802000000005E-2</v>
      </c>
      <c r="H20">
        <f>Raw_Data!H20+Raw_Data!J20+Raw_Data!L20+Raw_Data!N20</f>
        <v>1</v>
      </c>
      <c r="I20">
        <f>Raw_Data!I20+Raw_Data!K20+Raw_Data!M20+Raw_Data!O20</f>
        <v>0.65045808699999996</v>
      </c>
      <c r="J20">
        <f>Raw_Data!P20+Raw_Data!R20+Raw_Data!T20+Raw_Data!V20</f>
        <v>0</v>
      </c>
      <c r="K20">
        <f>Raw_Data!Q20+Raw_Data!S20+Raw_Data!U20+Raw_Data!W20</f>
        <v>0</v>
      </c>
      <c r="L20">
        <f>Raw_Data!X20</f>
        <v>0.25935912</v>
      </c>
      <c r="M20">
        <f>Raw_Data!Y20</f>
        <v>0.24064088</v>
      </c>
      <c r="N20">
        <f>Raw_Data!Z20</f>
        <v>0.25935912</v>
      </c>
      <c r="O20">
        <f>Raw_Data!AA20</f>
        <v>0.24064088</v>
      </c>
      <c r="P20">
        <f>Raw_Data!AB20</f>
        <v>0.34670054300000003</v>
      </c>
      <c r="Q20">
        <f>Raw_Data!AC20</f>
        <v>0.24064088</v>
      </c>
      <c r="R20">
        <f>Raw_Data!AD20</f>
        <v>0.134581216</v>
      </c>
      <c r="S20">
        <f>Raw_Data!AE20</f>
        <v>6.5418783999999994E-2</v>
      </c>
      <c r="T20">
        <f>Raw_Data!AF20</f>
        <v>1</v>
      </c>
      <c r="U20">
        <f>Raw_Data!AG20</f>
        <v>1</v>
      </c>
      <c r="V20">
        <f>Raw_Data!AX20</f>
        <v>268.58471459999998</v>
      </c>
      <c r="Y20">
        <f t="shared" si="0"/>
        <v>1.9625635199999998</v>
      </c>
      <c r="Z20">
        <f t="shared" si="1"/>
        <v>2.4798240600000003</v>
      </c>
      <c r="AA20">
        <f t="shared" si="2"/>
        <v>1843.1501310000001</v>
      </c>
      <c r="AB20">
        <f t="shared" si="3"/>
        <v>1.9625634881367091</v>
      </c>
      <c r="AC20">
        <f t="shared" si="4"/>
        <v>1110.2849225854593</v>
      </c>
      <c r="AD20">
        <f t="shared" si="5"/>
        <v>4.1338351076270046</v>
      </c>
      <c r="AE20">
        <f t="shared" si="6"/>
        <v>0</v>
      </c>
      <c r="AF20">
        <f t="shared" si="7"/>
        <v>1</v>
      </c>
      <c r="AG20">
        <f t="shared" si="8"/>
        <v>0</v>
      </c>
      <c r="AH20">
        <f t="shared" si="9"/>
        <v>0</v>
      </c>
      <c r="AI20">
        <f t="shared" si="10"/>
        <v>478.03779600404476</v>
      </c>
      <c r="AJ20">
        <f t="shared" si="11"/>
        <v>1.9625635200000033</v>
      </c>
      <c r="AK20">
        <f t="shared" si="12"/>
        <v>3.3995854519296813</v>
      </c>
      <c r="AL20">
        <f t="shared" si="13"/>
        <v>1.437021931929678</v>
      </c>
      <c r="AM20">
        <f t="shared" si="14"/>
        <v>799.99999999998079</v>
      </c>
      <c r="AN20">
        <f t="shared" si="15"/>
        <v>478.03779600404476</v>
      </c>
      <c r="AO20">
        <f t="shared" si="16"/>
        <v>1.9625635200000033</v>
      </c>
      <c r="AP20">
        <f t="shared" si="17"/>
        <v>2.5014467444736397</v>
      </c>
      <c r="AQ20">
        <f t="shared" si="18"/>
        <v>0.53888322447363635</v>
      </c>
      <c r="AR20">
        <f t="shared" si="19"/>
        <v>299.99999999999682</v>
      </c>
      <c r="AS20">
        <f t="shared" si="20"/>
        <v>639.02115124822126</v>
      </c>
      <c r="AT20">
        <f t="shared" si="21"/>
        <v>1.9625635200000033</v>
      </c>
      <c r="AU20">
        <f t="shared" si="22"/>
        <v>2.0431888790910762</v>
      </c>
      <c r="AV20">
        <f t="shared" si="23"/>
        <v>8.0625359091072824E-2</v>
      </c>
      <c r="AW20">
        <f t="shared" si="24"/>
        <v>59.999999999990727</v>
      </c>
      <c r="AX20">
        <f t="shared" si="25"/>
        <v>1.8431502835029258E-6</v>
      </c>
      <c r="AY20">
        <f t="shared" si="26"/>
        <v>0.24096284861673034</v>
      </c>
      <c r="AZ20">
        <f>AC20+AG20-AM20-AR20-AW20</f>
        <v>-49.715077414509032</v>
      </c>
      <c r="BA20">
        <f t="shared" si="27"/>
        <v>-4.4776864391475542</v>
      </c>
    </row>
    <row r="21" spans="1:53" x14ac:dyDescent="0.25">
      <c r="A21">
        <f>Raw_Data!A21</f>
        <v>19</v>
      </c>
      <c r="B21">
        <f>Raw_Data!B21</f>
        <v>275.6806158</v>
      </c>
      <c r="C21">
        <f>Raw_Data!C21</f>
        <v>289.92108500000001</v>
      </c>
      <c r="D21">
        <f>Raw_Data!D21</f>
        <v>1881.1543730000001</v>
      </c>
      <c r="E21">
        <f>Raw_Data!E21</f>
        <v>2242.9249909999999</v>
      </c>
      <c r="F21">
        <f>Raw_Data!F21</f>
        <v>6.7399232000000003E-2</v>
      </c>
      <c r="G21">
        <f>Raw_Data!G21</f>
        <v>8.4353861000000002E-2</v>
      </c>
      <c r="H21">
        <f>Raw_Data!H21+Raw_Data!J21+Raw_Data!L21+Raw_Data!N21</f>
        <v>1</v>
      </c>
      <c r="I21">
        <f>Raw_Data!I21+Raw_Data!K21+Raw_Data!M21+Raw_Data!O21</f>
        <v>0.66769005199999998</v>
      </c>
      <c r="J21">
        <f>Raw_Data!P21+Raw_Data!R21+Raw_Data!T21+Raw_Data!V21</f>
        <v>0</v>
      </c>
      <c r="K21">
        <f>Raw_Data!Q21+Raw_Data!S21+Raw_Data!U21+Raw_Data!W21</f>
        <v>0</v>
      </c>
      <c r="L21">
        <f>Raw_Data!X21</f>
        <v>0.26739923199999999</v>
      </c>
      <c r="M21">
        <f>Raw_Data!Y21</f>
        <v>0.25549424199999998</v>
      </c>
      <c r="N21">
        <f>Raw_Data!Z21</f>
        <v>0.344505758</v>
      </c>
      <c r="O21">
        <f>Raw_Data!AA21</f>
        <v>0.25549424199999998</v>
      </c>
      <c r="P21">
        <f>Raw_Data!AB21</f>
        <v>0.25549424199999998</v>
      </c>
      <c r="Q21">
        <f>Raw_Data!AC21</f>
        <v>0.25549424199999998</v>
      </c>
      <c r="R21">
        <f>Raw_Data!AD21</f>
        <v>0.13260076800000001</v>
      </c>
      <c r="S21">
        <f>Raw_Data!AE21</f>
        <v>6.7399232000000003E-2</v>
      </c>
      <c r="T21">
        <f>Raw_Data!AF21</f>
        <v>1</v>
      </c>
      <c r="U21">
        <f>Raw_Data!AG21</f>
        <v>1</v>
      </c>
      <c r="V21">
        <f>Raw_Data!AX21</f>
        <v>265.54972429999998</v>
      </c>
      <c r="Y21">
        <f t="shared" si="0"/>
        <v>2.0219769599999999</v>
      </c>
      <c r="Z21">
        <f t="shared" si="1"/>
        <v>2.5306158299999999</v>
      </c>
      <c r="AA21">
        <f t="shared" si="2"/>
        <v>1881.1543730000001</v>
      </c>
      <c r="AB21">
        <f t="shared" si="3"/>
        <v>2.021976943094046</v>
      </c>
      <c r="AC21">
        <f t="shared" si="4"/>
        <v>1114.2903047517525</v>
      </c>
      <c r="AD21">
        <f t="shared" si="5"/>
        <v>4.1961644196357861</v>
      </c>
      <c r="AE21">
        <f t="shared" si="6"/>
        <v>0</v>
      </c>
      <c r="AF21">
        <f t="shared" si="7"/>
        <v>1</v>
      </c>
      <c r="AG21">
        <f t="shared" si="8"/>
        <v>0</v>
      </c>
      <c r="AH21">
        <f t="shared" si="9"/>
        <v>0</v>
      </c>
      <c r="AI21">
        <f t="shared" si="10"/>
        <v>503.01923461364152</v>
      </c>
      <c r="AJ21">
        <f t="shared" si="11"/>
        <v>2.0219769679999899</v>
      </c>
      <c r="AK21">
        <f t="shared" si="12"/>
        <v>3.3876320958337942</v>
      </c>
      <c r="AL21">
        <f t="shared" si="13"/>
        <v>1.3656551278338043</v>
      </c>
      <c r="AM21">
        <f t="shared" si="14"/>
        <v>800.00000000000102</v>
      </c>
      <c r="AN21">
        <f t="shared" si="15"/>
        <v>648.06851318537974</v>
      </c>
      <c r="AO21">
        <f t="shared" si="16"/>
        <v>2.0219769679999899</v>
      </c>
      <c r="AP21">
        <f t="shared" si="17"/>
        <v>2.4194759109200277</v>
      </c>
      <c r="AQ21">
        <f t="shared" si="18"/>
        <v>0.39749894292003773</v>
      </c>
      <c r="AR21">
        <f t="shared" si="19"/>
        <v>300.00000000001882</v>
      </c>
      <c r="AS21">
        <f t="shared" si="20"/>
        <v>480.62411061462024</v>
      </c>
      <c r="AT21">
        <f t="shared" si="21"/>
        <v>2.0219769679999899</v>
      </c>
      <c r="AU21">
        <f t="shared" si="22"/>
        <v>2.1291736496651765</v>
      </c>
      <c r="AV21">
        <f t="shared" si="23"/>
        <v>0.10719668166518659</v>
      </c>
      <c r="AW21">
        <f t="shared" si="24"/>
        <v>59.999999999979401</v>
      </c>
      <c r="AX21">
        <f t="shared" si="25"/>
        <v>2.0885008977789E-13</v>
      </c>
      <c r="AY21">
        <f t="shared" si="26"/>
        <v>0.24725061891367073</v>
      </c>
      <c r="AZ21">
        <f>AC21+AG21-AM21-AR21-AW21</f>
        <v>-45.709695248246739</v>
      </c>
      <c r="BA21">
        <f t="shared" si="27"/>
        <v>-4.1021352383058014</v>
      </c>
    </row>
    <row r="22" spans="1:53" x14ac:dyDescent="0.25">
      <c r="A22">
        <f>Raw_Data!A22</f>
        <v>20</v>
      </c>
      <c r="B22">
        <f>Raw_Data!B22</f>
        <v>275.64887099999999</v>
      </c>
      <c r="C22">
        <f>Raw_Data!C22</f>
        <v>290.69145159999999</v>
      </c>
      <c r="D22">
        <f>Raw_Data!D22</f>
        <v>1831.171801</v>
      </c>
      <c r="E22">
        <f>Raw_Data!E22</f>
        <v>2862.6053489999999</v>
      </c>
      <c r="F22">
        <f>Raw_Data!F22</f>
        <v>6.5958306999999994E-2</v>
      </c>
      <c r="G22">
        <f>Raw_Data!G22</f>
        <v>8.3295699000000001E-2</v>
      </c>
      <c r="H22">
        <f>Raw_Data!H22+Raw_Data!J22+Raw_Data!L22+Raw_Data!N22</f>
        <v>1</v>
      </c>
      <c r="I22">
        <f>Raw_Data!I22+Raw_Data!K22+Raw_Data!M22+Raw_Data!O22</f>
        <v>0.65299097399999995</v>
      </c>
      <c r="J22">
        <f>Raw_Data!P22+Raw_Data!R22+Raw_Data!T22+Raw_Data!V22</f>
        <v>0</v>
      </c>
      <c r="K22">
        <f>Raw_Data!Q22+Raw_Data!S22+Raw_Data!U22+Raw_Data!W22</f>
        <v>0</v>
      </c>
      <c r="L22">
        <f>Raw_Data!X22</f>
        <v>0.25533291299999999</v>
      </c>
      <c r="M22">
        <f>Raw_Data!Y22</f>
        <v>0.24468730299999999</v>
      </c>
      <c r="N22">
        <f>Raw_Data!Z22</f>
        <v>0.25531269699999998</v>
      </c>
      <c r="O22">
        <f>Raw_Data!AA22</f>
        <v>0.24468730299999999</v>
      </c>
      <c r="P22">
        <f>Raw_Data!AB22</f>
        <v>0.35531269700000001</v>
      </c>
      <c r="Q22">
        <f>Raw_Data!AC22</f>
        <v>0.24468730299999999</v>
      </c>
      <c r="R22">
        <f>Raw_Data!AD22</f>
        <v>0.13404169299999999</v>
      </c>
      <c r="S22">
        <f>Raw_Data!AE22</f>
        <v>6.5958306999999994E-2</v>
      </c>
      <c r="T22">
        <f>Raw_Data!AF22</f>
        <v>1</v>
      </c>
      <c r="U22">
        <f>Raw_Data!AG22</f>
        <v>1</v>
      </c>
      <c r="V22">
        <f>Raw_Data!AX22</f>
        <v>271.05897499999998</v>
      </c>
      <c r="Y22">
        <f t="shared" si="0"/>
        <v>1.9787492099999997</v>
      </c>
      <c r="Z22">
        <f t="shared" si="1"/>
        <v>2.49887097</v>
      </c>
      <c r="AA22">
        <f t="shared" si="2"/>
        <v>1831.171801</v>
      </c>
      <c r="AB22">
        <f t="shared" si="3"/>
        <v>1.9787492341903317</v>
      </c>
      <c r="AC22">
        <f t="shared" si="4"/>
        <v>1109.1708572485022</v>
      </c>
      <c r="AD22">
        <f t="shared" si="5"/>
        <v>4.0919908933046854</v>
      </c>
      <c r="AE22">
        <f t="shared" si="6"/>
        <v>0</v>
      </c>
      <c r="AF22">
        <f t="shared" si="7"/>
        <v>1</v>
      </c>
      <c r="AG22">
        <f t="shared" si="8"/>
        <v>0</v>
      </c>
      <c r="AH22">
        <f t="shared" si="9"/>
        <v>0</v>
      </c>
      <c r="AI22">
        <f t="shared" si="10"/>
        <v>467.55843015278629</v>
      </c>
      <c r="AJ22">
        <f t="shared" si="11"/>
        <v>1.9787492120000252</v>
      </c>
      <c r="AK22">
        <f t="shared" si="12"/>
        <v>3.4479790511982173</v>
      </c>
      <c r="AL22">
        <f t="shared" si="13"/>
        <v>1.4692298391981922</v>
      </c>
      <c r="AM22">
        <f t="shared" si="14"/>
        <v>799.99999999998056</v>
      </c>
      <c r="AN22">
        <f t="shared" si="15"/>
        <v>467.52141118365722</v>
      </c>
      <c r="AO22">
        <f t="shared" si="16"/>
        <v>1.9787492120000252</v>
      </c>
      <c r="AP22">
        <f t="shared" si="17"/>
        <v>2.5297540275414576</v>
      </c>
      <c r="AQ22">
        <f t="shared" si="18"/>
        <v>0.55100481554143244</v>
      </c>
      <c r="AR22">
        <f t="shared" si="19"/>
        <v>299.99999999998653</v>
      </c>
      <c r="AS22">
        <f t="shared" si="20"/>
        <v>650.63859128365732</v>
      </c>
      <c r="AT22">
        <f t="shared" si="21"/>
        <v>1.9787492120000252</v>
      </c>
      <c r="AU22">
        <f t="shared" si="22"/>
        <v>2.057934969617861</v>
      </c>
      <c r="AV22">
        <f t="shared" si="23"/>
        <v>7.9185757617835861E-2</v>
      </c>
      <c r="AW22">
        <f t="shared" si="24"/>
        <v>60.000000000013152</v>
      </c>
      <c r="AX22">
        <f t="shared" si="25"/>
        <v>0</v>
      </c>
      <c r="AY22">
        <f t="shared" si="26"/>
        <v>0.24139968707082593</v>
      </c>
      <c r="AZ22">
        <f>AC22+AG22-AM22-AR22-AW22</f>
        <v>-50.829142751478024</v>
      </c>
      <c r="BA22">
        <f t="shared" si="27"/>
        <v>-4.5826251581806661</v>
      </c>
    </row>
    <row r="23" spans="1:53" x14ac:dyDescent="0.25">
      <c r="A23">
        <f>Raw_Data!A23</f>
        <v>21</v>
      </c>
      <c r="B23">
        <f>Raw_Data!B23</f>
        <v>275.64887099999999</v>
      </c>
      <c r="C23">
        <f>Raw_Data!C23</f>
        <v>290.69145159999999</v>
      </c>
      <c r="D23">
        <f>Raw_Data!D23</f>
        <v>1831.171801</v>
      </c>
      <c r="E23">
        <f>Raw_Data!E23</f>
        <v>2862.4614620000002</v>
      </c>
      <c r="F23">
        <f>Raw_Data!F23</f>
        <v>6.5958306999999994E-2</v>
      </c>
      <c r="G23">
        <f>Raw_Data!G23</f>
        <v>8.3295699000000001E-2</v>
      </c>
      <c r="H23">
        <f>Raw_Data!H23+Raw_Data!J23+Raw_Data!L23+Raw_Data!N23</f>
        <v>1</v>
      </c>
      <c r="I23">
        <f>Raw_Data!I23+Raw_Data!K23+Raw_Data!M23+Raw_Data!O23</f>
        <v>0.65299097399999995</v>
      </c>
      <c r="J23">
        <f>Raw_Data!P23+Raw_Data!R23+Raw_Data!T23+Raw_Data!V23</f>
        <v>0</v>
      </c>
      <c r="K23">
        <f>Raw_Data!Q23+Raw_Data!S23+Raw_Data!U23+Raw_Data!W23</f>
        <v>0</v>
      </c>
      <c r="L23">
        <f>Raw_Data!X23</f>
        <v>0.25533291299999999</v>
      </c>
      <c r="M23">
        <f>Raw_Data!Y23</f>
        <v>0.24468730299999999</v>
      </c>
      <c r="N23">
        <f>Raw_Data!Z23</f>
        <v>0.25531269699999998</v>
      </c>
      <c r="O23">
        <f>Raw_Data!AA23</f>
        <v>0.24468730299999999</v>
      </c>
      <c r="P23">
        <f>Raw_Data!AB23</f>
        <v>0.35531269700000001</v>
      </c>
      <c r="Q23">
        <f>Raw_Data!AC23</f>
        <v>0.24468730299999999</v>
      </c>
      <c r="R23">
        <f>Raw_Data!AD23</f>
        <v>0.13404169299999999</v>
      </c>
      <c r="S23">
        <f>Raw_Data!AE23</f>
        <v>6.5958306999999994E-2</v>
      </c>
      <c r="T23">
        <f>Raw_Data!AF23</f>
        <v>1</v>
      </c>
      <c r="U23">
        <f>Raw_Data!AG23</f>
        <v>1</v>
      </c>
      <c r="V23">
        <f>Raw_Data!AX23</f>
        <v>271.05897499999998</v>
      </c>
      <c r="Y23">
        <f t="shared" si="0"/>
        <v>1.9787492099999997</v>
      </c>
      <c r="Z23">
        <f t="shared" si="1"/>
        <v>2.49887097</v>
      </c>
      <c r="AA23">
        <f t="shared" si="2"/>
        <v>1831.171801</v>
      </c>
      <c r="AB23">
        <f t="shared" si="3"/>
        <v>1.9787492341903317</v>
      </c>
      <c r="AC23">
        <f t="shared" si="4"/>
        <v>1109.1708572485022</v>
      </c>
      <c r="AD23">
        <f t="shared" si="5"/>
        <v>4.0919908933046854</v>
      </c>
      <c r="AE23">
        <f t="shared" si="6"/>
        <v>0</v>
      </c>
      <c r="AF23">
        <f t="shared" si="7"/>
        <v>1</v>
      </c>
      <c r="AG23">
        <f t="shared" si="8"/>
        <v>0</v>
      </c>
      <c r="AH23">
        <f t="shared" si="9"/>
        <v>0</v>
      </c>
      <c r="AI23">
        <f t="shared" si="10"/>
        <v>467.55843015278629</v>
      </c>
      <c r="AJ23">
        <f t="shared" si="11"/>
        <v>1.9787492120000252</v>
      </c>
      <c r="AK23">
        <f t="shared" si="12"/>
        <v>3.4479790511982173</v>
      </c>
      <c r="AL23">
        <f t="shared" si="13"/>
        <v>1.4692298391981922</v>
      </c>
      <c r="AM23">
        <f t="shared" si="14"/>
        <v>799.99999999998056</v>
      </c>
      <c r="AN23">
        <f t="shared" si="15"/>
        <v>467.52141118365722</v>
      </c>
      <c r="AO23">
        <f t="shared" si="16"/>
        <v>1.9787492120000252</v>
      </c>
      <c r="AP23">
        <f t="shared" si="17"/>
        <v>2.5297540275414576</v>
      </c>
      <c r="AQ23">
        <f t="shared" si="18"/>
        <v>0.55100481554143244</v>
      </c>
      <c r="AR23">
        <f t="shared" si="19"/>
        <v>299.99999999998653</v>
      </c>
      <c r="AS23">
        <f t="shared" si="20"/>
        <v>650.63859128365732</v>
      </c>
      <c r="AT23">
        <f t="shared" si="21"/>
        <v>1.9787492120000252</v>
      </c>
      <c r="AU23">
        <f t="shared" si="22"/>
        <v>2.057934969617861</v>
      </c>
      <c r="AV23">
        <f t="shared" si="23"/>
        <v>7.9185757617835861E-2</v>
      </c>
      <c r="AW23">
        <f t="shared" si="24"/>
        <v>60.000000000013152</v>
      </c>
      <c r="AX23">
        <f t="shared" si="25"/>
        <v>0</v>
      </c>
      <c r="AY23">
        <f t="shared" si="26"/>
        <v>0.24139968707082593</v>
      </c>
      <c r="AZ23">
        <f>AC23+AG23-AM23-AR23-AW23</f>
        <v>-50.829142751478024</v>
      </c>
      <c r="BA23">
        <f t="shared" si="27"/>
        <v>-4.5826251581806661</v>
      </c>
    </row>
    <row r="24" spans="1:53" x14ac:dyDescent="0.25">
      <c r="A24">
        <f>Raw_Data!A24</f>
        <v>22</v>
      </c>
      <c r="B24">
        <f>Raw_Data!B24</f>
        <v>275.92822580000001</v>
      </c>
      <c r="C24">
        <f>Raw_Data!C24</f>
        <v>292.98398830000002</v>
      </c>
      <c r="D24">
        <f>Raw_Data!D24</f>
        <v>554.56882259999998</v>
      </c>
      <c r="E24">
        <f>Raw_Data!E24</f>
        <v>1326.0784819999999</v>
      </c>
      <c r="F24">
        <f>Raw_Data!F24</f>
        <v>3.3842071000000001E-2</v>
      </c>
      <c r="G24">
        <f>Raw_Data!G24</f>
        <v>9.2607526999999995E-2</v>
      </c>
      <c r="H24">
        <f>Raw_Data!H24+Raw_Data!J24+Raw_Data!L24+Raw_Data!N24</f>
        <v>1</v>
      </c>
      <c r="I24">
        <f>Raw_Data!I24+Raw_Data!K24+Raw_Data!M24+Raw_Data!O24</f>
        <v>8.5827860000000002E-3</v>
      </c>
      <c r="J24">
        <f>Raw_Data!P24+Raw_Data!R24+Raw_Data!T24+Raw_Data!V24</f>
        <v>0</v>
      </c>
      <c r="K24">
        <f>Raw_Data!Q24+Raw_Data!S24+Raw_Data!U24+Raw_Data!W24</f>
        <v>0</v>
      </c>
      <c r="L24">
        <f>Raw_Data!X24</f>
        <v>9.6184466999999996E-2</v>
      </c>
      <c r="M24">
        <f>Raw_Data!Y24</f>
        <v>3.8155329999999999E-3</v>
      </c>
      <c r="N24">
        <f>Raw_Data!Z24</f>
        <v>0.74147313699999995</v>
      </c>
      <c r="O24">
        <f>Raw_Data!AA24</f>
        <v>3.8155329999999999E-3</v>
      </c>
      <c r="P24">
        <f>Raw_Data!AB24</f>
        <v>9.6184466999999996E-2</v>
      </c>
      <c r="Q24">
        <f>Raw_Data!AC24</f>
        <v>3.8155329999999999E-3</v>
      </c>
      <c r="R24">
        <f>Raw_Data!AD24</f>
        <v>6.6157929000000004E-2</v>
      </c>
      <c r="S24">
        <f>Raw_Data!AE24</f>
        <v>3.3842071000000001E-2</v>
      </c>
      <c r="T24">
        <f>Raw_Data!AF24</f>
        <v>1</v>
      </c>
      <c r="U24">
        <f>Raw_Data!AG24</f>
        <v>1</v>
      </c>
      <c r="V24">
        <f>Raw_Data!AX24</f>
        <v>297.07110160000002</v>
      </c>
      <c r="Y24">
        <f t="shared" si="0"/>
        <v>1.01526213</v>
      </c>
      <c r="Z24">
        <f t="shared" si="1"/>
        <v>2.7782258099999999</v>
      </c>
      <c r="AA24">
        <f t="shared" si="2"/>
        <v>554.56882259999998</v>
      </c>
      <c r="AB24">
        <f t="shared" si="3"/>
        <v>1.0152621315010606</v>
      </c>
      <c r="AC24">
        <f t="shared" si="4"/>
        <v>1138.5790021982514</v>
      </c>
      <c r="AD24">
        <f t="shared" si="5"/>
        <v>3.8326817925606376</v>
      </c>
      <c r="AE24">
        <f t="shared" si="6"/>
        <v>0</v>
      </c>
      <c r="AF24">
        <f t="shared" si="7"/>
        <v>1</v>
      </c>
      <c r="AG24">
        <f t="shared" si="8"/>
        <v>0</v>
      </c>
      <c r="AH24">
        <f t="shared" si="9"/>
        <v>0</v>
      </c>
      <c r="AI24">
        <f t="shared" si="10"/>
        <v>53.340906616598552</v>
      </c>
      <c r="AJ24">
        <f t="shared" si="11"/>
        <v>1.0152621319999753</v>
      </c>
      <c r="AK24">
        <f t="shared" si="12"/>
        <v>13.893760843819564</v>
      </c>
      <c r="AL24">
        <f t="shared" si="13"/>
        <v>12.878498711819589</v>
      </c>
      <c r="AM24">
        <f t="shared" si="14"/>
        <v>799.99999999999909</v>
      </c>
      <c r="AN24">
        <f t="shared" si="15"/>
        <v>411.19788457561845</v>
      </c>
      <c r="AO24">
        <f t="shared" si="16"/>
        <v>1.0152621319999753</v>
      </c>
      <c r="AP24">
        <f t="shared" si="17"/>
        <v>1.6417404252840129</v>
      </c>
      <c r="AQ24">
        <f t="shared" si="18"/>
        <v>0.62647829328403759</v>
      </c>
      <c r="AR24">
        <f t="shared" si="19"/>
        <v>300.00000000000858</v>
      </c>
      <c r="AS24">
        <f t="shared" si="20"/>
        <v>53.340906616598552</v>
      </c>
      <c r="AT24">
        <f t="shared" si="21"/>
        <v>1.0152621319999753</v>
      </c>
      <c r="AU24">
        <f t="shared" si="22"/>
        <v>1.9811495353864643</v>
      </c>
      <c r="AV24">
        <f t="shared" si="23"/>
        <v>0.96588740338648904</v>
      </c>
      <c r="AW24">
        <f t="shared" si="24"/>
        <v>60.000000000001172</v>
      </c>
      <c r="AX24">
        <f t="shared" si="25"/>
        <v>0</v>
      </c>
      <c r="AY24">
        <f t="shared" si="26"/>
        <v>3.3999593228249303E-2</v>
      </c>
      <c r="AZ24">
        <f>AC24+AG24-AM24-AR24-AW24</f>
        <v>-21.420997801757473</v>
      </c>
      <c r="BA24">
        <f t="shared" si="27"/>
        <v>-1.8813800149484587</v>
      </c>
    </row>
    <row r="25" spans="1:53" x14ac:dyDescent="0.25">
      <c r="A25">
        <f>Raw_Data!A25</f>
        <v>23</v>
      </c>
      <c r="B25">
        <f>Raw_Data!B25</f>
        <v>276.38535189999999</v>
      </c>
      <c r="C25">
        <f>Raw_Data!C25</f>
        <v>289.46629030000003</v>
      </c>
      <c r="D25">
        <f>Raw_Data!D25</f>
        <v>770.04033909999998</v>
      </c>
      <c r="E25">
        <f>Raw_Data!E25</f>
        <v>212.84251649999999</v>
      </c>
      <c r="F25">
        <f>Raw_Data!F25</f>
        <v>6.5727856000000001E-2</v>
      </c>
      <c r="G25">
        <f>Raw_Data!G25</f>
        <v>0.107845064</v>
      </c>
      <c r="H25">
        <f>Raw_Data!H25+Raw_Data!J25+Raw_Data!L25+Raw_Data!N25</f>
        <v>1</v>
      </c>
      <c r="I25">
        <f>Raw_Data!I25+Raw_Data!K25+Raw_Data!M25+Raw_Data!O25</f>
        <v>0.43475734999999999</v>
      </c>
      <c r="J25">
        <f>Raw_Data!P25+Raw_Data!R25+Raw_Data!T25+Raw_Data!V25</f>
        <v>0</v>
      </c>
      <c r="K25">
        <f>Raw_Data!Q25+Raw_Data!S25+Raw_Data!U25+Raw_Data!W25</f>
        <v>0</v>
      </c>
      <c r="L25">
        <f>Raw_Data!X25</f>
        <v>0.25704108199999998</v>
      </c>
      <c r="M25">
        <f>Raw_Data!Y25</f>
        <v>0.242958918</v>
      </c>
      <c r="N25">
        <f>Raw_Data!Z25</f>
        <v>0.25704108199999998</v>
      </c>
      <c r="O25">
        <f>Raw_Data!AA25</f>
        <v>0.242958918</v>
      </c>
      <c r="P25">
        <f>Raw_Data!AB25</f>
        <v>0.35164569099999998</v>
      </c>
      <c r="Q25">
        <f>Raw_Data!AC25</f>
        <v>0.242958918</v>
      </c>
      <c r="R25">
        <f>Raw_Data!AD25</f>
        <v>0.13427214400000001</v>
      </c>
      <c r="S25">
        <f>Raw_Data!AE25</f>
        <v>6.5727856000000001E-2</v>
      </c>
      <c r="T25">
        <f>Raw_Data!AF25</f>
        <v>1</v>
      </c>
      <c r="U25">
        <f>Raw_Data!AG25</f>
        <v>1</v>
      </c>
      <c r="V25">
        <f>Raw_Data!AX25</f>
        <v>260.21550159999998</v>
      </c>
      <c r="Y25">
        <f t="shared" si="0"/>
        <v>1.9718356800000001</v>
      </c>
      <c r="Z25">
        <f t="shared" si="1"/>
        <v>3.2353519200000003</v>
      </c>
      <c r="AA25">
        <f t="shared" si="2"/>
        <v>770.04033909999998</v>
      </c>
      <c r="AB25">
        <f t="shared" si="3"/>
        <v>1.9718356683614502</v>
      </c>
      <c r="AC25">
        <f t="shared" si="4"/>
        <v>1133.075017201101</v>
      </c>
      <c r="AD25">
        <f t="shared" si="5"/>
        <v>4.3543717043531469</v>
      </c>
      <c r="AE25">
        <f t="shared" si="6"/>
        <v>0</v>
      </c>
      <c r="AF25">
        <f t="shared" si="7"/>
        <v>1</v>
      </c>
      <c r="AG25">
        <f t="shared" si="8"/>
        <v>0</v>
      </c>
      <c r="AH25">
        <f t="shared" si="9"/>
        <v>0</v>
      </c>
      <c r="AI25">
        <f t="shared" si="10"/>
        <v>197.93200194591088</v>
      </c>
      <c r="AJ25">
        <f t="shared" si="11"/>
        <v>1.9718356719999974</v>
      </c>
      <c r="AK25">
        <f t="shared" si="12"/>
        <v>5.4424760454393208</v>
      </c>
      <c r="AL25">
        <f t="shared" si="13"/>
        <v>3.4706403734393234</v>
      </c>
      <c r="AM25">
        <f t="shared" si="14"/>
        <v>799.99999999999397</v>
      </c>
      <c r="AN25">
        <f t="shared" si="15"/>
        <v>197.93200194591088</v>
      </c>
      <c r="AO25">
        <f t="shared" si="16"/>
        <v>1.9718356719999974</v>
      </c>
      <c r="AP25">
        <f t="shared" si="17"/>
        <v>3.2733258120397295</v>
      </c>
      <c r="AQ25">
        <f t="shared" si="18"/>
        <v>1.3014901400397321</v>
      </c>
      <c r="AR25">
        <f t="shared" si="19"/>
        <v>299.99999999999449</v>
      </c>
      <c r="AS25">
        <f t="shared" si="20"/>
        <v>270.78136714069382</v>
      </c>
      <c r="AT25">
        <f t="shared" si="21"/>
        <v>1.9718356719999974</v>
      </c>
      <c r="AU25">
        <f t="shared" si="22"/>
        <v>2.1621047083455096</v>
      </c>
      <c r="AV25">
        <f t="shared" si="23"/>
        <v>0.19026903634551218</v>
      </c>
      <c r="AW25">
        <f t="shared" si="24"/>
        <v>59.999999999992539</v>
      </c>
      <c r="AX25">
        <f t="shared" si="25"/>
        <v>7.7004040281342338E-7</v>
      </c>
      <c r="AY25">
        <f t="shared" si="26"/>
        <v>0.2347379758754653</v>
      </c>
      <c r="AZ25">
        <f>AC25+AG25-AM25-AR25-AW25</f>
        <v>-26.924982798880009</v>
      </c>
      <c r="BA25">
        <f t="shared" si="27"/>
        <v>-2.376275391314298</v>
      </c>
    </row>
    <row r="26" spans="1:53" x14ac:dyDescent="0.25">
      <c r="A26">
        <f>Raw_Data!A26</f>
        <v>24</v>
      </c>
      <c r="B26">
        <f>Raw_Data!B26</f>
        <v>275.75680349999999</v>
      </c>
      <c r="C26">
        <f>Raw_Data!C26</f>
        <v>290.1809677</v>
      </c>
      <c r="D26">
        <f>Raw_Data!D26</f>
        <v>1661.690079</v>
      </c>
      <c r="E26">
        <f>Raw_Data!E26</f>
        <v>941.87682029999996</v>
      </c>
      <c r="F26">
        <f>Raw_Data!F26</f>
        <v>6.7624064999999997E-2</v>
      </c>
      <c r="G26">
        <f>Raw_Data!G26</f>
        <v>8.6893450999999997E-2</v>
      </c>
      <c r="H26">
        <f>Raw_Data!H26+Raw_Data!J26+Raw_Data!L26+Raw_Data!N26</f>
        <v>1</v>
      </c>
      <c r="I26">
        <f>Raw_Data!I26+Raw_Data!K26+Raw_Data!M26+Raw_Data!O26</f>
        <v>0.64022884700000005</v>
      </c>
      <c r="J26">
        <f>Raw_Data!P26+Raw_Data!R26+Raw_Data!T26+Raw_Data!V26</f>
        <v>0</v>
      </c>
      <c r="K26">
        <f>Raw_Data!Q26+Raw_Data!S26+Raw_Data!U26+Raw_Data!W26</f>
        <v>0</v>
      </c>
      <c r="L26">
        <f>Raw_Data!X26</f>
        <v>0.25718049100000001</v>
      </c>
      <c r="M26">
        <f>Raw_Data!Y26</f>
        <v>0.25718049100000001</v>
      </c>
      <c r="N26">
        <f>Raw_Data!Z26</f>
        <v>0.34281950900000002</v>
      </c>
      <c r="O26">
        <f>Raw_Data!AA26</f>
        <v>0.25718049100000001</v>
      </c>
      <c r="P26">
        <f>Raw_Data!AB26</f>
        <v>0.26762406500000002</v>
      </c>
      <c r="Q26">
        <f>Raw_Data!AC26</f>
        <v>0.25718049100000001</v>
      </c>
      <c r="R26">
        <f>Raw_Data!AD26</f>
        <v>0.132375935</v>
      </c>
      <c r="S26">
        <f>Raw_Data!AE26</f>
        <v>6.7624064999999997E-2</v>
      </c>
      <c r="T26">
        <f>Raw_Data!AF26</f>
        <v>1</v>
      </c>
      <c r="U26">
        <f>Raw_Data!AG26</f>
        <v>1</v>
      </c>
      <c r="V26">
        <f>Raw_Data!AX26</f>
        <v>268.34509400000002</v>
      </c>
      <c r="Y26">
        <f t="shared" si="0"/>
        <v>2.02872195</v>
      </c>
      <c r="Z26">
        <f t="shared" si="1"/>
        <v>2.6068035300000001</v>
      </c>
      <c r="AA26">
        <f t="shared" si="2"/>
        <v>1661.690079</v>
      </c>
      <c r="AB26">
        <f t="shared" si="3"/>
        <v>2.0287219521605948</v>
      </c>
      <c r="AC26">
        <f t="shared" si="4"/>
        <v>1118.6739157853688</v>
      </c>
      <c r="AD26">
        <f t="shared" si="5"/>
        <v>4.1687884026878042</v>
      </c>
      <c r="AE26">
        <f t="shared" si="6"/>
        <v>0</v>
      </c>
      <c r="AF26">
        <f t="shared" si="7"/>
        <v>1</v>
      </c>
      <c r="AG26">
        <f t="shared" si="8"/>
        <v>0</v>
      </c>
      <c r="AH26">
        <f t="shared" si="9"/>
        <v>0</v>
      </c>
      <c r="AI26">
        <f t="shared" si="10"/>
        <v>427.35427040704877</v>
      </c>
      <c r="AJ26">
        <f t="shared" si="11"/>
        <v>2.0287219639999989</v>
      </c>
      <c r="AK26">
        <f t="shared" si="12"/>
        <v>3.6361723739253762</v>
      </c>
      <c r="AL26">
        <f t="shared" si="13"/>
        <v>1.6074504099253772</v>
      </c>
      <c r="AM26">
        <f t="shared" si="14"/>
        <v>800.00000000001967</v>
      </c>
      <c r="AN26">
        <f t="shared" si="15"/>
        <v>569.65977699295127</v>
      </c>
      <c r="AO26">
        <f t="shared" si="16"/>
        <v>2.0287219639999989</v>
      </c>
      <c r="AP26">
        <f t="shared" si="17"/>
        <v>2.4809331948696354</v>
      </c>
      <c r="AQ26">
        <f t="shared" si="18"/>
        <v>0.45221123086963644</v>
      </c>
      <c r="AR26">
        <f t="shared" si="19"/>
        <v>299.99999999996771</v>
      </c>
      <c r="AS26">
        <f t="shared" si="20"/>
        <v>444.70825371215119</v>
      </c>
      <c r="AT26">
        <f t="shared" si="21"/>
        <v>2.0287219639999989</v>
      </c>
      <c r="AU26">
        <f t="shared" si="22"/>
        <v>2.1445761433549251</v>
      </c>
      <c r="AV26">
        <f t="shared" si="23"/>
        <v>0.11585417935492615</v>
      </c>
      <c r="AW26">
        <f t="shared" si="24"/>
        <v>59.999999999996511</v>
      </c>
      <c r="AX26">
        <f t="shared" si="25"/>
        <v>0</v>
      </c>
      <c r="AY26">
        <f t="shared" si="26"/>
        <v>0.24719844859955886</v>
      </c>
      <c r="AZ26">
        <f>AC26+AG26-AM26-AR26-AW26</f>
        <v>-41.326084214615129</v>
      </c>
      <c r="BA26">
        <f t="shared" si="27"/>
        <v>-3.6942028978660875</v>
      </c>
    </row>
    <row r="27" spans="1:53" x14ac:dyDescent="0.25">
      <c r="A27">
        <f>Raw_Data!A27</f>
        <v>25</v>
      </c>
      <c r="B27">
        <f>Raw_Data!B27</f>
        <v>275.61712610000001</v>
      </c>
      <c r="C27">
        <f>Raw_Data!C27</f>
        <v>289.74473610000001</v>
      </c>
      <c r="D27">
        <f>Raw_Data!D27</f>
        <v>1887.8284309999999</v>
      </c>
      <c r="E27">
        <f>Raw_Data!E27</f>
        <v>2795.2743329999998</v>
      </c>
      <c r="F27">
        <f>Raw_Data!F27</f>
        <v>6.5418147999999995E-2</v>
      </c>
      <c r="G27">
        <f>Raw_Data!G27</f>
        <v>8.2237536999999999E-2</v>
      </c>
      <c r="H27">
        <f>Raw_Data!H27+Raw_Data!J27+Raw_Data!L27+Raw_Data!N27</f>
        <v>1</v>
      </c>
      <c r="I27">
        <f>Raw_Data!I27+Raw_Data!K27+Raw_Data!M27+Raw_Data!O27</f>
        <v>0.65607479000000002</v>
      </c>
      <c r="J27">
        <f>Raw_Data!P27+Raw_Data!R27+Raw_Data!T27+Raw_Data!V27</f>
        <v>0</v>
      </c>
      <c r="K27">
        <f>Raw_Data!Q27+Raw_Data!S27+Raw_Data!U27+Raw_Data!W27</f>
        <v>0</v>
      </c>
      <c r="L27">
        <f>Raw_Data!X27</f>
        <v>0.25936388799999999</v>
      </c>
      <c r="M27">
        <f>Raw_Data!Y27</f>
        <v>0.24063611200000001</v>
      </c>
      <c r="N27">
        <f>Raw_Data!Z27</f>
        <v>0.34669037200000002</v>
      </c>
      <c r="O27">
        <f>Raw_Data!AA27</f>
        <v>0.24063611200000001</v>
      </c>
      <c r="P27">
        <f>Raw_Data!AB27</f>
        <v>0.25936388799999999</v>
      </c>
      <c r="Q27">
        <f>Raw_Data!AC27</f>
        <v>0.24063611200000001</v>
      </c>
      <c r="R27">
        <f>Raw_Data!AD27</f>
        <v>0.134581852</v>
      </c>
      <c r="S27">
        <f>Raw_Data!AE27</f>
        <v>6.5418147999999995E-2</v>
      </c>
      <c r="T27">
        <f>Raw_Data!AF27</f>
        <v>1</v>
      </c>
      <c r="U27">
        <f>Raw_Data!AG27</f>
        <v>1</v>
      </c>
      <c r="V27">
        <f>Raw_Data!AX27</f>
        <v>263.19804690000001</v>
      </c>
      <c r="Y27">
        <f t="shared" si="0"/>
        <v>1.9625444399999998</v>
      </c>
      <c r="Z27">
        <f t="shared" si="1"/>
        <v>2.4671261100000001</v>
      </c>
      <c r="AA27">
        <f t="shared" si="2"/>
        <v>1887.8284309999999</v>
      </c>
      <c r="AB27">
        <f t="shared" si="3"/>
        <v>1.9625444479610223</v>
      </c>
      <c r="AC27">
        <f t="shared" si="4"/>
        <v>1109.3238250093657</v>
      </c>
      <c r="AD27">
        <f t="shared" si="5"/>
        <v>4.2147874502687488</v>
      </c>
      <c r="AE27">
        <f t="shared" si="6"/>
        <v>0</v>
      </c>
      <c r="AF27">
        <f t="shared" si="7"/>
        <v>1</v>
      </c>
      <c r="AG27">
        <f t="shared" si="8"/>
        <v>0</v>
      </c>
      <c r="AH27">
        <f t="shared" si="9"/>
        <v>0</v>
      </c>
      <c r="AI27">
        <f t="shared" si="10"/>
        <v>489.63452174109966</v>
      </c>
      <c r="AJ27">
        <f t="shared" si="11"/>
        <v>1.9625444480000169</v>
      </c>
      <c r="AK27">
        <f t="shared" si="12"/>
        <v>3.3655313017586082</v>
      </c>
      <c r="AL27">
        <f t="shared" si="13"/>
        <v>1.4029868537585912</v>
      </c>
      <c r="AM27">
        <f t="shared" si="14"/>
        <v>799.99999999998124</v>
      </c>
      <c r="AN27">
        <f t="shared" si="15"/>
        <v>654.49194101556634</v>
      </c>
      <c r="AO27">
        <f t="shared" si="16"/>
        <v>1.9625444480000169</v>
      </c>
      <c r="AP27">
        <f t="shared" si="17"/>
        <v>2.3561421881512388</v>
      </c>
      <c r="AQ27">
        <f t="shared" si="18"/>
        <v>0.39359774015122184</v>
      </c>
      <c r="AR27">
        <f t="shared" si="19"/>
        <v>299.99999999997777</v>
      </c>
      <c r="AS27">
        <f t="shared" si="20"/>
        <v>489.63452174109966</v>
      </c>
      <c r="AT27">
        <f t="shared" si="21"/>
        <v>1.9625444480000169</v>
      </c>
      <c r="AU27">
        <f t="shared" si="22"/>
        <v>2.0677684620318928</v>
      </c>
      <c r="AV27">
        <f t="shared" si="23"/>
        <v>0.10522401403187587</v>
      </c>
      <c r="AW27">
        <f t="shared" si="24"/>
        <v>59.999999999988056</v>
      </c>
      <c r="AX27">
        <f t="shared" si="25"/>
        <v>0</v>
      </c>
      <c r="AY27">
        <f t="shared" si="26"/>
        <v>0.24107254689876711</v>
      </c>
      <c r="AZ27">
        <f>AC27+AG27-AM27-AR27-AW27</f>
        <v>-50.67617499058138</v>
      </c>
      <c r="BA27">
        <f t="shared" si="27"/>
        <v>-4.5682039678678619</v>
      </c>
    </row>
    <row r="28" spans="1:53" x14ac:dyDescent="0.25">
      <c r="A28">
        <f>Raw_Data!A28</f>
        <v>26</v>
      </c>
      <c r="B28">
        <f>Raw_Data!B28</f>
        <v>275.55998529999999</v>
      </c>
      <c r="C28">
        <f>Raw_Data!C28</f>
        <v>289.28994130000001</v>
      </c>
      <c r="D28">
        <f>Raw_Data!D28</f>
        <v>1898.8814279999999</v>
      </c>
      <c r="E28">
        <f>Raw_Data!E28</f>
        <v>1014.076005</v>
      </c>
      <c r="F28">
        <f>Raw_Data!F28</f>
        <v>6.3604808999999998E-2</v>
      </c>
      <c r="G28">
        <f>Raw_Data!G28</f>
        <v>8.0332845E-2</v>
      </c>
      <c r="H28">
        <f>Raw_Data!H28+Raw_Data!J28+Raw_Data!L28+Raw_Data!N28</f>
        <v>1</v>
      </c>
      <c r="I28">
        <f>Raw_Data!I28+Raw_Data!K28+Raw_Data!M28+Raw_Data!O28</f>
        <v>0.64408064499999995</v>
      </c>
      <c r="J28">
        <f>Raw_Data!P28+Raw_Data!R28+Raw_Data!T28+Raw_Data!V28</f>
        <v>0</v>
      </c>
      <c r="K28">
        <f>Raw_Data!Q28+Raw_Data!S28+Raw_Data!U28+Raw_Data!W28</f>
        <v>0</v>
      </c>
      <c r="L28">
        <f>Raw_Data!X28</f>
        <v>0.27296393400000002</v>
      </c>
      <c r="M28">
        <f>Raw_Data!Y28</f>
        <v>0.22703606600000001</v>
      </c>
      <c r="N28">
        <f>Raw_Data!Z28</f>
        <v>0.31767693800000002</v>
      </c>
      <c r="O28">
        <f>Raw_Data!AA28</f>
        <v>0.22703606600000001</v>
      </c>
      <c r="P28">
        <f>Raw_Data!AB28</f>
        <v>0.27296393400000002</v>
      </c>
      <c r="Q28">
        <f>Raw_Data!AC28</f>
        <v>0.22703606600000001</v>
      </c>
      <c r="R28">
        <f>Raw_Data!AD28</f>
        <v>0.136395194</v>
      </c>
      <c r="S28">
        <f>Raw_Data!AE28</f>
        <v>6.3604808999999998E-2</v>
      </c>
      <c r="T28">
        <f>Raw_Data!AF28</f>
        <v>1</v>
      </c>
      <c r="U28">
        <f>Raw_Data!AG28</f>
        <v>1</v>
      </c>
      <c r="V28">
        <f>Raw_Data!AX28</f>
        <v>259.91797939999998</v>
      </c>
      <c r="Y28">
        <f t="shared" si="0"/>
        <v>1.90814427</v>
      </c>
      <c r="Z28">
        <f t="shared" si="1"/>
        <v>2.4099853499999999</v>
      </c>
      <c r="AA28">
        <f t="shared" si="2"/>
        <v>1898.8814279999999</v>
      </c>
      <c r="AB28">
        <f t="shared" si="3"/>
        <v>1.9081442414645267</v>
      </c>
      <c r="AC28">
        <f t="shared" si="4"/>
        <v>1109.7583870747426</v>
      </c>
      <c r="AD28">
        <f t="shared" si="5"/>
        <v>4.2696484084576669</v>
      </c>
      <c r="AE28">
        <f t="shared" si="6"/>
        <v>0</v>
      </c>
      <c r="AF28">
        <f t="shared" si="7"/>
        <v>1</v>
      </c>
      <c r="AG28">
        <f t="shared" si="8"/>
        <v>0</v>
      </c>
      <c r="AH28">
        <f t="shared" si="9"/>
        <v>0</v>
      </c>
      <c r="AI28">
        <f t="shared" si="10"/>
        <v>518.32614478641779</v>
      </c>
      <c r="AJ28">
        <f t="shared" si="11"/>
        <v>1.9081442639999864</v>
      </c>
      <c r="AK28">
        <f t="shared" si="12"/>
        <v>3.2334696485263521</v>
      </c>
      <c r="AL28">
        <f t="shared" si="13"/>
        <v>1.3253253845263657</v>
      </c>
      <c r="AM28">
        <f t="shared" si="14"/>
        <v>799.99999999996942</v>
      </c>
      <c r="AN28">
        <f t="shared" si="15"/>
        <v>603.23083767210744</v>
      </c>
      <c r="AO28">
        <f t="shared" si="16"/>
        <v>1.9081442639999864</v>
      </c>
      <c r="AP28">
        <f t="shared" si="17"/>
        <v>2.3351889918939719</v>
      </c>
      <c r="AQ28">
        <f t="shared" si="18"/>
        <v>0.42704472789398551</v>
      </c>
      <c r="AR28">
        <f t="shared" si="19"/>
        <v>300.0000000000154</v>
      </c>
      <c r="AS28">
        <f t="shared" si="20"/>
        <v>518.32614478641779</v>
      </c>
      <c r="AT28">
        <f t="shared" si="21"/>
        <v>1.9081442639999864</v>
      </c>
      <c r="AU28">
        <f t="shared" si="22"/>
        <v>2.0075436678394567</v>
      </c>
      <c r="AV28">
        <f t="shared" si="23"/>
        <v>9.9399403839470324E-2</v>
      </c>
      <c r="AW28">
        <f t="shared" si="24"/>
        <v>59.999999999993413</v>
      </c>
      <c r="AX28">
        <f t="shared" si="25"/>
        <v>0</v>
      </c>
      <c r="AY28">
        <f t="shared" si="26"/>
        <v>0.23754204842221815</v>
      </c>
      <c r="AZ28">
        <f>AC28+AG28-AM28-AR28-AW28</f>
        <v>-50.24161292523565</v>
      </c>
      <c r="BA28">
        <f t="shared" si="27"/>
        <v>-4.5272568795510137</v>
      </c>
    </row>
    <row r="29" spans="1:53" x14ac:dyDescent="0.25">
      <c r="A29">
        <f>Raw_Data!A29</f>
        <v>27</v>
      </c>
      <c r="B29">
        <f>Raw_Data!B29</f>
        <v>276.28376830000002</v>
      </c>
      <c r="C29">
        <f>Raw_Data!C29</f>
        <v>289.74473610000001</v>
      </c>
      <c r="D29">
        <f>Raw_Data!D29</f>
        <v>538.88915859999997</v>
      </c>
      <c r="E29">
        <f>Raw_Data!E29</f>
        <v>3580.7122509999999</v>
      </c>
      <c r="F29">
        <f>Raw_Data!F29</f>
        <v>4.3815160999999998E-2</v>
      </c>
      <c r="G29">
        <f>Raw_Data!G29</f>
        <v>0.104458944</v>
      </c>
      <c r="H29">
        <f>Raw_Data!H29+Raw_Data!J29+Raw_Data!L29+Raw_Data!N29</f>
        <v>1</v>
      </c>
      <c r="I29">
        <f>Raw_Data!I29+Raw_Data!K29+Raw_Data!M29+Raw_Data!O29</f>
        <v>0.14737065799999999</v>
      </c>
      <c r="J29">
        <f>Raw_Data!P29+Raw_Data!R29+Raw_Data!T29+Raw_Data!V29</f>
        <v>0</v>
      </c>
      <c r="K29">
        <f>Raw_Data!Q29+Raw_Data!S29+Raw_Data!U29+Raw_Data!W29</f>
        <v>0</v>
      </c>
      <c r="L29">
        <f>Raw_Data!X29</f>
        <v>0.30104257699999998</v>
      </c>
      <c r="M29">
        <f>Raw_Data!Y29</f>
        <v>7.8613711000000003E-2</v>
      </c>
      <c r="N29">
        <f>Raw_Data!Z29</f>
        <v>0.22138628900000001</v>
      </c>
      <c r="O29">
        <f>Raw_Data!AA29</f>
        <v>7.8613711000000003E-2</v>
      </c>
      <c r="P29">
        <f>Raw_Data!AB29</f>
        <v>0.32138628899999999</v>
      </c>
      <c r="Q29">
        <f>Raw_Data!AC29</f>
        <v>7.8613711000000003E-2</v>
      </c>
      <c r="R29">
        <f>Raw_Data!AD29</f>
        <v>0.15618484499999999</v>
      </c>
      <c r="S29">
        <f>Raw_Data!AE29</f>
        <v>4.3815160999999998E-2</v>
      </c>
      <c r="T29">
        <f>Raw_Data!AF29</f>
        <v>1</v>
      </c>
      <c r="U29">
        <f>Raw_Data!AG29</f>
        <v>1</v>
      </c>
      <c r="V29">
        <f>Raw_Data!AX29</f>
        <v>266.06732720000002</v>
      </c>
      <c r="Y29">
        <f t="shared" si="0"/>
        <v>1.3144548299999999</v>
      </c>
      <c r="Z29">
        <f t="shared" si="1"/>
        <v>3.1337683199999997</v>
      </c>
      <c r="AA29">
        <f t="shared" si="2"/>
        <v>538.88915859999997</v>
      </c>
      <c r="AB29">
        <f t="shared" si="3"/>
        <v>1.3144548383905317</v>
      </c>
      <c r="AC29">
        <f t="shared" si="4"/>
        <v>1141.7508391027216</v>
      </c>
      <c r="AD29">
        <f t="shared" si="5"/>
        <v>4.2912102403482235</v>
      </c>
      <c r="AE29">
        <f t="shared" si="6"/>
        <v>0</v>
      </c>
      <c r="AF29">
        <f t="shared" si="7"/>
        <v>1</v>
      </c>
      <c r="AG29">
        <f t="shared" si="8"/>
        <v>0</v>
      </c>
      <c r="AH29">
        <f t="shared" si="9"/>
        <v>0</v>
      </c>
      <c r="AI29">
        <f t="shared" si="10"/>
        <v>162.22858102230569</v>
      </c>
      <c r="AJ29">
        <f t="shared" si="11"/>
        <v>1.3144548440000108</v>
      </c>
      <c r="AK29">
        <f t="shared" si="12"/>
        <v>5.5489170628040938</v>
      </c>
      <c r="AL29">
        <f t="shared" si="13"/>
        <v>4.234462218804083</v>
      </c>
      <c r="AM29">
        <f t="shared" si="14"/>
        <v>799.99999999999579</v>
      </c>
      <c r="AN29">
        <f t="shared" si="15"/>
        <v>119.30267100478643</v>
      </c>
      <c r="AO29">
        <f t="shared" si="16"/>
        <v>1.3144548440000108</v>
      </c>
      <c r="AP29">
        <f t="shared" si="17"/>
        <v>3.4737237586129481</v>
      </c>
      <c r="AQ29">
        <f t="shared" si="18"/>
        <v>2.1592689146129374</v>
      </c>
      <c r="AR29">
        <f t="shared" si="19"/>
        <v>299.99999999999619</v>
      </c>
      <c r="AS29">
        <f t="shared" si="20"/>
        <v>173.19158686478642</v>
      </c>
      <c r="AT29">
        <f t="shared" si="21"/>
        <v>1.3144548440000108</v>
      </c>
      <c r="AU29">
        <f t="shared" si="22"/>
        <v>1.6119364406459908</v>
      </c>
      <c r="AV29">
        <f t="shared" si="23"/>
        <v>0.29748159664598006</v>
      </c>
      <c r="AW29">
        <f t="shared" si="24"/>
        <v>60.000000000001229</v>
      </c>
      <c r="AX29">
        <f t="shared" si="25"/>
        <v>0</v>
      </c>
      <c r="AY29">
        <f t="shared" si="26"/>
        <v>0.1762189451606484</v>
      </c>
      <c r="AZ29">
        <f>AC29+AG29-AM29-AR29-AW29</f>
        <v>-18.249160897271658</v>
      </c>
      <c r="BA29">
        <f t="shared" si="27"/>
        <v>-1.5983488053850081</v>
      </c>
    </row>
    <row r="30" spans="1:53" x14ac:dyDescent="0.25">
      <c r="A30">
        <f>Raw_Data!A30</f>
        <v>28</v>
      </c>
      <c r="B30">
        <f>Raw_Data!B30</f>
        <v>275.91552789999997</v>
      </c>
      <c r="C30">
        <f>Raw_Data!C30</f>
        <v>289.47557180000001</v>
      </c>
      <c r="D30">
        <f>Raw_Data!D30</f>
        <v>932.76785570000004</v>
      </c>
      <c r="E30">
        <f>Raw_Data!E30</f>
        <v>2659.3732770000001</v>
      </c>
      <c r="F30">
        <f>Raw_Data!F30</f>
        <v>5.7448412999999997E-2</v>
      </c>
      <c r="G30">
        <f>Raw_Data!G30</f>
        <v>9.2184262000000003E-2</v>
      </c>
      <c r="H30">
        <f>Raw_Data!H30+Raw_Data!J30+Raw_Data!L30+Raw_Data!N30</f>
        <v>1</v>
      </c>
      <c r="I30">
        <f>Raw_Data!I30+Raw_Data!K30+Raw_Data!M30+Raw_Data!O30</f>
        <v>0.40976549800000001</v>
      </c>
      <c r="J30">
        <f>Raw_Data!P30+Raw_Data!R30+Raw_Data!T30+Raw_Data!V30</f>
        <v>0</v>
      </c>
      <c r="K30">
        <f>Raw_Data!Q30+Raw_Data!S30+Raw_Data!U30+Raw_Data!W30</f>
        <v>0</v>
      </c>
      <c r="L30">
        <f>Raw_Data!X30</f>
        <v>0.219136899</v>
      </c>
      <c r="M30">
        <f>Raw_Data!Y30</f>
        <v>0.180863101</v>
      </c>
      <c r="N30">
        <f>Raw_Data!Z30</f>
        <v>0.21917461499999999</v>
      </c>
      <c r="O30">
        <f>Raw_Data!AA30</f>
        <v>0.180863101</v>
      </c>
      <c r="P30">
        <f>Raw_Data!AB30</f>
        <v>0.219136899</v>
      </c>
      <c r="Q30">
        <f>Raw_Data!AC30</f>
        <v>0.180863101</v>
      </c>
      <c r="R30">
        <f>Raw_Data!AD30</f>
        <v>0.34255158699999999</v>
      </c>
      <c r="S30">
        <f>Raw_Data!AE30</f>
        <v>5.7448412999999997E-2</v>
      </c>
      <c r="T30">
        <f>Raw_Data!AF30</f>
        <v>1</v>
      </c>
      <c r="U30">
        <f>Raw_Data!AG30</f>
        <v>1</v>
      </c>
      <c r="V30">
        <f>Raw_Data!AX30</f>
        <v>264.46321870000003</v>
      </c>
      <c r="Y30">
        <f t="shared" si="0"/>
        <v>1.7234523899999998</v>
      </c>
      <c r="Z30">
        <f t="shared" si="1"/>
        <v>2.7655278600000002</v>
      </c>
      <c r="AA30">
        <f t="shared" si="2"/>
        <v>932.76785570000004</v>
      </c>
      <c r="AB30">
        <f t="shared" si="3"/>
        <v>1.7234524191763967</v>
      </c>
      <c r="AC30">
        <f t="shared" si="4"/>
        <v>1131.9756564208387</v>
      </c>
      <c r="AD30">
        <f t="shared" si="5"/>
        <v>4.2802763347780379</v>
      </c>
      <c r="AE30">
        <f t="shared" si="6"/>
        <v>0</v>
      </c>
      <c r="AF30">
        <f t="shared" si="7"/>
        <v>1</v>
      </c>
      <c r="AG30">
        <f t="shared" si="8"/>
        <v>0</v>
      </c>
      <c r="AH30">
        <f t="shared" si="9"/>
        <v>0</v>
      </c>
      <c r="AI30">
        <f t="shared" si="10"/>
        <v>204.40385538497748</v>
      </c>
      <c r="AJ30">
        <f t="shared" si="11"/>
        <v>1.7234524039999997</v>
      </c>
      <c r="AK30">
        <f t="shared" si="12"/>
        <v>5.0842050466316095</v>
      </c>
      <c r="AL30">
        <f t="shared" si="13"/>
        <v>3.3607526426316099</v>
      </c>
      <c r="AM30">
        <f t="shared" si="14"/>
        <v>799.99999999999807</v>
      </c>
      <c r="AN30">
        <f t="shared" si="15"/>
        <v>204.43903565742306</v>
      </c>
      <c r="AO30">
        <f t="shared" si="16"/>
        <v>1.7234524039999997</v>
      </c>
      <c r="AP30">
        <f t="shared" si="17"/>
        <v>2.9835177731333147</v>
      </c>
      <c r="AQ30">
        <f t="shared" si="18"/>
        <v>1.260065369133315</v>
      </c>
      <c r="AR30">
        <f t="shared" si="19"/>
        <v>299.99999999999642</v>
      </c>
      <c r="AS30">
        <f t="shared" si="20"/>
        <v>204.40385538497748</v>
      </c>
      <c r="AT30">
        <f t="shared" si="21"/>
        <v>1.7234524039999997</v>
      </c>
      <c r="AU30">
        <f t="shared" si="22"/>
        <v>1.9755088521973789</v>
      </c>
      <c r="AV30">
        <f t="shared" si="23"/>
        <v>0.25205644819737927</v>
      </c>
      <c r="AW30">
        <f t="shared" si="24"/>
        <v>60.000000000001883</v>
      </c>
      <c r="AX30">
        <f t="shared" si="25"/>
        <v>0</v>
      </c>
      <c r="AY30">
        <f t="shared" si="26"/>
        <v>0.56457268911126413</v>
      </c>
      <c r="AZ30">
        <f>AC30+AG30-AM30-AR30-AW30</f>
        <v>-28.024343579157637</v>
      </c>
      <c r="BA30">
        <f t="shared" si="27"/>
        <v>-2.4757019658679766</v>
      </c>
    </row>
    <row r="31" spans="1:53" x14ac:dyDescent="0.25">
      <c r="A31">
        <f>Raw_Data!A31</f>
        <v>29</v>
      </c>
      <c r="B31">
        <f>Raw_Data!B31</f>
        <v>275.91552789999997</v>
      </c>
      <c r="C31">
        <f>Raw_Data!C31</f>
        <v>289.51269789999998</v>
      </c>
      <c r="D31">
        <f>Raw_Data!D31</f>
        <v>932.76785570000004</v>
      </c>
      <c r="E31">
        <f>Raw_Data!E31</f>
        <v>2657.358862</v>
      </c>
      <c r="F31">
        <f>Raw_Data!F31</f>
        <v>5.7448412999999997E-2</v>
      </c>
      <c r="G31">
        <f>Raw_Data!G31</f>
        <v>9.2184262000000003E-2</v>
      </c>
      <c r="H31">
        <f>Raw_Data!H31+Raw_Data!J31+Raw_Data!L31+Raw_Data!N31</f>
        <v>1</v>
      </c>
      <c r="I31">
        <f>Raw_Data!I31+Raw_Data!K31+Raw_Data!M31+Raw_Data!O31</f>
        <v>0.40976549899999998</v>
      </c>
      <c r="J31">
        <f>Raw_Data!P31+Raw_Data!R31+Raw_Data!T31+Raw_Data!V31</f>
        <v>0</v>
      </c>
      <c r="K31">
        <f>Raw_Data!Q31+Raw_Data!S31+Raw_Data!U31+Raw_Data!W31</f>
        <v>0</v>
      </c>
      <c r="L31">
        <f>Raw_Data!X31</f>
        <v>0.41913689999999998</v>
      </c>
      <c r="M31">
        <f>Raw_Data!Y31</f>
        <v>0.180863101</v>
      </c>
      <c r="N31">
        <f>Raw_Data!Z31</f>
        <v>0.21917461399999999</v>
      </c>
      <c r="O31">
        <f>Raw_Data!AA31</f>
        <v>0.180863101</v>
      </c>
      <c r="P31">
        <f>Raw_Data!AB31</f>
        <v>0.219136899</v>
      </c>
      <c r="Q31">
        <f>Raw_Data!AC31</f>
        <v>0.180863101</v>
      </c>
      <c r="R31">
        <f>Raw_Data!AD31</f>
        <v>0.14255158700000001</v>
      </c>
      <c r="S31">
        <f>Raw_Data!AE31</f>
        <v>5.7448412999999997E-2</v>
      </c>
      <c r="T31">
        <f>Raw_Data!AF31</f>
        <v>1</v>
      </c>
      <c r="U31">
        <f>Raw_Data!AG31</f>
        <v>1</v>
      </c>
      <c r="V31">
        <f>Raw_Data!AX31</f>
        <v>264.7886441</v>
      </c>
      <c r="Y31">
        <f t="shared" si="0"/>
        <v>1.7234523899999998</v>
      </c>
      <c r="Z31">
        <f t="shared" si="1"/>
        <v>2.7655278600000002</v>
      </c>
      <c r="AA31">
        <f t="shared" si="2"/>
        <v>932.76785570000004</v>
      </c>
      <c r="AB31">
        <f t="shared" si="3"/>
        <v>1.7234524209418964</v>
      </c>
      <c r="AC31">
        <f t="shared" si="4"/>
        <v>1131.9756545030284</v>
      </c>
      <c r="AD31">
        <f t="shared" si="5"/>
        <v>4.2750158653915946</v>
      </c>
      <c r="AE31">
        <f t="shared" si="6"/>
        <v>0</v>
      </c>
      <c r="AF31">
        <f t="shared" si="7"/>
        <v>1</v>
      </c>
      <c r="AG31">
        <f t="shared" si="8"/>
        <v>0</v>
      </c>
      <c r="AH31">
        <f t="shared" si="9"/>
        <v>0</v>
      </c>
      <c r="AI31">
        <f t="shared" si="10"/>
        <v>390.95742745774533</v>
      </c>
      <c r="AJ31">
        <f t="shared" si="11"/>
        <v>1.7234524039999997</v>
      </c>
      <c r="AK31">
        <f t="shared" si="12"/>
        <v>3.4805511285750868</v>
      </c>
      <c r="AL31">
        <f t="shared" si="13"/>
        <v>1.7570987245750871</v>
      </c>
      <c r="AM31">
        <f t="shared" si="14"/>
        <v>800.00000000000864</v>
      </c>
      <c r="AN31">
        <f t="shared" si="15"/>
        <v>204.43903472465519</v>
      </c>
      <c r="AO31">
        <f t="shared" si="16"/>
        <v>1.7234524039999997</v>
      </c>
      <c r="AP31">
        <f t="shared" si="17"/>
        <v>2.9835177788825149</v>
      </c>
      <c r="AQ31">
        <f t="shared" si="18"/>
        <v>1.2600653748825152</v>
      </c>
      <c r="AR31">
        <f t="shared" si="19"/>
        <v>300.00000000001097</v>
      </c>
      <c r="AS31">
        <f t="shared" si="20"/>
        <v>204.40385538497748</v>
      </c>
      <c r="AT31">
        <f t="shared" si="21"/>
        <v>1.7234524039999997</v>
      </c>
      <c r="AU31">
        <f t="shared" si="22"/>
        <v>1.9755088521973789</v>
      </c>
      <c r="AV31">
        <f t="shared" si="23"/>
        <v>0.25205644819737927</v>
      </c>
      <c r="AW31">
        <f t="shared" si="24"/>
        <v>60.000000000001883</v>
      </c>
      <c r="AX31">
        <f t="shared" si="25"/>
        <v>0</v>
      </c>
      <c r="AY31">
        <f t="shared" si="26"/>
        <v>0.21988220831124128</v>
      </c>
      <c r="AZ31">
        <f>AC31+AG31-AM31-AR31-AW31</f>
        <v>-28.024345496993085</v>
      </c>
      <c r="BA31">
        <f t="shared" si="27"/>
        <v>-2.4757021394860845</v>
      </c>
    </row>
    <row r="32" spans="1:53" x14ac:dyDescent="0.25">
      <c r="A32">
        <f>Raw_Data!A32</f>
        <v>30</v>
      </c>
      <c r="B32">
        <f>Raw_Data!B32</f>
        <v>276.29011730000002</v>
      </c>
      <c r="C32">
        <f>Raw_Data!C32</f>
        <v>289.7354545</v>
      </c>
      <c r="D32">
        <f>Raw_Data!D32</f>
        <v>538.78715339999997</v>
      </c>
      <c r="E32">
        <f>Raw_Data!E32</f>
        <v>2707.6313019999998</v>
      </c>
      <c r="F32">
        <f>Raw_Data!F32</f>
        <v>4.4017250000000001E-2</v>
      </c>
      <c r="G32">
        <f>Raw_Data!G32</f>
        <v>0.104670577</v>
      </c>
      <c r="H32">
        <f>Raw_Data!H32+Raw_Data!J32+Raw_Data!L32+Raw_Data!N32</f>
        <v>1</v>
      </c>
      <c r="I32">
        <f>Raw_Data!I32+Raw_Data!K32+Raw_Data!M32+Raw_Data!O32</f>
        <v>0.149766329</v>
      </c>
      <c r="J32">
        <f>Raw_Data!P32+Raw_Data!R32+Raw_Data!T32+Raw_Data!V32</f>
        <v>0</v>
      </c>
      <c r="K32">
        <f>Raw_Data!Q32+Raw_Data!S32+Raw_Data!U32+Raw_Data!W32</f>
        <v>0</v>
      </c>
      <c r="L32">
        <f>Raw_Data!X32</f>
        <v>0.119870622</v>
      </c>
      <c r="M32">
        <f>Raw_Data!Y32</f>
        <v>8.0129378000000001E-2</v>
      </c>
      <c r="N32">
        <f>Raw_Data!Z32</f>
        <v>0.519870622</v>
      </c>
      <c r="O32">
        <f>Raw_Data!AA32</f>
        <v>8.0129378000000001E-2</v>
      </c>
      <c r="P32">
        <f>Raw_Data!AB32</f>
        <v>0.20427600700000001</v>
      </c>
      <c r="Q32">
        <f>Raw_Data!AC32</f>
        <v>8.0129378000000001E-2</v>
      </c>
      <c r="R32">
        <f>Raw_Data!AD32</f>
        <v>0.15598275</v>
      </c>
      <c r="S32">
        <f>Raw_Data!AE32</f>
        <v>4.4017250000000001E-2</v>
      </c>
      <c r="T32">
        <f>Raw_Data!AF32</f>
        <v>1</v>
      </c>
      <c r="U32">
        <f>Raw_Data!AG32</f>
        <v>1</v>
      </c>
      <c r="V32">
        <f>Raw_Data!AX32</f>
        <v>265.91454870000001</v>
      </c>
      <c r="Y32">
        <f t="shared" si="0"/>
        <v>1.3205175</v>
      </c>
      <c r="Z32">
        <f t="shared" si="1"/>
        <v>3.1401173099999999</v>
      </c>
      <c r="AA32">
        <f t="shared" si="2"/>
        <v>538.78715339999997</v>
      </c>
      <c r="AB32">
        <f t="shared" si="3"/>
        <v>1.3205175116503938</v>
      </c>
      <c r="AC32">
        <f t="shared" si="4"/>
        <v>1141.7143699357366</v>
      </c>
      <c r="AD32">
        <f t="shared" si="5"/>
        <v>4.2935385653674709</v>
      </c>
      <c r="AE32">
        <f t="shared" si="6"/>
        <v>0</v>
      </c>
      <c r="AF32">
        <f t="shared" si="7"/>
        <v>1</v>
      </c>
      <c r="AG32">
        <f t="shared" si="8"/>
        <v>0</v>
      </c>
      <c r="AH32">
        <f t="shared" si="9"/>
        <v>0</v>
      </c>
      <c r="AI32">
        <f t="shared" si="10"/>
        <v>64.584751203667409</v>
      </c>
      <c r="AJ32">
        <f t="shared" si="11"/>
        <v>1.3205175119999808</v>
      </c>
      <c r="AK32">
        <f t="shared" si="12"/>
        <v>11.956941502902396</v>
      </c>
      <c r="AL32">
        <f t="shared" si="13"/>
        <v>10.636423990902415</v>
      </c>
      <c r="AM32">
        <f t="shared" si="14"/>
        <v>799.99999999999716</v>
      </c>
      <c r="AN32">
        <f t="shared" si="15"/>
        <v>280.09961256366739</v>
      </c>
      <c r="AO32">
        <f t="shared" si="16"/>
        <v>1.3205175119999808</v>
      </c>
      <c r="AP32">
        <f t="shared" si="17"/>
        <v>2.2402137106956275</v>
      </c>
      <c r="AQ32">
        <f t="shared" si="18"/>
        <v>0.91969619869564667</v>
      </c>
      <c r="AR32">
        <f t="shared" si="19"/>
        <v>299.99999999999477</v>
      </c>
      <c r="AS32">
        <f t="shared" si="20"/>
        <v>110.06128831944847</v>
      </c>
      <c r="AT32">
        <f t="shared" si="21"/>
        <v>1.3205175119999808</v>
      </c>
      <c r="AU32">
        <f t="shared" si="22"/>
        <v>1.788632237648585</v>
      </c>
      <c r="AV32">
        <f t="shared" si="23"/>
        <v>0.46811472564860424</v>
      </c>
      <c r="AW32">
        <f t="shared" si="24"/>
        <v>60.000000000004647</v>
      </c>
      <c r="AX32">
        <f t="shared" si="25"/>
        <v>-5.3878719797944894E-7</v>
      </c>
      <c r="AY32">
        <f t="shared" si="26"/>
        <v>0.17683534813888269</v>
      </c>
      <c r="AZ32">
        <f>AC32+AG32-AM32-AR32-AW32</f>
        <v>-18.285630064259962</v>
      </c>
      <c r="BA32">
        <f t="shared" si="27"/>
        <v>-1.6015941067019417</v>
      </c>
    </row>
    <row r="33" spans="1:53" x14ac:dyDescent="0.25">
      <c r="A33">
        <f>Raw_Data!A33</f>
        <v>31</v>
      </c>
      <c r="B33">
        <f>Raw_Data!B33</f>
        <v>276.18853369999999</v>
      </c>
      <c r="C33">
        <f>Raw_Data!C33</f>
        <v>289.43844569999999</v>
      </c>
      <c r="D33">
        <f>Raw_Data!D33</f>
        <v>538.30627149999998</v>
      </c>
      <c r="E33">
        <f>Raw_Data!E33</f>
        <v>2708.654497</v>
      </c>
      <c r="F33">
        <f>Raw_Data!F33</f>
        <v>4.0576160999999999E-2</v>
      </c>
      <c r="G33">
        <f>Raw_Data!G33</f>
        <v>0.10128445699999999</v>
      </c>
      <c r="H33">
        <f>Raw_Data!H33+Raw_Data!J33+Raw_Data!L33+Raw_Data!N33</f>
        <v>1</v>
      </c>
      <c r="I33">
        <f>Raw_Data!I33+Raw_Data!K33+Raw_Data!M33+Raw_Data!O33</f>
        <v>0.106588791</v>
      </c>
      <c r="J33">
        <f>Raw_Data!P33+Raw_Data!R33+Raw_Data!T33+Raw_Data!V33</f>
        <v>0</v>
      </c>
      <c r="K33">
        <f>Raw_Data!Q33+Raw_Data!S33+Raw_Data!U33+Raw_Data!W33</f>
        <v>0</v>
      </c>
      <c r="L33">
        <f>Raw_Data!X33</f>
        <v>0.24921858499999999</v>
      </c>
      <c r="M33">
        <f>Raw_Data!Y33</f>
        <v>5.4321211000000001E-2</v>
      </c>
      <c r="N33">
        <f>Raw_Data!Z33</f>
        <v>0.34567878400000002</v>
      </c>
      <c r="O33">
        <f>Raw_Data!AA33</f>
        <v>5.4321211000000001E-2</v>
      </c>
      <c r="P33">
        <f>Raw_Data!AB33</f>
        <v>0.34567879299999998</v>
      </c>
      <c r="Q33">
        <f>Raw_Data!AC33</f>
        <v>5.4321211000000001E-2</v>
      </c>
      <c r="R33">
        <f>Raw_Data!AD33</f>
        <v>5.9423838999999999E-2</v>
      </c>
      <c r="S33">
        <f>Raw_Data!AE33</f>
        <v>4.0576160999999999E-2</v>
      </c>
      <c r="T33">
        <f>Raw_Data!AF33</f>
        <v>1</v>
      </c>
      <c r="U33">
        <f>Raw_Data!AG33</f>
        <v>1</v>
      </c>
      <c r="V33">
        <f>Raw_Data!AX33</f>
        <v>264.27788029999999</v>
      </c>
      <c r="Y33">
        <f t="shared" si="0"/>
        <v>1.2172848300000001</v>
      </c>
      <c r="Z33">
        <f t="shared" si="1"/>
        <v>3.0385337099999998</v>
      </c>
      <c r="AA33">
        <f t="shared" si="2"/>
        <v>538.30627149999998</v>
      </c>
      <c r="AB33">
        <f t="shared" si="3"/>
        <v>1.2172848424957579</v>
      </c>
      <c r="AC33">
        <f t="shared" si="4"/>
        <v>1141.7291502196933</v>
      </c>
      <c r="AD33">
        <f t="shared" si="5"/>
        <v>4.3201843034446847</v>
      </c>
      <c r="AE33">
        <f t="shared" si="6"/>
        <v>0</v>
      </c>
      <c r="AF33">
        <f t="shared" si="7"/>
        <v>1</v>
      </c>
      <c r="AG33">
        <f t="shared" si="8"/>
        <v>0</v>
      </c>
      <c r="AH33">
        <f t="shared" si="9"/>
        <v>0</v>
      </c>
      <c r="AI33">
        <f t="shared" si="10"/>
        <v>134.15592727985583</v>
      </c>
      <c r="AJ33">
        <f t="shared" si="11"/>
        <v>1.2172848440000053</v>
      </c>
      <c r="AK33">
        <f t="shared" si="12"/>
        <v>6.3378248833241173</v>
      </c>
      <c r="AL33">
        <f t="shared" si="13"/>
        <v>5.1205400393241121</v>
      </c>
      <c r="AM33">
        <f t="shared" si="14"/>
        <v>800.00000000000171</v>
      </c>
      <c r="AN33">
        <f t="shared" si="15"/>
        <v>186.08105735169386</v>
      </c>
      <c r="AO33">
        <f t="shared" si="16"/>
        <v>1.2172848440000053</v>
      </c>
      <c r="AP33">
        <f t="shared" si="17"/>
        <v>2.6016629886493661</v>
      </c>
      <c r="AQ33">
        <f t="shared" si="18"/>
        <v>1.3843781446493608</v>
      </c>
      <c r="AR33">
        <f t="shared" si="19"/>
        <v>299.99999999999585</v>
      </c>
      <c r="AS33">
        <f t="shared" si="20"/>
        <v>186.08106219645029</v>
      </c>
      <c r="AT33">
        <f t="shared" si="21"/>
        <v>1.2172848440000053</v>
      </c>
      <c r="AU33">
        <f t="shared" si="22"/>
        <v>1.4941604657212224</v>
      </c>
      <c r="AV33">
        <f t="shared" si="23"/>
        <v>0.27687562172121716</v>
      </c>
      <c r="AW33">
        <f t="shared" si="24"/>
        <v>60.000000000000099</v>
      </c>
      <c r="AX33">
        <f t="shared" si="25"/>
        <v>-5.3830619651165716E-7</v>
      </c>
      <c r="AY33">
        <f t="shared" si="26"/>
        <v>4.3190675967224479E-2</v>
      </c>
      <c r="AZ33">
        <f>AC33+AG33-AM33-AR33-AW33</f>
        <v>-18.270849780304317</v>
      </c>
      <c r="BA33">
        <f t="shared" si="27"/>
        <v>-1.6002788206632554</v>
      </c>
    </row>
    <row r="34" spans="1:53" x14ac:dyDescent="0.25">
      <c r="A34">
        <f>Raw_Data!A34</f>
        <v>32</v>
      </c>
      <c r="B34">
        <f>Raw_Data!B34</f>
        <v>276.15043989999998</v>
      </c>
      <c r="C34">
        <f>Raw_Data!C34</f>
        <v>290.01390029999999</v>
      </c>
      <c r="D34">
        <f>Raw_Data!D34</f>
        <v>568.80584099999999</v>
      </c>
      <c r="E34">
        <f>Raw_Data!E34</f>
        <v>2705.5369500000002</v>
      </c>
      <c r="F34">
        <f>Raw_Data!F34</f>
        <v>4.2571079999999997E-2</v>
      </c>
      <c r="G34">
        <f>Raw_Data!G34</f>
        <v>0.100014663</v>
      </c>
      <c r="H34">
        <f>Raw_Data!H34+Raw_Data!J34+Raw_Data!L34+Raw_Data!N34</f>
        <v>1</v>
      </c>
      <c r="I34">
        <f>Raw_Data!I34+Raw_Data!K34+Raw_Data!M34+Raw_Data!O34</f>
        <v>0.138535726</v>
      </c>
      <c r="J34">
        <f>Raw_Data!P34+Raw_Data!R34+Raw_Data!T34+Raw_Data!V34</f>
        <v>0</v>
      </c>
      <c r="K34">
        <f>Raw_Data!Q34+Raw_Data!S34+Raw_Data!U34+Raw_Data!W34</f>
        <v>0</v>
      </c>
      <c r="L34">
        <f>Raw_Data!X34</f>
        <v>0.43071690200000001</v>
      </c>
      <c r="M34">
        <f>Raw_Data!Y34</f>
        <v>6.9283098000000001E-2</v>
      </c>
      <c r="N34">
        <f>Raw_Data!Z34</f>
        <v>0.230716902</v>
      </c>
      <c r="O34">
        <f>Raw_Data!AA34</f>
        <v>6.9283098000000001E-2</v>
      </c>
      <c r="P34">
        <f>Raw_Data!AB34</f>
        <v>0.18113727600000001</v>
      </c>
      <c r="Q34">
        <f>Raw_Data!AC34</f>
        <v>6.9283098000000001E-2</v>
      </c>
      <c r="R34">
        <f>Raw_Data!AD34</f>
        <v>0.15742892</v>
      </c>
      <c r="S34">
        <f>Raw_Data!AE34</f>
        <v>4.2571079999999997E-2</v>
      </c>
      <c r="T34">
        <f>Raw_Data!AF34</f>
        <v>1</v>
      </c>
      <c r="U34">
        <f>Raw_Data!AG34</f>
        <v>1</v>
      </c>
      <c r="V34">
        <f>Raw_Data!AX34</f>
        <v>269.65521510000002</v>
      </c>
      <c r="Y34">
        <f t="shared" si="0"/>
        <v>1.2771323999999999</v>
      </c>
      <c r="Z34">
        <f t="shared" si="1"/>
        <v>3.00043989</v>
      </c>
      <c r="AA34">
        <f t="shared" si="2"/>
        <v>568.80584099999999</v>
      </c>
      <c r="AB34">
        <f t="shared" si="3"/>
        <v>1.2771323938658838</v>
      </c>
      <c r="AC34">
        <f t="shared" si="4"/>
        <v>1141.5401204372874</v>
      </c>
      <c r="AD34">
        <f t="shared" si="5"/>
        <v>4.2333322573196073</v>
      </c>
      <c r="AE34">
        <f t="shared" si="6"/>
        <v>0</v>
      </c>
      <c r="AF34">
        <f t="shared" si="7"/>
        <v>1</v>
      </c>
      <c r="AG34">
        <f t="shared" si="8"/>
        <v>0</v>
      </c>
      <c r="AH34">
        <f t="shared" si="9"/>
        <v>0</v>
      </c>
      <c r="AI34">
        <f t="shared" si="10"/>
        <v>244.99428967502459</v>
      </c>
      <c r="AJ34">
        <f t="shared" si="11"/>
        <v>1.2771323919999986</v>
      </c>
      <c r="AK34">
        <f t="shared" si="12"/>
        <v>4.0810785495221467</v>
      </c>
      <c r="AL34">
        <f t="shared" si="13"/>
        <v>2.803946157522148</v>
      </c>
      <c r="AM34">
        <f t="shared" si="14"/>
        <v>799.99999999999909</v>
      </c>
      <c r="AN34">
        <f t="shared" si="15"/>
        <v>131.23312147502457</v>
      </c>
      <c r="AO34">
        <f t="shared" si="16"/>
        <v>1.2771323919999986</v>
      </c>
      <c r="AP34">
        <f t="shared" si="17"/>
        <v>3.2401013897309667</v>
      </c>
      <c r="AQ34">
        <f t="shared" si="18"/>
        <v>1.9629689977309681</v>
      </c>
      <c r="AR34">
        <f t="shared" si="19"/>
        <v>300.00000000000307</v>
      </c>
      <c r="AS34">
        <f t="shared" si="20"/>
        <v>103.03194061162912</v>
      </c>
      <c r="AT34">
        <f t="shared" si="21"/>
        <v>1.2771323919999986</v>
      </c>
      <c r="AU34">
        <f t="shared" si="22"/>
        <v>1.7771842155446507</v>
      </c>
      <c r="AV34">
        <f t="shared" si="23"/>
        <v>0.50005182354465205</v>
      </c>
      <c r="AW34">
        <f t="shared" si="24"/>
        <v>60.000000000003347</v>
      </c>
      <c r="AX34">
        <f t="shared" si="25"/>
        <v>-1.2630026824389517E-13</v>
      </c>
      <c r="AY34">
        <f t="shared" si="26"/>
        <v>0.1731899177725893</v>
      </c>
      <c r="AZ34">
        <f>AC34+AG34-AM34-AR34-AW34</f>
        <v>-18.459879562718065</v>
      </c>
      <c r="BA34">
        <f t="shared" si="27"/>
        <v>-1.6171030025336892</v>
      </c>
    </row>
    <row r="35" spans="1:53" x14ac:dyDescent="0.25">
      <c r="A35">
        <f>Raw_Data!A35</f>
        <v>33</v>
      </c>
      <c r="B35">
        <f>Raw_Data!B35</f>
        <v>276.38535189999999</v>
      </c>
      <c r="C35">
        <f>Raw_Data!C35</f>
        <v>290.99774189999999</v>
      </c>
      <c r="D35">
        <f>Raw_Data!D35</f>
        <v>873.73596090000001</v>
      </c>
      <c r="E35">
        <f>Raw_Data!E35</f>
        <v>959.79072340000005</v>
      </c>
      <c r="F35">
        <f>Raw_Data!F35</f>
        <v>7.0660891000000003E-2</v>
      </c>
      <c r="G35">
        <f>Raw_Data!G35</f>
        <v>0.107845064</v>
      </c>
      <c r="H35">
        <f>Raw_Data!H35+Raw_Data!J35+Raw_Data!L35+Raw_Data!N35</f>
        <v>1</v>
      </c>
      <c r="I35">
        <f>Raw_Data!I35+Raw_Data!K35+Raw_Data!M35+Raw_Data!O35</f>
        <v>0.50096216900000001</v>
      </c>
      <c r="J35">
        <f>Raw_Data!P35+Raw_Data!R35+Raw_Data!T35+Raw_Data!V35</f>
        <v>0</v>
      </c>
      <c r="K35">
        <f>Raw_Data!Q35+Raw_Data!S35+Raw_Data!U35+Raw_Data!W35</f>
        <v>0</v>
      </c>
      <c r="L35">
        <f>Raw_Data!X35</f>
        <v>0.310747522</v>
      </c>
      <c r="M35">
        <f>Raw_Data!Y35</f>
        <v>0.27995668499999998</v>
      </c>
      <c r="N35">
        <f>Raw_Data!Z35</f>
        <v>0.27995668499999998</v>
      </c>
      <c r="O35">
        <f>Raw_Data!AA35</f>
        <v>0.27995668499999998</v>
      </c>
      <c r="P35">
        <f>Raw_Data!AB35</f>
        <v>0.27995668499999998</v>
      </c>
      <c r="Q35">
        <f>Raw_Data!AC35</f>
        <v>0.27995668499999998</v>
      </c>
      <c r="R35">
        <f>Raw_Data!AD35</f>
        <v>0.12933910900000001</v>
      </c>
      <c r="S35">
        <f>Raw_Data!AE35</f>
        <v>7.0660891000000003E-2</v>
      </c>
      <c r="T35">
        <f>Raw_Data!AF35</f>
        <v>1</v>
      </c>
      <c r="U35">
        <f>Raw_Data!AG35</f>
        <v>1</v>
      </c>
      <c r="V35">
        <f>Raw_Data!AX35</f>
        <v>274.19689119999998</v>
      </c>
      <c r="Y35">
        <f t="shared" si="0"/>
        <v>2.1198267300000002</v>
      </c>
      <c r="Z35">
        <f t="shared" si="1"/>
        <v>3.2353519200000003</v>
      </c>
      <c r="AA35">
        <f t="shared" si="2"/>
        <v>873.73596090000001</v>
      </c>
      <c r="AB35">
        <f t="shared" si="3"/>
        <v>2.1198267363022865</v>
      </c>
      <c r="AC35">
        <f t="shared" si="4"/>
        <v>1135.0733966172484</v>
      </c>
      <c r="AD35">
        <f t="shared" si="5"/>
        <v>4.139628978467603</v>
      </c>
      <c r="AE35">
        <f t="shared" si="6"/>
        <v>0</v>
      </c>
      <c r="AF35">
        <f t="shared" si="7"/>
        <v>1</v>
      </c>
      <c r="AG35">
        <f t="shared" si="8"/>
        <v>0</v>
      </c>
      <c r="AH35">
        <f t="shared" si="9"/>
        <v>0</v>
      </c>
      <c r="AI35">
        <f t="shared" si="10"/>
        <v>271.51128473196388</v>
      </c>
      <c r="AJ35">
        <f t="shared" si="11"/>
        <v>2.1198267400000077</v>
      </c>
      <c r="AK35">
        <f t="shared" si="12"/>
        <v>4.6499270922830078</v>
      </c>
      <c r="AL35">
        <f t="shared" si="13"/>
        <v>2.5301003522830001</v>
      </c>
      <c r="AM35">
        <f t="shared" si="14"/>
        <v>799.99999999999716</v>
      </c>
      <c r="AN35">
        <f t="shared" si="15"/>
        <v>244.60822317885359</v>
      </c>
      <c r="AO35">
        <f t="shared" si="16"/>
        <v>2.1198267400000077</v>
      </c>
      <c r="AP35">
        <f t="shared" si="17"/>
        <v>3.1729661054030203</v>
      </c>
      <c r="AQ35">
        <f t="shared" si="18"/>
        <v>1.0531393654030126</v>
      </c>
      <c r="AR35">
        <f t="shared" si="19"/>
        <v>300.00000000000415</v>
      </c>
      <c r="AS35">
        <f t="shared" si="20"/>
        <v>244.60822317885359</v>
      </c>
      <c r="AT35">
        <f t="shared" si="21"/>
        <v>2.1198267400000077</v>
      </c>
      <c r="AU35">
        <f t="shared" si="22"/>
        <v>2.330454613080633</v>
      </c>
      <c r="AV35">
        <f t="shared" si="23"/>
        <v>0.21062787308062525</v>
      </c>
      <c r="AW35">
        <f t="shared" si="24"/>
        <v>60.000000000007304</v>
      </c>
      <c r="AX35">
        <f t="shared" si="25"/>
        <v>-8.7373583918488133E-7</v>
      </c>
      <c r="AY35">
        <f t="shared" si="26"/>
        <v>0.2496791780853882</v>
      </c>
      <c r="AZ35">
        <f>AC35+AG35-AM35-AR35-AW35</f>
        <v>-24.926603382760248</v>
      </c>
      <c r="BA35">
        <f t="shared" si="27"/>
        <v>-2.1960344993589525</v>
      </c>
    </row>
    <row r="36" spans="1:53" x14ac:dyDescent="0.25">
      <c r="A36">
        <f>Raw_Data!A36</f>
        <v>34</v>
      </c>
      <c r="B36">
        <f>Raw_Data!B36</f>
        <v>275.6806158</v>
      </c>
      <c r="C36">
        <f>Raw_Data!C36</f>
        <v>291.25762459999999</v>
      </c>
      <c r="D36">
        <f>Raw_Data!D36</f>
        <v>1814.362793</v>
      </c>
      <c r="E36">
        <f>Raw_Data!E36</f>
        <v>102.54531230000001</v>
      </c>
      <c r="F36">
        <f>Raw_Data!F36</f>
        <v>6.6765643999999999E-2</v>
      </c>
      <c r="G36">
        <f>Raw_Data!G36</f>
        <v>8.4353861000000002E-2</v>
      </c>
      <c r="H36">
        <f>Raw_Data!H36+Raw_Data!J36+Raw_Data!L36+Raw_Data!N36</f>
        <v>1</v>
      </c>
      <c r="I36">
        <f>Raw_Data!I36+Raw_Data!K36+Raw_Data!M36+Raw_Data!O36</f>
        <v>0.65527176099999995</v>
      </c>
      <c r="J36">
        <f>Raw_Data!P36+Raw_Data!R36+Raw_Data!T36+Raw_Data!V36</f>
        <v>0</v>
      </c>
      <c r="K36">
        <f>Raw_Data!Q36+Raw_Data!S36+Raw_Data!U36+Raw_Data!W36</f>
        <v>0</v>
      </c>
      <c r="L36">
        <f>Raw_Data!X36</f>
        <v>0.25074233400000001</v>
      </c>
      <c r="M36">
        <f>Raw_Data!Y36</f>
        <v>0.25074233400000001</v>
      </c>
      <c r="N36">
        <f>Raw_Data!Z36</f>
        <v>0.34925766600000002</v>
      </c>
      <c r="O36">
        <f>Raw_Data!AA36</f>
        <v>0.25074233400000001</v>
      </c>
      <c r="P36">
        <f>Raw_Data!AB36</f>
        <v>0.26676564400000002</v>
      </c>
      <c r="Q36">
        <f>Raw_Data!AC36</f>
        <v>0.25074233400000001</v>
      </c>
      <c r="R36">
        <f>Raw_Data!AD36</f>
        <v>0.133234356</v>
      </c>
      <c r="S36">
        <f>Raw_Data!AE36</f>
        <v>6.6765643999999999E-2</v>
      </c>
      <c r="T36">
        <f>Raw_Data!AF36</f>
        <v>1</v>
      </c>
      <c r="U36">
        <f>Raw_Data!AG36</f>
        <v>1</v>
      </c>
      <c r="V36">
        <f>Raw_Data!AX36</f>
        <v>277.33849789999999</v>
      </c>
      <c r="Y36">
        <f t="shared" si="0"/>
        <v>2.0029693200000001</v>
      </c>
      <c r="Z36">
        <f t="shared" si="1"/>
        <v>2.5306158299999999</v>
      </c>
      <c r="AA36">
        <f t="shared" si="2"/>
        <v>1814.362793</v>
      </c>
      <c r="AB36">
        <f t="shared" si="3"/>
        <v>2.0029693106804416</v>
      </c>
      <c r="AC36">
        <f t="shared" si="4"/>
        <v>1114.8888292813197</v>
      </c>
      <c r="AD36">
        <f t="shared" si="5"/>
        <v>4.0199569757651004</v>
      </c>
      <c r="AE36">
        <f t="shared" si="6"/>
        <v>0</v>
      </c>
      <c r="AF36">
        <f t="shared" si="7"/>
        <v>1</v>
      </c>
      <c r="AG36">
        <f t="shared" si="8"/>
        <v>0</v>
      </c>
      <c r="AH36">
        <f t="shared" si="9"/>
        <v>0</v>
      </c>
      <c r="AI36">
        <f t="shared" si="10"/>
        <v>454.93756143957887</v>
      </c>
      <c r="AJ36">
        <f t="shared" si="11"/>
        <v>2.0029693359999783</v>
      </c>
      <c r="AK36">
        <f t="shared" si="12"/>
        <v>3.5129585199561575</v>
      </c>
      <c r="AL36">
        <f t="shared" si="13"/>
        <v>1.5099891839561792</v>
      </c>
      <c r="AM36">
        <f t="shared" si="14"/>
        <v>800.00000000001125</v>
      </c>
      <c r="AN36">
        <f t="shared" si="15"/>
        <v>633.68011436042116</v>
      </c>
      <c r="AO36">
        <f t="shared" si="16"/>
        <v>2.0029693359999783</v>
      </c>
      <c r="AP36">
        <f t="shared" si="17"/>
        <v>2.4094939263935657</v>
      </c>
      <c r="AQ36">
        <f t="shared" si="18"/>
        <v>0.40652459039358746</v>
      </c>
      <c r="AR36">
        <f t="shared" si="19"/>
        <v>299.99999999999886</v>
      </c>
      <c r="AS36">
        <f t="shared" si="20"/>
        <v>484.00965892428371</v>
      </c>
      <c r="AT36">
        <f t="shared" si="21"/>
        <v>2.0029693359999783</v>
      </c>
      <c r="AU36">
        <f t="shared" si="22"/>
        <v>2.1094161988594919</v>
      </c>
      <c r="AV36">
        <f t="shared" si="23"/>
        <v>0.10644686285951366</v>
      </c>
      <c r="AW36">
        <f t="shared" si="24"/>
        <v>60.000000000007752</v>
      </c>
      <c r="AX36">
        <f t="shared" si="25"/>
        <v>0</v>
      </c>
      <c r="AY36">
        <f t="shared" si="26"/>
        <v>0.24551441573483013</v>
      </c>
      <c r="AZ36">
        <f>AC36+AG36-AM36-AR36-AW36</f>
        <v>-45.111170718698212</v>
      </c>
      <c r="BA36">
        <f t="shared" si="27"/>
        <v>-4.0462483374039904</v>
      </c>
    </row>
    <row r="37" spans="1:53" x14ac:dyDescent="0.25">
      <c r="A37">
        <f>Raw_Data!A37</f>
        <v>35</v>
      </c>
      <c r="B37">
        <f>Raw_Data!B37</f>
        <v>276.67740470000001</v>
      </c>
      <c r="C37">
        <f>Raw_Data!C37</f>
        <v>289.3641935</v>
      </c>
      <c r="D37">
        <f>Raw_Data!D37</f>
        <v>636.42803500000002</v>
      </c>
      <c r="E37">
        <f>Raw_Data!E37</f>
        <v>3039.9697759999999</v>
      </c>
      <c r="F37">
        <f>Raw_Data!F37</f>
        <v>6.6441460999999993E-2</v>
      </c>
      <c r="G37">
        <f>Raw_Data!G37</f>
        <v>0.11758015600000001</v>
      </c>
      <c r="H37">
        <f>Raw_Data!H37+Raw_Data!J37+Raw_Data!L37+Raw_Data!N37</f>
        <v>1</v>
      </c>
      <c r="I37">
        <f>Raw_Data!I37+Raw_Data!K37+Raw_Data!M37+Raw_Data!O37</f>
        <v>0.39298962300000001</v>
      </c>
      <c r="J37">
        <f>Raw_Data!P37+Raw_Data!R37+Raw_Data!T37+Raw_Data!V37</f>
        <v>0</v>
      </c>
      <c r="K37">
        <f>Raw_Data!Q37+Raw_Data!S37+Raw_Data!U37+Raw_Data!W37</f>
        <v>0</v>
      </c>
      <c r="L37">
        <f>Raw_Data!X37</f>
        <v>0.36306336900000002</v>
      </c>
      <c r="M37">
        <f>Raw_Data!Y37</f>
        <v>0.248310954</v>
      </c>
      <c r="N37">
        <f>Raw_Data!Z37</f>
        <v>0.25168904600000003</v>
      </c>
      <c r="O37">
        <f>Raw_Data!AA37</f>
        <v>0.248310954</v>
      </c>
      <c r="P37">
        <f>Raw_Data!AB37</f>
        <v>0.25168904600000003</v>
      </c>
      <c r="Q37">
        <f>Raw_Data!AC37</f>
        <v>0.248310954</v>
      </c>
      <c r="R37">
        <f>Raw_Data!AD37</f>
        <v>0.133558539</v>
      </c>
      <c r="S37">
        <f>Raw_Data!AE37</f>
        <v>6.6441460999999993E-2</v>
      </c>
      <c r="T37">
        <f>Raw_Data!AF37</f>
        <v>1</v>
      </c>
      <c r="U37">
        <f>Raw_Data!AG37</f>
        <v>1</v>
      </c>
      <c r="V37">
        <f>Raw_Data!AX37</f>
        <v>257.65599580000003</v>
      </c>
      <c r="Y37">
        <f t="shared" si="0"/>
        <v>1.9932438299999997</v>
      </c>
      <c r="Z37">
        <f t="shared" si="1"/>
        <v>3.5274046800000001</v>
      </c>
      <c r="AA37">
        <f t="shared" si="2"/>
        <v>636.42803500000002</v>
      </c>
      <c r="AB37">
        <f t="shared" si="3"/>
        <v>1.9932438202214371</v>
      </c>
      <c r="AC37">
        <f t="shared" si="4"/>
        <v>1137.0630739957164</v>
      </c>
      <c r="AD37">
        <f t="shared" si="5"/>
        <v>4.4131054294515133</v>
      </c>
      <c r="AE37">
        <f t="shared" si="6"/>
        <v>0</v>
      </c>
      <c r="AF37">
        <f t="shared" si="7"/>
        <v>1</v>
      </c>
      <c r="AG37">
        <f t="shared" si="8"/>
        <v>0</v>
      </c>
      <c r="AH37">
        <f t="shared" si="9"/>
        <v>0</v>
      </c>
      <c r="AI37">
        <f t="shared" si="10"/>
        <v>231.06370651314995</v>
      </c>
      <c r="AJ37">
        <f t="shared" si="11"/>
        <v>1.9932438160000174</v>
      </c>
      <c r="AK37">
        <f t="shared" si="12"/>
        <v>4.9662368814862816</v>
      </c>
      <c r="AL37">
        <f t="shared" si="13"/>
        <v>2.9729930654862642</v>
      </c>
      <c r="AM37">
        <f t="shared" si="14"/>
        <v>799.99999999999307</v>
      </c>
      <c r="AN37">
        <f t="shared" si="15"/>
        <v>160.18196497680464</v>
      </c>
      <c r="AO37">
        <f t="shared" si="16"/>
        <v>1.9932438160000174</v>
      </c>
      <c r="AP37">
        <f t="shared" si="17"/>
        <v>3.6014557577641426</v>
      </c>
      <c r="AQ37">
        <f t="shared" si="18"/>
        <v>1.6082119417641252</v>
      </c>
      <c r="AR37">
        <f t="shared" si="19"/>
        <v>300.00000000000841</v>
      </c>
      <c r="AS37">
        <f t="shared" si="20"/>
        <v>160.18196497680464</v>
      </c>
      <c r="AT37">
        <f t="shared" si="21"/>
        <v>1.9932438160000174</v>
      </c>
      <c r="AU37">
        <f t="shared" si="22"/>
        <v>2.3148862043528311</v>
      </c>
      <c r="AV37">
        <f t="shared" si="23"/>
        <v>0.32164238835281367</v>
      </c>
      <c r="AW37">
        <f t="shared" si="24"/>
        <v>59.999999999999567</v>
      </c>
      <c r="AX37">
        <f t="shared" si="25"/>
        <v>-1.41315411594789E-13</v>
      </c>
      <c r="AY37">
        <f t="shared" si="26"/>
        <v>0.23526752230054715</v>
      </c>
      <c r="AZ37">
        <f>AC37+AG37-AM37-AR37-AW37</f>
        <v>-22.936926004284622</v>
      </c>
      <c r="BA37">
        <f t="shared" si="27"/>
        <v>-2.0172078866023426</v>
      </c>
    </row>
    <row r="38" spans="1:53" x14ac:dyDescent="0.25">
      <c r="A38">
        <f>Raw_Data!A38</f>
        <v>36</v>
      </c>
      <c r="B38">
        <f>Raw_Data!B38</f>
        <v>276.20123169999999</v>
      </c>
      <c r="C38">
        <f>Raw_Data!C38</f>
        <v>290.74714080000001</v>
      </c>
      <c r="D38">
        <f>Raw_Data!D38</f>
        <v>560.92229239999995</v>
      </c>
      <c r="E38">
        <f>Raw_Data!E38</f>
        <v>687.14927209999996</v>
      </c>
      <c r="F38">
        <f>Raw_Data!F38</f>
        <v>4.3459695E-2</v>
      </c>
      <c r="G38">
        <f>Raw_Data!G38</f>
        <v>0.101707722</v>
      </c>
      <c r="H38">
        <f>Raw_Data!H38+Raw_Data!J38+Raw_Data!L38+Raw_Data!N38</f>
        <v>1</v>
      </c>
      <c r="I38">
        <f>Raw_Data!I38+Raw_Data!K38+Raw_Data!M38+Raw_Data!O38</f>
        <v>0.14810167399999999</v>
      </c>
      <c r="J38">
        <f>Raw_Data!P38+Raw_Data!R38+Raw_Data!T38+Raw_Data!V38</f>
        <v>0</v>
      </c>
      <c r="K38">
        <f>Raw_Data!Q38+Raw_Data!S38+Raw_Data!U38+Raw_Data!W38</f>
        <v>0</v>
      </c>
      <c r="L38">
        <f>Raw_Data!X38</f>
        <v>0.39535511400000001</v>
      </c>
      <c r="M38">
        <f>Raw_Data!Y38</f>
        <v>7.5947711000000001E-2</v>
      </c>
      <c r="N38">
        <f>Raw_Data!Z38</f>
        <v>0.12405229199999999</v>
      </c>
      <c r="O38">
        <f>Raw_Data!AA38</f>
        <v>7.5947711000000001E-2</v>
      </c>
      <c r="P38">
        <f>Raw_Data!AB38</f>
        <v>0.124052289</v>
      </c>
      <c r="Q38">
        <f>Raw_Data!AC38</f>
        <v>7.5947711000000001E-2</v>
      </c>
      <c r="R38">
        <f>Raw_Data!AD38</f>
        <v>0.356540305</v>
      </c>
      <c r="S38">
        <f>Raw_Data!AE38</f>
        <v>4.3459695E-2</v>
      </c>
      <c r="T38">
        <f>Raw_Data!AF38</f>
        <v>1</v>
      </c>
      <c r="U38">
        <f>Raw_Data!AG38</f>
        <v>1</v>
      </c>
      <c r="V38">
        <f>Raw_Data!AX38</f>
        <v>275.6047236</v>
      </c>
      <c r="Y38">
        <f t="shared" si="0"/>
        <v>1.3037908499999999</v>
      </c>
      <c r="Z38">
        <f t="shared" si="1"/>
        <v>3.05123166</v>
      </c>
      <c r="AA38">
        <f t="shared" si="2"/>
        <v>560.92229239999995</v>
      </c>
      <c r="AB38">
        <f t="shared" si="3"/>
        <v>1.3037908485318894</v>
      </c>
      <c r="AC38">
        <f t="shared" si="4"/>
        <v>1141.4832152401593</v>
      </c>
      <c r="AD38">
        <f t="shared" si="5"/>
        <v>4.1417403893877216</v>
      </c>
      <c r="AE38">
        <f t="shared" si="6"/>
        <v>0</v>
      </c>
      <c r="AF38">
        <f t="shared" si="7"/>
        <v>1</v>
      </c>
      <c r="AG38">
        <f t="shared" si="8"/>
        <v>0</v>
      </c>
      <c r="AH38">
        <f t="shared" si="9"/>
        <v>0</v>
      </c>
      <c r="AI38">
        <f t="shared" si="10"/>
        <v>221.76349685694331</v>
      </c>
      <c r="AJ38">
        <f t="shared" si="11"/>
        <v>1.303790843999991</v>
      </c>
      <c r="AK38">
        <f t="shared" si="12"/>
        <v>4.4014638464792597</v>
      </c>
      <c r="AL38">
        <f t="shared" si="13"/>
        <v>3.0976730024792687</v>
      </c>
      <c r="AM38">
        <f t="shared" si="14"/>
        <v>799.99999999999454</v>
      </c>
      <c r="AN38">
        <f t="shared" si="15"/>
        <v>69.583696006114167</v>
      </c>
      <c r="AO38">
        <f t="shared" si="16"/>
        <v>1.303790843999991</v>
      </c>
      <c r="AP38">
        <f t="shared" si="17"/>
        <v>5.0059015928786152</v>
      </c>
      <c r="AQ38">
        <f t="shared" si="18"/>
        <v>3.7021107488786242</v>
      </c>
      <c r="AR38">
        <f t="shared" si="19"/>
        <v>300.00000000000591</v>
      </c>
      <c r="AS38">
        <f t="shared" si="20"/>
        <v>69.583694323347288</v>
      </c>
      <c r="AT38">
        <f t="shared" si="21"/>
        <v>1.303790843999991</v>
      </c>
      <c r="AU38">
        <f t="shared" si="22"/>
        <v>2.0442130116816202</v>
      </c>
      <c r="AV38">
        <f t="shared" si="23"/>
        <v>0.74042216768162916</v>
      </c>
      <c r="AW38">
        <f t="shared" si="24"/>
        <v>60.000000000002466</v>
      </c>
      <c r="AX38">
        <f t="shared" si="25"/>
        <v>0</v>
      </c>
      <c r="AY38">
        <f t="shared" si="26"/>
        <v>0.43650754978258188</v>
      </c>
      <c r="AZ38">
        <f>AC38+AG38-AM38-AR38-AW38</f>
        <v>-18.516784759843596</v>
      </c>
      <c r="BA38">
        <f t="shared" si="27"/>
        <v>-1.6221688162053094</v>
      </c>
    </row>
    <row r="39" spans="1:53" x14ac:dyDescent="0.25">
      <c r="A39">
        <f>Raw_Data!A39</f>
        <v>37</v>
      </c>
      <c r="B39">
        <f>Raw_Data!B39</f>
        <v>276.21392959999997</v>
      </c>
      <c r="C39">
        <f>Raw_Data!C39</f>
        <v>289.69832839999998</v>
      </c>
      <c r="D39">
        <f>Raw_Data!D39</f>
        <v>489.78820339999999</v>
      </c>
      <c r="E39">
        <f>Raw_Data!E39</f>
        <v>604.27848530000006</v>
      </c>
      <c r="F39">
        <f>Raw_Data!F39</f>
        <v>3.5634601000000002E-2</v>
      </c>
      <c r="G39">
        <f>Raw_Data!G39</f>
        <v>0.10213098700000001</v>
      </c>
      <c r="H39">
        <f>Raw_Data!H39+Raw_Data!J39+Raw_Data!L39+Raw_Data!N39</f>
        <v>1</v>
      </c>
      <c r="I39">
        <f>Raw_Data!I39+Raw_Data!K39+Raw_Data!M39+Raw_Data!O39</f>
        <v>3.3449800000000002E-2</v>
      </c>
      <c r="J39">
        <f>Raw_Data!P39+Raw_Data!R39+Raw_Data!T39+Raw_Data!V39</f>
        <v>0</v>
      </c>
      <c r="K39">
        <f>Raw_Data!Q39+Raw_Data!S39+Raw_Data!U39+Raw_Data!W39</f>
        <v>0</v>
      </c>
      <c r="L39">
        <f>Raw_Data!X39</f>
        <v>0.27015361700000001</v>
      </c>
      <c r="M39">
        <f>Raw_Data!Y39</f>
        <v>1.7259508E-2</v>
      </c>
      <c r="N39">
        <f>Raw_Data!Z39</f>
        <v>0.28274049200000001</v>
      </c>
      <c r="O39">
        <f>Raw_Data!AA39</f>
        <v>1.7259508E-2</v>
      </c>
      <c r="P39">
        <f>Raw_Data!AB39</f>
        <v>0.38274049199999999</v>
      </c>
      <c r="Q39">
        <f>Raw_Data!AC39</f>
        <v>1.7259508E-2</v>
      </c>
      <c r="R39">
        <f>Raw_Data!AD39</f>
        <v>6.4365399000000004E-2</v>
      </c>
      <c r="S39">
        <f>Raw_Data!AE39</f>
        <v>3.5634601000000002E-2</v>
      </c>
      <c r="T39">
        <f>Raw_Data!AF39</f>
        <v>1</v>
      </c>
      <c r="U39">
        <f>Raw_Data!AG39</f>
        <v>1</v>
      </c>
      <c r="V39">
        <f>Raw_Data!AX39</f>
        <v>265.2325353</v>
      </c>
      <c r="Y39">
        <f t="shared" si="0"/>
        <v>1.06903803</v>
      </c>
      <c r="Z39">
        <f t="shared" si="1"/>
        <v>3.0639296100000002</v>
      </c>
      <c r="AA39">
        <f t="shared" si="2"/>
        <v>489.78820339999999</v>
      </c>
      <c r="AB39">
        <f t="shared" si="3"/>
        <v>1.069038032334106</v>
      </c>
      <c r="AC39">
        <f t="shared" si="4"/>
        <v>1137.8682326101125</v>
      </c>
      <c r="AD39">
        <f t="shared" si="5"/>
        <v>4.290077879484465</v>
      </c>
      <c r="AE39">
        <f t="shared" si="6"/>
        <v>0</v>
      </c>
      <c r="AF39">
        <f t="shared" si="7"/>
        <v>1</v>
      </c>
      <c r="AG39">
        <f t="shared" si="8"/>
        <v>0</v>
      </c>
      <c r="AH39">
        <f t="shared" si="9"/>
        <v>0</v>
      </c>
      <c r="AI39">
        <f t="shared" si="10"/>
        <v>132.31805471244169</v>
      </c>
      <c r="AJ39">
        <f t="shared" si="11"/>
        <v>1.0690380319999804</v>
      </c>
      <c r="AK39">
        <f t="shared" si="12"/>
        <v>6.2607013967771081</v>
      </c>
      <c r="AL39">
        <f t="shared" si="13"/>
        <v>5.1916633647771278</v>
      </c>
      <c r="AM39">
        <f t="shared" si="14"/>
        <v>800.0000000000058</v>
      </c>
      <c r="AN39">
        <f t="shared" si="15"/>
        <v>138.48295760511206</v>
      </c>
      <c r="AO39">
        <f t="shared" si="16"/>
        <v>1.0690380319999804</v>
      </c>
      <c r="AP39">
        <f t="shared" si="17"/>
        <v>2.9292420122291105</v>
      </c>
      <c r="AQ39">
        <f t="shared" si="18"/>
        <v>1.8602039802291301</v>
      </c>
      <c r="AR39">
        <f t="shared" si="19"/>
        <v>299.99999999999829</v>
      </c>
      <c r="AS39">
        <f t="shared" si="20"/>
        <v>187.46177794511206</v>
      </c>
      <c r="AT39">
        <f t="shared" si="21"/>
        <v>1.0690380319999804</v>
      </c>
      <c r="AU39">
        <f t="shared" si="22"/>
        <v>1.3438743765121899</v>
      </c>
      <c r="AV39">
        <f t="shared" si="23"/>
        <v>0.27483634451220951</v>
      </c>
      <c r="AW39">
        <f t="shared" si="24"/>
        <v>60.000000000008825</v>
      </c>
      <c r="AX39">
        <f t="shared" si="25"/>
        <v>0</v>
      </c>
      <c r="AY39">
        <f t="shared" si="26"/>
        <v>3.0008014926514726E-2</v>
      </c>
      <c r="AZ39">
        <f>AC39+AG39-AM39-AR39-AW39</f>
        <v>-22.131767389900418</v>
      </c>
      <c r="BA39">
        <f t="shared" si="27"/>
        <v>-1.9450202365816298</v>
      </c>
    </row>
    <row r="40" spans="1:53" x14ac:dyDescent="0.25">
      <c r="A40">
        <f>Raw_Data!A40</f>
        <v>38</v>
      </c>
      <c r="B40">
        <f>Raw_Data!B40</f>
        <v>275.90917889999997</v>
      </c>
      <c r="C40">
        <f>Raw_Data!C40</f>
        <v>289.74473610000001</v>
      </c>
      <c r="D40">
        <f>Raw_Data!D40</f>
        <v>636.17302189999998</v>
      </c>
      <c r="E40">
        <f>Raw_Data!E40</f>
        <v>2958.1381710000001</v>
      </c>
      <c r="F40">
        <f>Raw_Data!F40</f>
        <v>4.0666915999999997E-2</v>
      </c>
      <c r="G40">
        <f>Raw_Data!G40</f>
        <v>9.197263E-2</v>
      </c>
      <c r="H40">
        <f>Raw_Data!H40+Raw_Data!J40+Raw_Data!L40+Raw_Data!N40</f>
        <v>1</v>
      </c>
      <c r="I40">
        <f>Raw_Data!I40+Raw_Data!K40+Raw_Data!M40+Raw_Data!O40</f>
        <v>0.125062591</v>
      </c>
      <c r="J40">
        <f>Raw_Data!P40+Raw_Data!R40+Raw_Data!T40+Raw_Data!V40</f>
        <v>0</v>
      </c>
      <c r="K40">
        <f>Raw_Data!Q40+Raw_Data!S40+Raw_Data!U40+Raw_Data!W40</f>
        <v>0</v>
      </c>
      <c r="L40">
        <f>Raw_Data!X40</f>
        <v>0.35067065200000003</v>
      </c>
      <c r="M40">
        <f>Raw_Data!Y40</f>
        <v>5.5001868000000002E-2</v>
      </c>
      <c r="N40">
        <f>Raw_Data!Z40</f>
        <v>0.34499813200000001</v>
      </c>
      <c r="O40">
        <f>Raw_Data!AA40</f>
        <v>5.5001868000000002E-2</v>
      </c>
      <c r="P40">
        <f>Raw_Data!AB40</f>
        <v>0.144998132</v>
      </c>
      <c r="Q40">
        <f>Raw_Data!AC40</f>
        <v>5.5001868000000002E-2</v>
      </c>
      <c r="R40">
        <f>Raw_Data!AD40</f>
        <v>0.15933308299999999</v>
      </c>
      <c r="S40">
        <f>Raw_Data!AE40</f>
        <v>4.0666915999999997E-2</v>
      </c>
      <c r="T40">
        <f>Raw_Data!AF40</f>
        <v>1</v>
      </c>
      <c r="U40">
        <f>Raw_Data!AG40</f>
        <v>1</v>
      </c>
      <c r="V40">
        <f>Raw_Data!AX40</f>
        <v>269.25475369999998</v>
      </c>
      <c r="Y40">
        <f t="shared" si="0"/>
        <v>1.22000748</v>
      </c>
      <c r="Z40">
        <f t="shared" si="1"/>
        <v>2.7591789000000002</v>
      </c>
      <c r="AA40">
        <f t="shared" si="2"/>
        <v>636.17302189999998</v>
      </c>
      <c r="AB40">
        <f t="shared" si="3"/>
        <v>1.2200074712665128</v>
      </c>
      <c r="AC40">
        <f t="shared" si="4"/>
        <v>1140.3196189341274</v>
      </c>
      <c r="AD40">
        <f t="shared" si="5"/>
        <v>4.2350955861104547</v>
      </c>
      <c r="AE40">
        <f t="shared" si="6"/>
        <v>0</v>
      </c>
      <c r="AF40">
        <f t="shared" si="7"/>
        <v>1</v>
      </c>
      <c r="AG40">
        <f t="shared" si="8"/>
        <v>0</v>
      </c>
      <c r="AH40">
        <f t="shared" si="9"/>
        <v>0</v>
      </c>
      <c r="AI40">
        <f t="shared" si="10"/>
        <v>223.08720837448328</v>
      </c>
      <c r="AJ40">
        <f t="shared" si="11"/>
        <v>1.2200074720000202</v>
      </c>
      <c r="AK40">
        <f t="shared" si="12"/>
        <v>4.2993001044848143</v>
      </c>
      <c r="AL40">
        <f t="shared" si="13"/>
        <v>3.079292632484794</v>
      </c>
      <c r="AM40">
        <f t="shared" si="14"/>
        <v>799.99999999999102</v>
      </c>
      <c r="AN40">
        <f t="shared" si="15"/>
        <v>219.4785041842951</v>
      </c>
      <c r="AO40">
        <f t="shared" si="16"/>
        <v>1.2200074720000202</v>
      </c>
      <c r="AP40">
        <f t="shared" si="17"/>
        <v>2.393728560943714</v>
      </c>
      <c r="AQ40">
        <f t="shared" si="18"/>
        <v>1.1737210889436938</v>
      </c>
      <c r="AR40">
        <f t="shared" si="19"/>
        <v>299.99999999998965</v>
      </c>
      <c r="AS40">
        <f t="shared" si="20"/>
        <v>92.243899804295083</v>
      </c>
      <c r="AT40">
        <f t="shared" si="21"/>
        <v>1.2200074720000202</v>
      </c>
      <c r="AU40">
        <f t="shared" si="22"/>
        <v>1.77854098907261</v>
      </c>
      <c r="AV40">
        <f t="shared" si="23"/>
        <v>0.5585335170725898</v>
      </c>
      <c r="AW40">
        <f t="shared" si="24"/>
        <v>59.99999999999762</v>
      </c>
      <c r="AX40">
        <f t="shared" si="25"/>
        <v>6.3617307453719178E-7</v>
      </c>
      <c r="AY40">
        <f t="shared" si="26"/>
        <v>0.1678235260750518</v>
      </c>
      <c r="AZ40">
        <f>AC40+AG40-AM40-AR40-AW40</f>
        <v>-19.680381065850845</v>
      </c>
      <c r="BA40">
        <f t="shared" si="27"/>
        <v>-1.7258653397760857</v>
      </c>
    </row>
    <row r="41" spans="1:53" x14ac:dyDescent="0.25">
      <c r="A41">
        <f>Raw_Data!A41</f>
        <v>39</v>
      </c>
      <c r="B41">
        <f>Raw_Data!B41</f>
        <v>276.18853369999999</v>
      </c>
      <c r="C41">
        <f>Raw_Data!C41</f>
        <v>289.66120230000001</v>
      </c>
      <c r="D41">
        <f>Raw_Data!D41</f>
        <v>489.80277560000002</v>
      </c>
      <c r="E41">
        <f>Raw_Data!E41</f>
        <v>862.12358019999999</v>
      </c>
      <c r="F41">
        <f>Raw_Data!F41</f>
        <v>3.4729746999999998E-2</v>
      </c>
      <c r="G41">
        <f>Raw_Data!G41</f>
        <v>0.10128445699999999</v>
      </c>
      <c r="H41">
        <f>Raw_Data!H41+Raw_Data!J41+Raw_Data!L41+Raw_Data!N41</f>
        <v>1</v>
      </c>
      <c r="I41">
        <f>Raw_Data!I41+Raw_Data!K41+Raw_Data!M41+Raw_Data!O41</f>
        <v>2.0550268E-2</v>
      </c>
      <c r="J41">
        <f>Raw_Data!P41+Raw_Data!R41+Raw_Data!T41+Raw_Data!V41</f>
        <v>0</v>
      </c>
      <c r="K41">
        <f>Raw_Data!Q41+Raw_Data!S41+Raw_Data!U41+Raw_Data!W41</f>
        <v>0</v>
      </c>
      <c r="L41">
        <f>Raw_Data!X41</f>
        <v>0.35567595499999999</v>
      </c>
      <c r="M41">
        <f>Raw_Data!Y41</f>
        <v>1.0473104E-2</v>
      </c>
      <c r="N41">
        <f>Raw_Data!Z41</f>
        <v>0.48952689599999999</v>
      </c>
      <c r="O41">
        <f>Raw_Data!AA41</f>
        <v>1.0473104E-2</v>
      </c>
      <c r="P41">
        <f>Raw_Data!AB41</f>
        <v>8.9526895999999995E-2</v>
      </c>
      <c r="Q41">
        <f>Raw_Data!AC41</f>
        <v>1.0473104E-2</v>
      </c>
      <c r="R41">
        <f>Raw_Data!AD41</f>
        <v>6.5270253E-2</v>
      </c>
      <c r="S41">
        <f>Raw_Data!AE41</f>
        <v>3.4729746999999998E-2</v>
      </c>
      <c r="T41">
        <f>Raw_Data!AF41</f>
        <v>1</v>
      </c>
      <c r="U41">
        <f>Raw_Data!AG41</f>
        <v>1</v>
      </c>
      <c r="V41">
        <f>Raw_Data!AX41</f>
        <v>265.44043069999998</v>
      </c>
      <c r="Y41">
        <f t="shared" si="0"/>
        <v>1.04189241</v>
      </c>
      <c r="Z41">
        <f t="shared" si="1"/>
        <v>3.0385337099999998</v>
      </c>
      <c r="AA41">
        <f t="shared" si="2"/>
        <v>489.80277560000002</v>
      </c>
      <c r="AB41">
        <f t="shared" si="3"/>
        <v>1.0418924138620582</v>
      </c>
      <c r="AC41">
        <f t="shared" si="4"/>
        <v>1138.9001399046122</v>
      </c>
      <c r="AD41">
        <f t="shared" si="5"/>
        <v>4.2906053795240933</v>
      </c>
      <c r="AE41">
        <f t="shared" si="6"/>
        <v>0</v>
      </c>
      <c r="AF41">
        <f t="shared" si="7"/>
        <v>1</v>
      </c>
      <c r="AG41">
        <f t="shared" si="8"/>
        <v>0</v>
      </c>
      <c r="AH41">
        <f t="shared" si="9"/>
        <v>0</v>
      </c>
      <c r="AI41">
        <f t="shared" si="10"/>
        <v>174.21106997318068</v>
      </c>
      <c r="AJ41">
        <f t="shared" si="11"/>
        <v>1.041892415999996</v>
      </c>
      <c r="AK41">
        <f t="shared" si="12"/>
        <v>4.9851022088960804</v>
      </c>
      <c r="AL41">
        <f t="shared" si="13"/>
        <v>3.9432097928960843</v>
      </c>
      <c r="AM41">
        <f t="shared" si="14"/>
        <v>799.99999999999648</v>
      </c>
      <c r="AN41">
        <f t="shared" si="15"/>
        <v>239.77163239165253</v>
      </c>
      <c r="AO41">
        <f t="shared" si="16"/>
        <v>1.041892415999996</v>
      </c>
      <c r="AP41">
        <f t="shared" si="17"/>
        <v>2.1162753459628334</v>
      </c>
      <c r="AQ41">
        <f t="shared" si="18"/>
        <v>1.0743829299628374</v>
      </c>
      <c r="AR41">
        <f t="shared" si="19"/>
        <v>299.99999999998045</v>
      </c>
      <c r="AS41">
        <f t="shared" si="20"/>
        <v>43.850522151652534</v>
      </c>
      <c r="AT41">
        <f t="shared" si="21"/>
        <v>1.041892415999996</v>
      </c>
      <c r="AU41">
        <f t="shared" si="22"/>
        <v>2.216822776190611</v>
      </c>
      <c r="AV41">
        <f t="shared" si="23"/>
        <v>1.1749303601906149</v>
      </c>
      <c r="AW41">
        <f t="shared" si="24"/>
        <v>60.000000000001265</v>
      </c>
      <c r="AX41">
        <f t="shared" si="25"/>
        <v>0</v>
      </c>
      <c r="AY41">
        <f t="shared" si="26"/>
        <v>3.1013757753317162E-2</v>
      </c>
      <c r="AZ41">
        <f>AC41+AG41-AM41-AR41-AW41</f>
        <v>-21.099860095366026</v>
      </c>
      <c r="BA41">
        <f t="shared" si="27"/>
        <v>-1.8526523402774566</v>
      </c>
    </row>
    <row r="42" spans="1:53" x14ac:dyDescent="0.25">
      <c r="A42">
        <f>Raw_Data!A42</f>
        <v>40</v>
      </c>
      <c r="B42">
        <f>Raw_Data!B42</f>
        <v>276.04885630000001</v>
      </c>
      <c r="C42">
        <f>Raw_Data!C42</f>
        <v>289.45700879999998</v>
      </c>
      <c r="D42">
        <f>Raw_Data!D42</f>
        <v>517.81778859999997</v>
      </c>
      <c r="E42">
        <f>Raw_Data!E42</f>
        <v>601.75247309999997</v>
      </c>
      <c r="F42">
        <f>Raw_Data!F42</f>
        <v>3.3636812000000002E-2</v>
      </c>
      <c r="G42">
        <f>Raw_Data!G42</f>
        <v>9.6628543999999997E-2</v>
      </c>
      <c r="H42">
        <f>Raw_Data!H42+Raw_Data!J42+Raw_Data!L42+Raw_Data!N42</f>
        <v>1</v>
      </c>
      <c r="I42">
        <f>Raw_Data!I42+Raw_Data!K42+Raw_Data!M42+Raw_Data!O42</f>
        <v>4.7946480000000003E-3</v>
      </c>
      <c r="J42">
        <f>Raw_Data!P42+Raw_Data!R42+Raw_Data!T42+Raw_Data!V42</f>
        <v>0</v>
      </c>
      <c r="K42">
        <f>Raw_Data!Q42+Raw_Data!S42+Raw_Data!U42+Raw_Data!W42</f>
        <v>0</v>
      </c>
      <c r="L42">
        <f>Raw_Data!X42</f>
        <v>9.7723912999999996E-2</v>
      </c>
      <c r="M42">
        <f>Raw_Data!Y42</f>
        <v>2.276087E-3</v>
      </c>
      <c r="N42">
        <f>Raw_Data!Z42</f>
        <v>0.23818898499999999</v>
      </c>
      <c r="O42">
        <f>Raw_Data!AA42</f>
        <v>2.276087E-3</v>
      </c>
      <c r="P42">
        <f>Raw_Data!AB42</f>
        <v>0.29772391300000001</v>
      </c>
      <c r="Q42">
        <f>Raw_Data!AC42</f>
        <v>2.276087E-3</v>
      </c>
      <c r="R42">
        <f>Raw_Data!AD42</f>
        <v>0.36636318800000001</v>
      </c>
      <c r="S42">
        <f>Raw_Data!AE42</f>
        <v>3.3636812000000002E-2</v>
      </c>
      <c r="T42">
        <f>Raw_Data!AF42</f>
        <v>1</v>
      </c>
      <c r="U42">
        <f>Raw_Data!AG42</f>
        <v>1</v>
      </c>
      <c r="V42">
        <f>Raw_Data!AX42</f>
        <v>265.1747092</v>
      </c>
      <c r="Y42">
        <f t="shared" si="0"/>
        <v>1.00910436</v>
      </c>
      <c r="Z42">
        <f t="shared" si="1"/>
        <v>2.8988563199999997</v>
      </c>
      <c r="AA42">
        <f t="shared" si="2"/>
        <v>517.81778859999997</v>
      </c>
      <c r="AB42">
        <f t="shared" si="3"/>
        <v>1.0091043475611059</v>
      </c>
      <c r="AC42">
        <f t="shared" si="4"/>
        <v>1139.5834361724501</v>
      </c>
      <c r="AD42">
        <f t="shared" si="5"/>
        <v>4.2974816098052315</v>
      </c>
      <c r="AE42">
        <f t="shared" si="6"/>
        <v>0</v>
      </c>
      <c r="AF42">
        <f t="shared" si="7"/>
        <v>1</v>
      </c>
      <c r="AG42">
        <f t="shared" si="8"/>
        <v>0</v>
      </c>
      <c r="AH42">
        <f t="shared" si="9"/>
        <v>0</v>
      </c>
      <c r="AI42">
        <f t="shared" si="10"/>
        <v>50.603180522998784</v>
      </c>
      <c r="AJ42">
        <f t="shared" si="11"/>
        <v>1.0091043479999939</v>
      </c>
      <c r="AK42">
        <f t="shared" si="12"/>
        <v>14.584353770058385</v>
      </c>
      <c r="AL42">
        <f t="shared" si="13"/>
        <v>13.575249422058391</v>
      </c>
      <c r="AM42">
        <f t="shared" si="14"/>
        <v>800.00000000000182</v>
      </c>
      <c r="AN42">
        <f t="shared" si="15"/>
        <v>123.33849348157857</v>
      </c>
      <c r="AO42">
        <f t="shared" si="16"/>
        <v>1.0091043479999939</v>
      </c>
      <c r="AP42">
        <f t="shared" si="17"/>
        <v>3.0977187104692234</v>
      </c>
      <c r="AQ42">
        <f t="shared" si="18"/>
        <v>2.0886143624692295</v>
      </c>
      <c r="AR42">
        <f t="shared" si="19"/>
        <v>300.0000000000112</v>
      </c>
      <c r="AS42">
        <f t="shared" si="20"/>
        <v>154.16673824299878</v>
      </c>
      <c r="AT42">
        <f t="shared" si="21"/>
        <v>1.0091043479999939</v>
      </c>
      <c r="AU42">
        <f t="shared" si="22"/>
        <v>1.3432964725358829</v>
      </c>
      <c r="AV42">
        <f t="shared" si="23"/>
        <v>0.33419212453588898</v>
      </c>
      <c r="AW42">
        <f t="shared" si="24"/>
        <v>60.000000000011042</v>
      </c>
      <c r="AX42">
        <f t="shared" si="25"/>
        <v>5.178177739551128E-7</v>
      </c>
      <c r="AY42">
        <f t="shared" si="26"/>
        <v>0.33584224342893876</v>
      </c>
      <c r="AZ42">
        <f>AC42+AG42-AM42-AR42-AW42</f>
        <v>-20.416563827573967</v>
      </c>
      <c r="BA42">
        <f t="shared" si="27"/>
        <v>-1.7915813076528766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time_step0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zhonglin.chiam</dc:creator>
  <cp:lastModifiedBy>zhonglin.chiam</cp:lastModifiedBy>
  <dcterms:created xsi:type="dcterms:W3CDTF">2017-11-01T07:22:19Z</dcterms:created>
  <dcterms:modified xsi:type="dcterms:W3CDTF">2017-11-01T08:51:35Z</dcterms:modified>
</cp:coreProperties>
</file>