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date1904="1" showInkAnnotation="0" autoCompressPictures="0"/>
  <bookViews>
    <workbookView xWindow="620" yWindow="0" windowWidth="21920" windowHeight="11900" tabRatio="500" firstSheet="1" activeTab="3"/>
  </bookViews>
  <sheets>
    <sheet name="README" sheetId="2" r:id="rId1"/>
    <sheet name="Irradiance Summary" sheetId="1" r:id="rId2"/>
    <sheet name="country_iso_mapping" sheetId="3" r:id="rId3"/>
    <sheet name="Smith_irradiance_ctry_kwh" sheetId="4" r:id="rId4"/>
  </sheets>
  <externalReferences>
    <externalReference r:id="rId5"/>
  </externalReferenc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43" i="4" l="1"/>
  <c r="E142" i="4"/>
  <c r="E141" i="4"/>
  <c r="E140" i="4"/>
  <c r="E139" i="4"/>
  <c r="E138" i="4"/>
  <c r="E137" i="4"/>
  <c r="E136" i="4"/>
  <c r="E135" i="4"/>
  <c r="E134" i="4"/>
  <c r="E133" i="4"/>
  <c r="E132" i="4"/>
  <c r="E131" i="4"/>
  <c r="E130" i="4"/>
  <c r="E129" i="4"/>
  <c r="E128" i="4"/>
  <c r="E127" i="4"/>
  <c r="E126" i="4"/>
  <c r="E125" i="4"/>
  <c r="E124" i="4"/>
  <c r="E123" i="4"/>
  <c r="E122" i="4"/>
  <c r="E121" i="4"/>
  <c r="E120" i="4"/>
  <c r="E119" i="4"/>
  <c r="E118" i="4"/>
  <c r="E117" i="4"/>
  <c r="E116" i="4"/>
  <c r="E115" i="4"/>
  <c r="E114" i="4"/>
  <c r="E113" i="4"/>
  <c r="E112" i="4"/>
  <c r="E111" i="4"/>
  <c r="E110" i="4"/>
  <c r="E109" i="4"/>
  <c r="E108" i="4"/>
  <c r="E107" i="4"/>
  <c r="E106" i="4"/>
  <c r="E105" i="4"/>
  <c r="E104" i="4"/>
  <c r="E103" i="4"/>
  <c r="E102" i="4"/>
  <c r="E101" i="4"/>
  <c r="E100" i="4"/>
  <c r="E99" i="4"/>
  <c r="E98" i="4"/>
  <c r="E97" i="4"/>
  <c r="E96" i="4"/>
  <c r="E95" i="4"/>
  <c r="E94" i="4"/>
  <c r="E93" i="4"/>
  <c r="E92" i="4"/>
  <c r="E91" i="4"/>
  <c r="E90" i="4"/>
  <c r="E89"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B143" i="4"/>
  <c r="B142" i="4"/>
  <c r="B141" i="4"/>
  <c r="B140" i="4"/>
  <c r="B139" i="4"/>
  <c r="B138" i="4"/>
  <c r="B137" i="4"/>
  <c r="B136" i="4"/>
  <c r="B135" i="4"/>
  <c r="B134" i="4"/>
  <c r="B133" i="4"/>
  <c r="B132" i="4"/>
  <c r="B131" i="4"/>
  <c r="B130" i="4"/>
  <c r="B129" i="4"/>
  <c r="B128" i="4"/>
  <c r="B127" i="4"/>
  <c r="B126" i="4"/>
  <c r="B125" i="4"/>
  <c r="B124" i="4"/>
  <c r="B123" i="4"/>
  <c r="B122" i="4"/>
  <c r="B121" i="4"/>
  <c r="B120" i="4"/>
  <c r="B119" i="4"/>
  <c r="B118" i="4"/>
  <c r="B117" i="4"/>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B14" i="4"/>
  <c r="B13" i="4"/>
  <c r="B12" i="4"/>
  <c r="B11" i="4"/>
  <c r="B10" i="4"/>
  <c r="B9" i="4"/>
  <c r="B8" i="4"/>
  <c r="B7" i="4"/>
  <c r="B6" i="4"/>
  <c r="B5" i="4"/>
  <c r="B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H123" i="3"/>
  <c r="I123" i="3"/>
  <c r="A141" i="3"/>
  <c r="B141" i="3"/>
  <c r="H2" i="3"/>
  <c r="I2" i="3"/>
  <c r="H3" i="3"/>
  <c r="I3" i="3"/>
  <c r="H4" i="3"/>
  <c r="I4" i="3"/>
  <c r="H5" i="3"/>
  <c r="I5" i="3"/>
  <c r="H6" i="3"/>
  <c r="I6" i="3"/>
  <c r="H7" i="3"/>
  <c r="I7" i="3"/>
  <c r="H8" i="3"/>
  <c r="I8" i="3"/>
  <c r="H9" i="3"/>
  <c r="I9" i="3"/>
  <c r="H10" i="3"/>
  <c r="I10" i="3"/>
  <c r="H11" i="3"/>
  <c r="I11" i="3"/>
  <c r="H12" i="3"/>
  <c r="I12" i="3"/>
  <c r="H13" i="3"/>
  <c r="I13" i="3"/>
  <c r="H14" i="3"/>
  <c r="I14" i="3"/>
  <c r="H15" i="3"/>
  <c r="I15" i="3"/>
  <c r="H16" i="3"/>
  <c r="I16" i="3"/>
  <c r="H17" i="3"/>
  <c r="I17" i="3"/>
  <c r="H18" i="3"/>
  <c r="I18" i="3"/>
  <c r="H19" i="3"/>
  <c r="I19" i="3"/>
  <c r="H20" i="3"/>
  <c r="I20" i="3"/>
  <c r="H21" i="3"/>
  <c r="I21" i="3"/>
  <c r="H22" i="3"/>
  <c r="I22" i="3"/>
  <c r="H23" i="3"/>
  <c r="I23" i="3"/>
  <c r="H24" i="3"/>
  <c r="I24" i="3"/>
  <c r="H25" i="3"/>
  <c r="I25" i="3"/>
  <c r="H26" i="3"/>
  <c r="I26" i="3"/>
  <c r="H27" i="3"/>
  <c r="I27" i="3"/>
  <c r="H28" i="3"/>
  <c r="I28" i="3"/>
  <c r="H29" i="3"/>
  <c r="I29" i="3"/>
  <c r="H30" i="3"/>
  <c r="I30" i="3"/>
  <c r="H31" i="3"/>
  <c r="I31" i="3"/>
  <c r="H32" i="3"/>
  <c r="I32" i="3"/>
  <c r="H33" i="3"/>
  <c r="I33" i="3"/>
  <c r="H34" i="3"/>
  <c r="I34" i="3"/>
  <c r="H35" i="3"/>
  <c r="I35" i="3"/>
  <c r="H36" i="3"/>
  <c r="I36" i="3"/>
  <c r="H37" i="3"/>
  <c r="I37" i="3"/>
  <c r="H38" i="3"/>
  <c r="I38" i="3"/>
  <c r="H39" i="3"/>
  <c r="I39" i="3"/>
  <c r="H40" i="3"/>
  <c r="I40" i="3"/>
  <c r="H41" i="3"/>
  <c r="I41" i="3"/>
  <c r="H42" i="3"/>
  <c r="I42" i="3"/>
  <c r="H43" i="3"/>
  <c r="I43" i="3"/>
  <c r="H44" i="3"/>
  <c r="I44" i="3"/>
  <c r="H45" i="3"/>
  <c r="I45" i="3"/>
  <c r="H46" i="3"/>
  <c r="I46" i="3"/>
  <c r="H47" i="3"/>
  <c r="I47" i="3"/>
  <c r="H48" i="3"/>
  <c r="I48" i="3"/>
  <c r="H49" i="3"/>
  <c r="I49" i="3"/>
  <c r="H50" i="3"/>
  <c r="I50" i="3"/>
  <c r="H51" i="3"/>
  <c r="I51" i="3"/>
  <c r="H52" i="3"/>
  <c r="I52" i="3"/>
  <c r="H53" i="3"/>
  <c r="I53" i="3"/>
  <c r="H54" i="3"/>
  <c r="I54" i="3"/>
  <c r="H55" i="3"/>
  <c r="I55" i="3"/>
  <c r="H56" i="3"/>
  <c r="I56" i="3"/>
  <c r="H57" i="3"/>
  <c r="I57" i="3"/>
  <c r="H58" i="3"/>
  <c r="I58" i="3"/>
  <c r="H59" i="3"/>
  <c r="I59" i="3"/>
  <c r="H60" i="3"/>
  <c r="I60" i="3"/>
  <c r="H61" i="3"/>
  <c r="I61" i="3"/>
  <c r="H62" i="3"/>
  <c r="I62" i="3"/>
  <c r="H63" i="3"/>
  <c r="I63" i="3"/>
  <c r="H64" i="3"/>
  <c r="I64" i="3"/>
  <c r="H65" i="3"/>
  <c r="I65" i="3"/>
  <c r="H66" i="3"/>
  <c r="I66" i="3"/>
  <c r="H67" i="3"/>
  <c r="I67" i="3"/>
  <c r="H68" i="3"/>
  <c r="I68" i="3"/>
  <c r="H69" i="3"/>
  <c r="I69" i="3"/>
  <c r="H70" i="3"/>
  <c r="I70" i="3"/>
  <c r="H71" i="3"/>
  <c r="I71" i="3"/>
  <c r="H72" i="3"/>
  <c r="I72" i="3"/>
  <c r="H73" i="3"/>
  <c r="I73" i="3"/>
  <c r="H74" i="3"/>
  <c r="I74" i="3"/>
  <c r="H75" i="3"/>
  <c r="I75" i="3"/>
  <c r="H76" i="3"/>
  <c r="I76" i="3"/>
  <c r="H77" i="3"/>
  <c r="I77" i="3"/>
  <c r="H78" i="3"/>
  <c r="I78" i="3"/>
  <c r="H79" i="3"/>
  <c r="I79" i="3"/>
  <c r="H80" i="3"/>
  <c r="I80" i="3"/>
  <c r="H81" i="3"/>
  <c r="I81" i="3"/>
  <c r="H82" i="3"/>
  <c r="I82" i="3"/>
  <c r="H83" i="3"/>
  <c r="I83" i="3"/>
  <c r="H84" i="3"/>
  <c r="I84" i="3"/>
  <c r="H85" i="3"/>
  <c r="I85" i="3"/>
  <c r="H86" i="3"/>
  <c r="I86" i="3"/>
  <c r="H87" i="3"/>
  <c r="I87" i="3"/>
  <c r="H88" i="3"/>
  <c r="I88" i="3"/>
  <c r="H89" i="3"/>
  <c r="I89" i="3"/>
  <c r="H90" i="3"/>
  <c r="I90" i="3"/>
  <c r="H91" i="3"/>
  <c r="I91" i="3"/>
  <c r="H92" i="3"/>
  <c r="I92" i="3"/>
  <c r="H93" i="3"/>
  <c r="I93" i="3"/>
  <c r="H94" i="3"/>
  <c r="I94" i="3"/>
  <c r="H95" i="3"/>
  <c r="I95" i="3"/>
  <c r="H96" i="3"/>
  <c r="I96" i="3"/>
  <c r="H97" i="3"/>
  <c r="I97" i="3"/>
  <c r="H98" i="3"/>
  <c r="I98" i="3"/>
  <c r="H99" i="3"/>
  <c r="I99" i="3"/>
  <c r="H100" i="3"/>
  <c r="I100" i="3"/>
  <c r="H101" i="3"/>
  <c r="I101" i="3"/>
  <c r="H102" i="3"/>
  <c r="I102" i="3"/>
  <c r="H103" i="3"/>
  <c r="I103" i="3"/>
  <c r="H104" i="3"/>
  <c r="I104" i="3"/>
  <c r="H105" i="3"/>
  <c r="I105" i="3"/>
  <c r="H106" i="3"/>
  <c r="I106" i="3"/>
  <c r="H107" i="3"/>
  <c r="I107" i="3"/>
  <c r="H108" i="3"/>
  <c r="I108" i="3"/>
  <c r="H109" i="3"/>
  <c r="I109" i="3"/>
  <c r="H110" i="3"/>
  <c r="I110" i="3"/>
  <c r="H111" i="3"/>
  <c r="I111" i="3"/>
  <c r="H112" i="3"/>
  <c r="I112" i="3"/>
  <c r="H113" i="3"/>
  <c r="I113" i="3"/>
  <c r="H114" i="3"/>
  <c r="I114" i="3"/>
  <c r="H115" i="3"/>
  <c r="I115" i="3"/>
  <c r="H116" i="3"/>
  <c r="I116" i="3"/>
  <c r="H117" i="3"/>
  <c r="I117" i="3"/>
  <c r="H118" i="3"/>
  <c r="I118" i="3"/>
  <c r="H119" i="3"/>
  <c r="I119" i="3"/>
  <c r="H120" i="3"/>
  <c r="I120" i="3"/>
  <c r="H121" i="3"/>
  <c r="I121" i="3"/>
  <c r="H122" i="3"/>
  <c r="I122" i="3"/>
  <c r="H124" i="3"/>
  <c r="I124" i="3"/>
  <c r="H125" i="3"/>
  <c r="I125" i="3"/>
  <c r="H126" i="3"/>
  <c r="I126" i="3"/>
  <c r="H127" i="3"/>
  <c r="I127" i="3"/>
  <c r="H128" i="3"/>
  <c r="I128" i="3"/>
  <c r="H129" i="3"/>
  <c r="I129" i="3"/>
  <c r="H130" i="3"/>
  <c r="I130" i="3"/>
  <c r="H131" i="3"/>
  <c r="I131" i="3"/>
  <c r="H132" i="3"/>
  <c r="I132" i="3"/>
  <c r="H133" i="3"/>
  <c r="I133" i="3"/>
  <c r="H134" i="3"/>
  <c r="I134" i="3"/>
  <c r="H135" i="3"/>
  <c r="I135" i="3"/>
  <c r="H136" i="3"/>
  <c r="I136" i="3"/>
  <c r="H137" i="3"/>
  <c r="I137" i="3"/>
  <c r="H138" i="3"/>
  <c r="I138" i="3"/>
  <c r="H139" i="3"/>
  <c r="I139" i="3"/>
  <c r="H140" i="3"/>
  <c r="I140" i="3"/>
  <c r="H141" i="3"/>
  <c r="I141" i="3"/>
  <c r="H142" i="3"/>
  <c r="I142" i="3"/>
  <c r="H143" i="3"/>
  <c r="I143" i="3"/>
  <c r="H144" i="3"/>
  <c r="I144" i="3"/>
  <c r="H145" i="3"/>
  <c r="I145" i="3"/>
  <c r="H146" i="3"/>
  <c r="I146" i="3"/>
  <c r="H147" i="3"/>
  <c r="I147" i="3"/>
  <c r="H148" i="3"/>
  <c r="I148" i="3"/>
  <c r="H149" i="3"/>
  <c r="I149" i="3"/>
  <c r="H150" i="3"/>
  <c r="I150" i="3"/>
  <c r="H151" i="3"/>
  <c r="I151" i="3"/>
  <c r="H152" i="3"/>
  <c r="I152" i="3"/>
  <c r="H153" i="3"/>
  <c r="I153" i="3"/>
  <c r="H154" i="3"/>
  <c r="I154" i="3"/>
  <c r="H155" i="3"/>
  <c r="I155" i="3"/>
  <c r="H156" i="3"/>
  <c r="I156" i="3"/>
  <c r="H157" i="3"/>
  <c r="I157" i="3"/>
  <c r="H158" i="3"/>
  <c r="I158" i="3"/>
  <c r="H159" i="3"/>
  <c r="I159" i="3"/>
  <c r="H160" i="3"/>
  <c r="I160" i="3"/>
  <c r="H161" i="3"/>
  <c r="I161" i="3"/>
  <c r="H162" i="3"/>
  <c r="I162" i="3"/>
  <c r="H163" i="3"/>
  <c r="I163" i="3"/>
  <c r="H164" i="3"/>
  <c r="I164" i="3"/>
  <c r="H165" i="3"/>
  <c r="I165" i="3"/>
  <c r="H166" i="3"/>
  <c r="I166" i="3"/>
  <c r="H167" i="3"/>
  <c r="I167" i="3"/>
  <c r="H168" i="3"/>
  <c r="I168" i="3"/>
  <c r="H169" i="3"/>
  <c r="I169" i="3"/>
  <c r="H170" i="3"/>
  <c r="I170" i="3"/>
  <c r="H171" i="3"/>
  <c r="I171" i="3"/>
  <c r="H172" i="3"/>
  <c r="I172" i="3"/>
  <c r="H173" i="3"/>
  <c r="I173" i="3"/>
  <c r="H174" i="3"/>
  <c r="I174" i="3"/>
  <c r="H175" i="3"/>
  <c r="I175" i="3"/>
  <c r="H176" i="3"/>
  <c r="I176" i="3"/>
  <c r="H177" i="3"/>
  <c r="I177" i="3"/>
  <c r="H178" i="3"/>
  <c r="I178" i="3"/>
  <c r="H179" i="3"/>
  <c r="I179" i="3"/>
  <c r="H180" i="3"/>
  <c r="I180" i="3"/>
  <c r="H181" i="3"/>
  <c r="I181" i="3"/>
  <c r="H182" i="3"/>
  <c r="I182" i="3"/>
  <c r="H183" i="3"/>
  <c r="I183" i="3"/>
  <c r="H184" i="3"/>
  <c r="I184" i="3"/>
  <c r="H185" i="3"/>
  <c r="I185" i="3"/>
  <c r="H186" i="3"/>
  <c r="I186" i="3"/>
  <c r="H187" i="3"/>
  <c r="I187" i="3"/>
  <c r="H188" i="3"/>
  <c r="I188" i="3"/>
  <c r="H189" i="3"/>
  <c r="I189" i="3"/>
  <c r="H190" i="3"/>
  <c r="I190" i="3"/>
  <c r="H191" i="3"/>
  <c r="I191" i="3"/>
  <c r="H192" i="3"/>
  <c r="I192" i="3"/>
  <c r="H193" i="3"/>
  <c r="I193" i="3"/>
  <c r="H194" i="3"/>
  <c r="I194" i="3"/>
  <c r="H195" i="3"/>
  <c r="I195" i="3"/>
  <c r="H196" i="3"/>
  <c r="I196" i="3"/>
  <c r="H197" i="3"/>
  <c r="I197" i="3"/>
  <c r="H198" i="3"/>
  <c r="I198" i="3"/>
  <c r="H199" i="3"/>
  <c r="I199" i="3"/>
  <c r="H200" i="3"/>
  <c r="I200" i="3"/>
  <c r="H201" i="3"/>
  <c r="I201" i="3"/>
  <c r="H202" i="3"/>
  <c r="I202" i="3"/>
  <c r="H203" i="3"/>
  <c r="I203" i="3"/>
  <c r="H204" i="3"/>
  <c r="I204" i="3"/>
  <c r="H205" i="3"/>
  <c r="I205" i="3"/>
  <c r="H206" i="3"/>
  <c r="I206" i="3"/>
  <c r="H207" i="3"/>
  <c r="I207" i="3"/>
  <c r="H208" i="3"/>
  <c r="I208" i="3"/>
  <c r="H209" i="3"/>
  <c r="I209" i="3"/>
  <c r="H210" i="3"/>
  <c r="I210" i="3"/>
  <c r="H211" i="3"/>
  <c r="I211" i="3"/>
  <c r="H212" i="3"/>
  <c r="I212" i="3"/>
  <c r="H213" i="3"/>
  <c r="I213" i="3"/>
  <c r="H214" i="3"/>
  <c r="I214" i="3"/>
  <c r="H215" i="3"/>
  <c r="I215" i="3"/>
  <c r="H216" i="3"/>
  <c r="I216" i="3"/>
  <c r="H217" i="3"/>
  <c r="I217" i="3"/>
  <c r="H218" i="3"/>
  <c r="I218" i="3"/>
  <c r="H219" i="3"/>
  <c r="I219" i="3"/>
  <c r="H220" i="3"/>
  <c r="I220" i="3"/>
  <c r="H221" i="3"/>
  <c r="I221" i="3"/>
  <c r="H222" i="3"/>
  <c r="I222" i="3"/>
  <c r="H223" i="3"/>
  <c r="I223" i="3"/>
  <c r="H224" i="3"/>
  <c r="I224" i="3"/>
  <c r="H225" i="3"/>
  <c r="I225" i="3"/>
  <c r="H226" i="3"/>
  <c r="I226" i="3"/>
  <c r="H227" i="3"/>
  <c r="I227" i="3"/>
  <c r="H228" i="3"/>
  <c r="I228" i="3"/>
  <c r="H229" i="3"/>
  <c r="I229" i="3"/>
  <c r="H230" i="3"/>
  <c r="I230" i="3"/>
  <c r="H231" i="3"/>
  <c r="I231" i="3"/>
  <c r="H232" i="3"/>
  <c r="I232" i="3"/>
  <c r="H233" i="3"/>
  <c r="I233" i="3"/>
  <c r="H234" i="3"/>
  <c r="I234" i="3"/>
  <c r="H235" i="3"/>
  <c r="I235" i="3"/>
  <c r="H236" i="3"/>
  <c r="I236" i="3"/>
  <c r="H237" i="3"/>
  <c r="I237" i="3"/>
  <c r="H238" i="3"/>
  <c r="I238" i="3"/>
  <c r="H239" i="3"/>
  <c r="I239" i="3"/>
  <c r="G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C141" i="3"/>
  <c r="A140" i="3"/>
  <c r="B140" i="3"/>
  <c r="C140" i="3"/>
  <c r="A139" i="3"/>
  <c r="B139" i="3"/>
  <c r="C139" i="3"/>
  <c r="C138" i="3"/>
  <c r="A137" i="3"/>
  <c r="B137" i="3"/>
  <c r="C137" i="3"/>
  <c r="A136" i="3"/>
  <c r="B136" i="3"/>
  <c r="C136" i="3"/>
  <c r="C135" i="3"/>
  <c r="A134" i="3"/>
  <c r="B134" i="3"/>
  <c r="C134" i="3"/>
  <c r="A133" i="3"/>
  <c r="B133" i="3"/>
  <c r="C133" i="3"/>
  <c r="C132" i="3"/>
  <c r="C131" i="3"/>
  <c r="C130" i="3"/>
  <c r="A129" i="3"/>
  <c r="B129" i="3"/>
  <c r="C129" i="3"/>
  <c r="A128" i="3"/>
  <c r="B128" i="3"/>
  <c r="C128" i="3"/>
  <c r="C127" i="3"/>
  <c r="A126" i="3"/>
  <c r="B126" i="3"/>
  <c r="C126" i="3"/>
  <c r="A125" i="3"/>
  <c r="B125" i="3"/>
  <c r="C125" i="3"/>
  <c r="C124" i="3"/>
  <c r="A123" i="3"/>
  <c r="B123" i="3"/>
  <c r="C123" i="3"/>
  <c r="C122" i="3"/>
  <c r="C121" i="3"/>
  <c r="C120" i="3"/>
  <c r="A119" i="3"/>
  <c r="B119" i="3"/>
  <c r="C119" i="3"/>
  <c r="A118" i="3"/>
  <c r="B118" i="3"/>
  <c r="C118" i="3"/>
  <c r="C117" i="3"/>
  <c r="A116" i="3"/>
  <c r="B116" i="3"/>
  <c r="C116" i="3"/>
  <c r="C115" i="3"/>
  <c r="A114" i="3"/>
  <c r="B114" i="3"/>
  <c r="C114" i="3"/>
  <c r="A113" i="3"/>
  <c r="B113" i="3"/>
  <c r="C113" i="3"/>
  <c r="A112" i="3"/>
  <c r="B112" i="3"/>
  <c r="C112" i="3"/>
  <c r="C111" i="3"/>
  <c r="A110" i="3"/>
  <c r="B110" i="3"/>
  <c r="C110" i="3"/>
  <c r="C109" i="3"/>
  <c r="C108" i="3"/>
  <c r="A107" i="3"/>
  <c r="B107" i="3"/>
  <c r="C107" i="3"/>
  <c r="A106" i="3"/>
  <c r="B106" i="3"/>
  <c r="C106" i="3"/>
  <c r="A105" i="3"/>
  <c r="B105" i="3"/>
  <c r="C105" i="3"/>
  <c r="A104" i="3"/>
  <c r="B104" i="3"/>
  <c r="C104" i="3"/>
  <c r="C103" i="3"/>
  <c r="A102" i="3"/>
  <c r="B102" i="3"/>
  <c r="C102" i="3"/>
  <c r="A101" i="3"/>
  <c r="B101" i="3"/>
  <c r="C101" i="3"/>
  <c r="A100" i="3"/>
  <c r="B100" i="3"/>
  <c r="C100" i="3"/>
  <c r="A99" i="3"/>
  <c r="B99" i="3"/>
  <c r="C99" i="3"/>
  <c r="A98" i="3"/>
  <c r="B98" i="3"/>
  <c r="A97" i="3"/>
  <c r="B97" i="3"/>
  <c r="A96" i="3"/>
  <c r="B96" i="3"/>
  <c r="A95" i="3"/>
  <c r="B95" i="3"/>
  <c r="C95" i="3"/>
  <c r="C94" i="3"/>
  <c r="A93" i="3"/>
  <c r="B93" i="3"/>
  <c r="C93" i="3"/>
  <c r="A92" i="3"/>
  <c r="B92" i="3"/>
  <c r="C92" i="3"/>
  <c r="A91" i="3"/>
  <c r="B91" i="3"/>
  <c r="C91" i="3"/>
  <c r="C90" i="3"/>
  <c r="A89" i="3"/>
  <c r="B89" i="3"/>
  <c r="C89" i="3"/>
  <c r="C88" i="3"/>
  <c r="A87" i="3"/>
  <c r="B87" i="3"/>
  <c r="C87" i="3"/>
  <c r="A86" i="3"/>
  <c r="B86" i="3"/>
  <c r="C86" i="3"/>
  <c r="A85" i="3"/>
  <c r="B85" i="3"/>
  <c r="C85" i="3"/>
  <c r="A84" i="3"/>
  <c r="B84" i="3"/>
  <c r="C84" i="3"/>
  <c r="A83" i="3"/>
  <c r="B83" i="3"/>
  <c r="C83" i="3"/>
  <c r="C82" i="3"/>
  <c r="A81" i="3"/>
  <c r="B81" i="3"/>
  <c r="C81" i="3"/>
  <c r="A80" i="3"/>
  <c r="B80" i="3"/>
  <c r="C80" i="3"/>
  <c r="A79" i="3"/>
  <c r="B79" i="3"/>
  <c r="C79" i="3"/>
  <c r="C78" i="3"/>
  <c r="A77" i="3"/>
  <c r="B77" i="3"/>
  <c r="C77" i="3"/>
  <c r="C76" i="3"/>
  <c r="A75" i="3"/>
  <c r="B75" i="3"/>
  <c r="C75" i="3"/>
  <c r="A74" i="3"/>
  <c r="B74" i="3"/>
  <c r="C74" i="3"/>
  <c r="A73" i="3"/>
  <c r="B73" i="3"/>
  <c r="C73" i="3"/>
  <c r="A72" i="3"/>
  <c r="B72" i="3"/>
  <c r="C72" i="3"/>
  <c r="C71" i="3"/>
  <c r="C70" i="3"/>
  <c r="A69" i="3"/>
  <c r="B69" i="3"/>
  <c r="C69" i="3"/>
  <c r="A68" i="3"/>
  <c r="B68" i="3"/>
  <c r="C68" i="3"/>
  <c r="A67" i="3"/>
  <c r="B67" i="3"/>
  <c r="C67" i="3"/>
  <c r="A66" i="3"/>
  <c r="B66" i="3"/>
  <c r="C66" i="3"/>
  <c r="A65" i="3"/>
  <c r="B65" i="3"/>
  <c r="C65" i="3"/>
  <c r="A64" i="3"/>
  <c r="B64" i="3"/>
  <c r="C64" i="3"/>
  <c r="A63" i="3"/>
  <c r="B63" i="3"/>
  <c r="C63" i="3"/>
  <c r="A62" i="3"/>
  <c r="B62" i="3"/>
  <c r="C62" i="3"/>
  <c r="A61" i="3"/>
  <c r="B61" i="3"/>
  <c r="C61" i="3"/>
  <c r="C60" i="3"/>
  <c r="A59" i="3"/>
  <c r="B59" i="3"/>
  <c r="C59" i="3"/>
  <c r="A58" i="3"/>
  <c r="B58" i="3"/>
  <c r="C58" i="3"/>
  <c r="A57" i="3"/>
  <c r="B57" i="3"/>
  <c r="C57" i="3"/>
  <c r="A56" i="3"/>
  <c r="B56" i="3"/>
  <c r="C56" i="3"/>
  <c r="C55" i="3"/>
  <c r="A54" i="3"/>
  <c r="B54" i="3"/>
  <c r="C54" i="3"/>
  <c r="A53" i="3"/>
  <c r="B53" i="3"/>
  <c r="C53" i="3"/>
  <c r="A52" i="3"/>
  <c r="B52" i="3"/>
  <c r="C52" i="3"/>
  <c r="A51" i="3"/>
  <c r="B51" i="3"/>
  <c r="C51" i="3"/>
  <c r="A50" i="3"/>
  <c r="B50" i="3"/>
  <c r="C50" i="3"/>
  <c r="A49" i="3"/>
  <c r="B49" i="3"/>
  <c r="C49" i="3"/>
  <c r="A48" i="3"/>
  <c r="B48" i="3"/>
  <c r="C48" i="3"/>
  <c r="A47" i="3"/>
  <c r="B47" i="3"/>
  <c r="C47" i="3"/>
  <c r="A46" i="3"/>
  <c r="B46" i="3"/>
  <c r="C46" i="3"/>
  <c r="C45" i="3"/>
  <c r="A44" i="3"/>
  <c r="B44" i="3"/>
  <c r="C44" i="3"/>
  <c r="A43" i="3"/>
  <c r="B43" i="3"/>
  <c r="C43" i="3"/>
  <c r="A42" i="3"/>
  <c r="B42" i="3"/>
  <c r="C42" i="3"/>
  <c r="A41" i="3"/>
  <c r="B41" i="3"/>
  <c r="C41" i="3"/>
  <c r="A40" i="3"/>
  <c r="B40" i="3"/>
  <c r="C40" i="3"/>
  <c r="C39" i="3"/>
  <c r="A38" i="3"/>
  <c r="B38" i="3"/>
  <c r="C38" i="3"/>
  <c r="A37" i="3"/>
  <c r="B37" i="3"/>
  <c r="C37" i="3"/>
  <c r="C36" i="3"/>
  <c r="A35" i="3"/>
  <c r="B35" i="3"/>
  <c r="C35" i="3"/>
  <c r="C34" i="3"/>
  <c r="A33" i="3"/>
  <c r="B33" i="3"/>
  <c r="C33" i="3"/>
  <c r="A32" i="3"/>
  <c r="B32" i="3"/>
  <c r="C32" i="3"/>
  <c r="A31" i="3"/>
  <c r="B31" i="3"/>
  <c r="C31" i="3"/>
  <c r="C30" i="3"/>
  <c r="C29" i="3"/>
  <c r="C28" i="3"/>
  <c r="A27" i="3"/>
  <c r="B27" i="3"/>
  <c r="C27" i="3"/>
  <c r="A26" i="3"/>
  <c r="B26" i="3"/>
  <c r="C26" i="3"/>
  <c r="A25" i="3"/>
  <c r="B25" i="3"/>
  <c r="C25" i="3"/>
  <c r="A24" i="3"/>
  <c r="B24" i="3"/>
  <c r="C24" i="3"/>
  <c r="A23" i="3"/>
  <c r="B23" i="3"/>
  <c r="C23" i="3"/>
  <c r="A22" i="3"/>
  <c r="B22" i="3"/>
  <c r="C22" i="3"/>
  <c r="A21" i="3"/>
  <c r="B21" i="3"/>
  <c r="C21" i="3"/>
  <c r="A20" i="3"/>
  <c r="B20" i="3"/>
  <c r="C20" i="3"/>
  <c r="C19" i="3"/>
  <c r="A18" i="3"/>
  <c r="B18" i="3"/>
  <c r="C18" i="3"/>
  <c r="A17" i="3"/>
  <c r="B17" i="3"/>
  <c r="C17" i="3"/>
  <c r="C16" i="3"/>
  <c r="A15" i="3"/>
  <c r="B15" i="3"/>
  <c r="C15" i="3"/>
  <c r="A14" i="3"/>
  <c r="B14" i="3"/>
  <c r="C14" i="3"/>
  <c r="A13" i="3"/>
  <c r="B13" i="3"/>
  <c r="C13" i="3"/>
  <c r="A12" i="3"/>
  <c r="B12" i="3"/>
  <c r="C12" i="3"/>
  <c r="A11" i="3"/>
  <c r="B11" i="3"/>
  <c r="C11" i="3"/>
  <c r="A10" i="3"/>
  <c r="B10" i="3"/>
  <c r="C10" i="3"/>
  <c r="A9" i="3"/>
  <c r="B9" i="3"/>
  <c r="C9" i="3"/>
  <c r="A8" i="3"/>
  <c r="B8" i="3"/>
  <c r="C8" i="3"/>
  <c r="C7" i="3"/>
  <c r="A6" i="3"/>
  <c r="B6" i="3"/>
  <c r="C6" i="3"/>
  <c r="A5" i="3"/>
  <c r="B5" i="3"/>
  <c r="C5" i="3"/>
  <c r="A4" i="3"/>
  <c r="B4" i="3"/>
  <c r="C4" i="3"/>
  <c r="A3" i="3"/>
  <c r="B3" i="3"/>
  <c r="C3" i="3"/>
  <c r="A2" i="3"/>
  <c r="B2" i="3"/>
  <c r="C2" i="3"/>
  <c r="A138" i="3"/>
  <c r="A135" i="3"/>
  <c r="A132" i="3"/>
  <c r="A131" i="3"/>
  <c r="A130" i="3"/>
  <c r="A127" i="3"/>
  <c r="A124" i="3"/>
  <c r="A122" i="3"/>
  <c r="A121" i="3"/>
  <c r="A120" i="3"/>
  <c r="A117" i="3"/>
  <c r="A115" i="3"/>
  <c r="A111" i="3"/>
  <c r="A109" i="3"/>
  <c r="A108" i="3"/>
  <c r="A103" i="3"/>
  <c r="A94" i="3"/>
  <c r="A90" i="3"/>
  <c r="A88" i="3"/>
  <c r="A82" i="3"/>
  <c r="A78" i="3"/>
  <c r="A76" i="3"/>
  <c r="A71" i="3"/>
  <c r="A70" i="3"/>
  <c r="A60" i="3"/>
  <c r="A55" i="3"/>
  <c r="A45" i="3"/>
  <c r="A39" i="3"/>
  <c r="A36" i="3"/>
  <c r="A34" i="3"/>
  <c r="A30" i="3"/>
  <c r="A29" i="3"/>
  <c r="A28" i="3"/>
  <c r="A19" i="3"/>
  <c r="A16" i="3"/>
  <c r="A7" i="3"/>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AU142" i="1"/>
  <c r="AS142" i="1"/>
  <c r="AQ142" i="1"/>
  <c r="AO142" i="1"/>
  <c r="AM142" i="1"/>
  <c r="AU141" i="1"/>
  <c r="AS141" i="1"/>
  <c r="AQ141" i="1"/>
  <c r="AO141" i="1"/>
  <c r="AM141" i="1"/>
  <c r="AU140" i="1"/>
  <c r="AS140" i="1"/>
  <c r="AQ140" i="1"/>
  <c r="AO140" i="1"/>
  <c r="AM140" i="1"/>
  <c r="AU139" i="1"/>
  <c r="AS139" i="1"/>
  <c r="AQ139" i="1"/>
  <c r="AO139" i="1"/>
  <c r="AM139" i="1"/>
  <c r="AU138" i="1"/>
  <c r="AS138" i="1"/>
  <c r="AQ138" i="1"/>
  <c r="AO138" i="1"/>
  <c r="AM138" i="1"/>
  <c r="AU137" i="1"/>
  <c r="AS137" i="1"/>
  <c r="AQ137" i="1"/>
  <c r="AO137" i="1"/>
  <c r="AM137" i="1"/>
  <c r="AU136" i="1"/>
  <c r="AS136" i="1"/>
  <c r="AQ136" i="1"/>
  <c r="AO136" i="1"/>
  <c r="AM136" i="1"/>
  <c r="AU135" i="1"/>
  <c r="AS135" i="1"/>
  <c r="AQ135" i="1"/>
  <c r="AO135" i="1"/>
  <c r="AM135" i="1"/>
  <c r="AU134" i="1"/>
  <c r="AS134" i="1"/>
  <c r="AQ134" i="1"/>
  <c r="AO134" i="1"/>
  <c r="AM134" i="1"/>
  <c r="AU133" i="1"/>
  <c r="AS133" i="1"/>
  <c r="AQ133" i="1"/>
  <c r="AO133" i="1"/>
  <c r="AM133" i="1"/>
  <c r="AU132" i="1"/>
  <c r="AS132" i="1"/>
  <c r="AQ132" i="1"/>
  <c r="AO132" i="1"/>
  <c r="AM132" i="1"/>
  <c r="AU131" i="1"/>
  <c r="AS131" i="1"/>
  <c r="AQ131" i="1"/>
  <c r="AO131" i="1"/>
  <c r="AM131" i="1"/>
  <c r="AU130" i="1"/>
  <c r="AS130" i="1"/>
  <c r="AQ130" i="1"/>
  <c r="AO130" i="1"/>
  <c r="AM130" i="1"/>
  <c r="AU129" i="1"/>
  <c r="AS129" i="1"/>
  <c r="AQ129" i="1"/>
  <c r="AO129" i="1"/>
  <c r="AM129" i="1"/>
  <c r="AU128" i="1"/>
  <c r="AS128" i="1"/>
  <c r="AQ128" i="1"/>
  <c r="AO128" i="1"/>
  <c r="AM128" i="1"/>
  <c r="AU127" i="1"/>
  <c r="AS127" i="1"/>
  <c r="AQ127" i="1"/>
  <c r="AO127" i="1"/>
  <c r="AM127" i="1"/>
  <c r="AU126" i="1"/>
  <c r="AS126" i="1"/>
  <c r="AQ126" i="1"/>
  <c r="AO126" i="1"/>
  <c r="AM126" i="1"/>
  <c r="AU125" i="1"/>
  <c r="AS125" i="1"/>
  <c r="AQ125" i="1"/>
  <c r="AO125" i="1"/>
  <c r="AM125" i="1"/>
  <c r="AU124" i="1"/>
  <c r="AS124" i="1"/>
  <c r="AQ124" i="1"/>
  <c r="AO124" i="1"/>
  <c r="AM124" i="1"/>
  <c r="AU123" i="1"/>
  <c r="AS123" i="1"/>
  <c r="AQ123" i="1"/>
  <c r="AO123" i="1"/>
  <c r="AM123" i="1"/>
  <c r="AU122" i="1"/>
  <c r="AS122" i="1"/>
  <c r="AQ122" i="1"/>
  <c r="AO122" i="1"/>
  <c r="AM122" i="1"/>
  <c r="AU121" i="1"/>
  <c r="AS121" i="1"/>
  <c r="AQ121" i="1"/>
  <c r="AO121" i="1"/>
  <c r="AM121" i="1"/>
  <c r="AU120" i="1"/>
  <c r="AS120" i="1"/>
  <c r="AQ120" i="1"/>
  <c r="AO120" i="1"/>
  <c r="AM120" i="1"/>
  <c r="AU119" i="1"/>
  <c r="AS119" i="1"/>
  <c r="AQ119" i="1"/>
  <c r="AO119" i="1"/>
  <c r="AM119" i="1"/>
  <c r="AU118" i="1"/>
  <c r="AS118" i="1"/>
  <c r="AQ118" i="1"/>
  <c r="AO118" i="1"/>
  <c r="AM118" i="1"/>
  <c r="AU117" i="1"/>
  <c r="AS117" i="1"/>
  <c r="AQ117" i="1"/>
  <c r="AO117" i="1"/>
  <c r="AM117" i="1"/>
  <c r="AU116" i="1"/>
  <c r="AS116" i="1"/>
  <c r="AQ116" i="1"/>
  <c r="AO116" i="1"/>
  <c r="AM116" i="1"/>
  <c r="AU115" i="1"/>
  <c r="AS115" i="1"/>
  <c r="AQ115" i="1"/>
  <c r="AO115" i="1"/>
  <c r="AM115" i="1"/>
  <c r="AU114" i="1"/>
  <c r="AS114" i="1"/>
  <c r="AQ114" i="1"/>
  <c r="AO114" i="1"/>
  <c r="AM114" i="1"/>
  <c r="AU113" i="1"/>
  <c r="AS113" i="1"/>
  <c r="AQ113" i="1"/>
  <c r="AO113" i="1"/>
  <c r="AM113" i="1"/>
  <c r="AU112" i="1"/>
  <c r="AS112" i="1"/>
  <c r="AQ112" i="1"/>
  <c r="AO112" i="1"/>
  <c r="AM112" i="1"/>
  <c r="AU111" i="1"/>
  <c r="AS111" i="1"/>
  <c r="AQ111" i="1"/>
  <c r="AO111" i="1"/>
  <c r="AM111" i="1"/>
  <c r="AU110" i="1"/>
  <c r="AS110" i="1"/>
  <c r="AQ110" i="1"/>
  <c r="AO110" i="1"/>
  <c r="AM110" i="1"/>
  <c r="AU109" i="1"/>
  <c r="AS109" i="1"/>
  <c r="AQ109" i="1"/>
  <c r="AO109" i="1"/>
  <c r="AM109" i="1"/>
  <c r="AU108" i="1"/>
  <c r="AS108" i="1"/>
  <c r="AQ108" i="1"/>
  <c r="AO108" i="1"/>
  <c r="AM108" i="1"/>
  <c r="AU107" i="1"/>
  <c r="AS107" i="1"/>
  <c r="AQ107" i="1"/>
  <c r="AO107" i="1"/>
  <c r="AM107" i="1"/>
  <c r="AU106" i="1"/>
  <c r="AS106" i="1"/>
  <c r="AQ106" i="1"/>
  <c r="AO106" i="1"/>
  <c r="AM106" i="1"/>
  <c r="AU105" i="1"/>
  <c r="AS105" i="1"/>
  <c r="AQ105" i="1"/>
  <c r="AO105" i="1"/>
  <c r="AM105" i="1"/>
  <c r="AU104" i="1"/>
  <c r="AS104" i="1"/>
  <c r="AQ104" i="1"/>
  <c r="AO104" i="1"/>
  <c r="AM104" i="1"/>
  <c r="AU103" i="1"/>
  <c r="AS103" i="1"/>
  <c r="AQ103" i="1"/>
  <c r="AO103" i="1"/>
  <c r="AM103" i="1"/>
  <c r="AU102" i="1"/>
  <c r="AS102" i="1"/>
  <c r="AQ102" i="1"/>
  <c r="AO102" i="1"/>
  <c r="AM102" i="1"/>
  <c r="AU101" i="1"/>
  <c r="AS101" i="1"/>
  <c r="AQ101" i="1"/>
  <c r="AO101" i="1"/>
  <c r="AM101" i="1"/>
  <c r="AU100" i="1"/>
  <c r="AS100" i="1"/>
  <c r="AQ100" i="1"/>
  <c r="AO100" i="1"/>
  <c r="AM100" i="1"/>
  <c r="AU99" i="1"/>
  <c r="AS99" i="1"/>
  <c r="AQ99" i="1"/>
  <c r="AO99" i="1"/>
  <c r="AM99" i="1"/>
  <c r="AU98" i="1"/>
  <c r="AS98" i="1"/>
  <c r="AQ98" i="1"/>
  <c r="AO98" i="1"/>
  <c r="AM98" i="1"/>
  <c r="AU97" i="1"/>
  <c r="AS97" i="1"/>
  <c r="AQ97" i="1"/>
  <c r="AO97" i="1"/>
  <c r="AM97" i="1"/>
  <c r="AU96" i="1"/>
  <c r="AS96" i="1"/>
  <c r="AQ96" i="1"/>
  <c r="AO96" i="1"/>
  <c r="AM96" i="1"/>
  <c r="AU95" i="1"/>
  <c r="AS95" i="1"/>
  <c r="AQ95" i="1"/>
  <c r="AO95" i="1"/>
  <c r="AM95" i="1"/>
  <c r="AU94" i="1"/>
  <c r="AS94" i="1"/>
  <c r="AQ94" i="1"/>
  <c r="AO94" i="1"/>
  <c r="AM94" i="1"/>
  <c r="AU93" i="1"/>
  <c r="AS93" i="1"/>
  <c r="AQ93" i="1"/>
  <c r="AO93" i="1"/>
  <c r="AM93" i="1"/>
  <c r="AU92" i="1"/>
  <c r="AS92" i="1"/>
  <c r="AQ92" i="1"/>
  <c r="AO92" i="1"/>
  <c r="AM92" i="1"/>
  <c r="AU91" i="1"/>
  <c r="AS91" i="1"/>
  <c r="AQ91" i="1"/>
  <c r="AO91" i="1"/>
  <c r="AM91" i="1"/>
  <c r="AU90" i="1"/>
  <c r="AS90" i="1"/>
  <c r="AQ90" i="1"/>
  <c r="AO90" i="1"/>
  <c r="AM90" i="1"/>
  <c r="AU89" i="1"/>
  <c r="AS89" i="1"/>
  <c r="AQ89" i="1"/>
  <c r="AO89" i="1"/>
  <c r="AM89" i="1"/>
  <c r="AU88" i="1"/>
  <c r="AS88" i="1"/>
  <c r="AQ88" i="1"/>
  <c r="AO88" i="1"/>
  <c r="AM88" i="1"/>
  <c r="AU87" i="1"/>
  <c r="AS87" i="1"/>
  <c r="AQ87" i="1"/>
  <c r="AO87" i="1"/>
  <c r="AM87" i="1"/>
  <c r="AU86" i="1"/>
  <c r="AS86" i="1"/>
  <c r="AQ86" i="1"/>
  <c r="AO86" i="1"/>
  <c r="AM86" i="1"/>
  <c r="AU85" i="1"/>
  <c r="AS85" i="1"/>
  <c r="AQ85" i="1"/>
  <c r="AO85" i="1"/>
  <c r="AM85" i="1"/>
  <c r="AU84" i="1"/>
  <c r="AS84" i="1"/>
  <c r="AQ84" i="1"/>
  <c r="AO84" i="1"/>
  <c r="AM84" i="1"/>
  <c r="AU83" i="1"/>
  <c r="AS83" i="1"/>
  <c r="AQ83" i="1"/>
  <c r="AO83" i="1"/>
  <c r="AM83" i="1"/>
  <c r="AU82" i="1"/>
  <c r="AS82" i="1"/>
  <c r="AQ82" i="1"/>
  <c r="AO82" i="1"/>
  <c r="AM82" i="1"/>
  <c r="AU81" i="1"/>
  <c r="AS81" i="1"/>
  <c r="AQ81" i="1"/>
  <c r="AO81" i="1"/>
  <c r="AM81" i="1"/>
  <c r="AU80" i="1"/>
  <c r="AS80" i="1"/>
  <c r="AQ80" i="1"/>
  <c r="AO80" i="1"/>
  <c r="AM80" i="1"/>
  <c r="AU79" i="1"/>
  <c r="AS79" i="1"/>
  <c r="AQ79" i="1"/>
  <c r="AO79" i="1"/>
  <c r="AM79" i="1"/>
  <c r="AU78" i="1"/>
  <c r="AS78" i="1"/>
  <c r="AQ78" i="1"/>
  <c r="AO78" i="1"/>
  <c r="AM78" i="1"/>
  <c r="AU77" i="1"/>
  <c r="AS77" i="1"/>
  <c r="AQ77" i="1"/>
  <c r="AO77" i="1"/>
  <c r="AM77" i="1"/>
  <c r="AU76" i="1"/>
  <c r="AS76" i="1"/>
  <c r="AQ76" i="1"/>
  <c r="AO76" i="1"/>
  <c r="AM76" i="1"/>
  <c r="AU75" i="1"/>
  <c r="AS75" i="1"/>
  <c r="AQ75" i="1"/>
  <c r="AO75" i="1"/>
  <c r="AM75" i="1"/>
  <c r="AU74" i="1"/>
  <c r="AS74" i="1"/>
  <c r="AQ74" i="1"/>
  <c r="AO74" i="1"/>
  <c r="AM74" i="1"/>
  <c r="AU73" i="1"/>
  <c r="AS73" i="1"/>
  <c r="AQ73" i="1"/>
  <c r="AO73" i="1"/>
  <c r="AM73" i="1"/>
  <c r="AU72" i="1"/>
  <c r="AS72" i="1"/>
  <c r="AQ72" i="1"/>
  <c r="AO72" i="1"/>
  <c r="AM72" i="1"/>
  <c r="AU71" i="1"/>
  <c r="AS71" i="1"/>
  <c r="AQ71" i="1"/>
  <c r="AO71" i="1"/>
  <c r="AM71" i="1"/>
  <c r="AU70" i="1"/>
  <c r="AS70" i="1"/>
  <c r="AQ70" i="1"/>
  <c r="AO70" i="1"/>
  <c r="AM70" i="1"/>
  <c r="AU69" i="1"/>
  <c r="AS69" i="1"/>
  <c r="AQ69" i="1"/>
  <c r="AO69" i="1"/>
  <c r="AM69" i="1"/>
  <c r="AU68" i="1"/>
  <c r="AS68" i="1"/>
  <c r="AQ68" i="1"/>
  <c r="AO68" i="1"/>
  <c r="AM68" i="1"/>
  <c r="AU67" i="1"/>
  <c r="AS67" i="1"/>
  <c r="AQ67" i="1"/>
  <c r="AO67" i="1"/>
  <c r="AM67" i="1"/>
  <c r="AU66" i="1"/>
  <c r="AS66" i="1"/>
  <c r="AQ66" i="1"/>
  <c r="AO66" i="1"/>
  <c r="AM66" i="1"/>
  <c r="AU65" i="1"/>
  <c r="AS65" i="1"/>
  <c r="AQ65" i="1"/>
  <c r="AO65" i="1"/>
  <c r="AM65" i="1"/>
  <c r="AU64" i="1"/>
  <c r="AS64" i="1"/>
  <c r="AQ64" i="1"/>
  <c r="AO64" i="1"/>
  <c r="AM64" i="1"/>
  <c r="AU63" i="1"/>
  <c r="AS63" i="1"/>
  <c r="AQ63" i="1"/>
  <c r="AO63" i="1"/>
  <c r="AM63" i="1"/>
  <c r="AU62" i="1"/>
  <c r="AS62" i="1"/>
  <c r="AQ62" i="1"/>
  <c r="AO62" i="1"/>
  <c r="AM62" i="1"/>
  <c r="AU61" i="1"/>
  <c r="AS61" i="1"/>
  <c r="AQ61" i="1"/>
  <c r="AO61" i="1"/>
  <c r="AM61" i="1"/>
  <c r="AU60" i="1"/>
  <c r="AS60" i="1"/>
  <c r="AQ60" i="1"/>
  <c r="AO60" i="1"/>
  <c r="AM60" i="1"/>
  <c r="AU59" i="1"/>
  <c r="AS59" i="1"/>
  <c r="AQ59" i="1"/>
  <c r="AO59" i="1"/>
  <c r="AM59" i="1"/>
  <c r="AU58" i="1"/>
  <c r="AS58" i="1"/>
  <c r="AQ58" i="1"/>
  <c r="AO58" i="1"/>
  <c r="AM58" i="1"/>
  <c r="AU57" i="1"/>
  <c r="AS57" i="1"/>
  <c r="AQ57" i="1"/>
  <c r="AO57" i="1"/>
  <c r="AM57" i="1"/>
  <c r="AU56" i="1"/>
  <c r="AS56" i="1"/>
  <c r="AQ56" i="1"/>
  <c r="AO56" i="1"/>
  <c r="AM56" i="1"/>
  <c r="AU55" i="1"/>
  <c r="AS55" i="1"/>
  <c r="AQ55" i="1"/>
  <c r="AO55" i="1"/>
  <c r="AM55" i="1"/>
  <c r="AU54" i="1"/>
  <c r="AS54" i="1"/>
  <c r="AQ54" i="1"/>
  <c r="AO54" i="1"/>
  <c r="AM54" i="1"/>
  <c r="AU53" i="1"/>
  <c r="AS53" i="1"/>
  <c r="AQ53" i="1"/>
  <c r="AO53" i="1"/>
  <c r="AM53" i="1"/>
  <c r="AU52" i="1"/>
  <c r="AS52" i="1"/>
  <c r="AQ52" i="1"/>
  <c r="AO52" i="1"/>
  <c r="AM52" i="1"/>
  <c r="AU51" i="1"/>
  <c r="AS51" i="1"/>
  <c r="AQ51" i="1"/>
  <c r="AO51" i="1"/>
  <c r="AM51" i="1"/>
  <c r="AU50" i="1"/>
  <c r="AS50" i="1"/>
  <c r="AQ50" i="1"/>
  <c r="AO50" i="1"/>
  <c r="AM50" i="1"/>
  <c r="AU49" i="1"/>
  <c r="AS49" i="1"/>
  <c r="AQ49" i="1"/>
  <c r="AO49" i="1"/>
  <c r="AM49" i="1"/>
  <c r="AU48" i="1"/>
  <c r="AS48" i="1"/>
  <c r="AQ48" i="1"/>
  <c r="AO48" i="1"/>
  <c r="AM48" i="1"/>
  <c r="AU47" i="1"/>
  <c r="AS47" i="1"/>
  <c r="AQ47" i="1"/>
  <c r="AO47" i="1"/>
  <c r="AM47" i="1"/>
  <c r="AU46" i="1"/>
  <c r="AS46" i="1"/>
  <c r="AQ46" i="1"/>
  <c r="AO46" i="1"/>
  <c r="AM46" i="1"/>
  <c r="AU45" i="1"/>
  <c r="AS45" i="1"/>
  <c r="AQ45" i="1"/>
  <c r="AO45" i="1"/>
  <c r="AM45" i="1"/>
  <c r="AU44" i="1"/>
  <c r="AS44" i="1"/>
  <c r="AQ44" i="1"/>
  <c r="AO44" i="1"/>
  <c r="AM44" i="1"/>
  <c r="AU43" i="1"/>
  <c r="AS43" i="1"/>
  <c r="AQ43" i="1"/>
  <c r="AO43" i="1"/>
  <c r="AM43" i="1"/>
  <c r="AU42" i="1"/>
  <c r="AS42" i="1"/>
  <c r="AQ42" i="1"/>
  <c r="AO42" i="1"/>
  <c r="AM42" i="1"/>
  <c r="AU41" i="1"/>
  <c r="AS41" i="1"/>
  <c r="AQ41" i="1"/>
  <c r="AO41" i="1"/>
  <c r="AM41" i="1"/>
  <c r="AU40" i="1"/>
  <c r="AS40" i="1"/>
  <c r="AQ40" i="1"/>
  <c r="AO40" i="1"/>
  <c r="AM40" i="1"/>
  <c r="AU39" i="1"/>
  <c r="AS39" i="1"/>
  <c r="AQ39" i="1"/>
  <c r="AO39" i="1"/>
  <c r="AM39" i="1"/>
  <c r="AU38" i="1"/>
  <c r="AS38" i="1"/>
  <c r="AQ38" i="1"/>
  <c r="AO38" i="1"/>
  <c r="AM38" i="1"/>
  <c r="AU37" i="1"/>
  <c r="AS37" i="1"/>
  <c r="AQ37" i="1"/>
  <c r="AO37" i="1"/>
  <c r="AM37" i="1"/>
  <c r="AU36" i="1"/>
  <c r="AS36" i="1"/>
  <c r="AQ36" i="1"/>
  <c r="AO36" i="1"/>
  <c r="AM36" i="1"/>
  <c r="AU35" i="1"/>
  <c r="AS35" i="1"/>
  <c r="AQ35" i="1"/>
  <c r="AO35" i="1"/>
  <c r="AM35" i="1"/>
  <c r="AU34" i="1"/>
  <c r="AS34" i="1"/>
  <c r="AQ34" i="1"/>
  <c r="AO34" i="1"/>
  <c r="AM34" i="1"/>
  <c r="AU33" i="1"/>
  <c r="AS33" i="1"/>
  <c r="AQ33" i="1"/>
  <c r="AO33" i="1"/>
  <c r="AM33" i="1"/>
  <c r="AU32" i="1"/>
  <c r="AS32" i="1"/>
  <c r="AQ32" i="1"/>
  <c r="AO32" i="1"/>
  <c r="AM32" i="1"/>
  <c r="AU31" i="1"/>
  <c r="AS31" i="1"/>
  <c r="AQ31" i="1"/>
  <c r="AO31" i="1"/>
  <c r="AM31" i="1"/>
  <c r="AU30" i="1"/>
  <c r="AS30" i="1"/>
  <c r="AQ30" i="1"/>
  <c r="AO30" i="1"/>
  <c r="AM30" i="1"/>
  <c r="AU29" i="1"/>
  <c r="AS29" i="1"/>
  <c r="AQ29" i="1"/>
  <c r="AO29" i="1"/>
  <c r="AM29" i="1"/>
  <c r="AU28" i="1"/>
  <c r="AS28" i="1"/>
  <c r="AQ28" i="1"/>
  <c r="AO28" i="1"/>
  <c r="AM28" i="1"/>
  <c r="AU27" i="1"/>
  <c r="AS27" i="1"/>
  <c r="AQ27" i="1"/>
  <c r="AO27" i="1"/>
  <c r="AM27" i="1"/>
  <c r="AU26" i="1"/>
  <c r="AS26" i="1"/>
  <c r="AQ26" i="1"/>
  <c r="AO26" i="1"/>
  <c r="AM26" i="1"/>
  <c r="AU25" i="1"/>
  <c r="AS25" i="1"/>
  <c r="AQ25" i="1"/>
  <c r="AO25" i="1"/>
  <c r="AM25" i="1"/>
  <c r="AU24" i="1"/>
  <c r="AS24" i="1"/>
  <c r="AQ24" i="1"/>
  <c r="AO24" i="1"/>
  <c r="AM24" i="1"/>
  <c r="AU23" i="1"/>
  <c r="AS23" i="1"/>
  <c r="AQ23" i="1"/>
  <c r="AO23" i="1"/>
  <c r="AM23" i="1"/>
  <c r="AU22" i="1"/>
  <c r="AS22" i="1"/>
  <c r="AQ22" i="1"/>
  <c r="AO22" i="1"/>
  <c r="AM22" i="1"/>
  <c r="AU21" i="1"/>
  <c r="AS21" i="1"/>
  <c r="AQ21" i="1"/>
  <c r="AO21" i="1"/>
  <c r="AM21" i="1"/>
  <c r="AU20" i="1"/>
  <c r="AS20" i="1"/>
  <c r="AQ20" i="1"/>
  <c r="AO20" i="1"/>
  <c r="AM20" i="1"/>
  <c r="AU19" i="1"/>
  <c r="AS19" i="1"/>
  <c r="AQ19" i="1"/>
  <c r="AO19" i="1"/>
  <c r="AM19" i="1"/>
  <c r="AU18" i="1"/>
  <c r="AS18" i="1"/>
  <c r="AQ18" i="1"/>
  <c r="AO18" i="1"/>
  <c r="AM18" i="1"/>
  <c r="AU17" i="1"/>
  <c r="AS17" i="1"/>
  <c r="AQ17" i="1"/>
  <c r="AO17" i="1"/>
  <c r="AM17" i="1"/>
  <c r="AU16" i="1"/>
  <c r="AS16" i="1"/>
  <c r="AQ16" i="1"/>
  <c r="AO16" i="1"/>
  <c r="AM16" i="1"/>
  <c r="AU15" i="1"/>
  <c r="AS15" i="1"/>
  <c r="AQ15" i="1"/>
  <c r="AO15" i="1"/>
  <c r="AM15" i="1"/>
  <c r="AU14" i="1"/>
  <c r="AS14" i="1"/>
  <c r="AQ14" i="1"/>
  <c r="AO14" i="1"/>
  <c r="AM14" i="1"/>
  <c r="AU13" i="1"/>
  <c r="AS13" i="1"/>
  <c r="AQ13" i="1"/>
  <c r="AO13" i="1"/>
  <c r="AM13" i="1"/>
  <c r="AU12" i="1"/>
  <c r="AS12" i="1"/>
  <c r="AQ12" i="1"/>
  <c r="AO12" i="1"/>
  <c r="AM12" i="1"/>
  <c r="AU11" i="1"/>
  <c r="AS11" i="1"/>
  <c r="AQ11" i="1"/>
  <c r="AO11" i="1"/>
  <c r="AM11" i="1"/>
  <c r="AU10" i="1"/>
  <c r="AS10" i="1"/>
  <c r="AQ10" i="1"/>
  <c r="AO10" i="1"/>
  <c r="AM10" i="1"/>
  <c r="AU9" i="1"/>
  <c r="AS9" i="1"/>
  <c r="AQ9" i="1"/>
  <c r="AO9" i="1"/>
  <c r="AM9" i="1"/>
  <c r="AU8" i="1"/>
  <c r="AS8" i="1"/>
  <c r="AQ8" i="1"/>
  <c r="AO8" i="1"/>
  <c r="AM8" i="1"/>
  <c r="AU7" i="1"/>
  <c r="AS7" i="1"/>
  <c r="AQ7" i="1"/>
  <c r="AO7" i="1"/>
  <c r="AM7" i="1"/>
  <c r="AU6" i="1"/>
  <c r="AS6" i="1"/>
  <c r="AQ6" i="1"/>
  <c r="AO6" i="1"/>
  <c r="AM6" i="1"/>
  <c r="AU5" i="1"/>
  <c r="AS5" i="1"/>
  <c r="AQ5" i="1"/>
  <c r="AO5" i="1"/>
  <c r="AM5" i="1"/>
  <c r="AU4" i="1"/>
  <c r="AS4" i="1"/>
  <c r="AQ4" i="1"/>
  <c r="AO4" i="1"/>
  <c r="AM4" i="1"/>
  <c r="AU3" i="1"/>
  <c r="AS3" i="1"/>
  <c r="AQ3" i="1"/>
  <c r="AO3" i="1"/>
  <c r="AM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 r="E109" i="1"/>
  <c r="E108" i="1"/>
  <c r="E107" i="1"/>
  <c r="E106" i="1"/>
  <c r="E105" i="1"/>
  <c r="E104" i="1"/>
  <c r="E103" i="1"/>
  <c r="E102" i="1"/>
  <c r="E101" i="1"/>
  <c r="E100" i="1"/>
  <c r="E99" i="1"/>
  <c r="E98" i="1"/>
  <c r="E97" i="1"/>
  <c r="E96" i="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142" i="1"/>
  <c r="H142" i="1"/>
  <c r="Q142" i="1"/>
  <c r="Q141" i="1"/>
  <c r="Q140" i="1"/>
  <c r="Q139" i="1"/>
  <c r="Q138" i="1"/>
  <c r="Q137" i="1"/>
  <c r="Q136" i="1"/>
  <c r="Q135" i="1"/>
  <c r="Q134" i="1"/>
  <c r="Q133" i="1"/>
  <c r="Q132" i="1"/>
  <c r="Q131" i="1"/>
  <c r="Q130" i="1"/>
  <c r="Q129" i="1"/>
  <c r="Q128" i="1"/>
  <c r="Q127" i="1"/>
  <c r="Q126" i="1"/>
  <c r="Q125" i="1"/>
  <c r="Q124" i="1"/>
  <c r="Q123" i="1"/>
  <c r="Q122" i="1"/>
  <c r="Q121" i="1"/>
  <c r="Q120" i="1"/>
  <c r="Q119" i="1"/>
  <c r="Q118" i="1"/>
  <c r="Q117" i="1"/>
  <c r="Q116" i="1"/>
  <c r="Q115" i="1"/>
  <c r="Q114" i="1"/>
  <c r="Q113" i="1"/>
  <c r="Q112" i="1"/>
  <c r="Q111" i="1"/>
  <c r="Q110" i="1"/>
  <c r="Q109" i="1"/>
  <c r="Q108" i="1"/>
  <c r="Q107" i="1"/>
  <c r="Q106" i="1"/>
  <c r="Q105" i="1"/>
  <c r="Q104" i="1"/>
  <c r="Q103" i="1"/>
  <c r="Q102" i="1"/>
  <c r="Q101" i="1"/>
  <c r="Q100" i="1"/>
  <c r="Q99" i="1"/>
  <c r="Q98" i="1"/>
  <c r="Q97" i="1"/>
  <c r="Q96" i="1"/>
  <c r="Q95" i="1"/>
  <c r="Q94" i="1"/>
  <c r="Q93" i="1"/>
  <c r="Q92" i="1"/>
  <c r="Q91" i="1"/>
  <c r="Q90" i="1"/>
  <c r="Q89" i="1"/>
  <c r="Q88" i="1"/>
  <c r="Q87" i="1"/>
  <c r="Q86" i="1"/>
  <c r="Q85" i="1"/>
  <c r="Q84" i="1"/>
  <c r="Q83" i="1"/>
  <c r="Q82" i="1"/>
  <c r="Q81" i="1"/>
  <c r="Q80" i="1"/>
  <c r="Q79" i="1"/>
  <c r="Q78" i="1"/>
  <c r="Q77" i="1"/>
  <c r="Q76" i="1"/>
  <c r="Q75" i="1"/>
  <c r="Q74" i="1"/>
  <c r="Q73" i="1"/>
  <c r="Q72" i="1"/>
  <c r="Q71" i="1"/>
  <c r="Q70" i="1"/>
  <c r="Q69" i="1"/>
  <c r="Q68" i="1"/>
  <c r="Q67" i="1"/>
  <c r="Q66" i="1"/>
  <c r="Q65" i="1"/>
  <c r="Q64" i="1"/>
  <c r="Q63" i="1"/>
  <c r="Q62" i="1"/>
  <c r="Q61" i="1"/>
  <c r="Q60" i="1"/>
  <c r="Q59" i="1"/>
  <c r="Q58" i="1"/>
  <c r="Q57" i="1"/>
  <c r="Q56" i="1"/>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 r="Q4" i="1"/>
  <c r="Q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6" i="1"/>
  <c r="C5" i="1"/>
  <c r="C4" i="1"/>
  <c r="C3" i="1"/>
  <c r="C7"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alcChain>
</file>

<file path=xl/sharedStrings.xml><?xml version="1.0" encoding="utf-8"?>
<sst xmlns="http://schemas.openxmlformats.org/spreadsheetml/2006/main" count="249" uniqueCount="248">
  <si>
    <t>Latitude_tilt_irradiance_sumArea</t>
  </si>
  <si>
    <t>Latitude_tilt_irradiance_sum</t>
  </si>
  <si>
    <t>DirectIrradiance_sum</t>
  </si>
  <si>
    <t>area_DirectIrradiance_sum</t>
  </si>
  <si>
    <t>CellSize_sumArea</t>
  </si>
  <si>
    <t>ALBANIA</t>
  </si>
  <si>
    <t>ALGERIA</t>
  </si>
  <si>
    <t>ANGOLA</t>
  </si>
  <si>
    <t>ARGENTINA</t>
  </si>
  <si>
    <t>ARMENIA</t>
  </si>
  <si>
    <t>AUSTRALI</t>
  </si>
  <si>
    <t>AUSTRIA</t>
  </si>
  <si>
    <t>AZERBAIJAN</t>
  </si>
  <si>
    <t>BAHRAIN</t>
  </si>
  <si>
    <t>BANGLADESH</t>
  </si>
  <si>
    <t>BELARUS</t>
  </si>
  <si>
    <t>BELGIUM</t>
  </si>
  <si>
    <t>BENIN</t>
  </si>
  <si>
    <t>BOLIVIA</t>
  </si>
  <si>
    <t>BOSNIAHERZ</t>
  </si>
  <si>
    <t>BOTSWANA</t>
  </si>
  <si>
    <t>BRAZIL</t>
  </si>
  <si>
    <t>BRUNEI</t>
  </si>
  <si>
    <t>BULGARIA</t>
  </si>
  <si>
    <t>CAMBODIA</t>
  </si>
  <si>
    <t>CAMEROON</t>
  </si>
  <si>
    <t>CANADA</t>
  </si>
  <si>
    <t>CHILE</t>
  </si>
  <si>
    <t>CHINA</t>
  </si>
  <si>
    <t>COLOMBIA</t>
  </si>
  <si>
    <t>CONGO</t>
  </si>
  <si>
    <t>CONGOREP</t>
  </si>
  <si>
    <t>COSTARICA</t>
  </si>
  <si>
    <t>COTEIVOIRE</t>
  </si>
  <si>
    <t>CROATIA</t>
  </si>
  <si>
    <t>CUBA</t>
  </si>
  <si>
    <t>CYPRUS</t>
  </si>
  <si>
    <t>CZECH</t>
  </si>
  <si>
    <t>DENMARK</t>
  </si>
  <si>
    <t>DOMINICANR</t>
  </si>
  <si>
    <t>ECUADOR</t>
  </si>
  <si>
    <t>EGYPT</t>
  </si>
  <si>
    <t>ELSALVADOR</t>
  </si>
  <si>
    <t>ERITREA</t>
  </si>
  <si>
    <t>ESTONIA</t>
  </si>
  <si>
    <t>ETHIOPIA</t>
  </si>
  <si>
    <t>FINLAND</t>
  </si>
  <si>
    <t>FRANCE</t>
  </si>
  <si>
    <t>FYROM</t>
  </si>
  <si>
    <t>GABON</t>
  </si>
  <si>
    <t>GEORGIA</t>
  </si>
  <si>
    <t>GERMANY</t>
  </si>
  <si>
    <t>GHANA</t>
  </si>
  <si>
    <t>GIBRALTAR</t>
  </si>
  <si>
    <t>GREECE</t>
  </si>
  <si>
    <t>GUATEMALA</t>
  </si>
  <si>
    <t>HAITI</t>
  </si>
  <si>
    <t>HONDURAS</t>
  </si>
  <si>
    <t>HONGKONG</t>
  </si>
  <si>
    <t>HUNGARY</t>
  </si>
  <si>
    <t>ICELAND</t>
  </si>
  <si>
    <t>INDIA</t>
  </si>
  <si>
    <t>INDONESIA</t>
  </si>
  <si>
    <t>IRAN</t>
  </si>
  <si>
    <t>IRAQ</t>
  </si>
  <si>
    <t>IRELAND</t>
  </si>
  <si>
    <t>ISRAEL</t>
  </si>
  <si>
    <t>ITALY</t>
  </si>
  <si>
    <t>JAMAICA</t>
  </si>
  <si>
    <t>JAPAN</t>
  </si>
  <si>
    <t>JORDAN</t>
  </si>
  <si>
    <t>KAZAKHSTAN</t>
  </si>
  <si>
    <t>KENYA</t>
  </si>
  <si>
    <t>KOREA</t>
  </si>
  <si>
    <t>KOREADPR</t>
  </si>
  <si>
    <t>KUWAIT</t>
  </si>
  <si>
    <t>KYRGYZSTAN</t>
  </si>
  <si>
    <t>LATVIA</t>
  </si>
  <si>
    <t>LEBANON</t>
  </si>
  <si>
    <t>LIBYA</t>
  </si>
  <si>
    <t>LITHUANIA</t>
  </si>
  <si>
    <t>LUXEMBOU</t>
  </si>
  <si>
    <t>MALAYSIA</t>
  </si>
  <si>
    <t>MALTA</t>
  </si>
  <si>
    <t>MEXICO</t>
  </si>
  <si>
    <t>MOLDOVA</t>
  </si>
  <si>
    <t>MONGOLIA</t>
  </si>
  <si>
    <t>MOROCCO</t>
  </si>
  <si>
    <t>MOZAMBIQUE</t>
  </si>
  <si>
    <t>MYANMAR</t>
  </si>
  <si>
    <t>NAMIBIA</t>
  </si>
  <si>
    <t>NANTILLES</t>
  </si>
  <si>
    <t>NEPAL</t>
  </si>
  <si>
    <t>NETHLAND</t>
  </si>
  <si>
    <t>NICARAGUA</t>
  </si>
  <si>
    <t>NIGERIA</t>
  </si>
  <si>
    <t>NORWAY</t>
  </si>
  <si>
    <t>NZ</t>
  </si>
  <si>
    <t>OMAN</t>
  </si>
  <si>
    <t>OTHERAFRIC</t>
  </si>
  <si>
    <t>OTHERASIA</t>
  </si>
  <si>
    <t>OTHERLATIN</t>
  </si>
  <si>
    <t>PAKISTAN</t>
  </si>
  <si>
    <t>PANAMA</t>
  </si>
  <si>
    <t>PARAGUAY</t>
  </si>
  <si>
    <t>PERU</t>
  </si>
  <si>
    <t>PHILIPPINE</t>
  </si>
  <si>
    <t>POLAND</t>
  </si>
  <si>
    <t>PORTUGAL</t>
  </si>
  <si>
    <t>QATAR</t>
  </si>
  <si>
    <t>ROMANIA</t>
  </si>
  <si>
    <t>RUSSIA</t>
  </si>
  <si>
    <t>SAUDIARABI</t>
  </si>
  <si>
    <t>SENEGAL</t>
  </si>
  <si>
    <t>SERBMONT</t>
  </si>
  <si>
    <t>SINGAPORE</t>
  </si>
  <si>
    <t>SLOVAKIA</t>
  </si>
  <si>
    <t>SLOVENIA</t>
  </si>
  <si>
    <t>SOUTHAFRIC</t>
  </si>
  <si>
    <t>SPAIN</t>
  </si>
  <si>
    <t>SRILANKA</t>
  </si>
  <si>
    <t>SUDAN</t>
  </si>
  <si>
    <t>SWEDEN</t>
  </si>
  <si>
    <t>SWITLAND</t>
  </si>
  <si>
    <t>SYRIA</t>
  </si>
  <si>
    <t>TAIPEI</t>
  </si>
  <si>
    <t>TAJIKISTAN</t>
  </si>
  <si>
    <t>TANZANIA</t>
  </si>
  <si>
    <t>THAILAND</t>
  </si>
  <si>
    <t>TOGO</t>
  </si>
  <si>
    <t>TRINIDAD</t>
  </si>
  <si>
    <t>TUNISIA</t>
  </si>
  <si>
    <t>TURKEY</t>
  </si>
  <si>
    <t>TURKMENIST</t>
  </si>
  <si>
    <t>UAE</t>
  </si>
  <si>
    <t>UK</t>
  </si>
  <si>
    <t>UKRAINE</t>
  </si>
  <si>
    <t>URUGUAY</t>
  </si>
  <si>
    <t>USA</t>
  </si>
  <si>
    <t>UZBEKISTAN</t>
  </si>
  <si>
    <t>VENEZUELA</t>
  </si>
  <si>
    <t>VIETNAM</t>
  </si>
  <si>
    <t>YEMEN</t>
  </si>
  <si>
    <t>ZAMBIA</t>
  </si>
  <si>
    <t>ZIMBABWE</t>
  </si>
  <si>
    <t>Ave Latitude tilt irradiance</t>
  </si>
  <si>
    <t>Ave Direct Irradiance</t>
  </si>
  <si>
    <t>Ratio PV/CSP Area</t>
  </si>
  <si>
    <t>Ratio PV/Total Area</t>
  </si>
  <si>
    <t>Ave Irad Summary</t>
  </si>
  <si>
    <t>Calcuations and Area Fractions</t>
  </si>
  <si>
    <t>Ratio CSP/Total Area</t>
  </si>
  <si>
    <t>Low_DNI_Days_sum</t>
  </si>
  <si>
    <t>area_Low_DNI_Days_sum</t>
  </si>
  <si>
    <t>Low DNI Days (ave)</t>
  </si>
  <si>
    <t>area_Low_DNI_Days_greater200_sum</t>
  </si>
  <si>
    <t>Low_DNI_Days_greater200_sum</t>
  </si>
  <si>
    <t>NoSunDay_class1_sum</t>
  </si>
  <si>
    <t>area_NoSunDay_class1_sum</t>
  </si>
  <si>
    <t>NoSunDay_class2_sum</t>
  </si>
  <si>
    <t>area_NoSunDay_class2_sum</t>
  </si>
  <si>
    <t>NoSunDay_class3_sum</t>
  </si>
  <si>
    <t>area_NoSunDay_class3_sum</t>
  </si>
  <si>
    <t>NoSunDay_class4_sum</t>
  </si>
  <si>
    <t>area_NoSunDay_class4_sum</t>
  </si>
  <si>
    <t>NoSunDay_class5_sum</t>
  </si>
  <si>
    <t>area_NoSunDay_class5_sum</t>
  </si>
  <si>
    <t>NoSunDay_class6_sum</t>
  </si>
  <si>
    <t>area_NoSunDay_class6_sum</t>
  </si>
  <si>
    <t>Low DNI Days (best)</t>
  </si>
  <si>
    <t>Solar data for the 30-region GCAM was generated using global NASA irradiance data as described in the following references:</t>
  </si>
  <si>
    <t>CSP</t>
  </si>
  <si>
    <t>As described in:</t>
  </si>
  <si>
    <t>Zhang, Y., SJ Smith, GP Kyle, and PW Stackhouse Jr. (2010) Modeling the Potential for Thermal Concentrating Solar Power Technologies Energy Policy, 38 pp. 7884–7897. doi:10.1016/j.enpol.2010.09.008.</t>
  </si>
  <si>
    <t>PV</t>
  </si>
  <si>
    <t>Irradiance is "Latitude Tilt Radiation" from NASA Surface meteorology and Solar Energy (SSE) Release 6.0 Data Set</t>
  </si>
  <si>
    <t>**************************</t>
  </si>
  <si>
    <t>DATA NOTES</t>
  </si>
  <si>
    <t xml:space="preserve">Data in the .csv files are provided for IEA countries, in the order given in the file </t>
  </si>
  <si>
    <t>IEA Region Output Order.txt</t>
  </si>
  <si>
    <t>Irradiance are in units of kWh/m^2/day.</t>
  </si>
  <si>
    <t>A spreadsheet (IEACountry_Solar_Data_Summary.xlsx) summarizes the total values.</t>
  </si>
  <si>
    <t>Note: DNI (for CSP) is only averaged over areas with DNI above threshold for operating a parabolic trough.  Therefore, average DNI is generally higher than average total irradiance.</t>
  </si>
  <si>
    <t>Total irradiance is for fixed (PV) panels, tilted at latitude.</t>
  </si>
  <si>
    <t>Also, because of this, the fraction of land area suitable for CSP is often much smaller  than the area suitable for PV.</t>
  </si>
  <si>
    <t>Areas are given in km^2. The areas appear to be slightly too large for reasons that are not clear. The average DNI and relative fractions should not be impacted.</t>
  </si>
  <si>
    <t>DATA GENERATION DETAIL</t>
  </si>
  <si>
    <t>The java data manipulator was used, with a custom region output that consists of IEA countries, using the tag:</t>
  </si>
  <si>
    <t>&lt;IEACountries/&gt;</t>
  </si>
  <si>
    <t>Running the following DM scrips:</t>
  </si>
  <si>
    <t>avg_DNI_by_DNI_classes_IEAregion.xml</t>
  </si>
  <si>
    <t>avg_NoSunDay_by_DNI_classes_IEAregion.xml</t>
  </si>
  <si>
    <t>avg_SunnyDay_DNI_by_DNI_classes_IEAregion.xml</t>
  </si>
  <si>
    <t>Total_Irradiance_by_IEAregion.xml</t>
  </si>
  <si>
    <t>CSV output files give two columns of numbers: area weighted sums by region and the total area in each region. (In some cases these might have other weights applied). Various exclusions have been applied (e.g. forests, cropland, etc.). Dividing the two will give the appropriate average value per region.</t>
  </si>
  <si>
    <t>Command Line:</t>
  </si>
  <si>
    <t>java -jar -Xmx700M DM_preprocessor.jar</t>
  </si>
  <si>
    <t>java -jar -Xmx700M DM_manipulator_IEARegions.jar (Manually inserting each of the above scripts into DMfiles.xml)</t>
  </si>
  <si>
    <t>country_iso_mapping</t>
  </si>
  <si>
    <t>country_irradiance</t>
  </si>
  <si>
    <t>ctry_lower</t>
  </si>
  <si>
    <t>iso_match</t>
  </si>
  <si>
    <t>australia</t>
  </si>
  <si>
    <t>bosnia and herzegovina</t>
  </si>
  <si>
    <t>brunei darussalam</t>
  </si>
  <si>
    <t>congo, the democratic republic of the</t>
  </si>
  <si>
    <t>costa rica</t>
  </si>
  <si>
    <t>cote divoire</t>
  </si>
  <si>
    <t>czech republic</t>
  </si>
  <si>
    <t>dominica</t>
  </si>
  <si>
    <t>el salvador</t>
  </si>
  <si>
    <t>hong kong</t>
  </si>
  <si>
    <t>iran, islamic republic of</t>
  </si>
  <si>
    <t>korea, republic of</t>
  </si>
  <si>
    <t>korea, democratic peoples republic of</t>
  </si>
  <si>
    <t>libyan arab jamahiriya</t>
  </si>
  <si>
    <t>luxembourg</t>
  </si>
  <si>
    <t>moldova, republic of</t>
  </si>
  <si>
    <t>netherlands</t>
  </si>
  <si>
    <t>new zealand</t>
  </si>
  <si>
    <t>philippines</t>
  </si>
  <si>
    <t>russian federation</t>
  </si>
  <si>
    <t>saudi arabia</t>
  </si>
  <si>
    <t>serbia and montenegro</t>
  </si>
  <si>
    <t>south africa</t>
  </si>
  <si>
    <t>sri lanka</t>
  </si>
  <si>
    <t>switzerland</t>
  </si>
  <si>
    <t>syrian arab republic</t>
  </si>
  <si>
    <t>tanzania, united republic of</t>
  </si>
  <si>
    <t>trinidad and tobago</t>
  </si>
  <si>
    <t>turkmenistan</t>
  </si>
  <si>
    <t>united arab emirates</t>
  </si>
  <si>
    <t>united kingdom</t>
  </si>
  <si>
    <t>united states of america</t>
  </si>
  <si>
    <t>viet nam</t>
  </si>
  <si>
    <t>taiwan</t>
  </si>
  <si>
    <t>netherlands antilles</t>
  </si>
  <si>
    <t>macedonia, the former yugoslav republic of</t>
  </si>
  <si>
    <t>OTHER_Africa</t>
  </si>
  <si>
    <t>OTHER_Southeast Asia</t>
  </si>
  <si>
    <t>OTHER_Latin America</t>
  </si>
  <si>
    <t># Average and direct normal irradiance suitable for weighting regional solar capacity</t>
  </si>
  <si>
    <t># Irradiance is in kwh/m2/day; area is m2</t>
  </si>
  <si>
    <t>iso</t>
  </si>
  <si>
    <t>irradiance</t>
  </si>
  <si>
    <t>irradiance.area</t>
  </si>
  <si>
    <t>dni</t>
  </si>
  <si>
    <t>dni.area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</si>
</sst>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2"/>
      <color theme="1"/>
      <name val="Times"/>
      <family val="2"/>
    </font>
    <font>
      <b/>
      <sz val="12"/>
      <color theme="1"/>
      <name val="Times"/>
      <family val="2"/>
    </font>
    <font>
      <u/>
      <sz val="12"/>
      <color theme="10"/>
      <name val="Times"/>
      <family val="2"/>
    </font>
    <font>
      <u/>
      <sz val="12"/>
      <color theme="11"/>
      <name val="Times"/>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11" fontId="0" fillId="0" borderId="0" xfId="0" applyNumberFormat="1"/>
    <xf numFmtId="164" fontId="0" fillId="0" borderId="0" xfId="0" applyNumberFormat="1" applyAlignment="1">
      <alignment horizontal="center"/>
    </xf>
    <xf numFmtId="3" fontId="0" fillId="0" borderId="0" xfId="0" applyNumberFormat="1"/>
    <xf numFmtId="0" fontId="0" fillId="0" borderId="0" xfId="0" applyNumberFormat="1" applyAlignment="1">
      <alignment wrapText="1"/>
    </xf>
    <xf numFmtId="0" fontId="0" fillId="0" borderId="0" xfId="0" applyNumberFormat="1" applyAlignment="1">
      <alignment horizontal="center" wrapText="1"/>
    </xf>
    <xf numFmtId="0" fontId="1" fillId="0" borderId="0" xfId="0" applyFont="1" applyAlignment="1">
      <alignment horizontal="center"/>
    </xf>
    <xf numFmtId="1" fontId="0" fillId="0" borderId="0" xfId="0" applyNumberFormat="1"/>
    <xf numFmtId="2" fontId="0" fillId="0" borderId="0" xfId="0" applyNumberFormat="1" applyAlignment="1">
      <alignment horizontal="center"/>
    </xf>
    <xf numFmtId="1" fontId="0" fillId="0" borderId="0" xfId="0" applyNumberFormat="1" applyAlignment="1">
      <alignment horizontal="center"/>
    </xf>
    <xf numFmtId="0" fontId="0" fillId="2" borderId="0" xfId="0" applyFill="1"/>
    <xf numFmtId="0" fontId="0" fillId="3" borderId="0" xfId="0" applyFill="1"/>
    <xf numFmtId="0" fontId="0" fillId="0" borderId="0" xfId="0" applyNumberFormat="1"/>
    <xf numFmtId="0" fontId="1" fillId="0" borderId="0" xfId="0" applyFont="1" applyAlignment="1">
      <alignment horizontal="center"/>
    </xf>
  </cellXfs>
  <cellStyles count="1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ralitp/model/thirty-region-workspace/data-system2/gcam-data-system/_common/mappings/iso_GCAM_regID.csv"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so_GCAM_regID.csv"/>
    </sheetNames>
    <sheetDataSet>
      <sheetData sheetId="0">
        <row r="5">
          <cell r="A5" t="str">
            <v>abw</v>
          </cell>
          <cell r="B5" t="str">
            <v>Aruba</v>
          </cell>
        </row>
        <row r="6">
          <cell r="A6" t="str">
            <v>afg</v>
          </cell>
          <cell r="B6" t="str">
            <v>Afghanistan</v>
          </cell>
        </row>
        <row r="7">
          <cell r="A7" t="str">
            <v>ago</v>
          </cell>
          <cell r="B7" t="str">
            <v>Angola</v>
          </cell>
        </row>
        <row r="8">
          <cell r="A8" t="str">
            <v>aia</v>
          </cell>
          <cell r="B8" t="str">
            <v>Anguilla</v>
          </cell>
        </row>
        <row r="9">
          <cell r="A9" t="str">
            <v>alb</v>
          </cell>
          <cell r="B9" t="str">
            <v>Albania</v>
          </cell>
        </row>
        <row r="10">
          <cell r="A10" t="str">
            <v>and</v>
          </cell>
          <cell r="B10" t="str">
            <v>Andorra</v>
          </cell>
        </row>
        <row r="11">
          <cell r="A11" t="str">
            <v>ant</v>
          </cell>
          <cell r="B11" t="str">
            <v>Netherlands Antilles</v>
          </cell>
        </row>
        <row r="12">
          <cell r="A12" t="str">
            <v>are</v>
          </cell>
          <cell r="B12" t="str">
            <v>United Arab Emirates</v>
          </cell>
        </row>
        <row r="13">
          <cell r="A13" t="str">
            <v>arg</v>
          </cell>
          <cell r="B13" t="str">
            <v>Argentina</v>
          </cell>
        </row>
        <row r="14">
          <cell r="A14" t="str">
            <v>arm</v>
          </cell>
          <cell r="B14" t="str">
            <v>Armenia</v>
          </cell>
        </row>
        <row r="15">
          <cell r="A15" t="str">
            <v>asm</v>
          </cell>
          <cell r="B15" t="str">
            <v>American Samoa</v>
          </cell>
        </row>
        <row r="16">
          <cell r="A16" t="str">
            <v>atg</v>
          </cell>
          <cell r="B16" t="str">
            <v>Antigua &amp; Barbuda</v>
          </cell>
        </row>
        <row r="17">
          <cell r="A17" t="str">
            <v>aus</v>
          </cell>
          <cell r="B17" t="str">
            <v>Australia</v>
          </cell>
        </row>
        <row r="18">
          <cell r="A18" t="str">
            <v>aut</v>
          </cell>
          <cell r="B18" t="str">
            <v>Austria</v>
          </cell>
        </row>
        <row r="19">
          <cell r="A19" t="str">
            <v>aze</v>
          </cell>
          <cell r="B19" t="str">
            <v>Azerbaijan</v>
          </cell>
        </row>
        <row r="20">
          <cell r="A20" t="str">
            <v>bdi</v>
          </cell>
          <cell r="B20" t="str">
            <v>Burundi</v>
          </cell>
        </row>
        <row r="21">
          <cell r="A21" t="str">
            <v>bel</v>
          </cell>
          <cell r="B21" t="str">
            <v>Belgium</v>
          </cell>
        </row>
        <row r="22">
          <cell r="A22" t="str">
            <v>ben</v>
          </cell>
          <cell r="B22" t="str">
            <v>Benin</v>
          </cell>
        </row>
        <row r="23">
          <cell r="A23" t="str">
            <v>bfa</v>
          </cell>
          <cell r="B23" t="str">
            <v>Burkina Faso</v>
          </cell>
        </row>
        <row r="24">
          <cell r="A24" t="str">
            <v>bgd</v>
          </cell>
          <cell r="B24" t="str">
            <v>Bangladesh</v>
          </cell>
        </row>
        <row r="25">
          <cell r="A25" t="str">
            <v>bgr</v>
          </cell>
          <cell r="B25" t="str">
            <v>Bulgaria</v>
          </cell>
        </row>
        <row r="26">
          <cell r="A26" t="str">
            <v>bhr</v>
          </cell>
          <cell r="B26" t="str">
            <v>Bahrain</v>
          </cell>
        </row>
        <row r="27">
          <cell r="A27" t="str">
            <v>bhs</v>
          </cell>
          <cell r="B27" t="str">
            <v>Bahamas</v>
          </cell>
        </row>
        <row r="28">
          <cell r="A28" t="str">
            <v>bih</v>
          </cell>
          <cell r="B28" t="str">
            <v>Bosnia and Herzegovina</v>
          </cell>
        </row>
        <row r="29">
          <cell r="A29" t="str">
            <v>blr</v>
          </cell>
          <cell r="B29" t="str">
            <v>Belarus</v>
          </cell>
        </row>
        <row r="30">
          <cell r="A30" t="str">
            <v>blz</v>
          </cell>
          <cell r="B30" t="str">
            <v>Belize</v>
          </cell>
        </row>
        <row r="31">
          <cell r="A31" t="str">
            <v>bmu</v>
          </cell>
          <cell r="B31" t="str">
            <v>Bermuda</v>
          </cell>
        </row>
        <row r="32">
          <cell r="A32" t="str">
            <v>bol</v>
          </cell>
          <cell r="B32" t="str">
            <v>Bolivia</v>
          </cell>
        </row>
        <row r="33">
          <cell r="A33" t="str">
            <v>bra</v>
          </cell>
          <cell r="B33" t="str">
            <v>Brazil</v>
          </cell>
        </row>
        <row r="34">
          <cell r="A34" t="str">
            <v>brb</v>
          </cell>
          <cell r="B34" t="str">
            <v>Barbados</v>
          </cell>
        </row>
        <row r="35">
          <cell r="A35" t="str">
            <v>brn</v>
          </cell>
          <cell r="B35" t="str">
            <v>Brunei Darussalam</v>
          </cell>
        </row>
        <row r="36">
          <cell r="A36" t="str">
            <v>btn</v>
          </cell>
          <cell r="B36" t="str">
            <v>Bhutan</v>
          </cell>
        </row>
        <row r="37">
          <cell r="A37" t="str">
            <v>bwa</v>
          </cell>
          <cell r="B37" t="str">
            <v>Botswana</v>
          </cell>
        </row>
        <row r="38">
          <cell r="A38" t="str">
            <v>caf</v>
          </cell>
          <cell r="B38" t="str">
            <v>Central African Republic</v>
          </cell>
        </row>
        <row r="39">
          <cell r="A39" t="str">
            <v>can</v>
          </cell>
          <cell r="B39" t="str">
            <v>Canada</v>
          </cell>
        </row>
        <row r="40">
          <cell r="A40" t="str">
            <v>cck</v>
          </cell>
          <cell r="B40" t="str">
            <v>Cocos (Keeling) Islands</v>
          </cell>
        </row>
        <row r="41">
          <cell r="A41" t="str">
            <v>che</v>
          </cell>
          <cell r="B41" t="str">
            <v>Switzerland</v>
          </cell>
        </row>
        <row r="42">
          <cell r="A42" t="str">
            <v>chi</v>
          </cell>
          <cell r="B42" t="str">
            <v>Channel Islands</v>
          </cell>
        </row>
        <row r="43">
          <cell r="A43" t="str">
            <v>chl</v>
          </cell>
          <cell r="B43" t="str">
            <v>Chile</v>
          </cell>
        </row>
        <row r="44">
          <cell r="A44" t="str">
            <v>chn</v>
          </cell>
          <cell r="B44" t="str">
            <v>China</v>
          </cell>
        </row>
        <row r="45">
          <cell r="A45" t="str">
            <v>civ</v>
          </cell>
          <cell r="B45" t="str">
            <v>Cote dIvoire</v>
          </cell>
        </row>
        <row r="46">
          <cell r="A46" t="str">
            <v>cmr</v>
          </cell>
          <cell r="B46" t="str">
            <v>Cameroon</v>
          </cell>
        </row>
        <row r="47">
          <cell r="A47" t="str">
            <v>cod</v>
          </cell>
          <cell r="B47" t="str">
            <v>Congo, the Democratic Republic of the</v>
          </cell>
        </row>
        <row r="48">
          <cell r="A48" t="str">
            <v>cog</v>
          </cell>
          <cell r="B48" t="str">
            <v>Congo</v>
          </cell>
        </row>
        <row r="49">
          <cell r="A49" t="str">
            <v>cok</v>
          </cell>
          <cell r="B49" t="str">
            <v>Cook Islands</v>
          </cell>
        </row>
        <row r="50">
          <cell r="A50" t="str">
            <v>col</v>
          </cell>
          <cell r="B50" t="str">
            <v>Colombia</v>
          </cell>
        </row>
        <row r="51">
          <cell r="A51" t="str">
            <v>com</v>
          </cell>
          <cell r="B51" t="str">
            <v>Comoros</v>
          </cell>
        </row>
        <row r="52">
          <cell r="A52" t="str">
            <v>cpv</v>
          </cell>
          <cell r="B52" t="str">
            <v>Cape Verde</v>
          </cell>
        </row>
        <row r="53">
          <cell r="A53" t="str">
            <v>cri</v>
          </cell>
          <cell r="B53" t="str">
            <v>Costa Rica</v>
          </cell>
        </row>
        <row r="54">
          <cell r="A54" t="str">
            <v>cub</v>
          </cell>
          <cell r="B54" t="str">
            <v>Cuba</v>
          </cell>
        </row>
        <row r="55">
          <cell r="A55" t="str">
            <v>cym</v>
          </cell>
          <cell r="B55" t="str">
            <v>Cayman Islands</v>
          </cell>
        </row>
        <row r="56">
          <cell r="A56" t="str">
            <v>cyp</v>
          </cell>
          <cell r="B56" t="str">
            <v>Cyprus</v>
          </cell>
        </row>
        <row r="57">
          <cell r="A57" t="str">
            <v>cxr</v>
          </cell>
          <cell r="B57" t="str">
            <v>Christmas Island</v>
          </cell>
        </row>
        <row r="58">
          <cell r="A58" t="str">
            <v>cze</v>
          </cell>
          <cell r="B58" t="str">
            <v>Czech Republic</v>
          </cell>
        </row>
        <row r="59">
          <cell r="A59" t="str">
            <v>deu</v>
          </cell>
          <cell r="B59" t="str">
            <v>Germany</v>
          </cell>
        </row>
        <row r="60">
          <cell r="A60" t="str">
            <v>dji</v>
          </cell>
          <cell r="B60" t="str">
            <v>Djibouti</v>
          </cell>
        </row>
        <row r="61">
          <cell r="A61" t="str">
            <v>dma</v>
          </cell>
          <cell r="B61" t="str">
            <v>Dominica</v>
          </cell>
        </row>
        <row r="62">
          <cell r="A62" t="str">
            <v>dnk</v>
          </cell>
          <cell r="B62" t="str">
            <v>Denmark</v>
          </cell>
        </row>
        <row r="63">
          <cell r="A63" t="str">
            <v>dom</v>
          </cell>
          <cell r="B63" t="str">
            <v>Dominican Republic</v>
          </cell>
        </row>
        <row r="64">
          <cell r="A64" t="str">
            <v>dza</v>
          </cell>
          <cell r="B64" t="str">
            <v>Algeria</v>
          </cell>
        </row>
        <row r="65">
          <cell r="A65" t="str">
            <v>ecu</v>
          </cell>
          <cell r="B65" t="str">
            <v>Ecuador</v>
          </cell>
        </row>
        <row r="66">
          <cell r="A66" t="str">
            <v>egy</v>
          </cell>
          <cell r="B66" t="str">
            <v>Egypt</v>
          </cell>
        </row>
        <row r="67">
          <cell r="A67" t="str">
            <v>eri</v>
          </cell>
          <cell r="B67" t="str">
            <v>Eritrea</v>
          </cell>
        </row>
        <row r="68">
          <cell r="A68" t="str">
            <v>esh</v>
          </cell>
          <cell r="B68" t="str">
            <v>Western Sahara</v>
          </cell>
        </row>
        <row r="69">
          <cell r="A69" t="str">
            <v>esp</v>
          </cell>
          <cell r="B69" t="str">
            <v>Spain</v>
          </cell>
        </row>
        <row r="70">
          <cell r="A70" t="str">
            <v>est</v>
          </cell>
          <cell r="B70" t="str">
            <v>Estonia</v>
          </cell>
        </row>
        <row r="71">
          <cell r="A71" t="str">
            <v>eth</v>
          </cell>
          <cell r="B71" t="str">
            <v>Ethiopia</v>
          </cell>
        </row>
        <row r="72">
          <cell r="A72" t="str">
            <v>fin</v>
          </cell>
          <cell r="B72" t="str">
            <v>Finland</v>
          </cell>
        </row>
        <row r="73">
          <cell r="A73" t="str">
            <v>fji</v>
          </cell>
          <cell r="B73" t="str">
            <v>Fiji</v>
          </cell>
        </row>
        <row r="74">
          <cell r="A74" t="str">
            <v>flk</v>
          </cell>
          <cell r="B74" t="str">
            <v>Falkland Islands (Malvinas)</v>
          </cell>
        </row>
        <row r="75">
          <cell r="A75" t="str">
            <v>fra</v>
          </cell>
          <cell r="B75" t="str">
            <v>France</v>
          </cell>
        </row>
        <row r="76">
          <cell r="A76" t="str">
            <v>fro</v>
          </cell>
          <cell r="B76" t="str">
            <v>Faroe Islands</v>
          </cell>
        </row>
        <row r="77">
          <cell r="A77" t="str">
            <v>fsm</v>
          </cell>
          <cell r="B77" t="str">
            <v>Micronesia, Federated States of</v>
          </cell>
        </row>
        <row r="78">
          <cell r="A78" t="str">
            <v>gab</v>
          </cell>
          <cell r="B78" t="str">
            <v>Gabon</v>
          </cell>
        </row>
        <row r="79">
          <cell r="A79" t="str">
            <v>gbr</v>
          </cell>
          <cell r="B79" t="str">
            <v>United Kingdom</v>
          </cell>
        </row>
        <row r="80">
          <cell r="A80" t="str">
            <v>geo</v>
          </cell>
          <cell r="B80" t="str">
            <v>Georgia</v>
          </cell>
        </row>
        <row r="81">
          <cell r="A81" t="str">
            <v>gha</v>
          </cell>
          <cell r="B81" t="str">
            <v>Ghana</v>
          </cell>
        </row>
        <row r="82">
          <cell r="A82" t="str">
            <v>gib</v>
          </cell>
          <cell r="B82" t="str">
            <v>Gibraltar</v>
          </cell>
        </row>
        <row r="83">
          <cell r="A83" t="str">
            <v>gin</v>
          </cell>
          <cell r="B83" t="str">
            <v>Guinea</v>
          </cell>
        </row>
        <row r="84">
          <cell r="A84" t="str">
            <v>glp</v>
          </cell>
          <cell r="B84" t="str">
            <v>Guadeloupe</v>
          </cell>
        </row>
        <row r="85">
          <cell r="A85" t="str">
            <v>gmb</v>
          </cell>
          <cell r="B85" t="str">
            <v>Gambia</v>
          </cell>
        </row>
        <row r="86">
          <cell r="A86" t="str">
            <v>gnb</v>
          </cell>
          <cell r="B86" t="str">
            <v>Guinea-Bissau</v>
          </cell>
        </row>
        <row r="87">
          <cell r="A87" t="str">
            <v>gnq</v>
          </cell>
          <cell r="B87" t="str">
            <v>Equatorial Guinea</v>
          </cell>
        </row>
        <row r="88">
          <cell r="A88" t="str">
            <v>grc</v>
          </cell>
          <cell r="B88" t="str">
            <v>Greece</v>
          </cell>
        </row>
        <row r="89">
          <cell r="A89" t="str">
            <v>grd</v>
          </cell>
          <cell r="B89" t="str">
            <v>Grenada</v>
          </cell>
        </row>
        <row r="90">
          <cell r="A90" t="str">
            <v>grl</v>
          </cell>
          <cell r="B90" t="str">
            <v>Greenland</v>
          </cell>
        </row>
        <row r="91">
          <cell r="A91" t="str">
            <v>gtm</v>
          </cell>
          <cell r="B91" t="str">
            <v>Guatemala</v>
          </cell>
        </row>
        <row r="92">
          <cell r="A92" t="str">
            <v>guf</v>
          </cell>
          <cell r="B92" t="str">
            <v>French Guiana</v>
          </cell>
        </row>
        <row r="93">
          <cell r="A93" t="str">
            <v>gum</v>
          </cell>
          <cell r="B93" t="str">
            <v>Guam</v>
          </cell>
        </row>
        <row r="94">
          <cell r="A94" t="str">
            <v>guy</v>
          </cell>
          <cell r="B94" t="str">
            <v>Guyana</v>
          </cell>
        </row>
        <row r="95">
          <cell r="A95" t="str">
            <v>hkg</v>
          </cell>
          <cell r="B95" t="str">
            <v>Hong Kong</v>
          </cell>
        </row>
        <row r="96">
          <cell r="A96" t="str">
            <v>hnd</v>
          </cell>
          <cell r="B96" t="str">
            <v>Honduras</v>
          </cell>
        </row>
        <row r="97">
          <cell r="A97" t="str">
            <v>hrv</v>
          </cell>
          <cell r="B97" t="str">
            <v>Croatia</v>
          </cell>
        </row>
        <row r="98">
          <cell r="A98" t="str">
            <v>hti</v>
          </cell>
          <cell r="B98" t="str">
            <v>Haiti</v>
          </cell>
        </row>
        <row r="99">
          <cell r="A99" t="str">
            <v>hun</v>
          </cell>
          <cell r="B99" t="str">
            <v>Hungary</v>
          </cell>
        </row>
        <row r="100">
          <cell r="A100" t="str">
            <v>idn</v>
          </cell>
          <cell r="B100" t="str">
            <v>Indonesia</v>
          </cell>
        </row>
        <row r="101">
          <cell r="A101" t="str">
            <v>imn</v>
          </cell>
          <cell r="B101" t="str">
            <v>Isle of Man</v>
          </cell>
        </row>
        <row r="102">
          <cell r="A102" t="str">
            <v>ind</v>
          </cell>
          <cell r="B102" t="str">
            <v>India</v>
          </cell>
        </row>
        <row r="103">
          <cell r="A103" t="str">
            <v>irl</v>
          </cell>
          <cell r="B103" t="str">
            <v>Ireland</v>
          </cell>
        </row>
        <row r="104">
          <cell r="A104" t="str">
            <v>irn</v>
          </cell>
          <cell r="B104" t="str">
            <v>Iran, Islamic Republic of</v>
          </cell>
        </row>
        <row r="105">
          <cell r="A105" t="str">
            <v>irq</v>
          </cell>
          <cell r="B105" t="str">
            <v>Iraq</v>
          </cell>
        </row>
        <row r="106">
          <cell r="A106" t="str">
            <v>isl</v>
          </cell>
          <cell r="B106" t="str">
            <v>Iceland</v>
          </cell>
        </row>
        <row r="107">
          <cell r="A107" t="str">
            <v>isr</v>
          </cell>
          <cell r="B107" t="str">
            <v>Israel</v>
          </cell>
        </row>
        <row r="108">
          <cell r="A108" t="str">
            <v>ita</v>
          </cell>
          <cell r="B108" t="str">
            <v>Italy</v>
          </cell>
        </row>
        <row r="109">
          <cell r="A109" t="str">
            <v>jam</v>
          </cell>
          <cell r="B109" t="str">
            <v>Jamaica</v>
          </cell>
        </row>
        <row r="110">
          <cell r="A110" t="str">
            <v>jor</v>
          </cell>
          <cell r="B110" t="str">
            <v>Jordan</v>
          </cell>
        </row>
        <row r="111">
          <cell r="A111" t="str">
            <v>jpn</v>
          </cell>
          <cell r="B111" t="str">
            <v>Japan</v>
          </cell>
        </row>
        <row r="112">
          <cell r="A112" t="str">
            <v>kaz</v>
          </cell>
          <cell r="B112" t="str">
            <v>Kazakhstan</v>
          </cell>
        </row>
        <row r="113">
          <cell r="A113" t="str">
            <v>ken</v>
          </cell>
          <cell r="B113" t="str">
            <v>Kenya</v>
          </cell>
        </row>
        <row r="114">
          <cell r="A114" t="str">
            <v>kgz</v>
          </cell>
          <cell r="B114" t="str">
            <v>Kyrgyzstan</v>
          </cell>
        </row>
        <row r="115">
          <cell r="A115" t="str">
            <v>khm</v>
          </cell>
          <cell r="B115" t="str">
            <v>Cambodia</v>
          </cell>
        </row>
        <row r="116">
          <cell r="A116" t="str">
            <v>kir</v>
          </cell>
          <cell r="B116" t="str">
            <v>Kiribati</v>
          </cell>
        </row>
        <row r="117">
          <cell r="A117" t="str">
            <v>kna</v>
          </cell>
          <cell r="B117" t="str">
            <v>Saint Kitts and Nevis</v>
          </cell>
        </row>
        <row r="118">
          <cell r="A118" t="str">
            <v>kor</v>
          </cell>
          <cell r="B118" t="str">
            <v>Korea, Republic of</v>
          </cell>
        </row>
        <row r="119">
          <cell r="A119" t="str">
            <v>kwt</v>
          </cell>
          <cell r="B119" t="str">
            <v>Kuwait</v>
          </cell>
        </row>
        <row r="120">
          <cell r="A120" t="str">
            <v>lao</v>
          </cell>
          <cell r="B120" t="str">
            <v>Lao Peoples Democratic Republic</v>
          </cell>
        </row>
        <row r="121">
          <cell r="A121" t="str">
            <v>lbn</v>
          </cell>
          <cell r="B121" t="str">
            <v>Lebanon</v>
          </cell>
        </row>
        <row r="122">
          <cell r="A122" t="str">
            <v>lbr</v>
          </cell>
          <cell r="B122" t="str">
            <v>Liberia</v>
          </cell>
        </row>
        <row r="123">
          <cell r="A123" t="str">
            <v>lby</v>
          </cell>
          <cell r="B123" t="str">
            <v>Libyan Arab Jamahiriya</v>
          </cell>
        </row>
        <row r="124">
          <cell r="A124" t="str">
            <v>lca</v>
          </cell>
          <cell r="B124" t="str">
            <v>Saint Lucia</v>
          </cell>
        </row>
        <row r="125">
          <cell r="A125" t="str">
            <v>lie</v>
          </cell>
          <cell r="B125" t="str">
            <v>Liechtenstein</v>
          </cell>
        </row>
        <row r="126">
          <cell r="A126" t="str">
            <v>lka</v>
          </cell>
          <cell r="B126" t="str">
            <v>Sri Lanka</v>
          </cell>
        </row>
        <row r="127">
          <cell r="A127" t="str">
            <v>lso</v>
          </cell>
          <cell r="B127" t="str">
            <v>Lesotho</v>
          </cell>
        </row>
        <row r="128">
          <cell r="A128" t="str">
            <v>ltu</v>
          </cell>
          <cell r="B128" t="str">
            <v>Lithuania</v>
          </cell>
        </row>
        <row r="129">
          <cell r="A129" t="str">
            <v>lux</v>
          </cell>
          <cell r="B129" t="str">
            <v>Luxembourg</v>
          </cell>
        </row>
        <row r="130">
          <cell r="A130" t="str">
            <v>lva</v>
          </cell>
          <cell r="B130" t="str">
            <v>Latvia</v>
          </cell>
        </row>
        <row r="131">
          <cell r="A131" t="str">
            <v>mac</v>
          </cell>
          <cell r="B131" t="str">
            <v>Macau</v>
          </cell>
        </row>
        <row r="132">
          <cell r="A132" t="str">
            <v>mar</v>
          </cell>
          <cell r="B132" t="str">
            <v>Morocco</v>
          </cell>
        </row>
        <row r="133">
          <cell r="A133" t="str">
            <v>mco</v>
          </cell>
          <cell r="B133" t="str">
            <v>Monaco</v>
          </cell>
        </row>
        <row r="134">
          <cell r="A134" t="str">
            <v>mda</v>
          </cell>
          <cell r="B134" t="str">
            <v>Moldova, Republic of</v>
          </cell>
        </row>
        <row r="135">
          <cell r="A135" t="str">
            <v>mdg</v>
          </cell>
          <cell r="B135" t="str">
            <v>Madagascar</v>
          </cell>
        </row>
        <row r="136">
          <cell r="A136" t="str">
            <v>mdv</v>
          </cell>
          <cell r="B136" t="str">
            <v>Maldives</v>
          </cell>
        </row>
        <row r="137">
          <cell r="A137" t="str">
            <v>mex</v>
          </cell>
          <cell r="B137" t="str">
            <v>Mexico</v>
          </cell>
        </row>
        <row r="138">
          <cell r="A138" t="str">
            <v>mhl</v>
          </cell>
          <cell r="B138" t="str">
            <v>Marshall Islands</v>
          </cell>
        </row>
        <row r="139">
          <cell r="A139" t="str">
            <v>mkd</v>
          </cell>
          <cell r="B139" t="str">
            <v>Macedonia, the former Yugoslav Republic of</v>
          </cell>
        </row>
        <row r="140">
          <cell r="A140" t="str">
            <v>mli</v>
          </cell>
          <cell r="B140" t="str">
            <v>Mali</v>
          </cell>
        </row>
        <row r="141">
          <cell r="A141" t="str">
            <v>mlt</v>
          </cell>
          <cell r="B141" t="str">
            <v>Malta</v>
          </cell>
        </row>
        <row r="142">
          <cell r="A142" t="str">
            <v>mmr</v>
          </cell>
          <cell r="B142" t="str">
            <v>Myanmar</v>
          </cell>
        </row>
        <row r="143">
          <cell r="A143" t="str">
            <v>mne</v>
          </cell>
          <cell r="B143" t="str">
            <v>Montenegro</v>
          </cell>
        </row>
        <row r="144">
          <cell r="A144" t="str">
            <v>mng</v>
          </cell>
          <cell r="B144" t="str">
            <v>Mongolia</v>
          </cell>
        </row>
        <row r="145">
          <cell r="A145" t="str">
            <v>mnp</v>
          </cell>
          <cell r="B145" t="str">
            <v>Northern Mariana Islands</v>
          </cell>
        </row>
        <row r="146">
          <cell r="A146" t="str">
            <v>moz</v>
          </cell>
          <cell r="B146" t="str">
            <v>Mozambique</v>
          </cell>
        </row>
        <row r="147">
          <cell r="A147" t="str">
            <v>mrt</v>
          </cell>
          <cell r="B147" t="str">
            <v>Mauritania</v>
          </cell>
        </row>
        <row r="148">
          <cell r="A148" t="str">
            <v>msr</v>
          </cell>
          <cell r="B148" t="str">
            <v>Montserrat</v>
          </cell>
        </row>
        <row r="149">
          <cell r="A149" t="str">
            <v>mtq</v>
          </cell>
          <cell r="B149" t="str">
            <v>Martinique</v>
          </cell>
        </row>
        <row r="150">
          <cell r="A150" t="str">
            <v>mus</v>
          </cell>
          <cell r="B150" t="str">
            <v>Mauritius</v>
          </cell>
        </row>
        <row r="151">
          <cell r="A151" t="str">
            <v>mwi</v>
          </cell>
          <cell r="B151" t="str">
            <v>Malawi</v>
          </cell>
        </row>
        <row r="152">
          <cell r="A152" t="str">
            <v>mys</v>
          </cell>
          <cell r="B152" t="str">
            <v>Malaysia</v>
          </cell>
        </row>
        <row r="153">
          <cell r="A153" t="str">
            <v>myt</v>
          </cell>
          <cell r="B153" t="str">
            <v>Mayotte</v>
          </cell>
        </row>
        <row r="154">
          <cell r="A154" t="str">
            <v>nam</v>
          </cell>
          <cell r="B154" t="str">
            <v>Namibia</v>
          </cell>
        </row>
        <row r="155">
          <cell r="A155" t="str">
            <v>ncl</v>
          </cell>
          <cell r="B155" t="str">
            <v>New Caledonia</v>
          </cell>
        </row>
        <row r="156">
          <cell r="A156" t="str">
            <v>ner</v>
          </cell>
          <cell r="B156" t="str">
            <v>Niger</v>
          </cell>
        </row>
        <row r="157">
          <cell r="A157" t="str">
            <v>nfk</v>
          </cell>
          <cell r="B157" t="str">
            <v>Norfolk Island</v>
          </cell>
        </row>
        <row r="158">
          <cell r="A158" t="str">
            <v>nga</v>
          </cell>
          <cell r="B158" t="str">
            <v>Nigeria</v>
          </cell>
        </row>
        <row r="159">
          <cell r="A159" t="str">
            <v>nic</v>
          </cell>
          <cell r="B159" t="str">
            <v>Nicaragua</v>
          </cell>
        </row>
        <row r="160">
          <cell r="A160" t="str">
            <v>niu</v>
          </cell>
          <cell r="B160" t="str">
            <v>Niue</v>
          </cell>
        </row>
        <row r="161">
          <cell r="A161" t="str">
            <v>nld</v>
          </cell>
          <cell r="B161" t="str">
            <v>Netherlands</v>
          </cell>
        </row>
        <row r="162">
          <cell r="A162" t="str">
            <v>nor</v>
          </cell>
          <cell r="B162" t="str">
            <v>Norway</v>
          </cell>
        </row>
        <row r="163">
          <cell r="A163" t="str">
            <v>npl</v>
          </cell>
          <cell r="B163" t="str">
            <v>Nepal</v>
          </cell>
        </row>
        <row r="164">
          <cell r="A164" t="str">
            <v>nru</v>
          </cell>
          <cell r="B164" t="str">
            <v>Nauru</v>
          </cell>
        </row>
        <row r="165">
          <cell r="A165" t="str">
            <v>nzl</v>
          </cell>
          <cell r="B165" t="str">
            <v>New Zealand</v>
          </cell>
        </row>
        <row r="166">
          <cell r="A166" t="str">
            <v>omn</v>
          </cell>
          <cell r="B166" t="str">
            <v>Oman</v>
          </cell>
        </row>
        <row r="167">
          <cell r="A167" t="str">
            <v>pak</v>
          </cell>
          <cell r="B167" t="str">
            <v>Pakistan</v>
          </cell>
        </row>
        <row r="168">
          <cell r="A168" t="str">
            <v>pan</v>
          </cell>
          <cell r="B168" t="str">
            <v>Panama</v>
          </cell>
        </row>
        <row r="169">
          <cell r="A169" t="str">
            <v>pci</v>
          </cell>
          <cell r="B169" t="str">
            <v>Pacific Islands Trust Territory</v>
          </cell>
        </row>
        <row r="170">
          <cell r="A170" t="str">
            <v>pcn</v>
          </cell>
          <cell r="B170" t="str">
            <v>Pitcairn Islands</v>
          </cell>
        </row>
        <row r="171">
          <cell r="A171" t="str">
            <v>per</v>
          </cell>
          <cell r="B171" t="str">
            <v>Peru</v>
          </cell>
        </row>
        <row r="172">
          <cell r="A172" t="str">
            <v>phl</v>
          </cell>
          <cell r="B172" t="str">
            <v>Philippines</v>
          </cell>
        </row>
        <row r="173">
          <cell r="A173" t="str">
            <v>plw</v>
          </cell>
          <cell r="B173" t="str">
            <v>Palau</v>
          </cell>
        </row>
        <row r="174">
          <cell r="A174" t="str">
            <v>png</v>
          </cell>
          <cell r="B174" t="str">
            <v>Papua New Guinea</v>
          </cell>
        </row>
        <row r="175">
          <cell r="A175" t="str">
            <v>pol</v>
          </cell>
          <cell r="B175" t="str">
            <v>Poland</v>
          </cell>
        </row>
        <row r="176">
          <cell r="A176" t="str">
            <v>pri</v>
          </cell>
          <cell r="B176" t="str">
            <v>Puerto Rico</v>
          </cell>
        </row>
        <row r="177">
          <cell r="A177" t="str">
            <v>prk</v>
          </cell>
          <cell r="B177" t="str">
            <v>Korea, Democratic Peoples Republic of</v>
          </cell>
        </row>
        <row r="178">
          <cell r="A178" t="str">
            <v>prt</v>
          </cell>
          <cell r="B178" t="str">
            <v>Portugal</v>
          </cell>
        </row>
        <row r="179">
          <cell r="A179" t="str">
            <v>pry</v>
          </cell>
          <cell r="B179" t="str">
            <v>Paraguay</v>
          </cell>
        </row>
        <row r="180">
          <cell r="A180" t="str">
            <v>pse</v>
          </cell>
          <cell r="B180" t="str">
            <v>Palestinian Territory, Occupied</v>
          </cell>
        </row>
        <row r="181">
          <cell r="A181" t="str">
            <v>pyf</v>
          </cell>
          <cell r="B181" t="str">
            <v>French Polynesia</v>
          </cell>
        </row>
        <row r="182">
          <cell r="A182" t="str">
            <v>qat</v>
          </cell>
          <cell r="B182" t="str">
            <v>Qatar</v>
          </cell>
        </row>
        <row r="183">
          <cell r="A183" t="str">
            <v>reu</v>
          </cell>
          <cell r="B183" t="str">
            <v>Reunion</v>
          </cell>
        </row>
        <row r="184">
          <cell r="A184" t="str">
            <v>rom</v>
          </cell>
          <cell r="B184" t="str">
            <v>Romania</v>
          </cell>
        </row>
        <row r="185">
          <cell r="A185" t="str">
            <v>rus</v>
          </cell>
          <cell r="B185" t="str">
            <v>Russian Federation</v>
          </cell>
        </row>
        <row r="186">
          <cell r="A186" t="str">
            <v>rwa</v>
          </cell>
          <cell r="B186" t="str">
            <v>Rwanda</v>
          </cell>
        </row>
        <row r="187">
          <cell r="A187" t="str">
            <v>sau</v>
          </cell>
          <cell r="B187" t="str">
            <v>Saudi Arabia</v>
          </cell>
        </row>
        <row r="188">
          <cell r="A188" t="str">
            <v>scg</v>
          </cell>
          <cell r="B188" t="str">
            <v>Serbia and Montenegro</v>
          </cell>
        </row>
        <row r="189">
          <cell r="A189" t="str">
            <v>sdn</v>
          </cell>
          <cell r="B189" t="str">
            <v>Sudan</v>
          </cell>
        </row>
        <row r="190">
          <cell r="A190" t="str">
            <v>sen</v>
          </cell>
          <cell r="B190" t="str">
            <v>Senegal</v>
          </cell>
        </row>
        <row r="191">
          <cell r="A191" t="str">
            <v>sgp</v>
          </cell>
          <cell r="B191" t="str">
            <v>Singapore</v>
          </cell>
        </row>
        <row r="192">
          <cell r="A192" t="str">
            <v>shn</v>
          </cell>
          <cell r="B192" t="str">
            <v>Saint Helena</v>
          </cell>
        </row>
        <row r="193">
          <cell r="A193" t="str">
            <v>sjm</v>
          </cell>
          <cell r="B193" t="str">
            <v>Svalbard and Jan Mayen Islands</v>
          </cell>
        </row>
        <row r="194">
          <cell r="A194" t="str">
            <v>slb</v>
          </cell>
          <cell r="B194" t="str">
            <v>Solomon Islands</v>
          </cell>
        </row>
        <row r="195">
          <cell r="A195" t="str">
            <v>sle</v>
          </cell>
          <cell r="B195" t="str">
            <v>Sierra Leone</v>
          </cell>
        </row>
        <row r="196">
          <cell r="A196" t="str">
            <v>slv</v>
          </cell>
          <cell r="B196" t="str">
            <v>El Salvador</v>
          </cell>
        </row>
        <row r="197">
          <cell r="A197" t="str">
            <v>smr</v>
          </cell>
          <cell r="B197" t="str">
            <v>San Marino</v>
          </cell>
        </row>
        <row r="198">
          <cell r="A198" t="str">
            <v>som</v>
          </cell>
          <cell r="B198" t="str">
            <v>Somalia</v>
          </cell>
        </row>
        <row r="199">
          <cell r="A199" t="str">
            <v>spm</v>
          </cell>
          <cell r="B199" t="str">
            <v>Saint Pierre and Miquelon</v>
          </cell>
        </row>
        <row r="200">
          <cell r="A200" t="str">
            <v>srb</v>
          </cell>
          <cell r="B200" t="str">
            <v>Serbia</v>
          </cell>
        </row>
        <row r="201">
          <cell r="A201" t="str">
            <v>stp</v>
          </cell>
          <cell r="B201" t="str">
            <v>Sao Tome and Principe</v>
          </cell>
        </row>
        <row r="202">
          <cell r="A202" t="str">
            <v>sur</v>
          </cell>
          <cell r="B202" t="str">
            <v>Suriname</v>
          </cell>
        </row>
        <row r="203">
          <cell r="A203" t="str">
            <v>svk</v>
          </cell>
          <cell r="B203" t="str">
            <v>Slovakia</v>
          </cell>
        </row>
        <row r="204">
          <cell r="A204" t="str">
            <v>svn</v>
          </cell>
          <cell r="B204" t="str">
            <v>Slovenia</v>
          </cell>
        </row>
        <row r="205">
          <cell r="A205" t="str">
            <v>swe</v>
          </cell>
          <cell r="B205" t="str">
            <v>Sweden</v>
          </cell>
        </row>
        <row r="206">
          <cell r="A206" t="str">
            <v>swz</v>
          </cell>
          <cell r="B206" t="str">
            <v>Swaziland</v>
          </cell>
        </row>
        <row r="207">
          <cell r="A207" t="str">
            <v>syc</v>
          </cell>
          <cell r="B207" t="str">
            <v>Seychelles</v>
          </cell>
        </row>
        <row r="208">
          <cell r="A208" t="str">
            <v>syr</v>
          </cell>
          <cell r="B208" t="str">
            <v>Syrian Arab Republic</v>
          </cell>
        </row>
        <row r="209">
          <cell r="A209" t="str">
            <v>tca</v>
          </cell>
          <cell r="B209" t="str">
            <v>Turks and Caicos</v>
          </cell>
        </row>
        <row r="210">
          <cell r="A210" t="str">
            <v>tcd</v>
          </cell>
          <cell r="B210" t="str">
            <v>Chad</v>
          </cell>
        </row>
        <row r="211">
          <cell r="A211" t="str">
            <v>tgo</v>
          </cell>
          <cell r="B211" t="str">
            <v>Togo</v>
          </cell>
        </row>
        <row r="212">
          <cell r="A212" t="str">
            <v>tha</v>
          </cell>
          <cell r="B212" t="str">
            <v>Thailand</v>
          </cell>
        </row>
        <row r="213">
          <cell r="A213" t="str">
            <v>tjk</v>
          </cell>
          <cell r="B213" t="str">
            <v>Tajikistan</v>
          </cell>
        </row>
        <row r="214">
          <cell r="A214" t="str">
            <v>tkl</v>
          </cell>
          <cell r="B214" t="str">
            <v>Tokelau</v>
          </cell>
        </row>
        <row r="215">
          <cell r="A215" t="str">
            <v>tkm</v>
          </cell>
          <cell r="B215" t="str">
            <v>Turkmenistan</v>
          </cell>
        </row>
        <row r="216">
          <cell r="A216" t="str">
            <v>tls</v>
          </cell>
          <cell r="B216" t="str">
            <v>Timor Leste</v>
          </cell>
        </row>
        <row r="217">
          <cell r="A217" t="str">
            <v>ton</v>
          </cell>
          <cell r="B217" t="str">
            <v>Tonga</v>
          </cell>
        </row>
        <row r="218">
          <cell r="A218" t="str">
            <v>tto</v>
          </cell>
          <cell r="B218" t="str">
            <v>Trinidad and Tobago</v>
          </cell>
        </row>
        <row r="219">
          <cell r="A219" t="str">
            <v>tun</v>
          </cell>
          <cell r="B219" t="str">
            <v>Tunisia</v>
          </cell>
        </row>
        <row r="220">
          <cell r="A220" t="str">
            <v>tur</v>
          </cell>
          <cell r="B220" t="str">
            <v>Turkey</v>
          </cell>
        </row>
        <row r="221">
          <cell r="A221" t="str">
            <v>tuv</v>
          </cell>
          <cell r="B221" t="str">
            <v>Tuvalu</v>
          </cell>
        </row>
        <row r="222">
          <cell r="A222" t="str">
            <v>twn</v>
          </cell>
          <cell r="B222" t="str">
            <v>Taiwan</v>
          </cell>
        </row>
        <row r="223">
          <cell r="A223" t="str">
            <v>tza</v>
          </cell>
          <cell r="B223" t="str">
            <v>Tanzania, United Republic of</v>
          </cell>
        </row>
        <row r="224">
          <cell r="A224" t="str">
            <v>uga</v>
          </cell>
          <cell r="B224" t="str">
            <v>Uganda</v>
          </cell>
        </row>
        <row r="225">
          <cell r="A225" t="str">
            <v>ukr</v>
          </cell>
          <cell r="B225" t="str">
            <v>Ukraine</v>
          </cell>
        </row>
        <row r="226">
          <cell r="A226" t="str">
            <v>ury</v>
          </cell>
          <cell r="B226" t="str">
            <v>Uruguay</v>
          </cell>
        </row>
        <row r="227">
          <cell r="A227" t="str">
            <v>usa</v>
          </cell>
          <cell r="B227" t="str">
            <v>United States of America</v>
          </cell>
        </row>
        <row r="228">
          <cell r="A228" t="str">
            <v>uzb</v>
          </cell>
          <cell r="B228" t="str">
            <v>Uzbekistan</v>
          </cell>
        </row>
        <row r="229">
          <cell r="A229" t="str">
            <v>vat</v>
          </cell>
          <cell r="B229" t="str">
            <v>Vatican</v>
          </cell>
        </row>
        <row r="230">
          <cell r="A230" t="str">
            <v>vct</v>
          </cell>
          <cell r="B230" t="str">
            <v>Saint Vincent and the Grenadines</v>
          </cell>
        </row>
        <row r="231">
          <cell r="A231" t="str">
            <v>ven</v>
          </cell>
          <cell r="B231" t="str">
            <v>Venezuela</v>
          </cell>
        </row>
        <row r="232">
          <cell r="A232" t="str">
            <v>vgb</v>
          </cell>
          <cell r="B232" t="str">
            <v>Virgin Islands, British</v>
          </cell>
        </row>
        <row r="233">
          <cell r="A233" t="str">
            <v>vir</v>
          </cell>
          <cell r="B233" t="str">
            <v>Virgin Islands, U.S.</v>
          </cell>
        </row>
        <row r="234">
          <cell r="A234" t="str">
            <v>vnm</v>
          </cell>
          <cell r="B234" t="str">
            <v>Viet Nam</v>
          </cell>
        </row>
        <row r="235">
          <cell r="A235" t="str">
            <v>vut</v>
          </cell>
          <cell r="B235" t="str">
            <v>Vanuatu</v>
          </cell>
        </row>
        <row r="236">
          <cell r="A236" t="str">
            <v>wlf</v>
          </cell>
          <cell r="B236" t="str">
            <v>Wallis and Futuna</v>
          </cell>
        </row>
        <row r="237">
          <cell r="A237" t="str">
            <v>wsm</v>
          </cell>
          <cell r="B237" t="str">
            <v>Samoa</v>
          </cell>
        </row>
        <row r="238">
          <cell r="A238" t="str">
            <v>yem</v>
          </cell>
          <cell r="B238" t="str">
            <v>Yemen</v>
          </cell>
        </row>
        <row r="239">
          <cell r="A239" t="str">
            <v>yug</v>
          </cell>
          <cell r="B239" t="str">
            <v>Yugoslavia, Federal Republic of</v>
          </cell>
        </row>
        <row r="240">
          <cell r="A240" t="str">
            <v>zaf</v>
          </cell>
          <cell r="B240" t="str">
            <v>South Africa</v>
          </cell>
        </row>
        <row r="241">
          <cell r="A241" t="str">
            <v>zmb</v>
          </cell>
          <cell r="B241" t="str">
            <v>Zambia</v>
          </cell>
        </row>
        <row r="242">
          <cell r="A242" t="str">
            <v>zwe</v>
          </cell>
          <cell r="B242" t="str">
            <v>Zimbabwe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workbookViewId="0">
      <selection sqref="A1:A48"/>
    </sheetView>
  </sheetViews>
  <sheetFormatPr baseColWidth="10" defaultRowHeight="13" x14ac:dyDescent="0"/>
  <sheetData>
    <row r="1" spans="1:1">
      <c r="A1" t="s">
        <v>170</v>
      </c>
    </row>
    <row r="3" spans="1:1">
      <c r="A3" t="s">
        <v>171</v>
      </c>
    </row>
    <row r="4" spans="1:1">
      <c r="A4" t="s">
        <v>172</v>
      </c>
    </row>
    <row r="5" spans="1:1">
      <c r="A5" t="s">
        <v>173</v>
      </c>
    </row>
    <row r="7" spans="1:1">
      <c r="A7" t="s">
        <v>174</v>
      </c>
    </row>
    <row r="8" spans="1:1">
      <c r="A8" t="s">
        <v>175</v>
      </c>
    </row>
    <row r="11" spans="1:1">
      <c r="A11" t="s">
        <v>176</v>
      </c>
    </row>
    <row r="12" spans="1:1">
      <c r="A12" t="s">
        <v>177</v>
      </c>
    </row>
    <row r="14" spans="1:1">
      <c r="A14" t="s">
        <v>178</v>
      </c>
    </row>
    <row r="15" spans="1:1">
      <c r="A15" t="s">
        <v>179</v>
      </c>
    </row>
    <row r="17" spans="1:1">
      <c r="A17" t="s">
        <v>180</v>
      </c>
    </row>
    <row r="19" spans="1:1">
      <c r="A19" t="s">
        <v>181</v>
      </c>
    </row>
    <row r="21" spans="1:1">
      <c r="A21" t="s">
        <v>182</v>
      </c>
    </row>
    <row r="23" spans="1:1">
      <c r="A23" t="s">
        <v>183</v>
      </c>
    </row>
    <row r="25" spans="1:1">
      <c r="A25" t="s">
        <v>184</v>
      </c>
    </row>
    <row r="27" spans="1:1">
      <c r="A27" t="s">
        <v>185</v>
      </c>
    </row>
    <row r="30" spans="1:1">
      <c r="A30" t="s">
        <v>176</v>
      </c>
    </row>
    <row r="31" spans="1:1">
      <c r="A31" t="s">
        <v>186</v>
      </c>
    </row>
    <row r="32" spans="1:1">
      <c r="A32" t="s">
        <v>187</v>
      </c>
    </row>
    <row r="34" spans="1:1">
      <c r="A34" t="s">
        <v>188</v>
      </c>
    </row>
    <row r="36" spans="1:1">
      <c r="A36" t="s">
        <v>189</v>
      </c>
    </row>
    <row r="38" spans="1:1">
      <c r="A38" t="s">
        <v>190</v>
      </c>
    </row>
    <row r="39" spans="1:1">
      <c r="A39" t="s">
        <v>191</v>
      </c>
    </row>
    <row r="40" spans="1:1">
      <c r="A40" t="s">
        <v>192</v>
      </c>
    </row>
    <row r="41" spans="1:1">
      <c r="A41" t="s">
        <v>193</v>
      </c>
    </row>
    <row r="43" spans="1:1">
      <c r="A43" t="s">
        <v>194</v>
      </c>
    </row>
    <row r="45" spans="1:1">
      <c r="A45" t="s">
        <v>195</v>
      </c>
    </row>
    <row r="47" spans="1:1">
      <c r="A47" t="s">
        <v>196</v>
      </c>
    </row>
    <row r="48" spans="1:1">
      <c r="A48" t="s">
        <v>197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43"/>
  <sheetViews>
    <sheetView workbookViewId="0">
      <pane xSplit="1" ySplit="2" topLeftCell="B3" activePane="bottomRight" state="frozen"/>
      <selection pane="topRight" activeCell="B1" sqref="B1"/>
      <selection pane="bottomLeft" activeCell="A2" sqref="A2"/>
      <selection pane="bottomRight" activeCell="B3" sqref="B3"/>
    </sheetView>
  </sheetViews>
  <sheetFormatPr baseColWidth="10" defaultRowHeight="13" x14ac:dyDescent="0"/>
  <cols>
    <col min="1" max="1" width="14.6640625" customWidth="1"/>
    <col min="4" max="4" width="6" customWidth="1"/>
    <col min="7" max="7" width="6" customWidth="1"/>
    <col min="10" max="10" width="6" customWidth="1"/>
    <col min="11" max="11" width="11.83203125" bestFit="1" customWidth="1"/>
    <col min="12" max="12" width="12.83203125" bestFit="1" customWidth="1"/>
    <col min="13" max="13" width="7.5" customWidth="1"/>
    <col min="16" max="16" width="7" customWidth="1"/>
    <col min="18" max="18" width="4.33203125" customWidth="1"/>
    <col min="20" max="20" width="7.5" customWidth="1"/>
    <col min="21" max="21" width="13.5" customWidth="1"/>
  </cols>
  <sheetData>
    <row r="1" spans="1:47">
      <c r="B1" s="13" t="s">
        <v>149</v>
      </c>
      <c r="C1" s="13"/>
      <c r="E1" s="6"/>
      <c r="F1" s="6"/>
      <c r="K1" s="13" t="s">
        <v>150</v>
      </c>
      <c r="L1" s="13"/>
    </row>
    <row r="2" spans="1:47" s="4" customFormat="1" ht="39">
      <c r="B2" s="5" t="s">
        <v>145</v>
      </c>
      <c r="C2" s="5" t="s">
        <v>146</v>
      </c>
      <c r="D2" s="5"/>
      <c r="E2" s="5" t="s">
        <v>154</v>
      </c>
      <c r="F2" s="5" t="s">
        <v>169</v>
      </c>
      <c r="G2" s="5"/>
      <c r="H2" s="5" t="s">
        <v>148</v>
      </c>
      <c r="I2" s="5" t="s">
        <v>151</v>
      </c>
      <c r="J2" s="5"/>
      <c r="K2" s="5" t="s">
        <v>0</v>
      </c>
      <c r="L2" s="5" t="s">
        <v>1</v>
      </c>
      <c r="M2" s="5"/>
      <c r="N2" s="5" t="s">
        <v>2</v>
      </c>
      <c r="O2" s="5" t="s">
        <v>3</v>
      </c>
      <c r="P2" s="5"/>
      <c r="Q2" s="5" t="s">
        <v>147</v>
      </c>
      <c r="R2" s="5"/>
      <c r="S2" s="5" t="s">
        <v>4</v>
      </c>
      <c r="T2" s="5"/>
      <c r="U2" s="5" t="s">
        <v>152</v>
      </c>
      <c r="V2" s="5" t="s">
        <v>153</v>
      </c>
      <c r="X2" t="s">
        <v>155</v>
      </c>
      <c r="Y2" t="s">
        <v>156</v>
      </c>
      <c r="Z2" t="s">
        <v>157</v>
      </c>
      <c r="AA2" t="s">
        <v>158</v>
      </c>
      <c r="AB2" t="s">
        <v>159</v>
      </c>
      <c r="AC2" t="s">
        <v>160</v>
      </c>
      <c r="AD2" t="s">
        <v>161</v>
      </c>
      <c r="AE2" t="s">
        <v>162</v>
      </c>
      <c r="AF2" t="s">
        <v>163</v>
      </c>
      <c r="AG2" t="s">
        <v>164</v>
      </c>
      <c r="AH2" t="s">
        <v>165</v>
      </c>
      <c r="AI2" t="s">
        <v>166</v>
      </c>
      <c r="AJ2" t="s">
        <v>167</v>
      </c>
      <c r="AK2" t="s">
        <v>168</v>
      </c>
      <c r="AL2"/>
      <c r="AM2"/>
      <c r="AN2"/>
      <c r="AO2"/>
      <c r="AP2"/>
      <c r="AQ2"/>
      <c r="AR2"/>
      <c r="AS2"/>
      <c r="AT2"/>
      <c r="AU2"/>
    </row>
    <row r="3" spans="1:47">
      <c r="A3" t="s">
        <v>5</v>
      </c>
      <c r="B3" s="2">
        <f t="shared" ref="B3:B34" si="0">IF(L3&lt;&gt;0,L3/K3,0)</f>
        <v>4.810825741500814</v>
      </c>
      <c r="C3" s="2">
        <f t="shared" ref="C3:C34" si="1">IF(O3&lt;&gt;0,N3/O3,0)</f>
        <v>6.951107497671301</v>
      </c>
      <c r="D3" s="3"/>
      <c r="E3" s="9">
        <f>U3/V3</f>
        <v>122.87221822228341</v>
      </c>
      <c r="F3" s="9">
        <f>MIN(AM3:AU3)</f>
        <v>78.299999999999883</v>
      </c>
      <c r="G3" s="3"/>
      <c r="H3" s="8">
        <f t="shared" ref="H3:H34" si="2">K3/S3</f>
        <v>0.1787219505152593</v>
      </c>
      <c r="I3" s="8">
        <f t="shared" ref="I3:I34" si="3">O3/$S3</f>
        <v>1.4482610982595953E-3</v>
      </c>
      <c r="J3" s="3"/>
      <c r="K3" s="3">
        <v>10425.254185981101</v>
      </c>
      <c r="L3" s="3">
        <v>50154.081199606997</v>
      </c>
      <c r="M3" s="3"/>
      <c r="N3" s="3">
        <v>587.23188324290095</v>
      </c>
      <c r="O3" s="3">
        <v>84.480334024417004</v>
      </c>
      <c r="Q3" s="2">
        <f t="shared" ref="Q3:Q34" si="4">IF(N3&lt;&gt;0,L3/N3,0)</f>
        <v>85.407626238954407</v>
      </c>
      <c r="S3" s="3">
        <v>58332.253849764202</v>
      </c>
      <c r="T3" s="3"/>
      <c r="U3" s="3">
        <v>3319483.1109094201</v>
      </c>
      <c r="V3" s="3">
        <v>27015.733572126701</v>
      </c>
      <c r="X3">
        <v>0</v>
      </c>
      <c r="Y3">
        <v>0</v>
      </c>
      <c r="Z3">
        <v>0</v>
      </c>
      <c r="AA3">
        <v>0</v>
      </c>
      <c r="AB3">
        <v>0</v>
      </c>
      <c r="AC3">
        <v>0</v>
      </c>
      <c r="AD3">
        <v>0</v>
      </c>
      <c r="AE3">
        <v>0</v>
      </c>
      <c r="AF3">
        <v>2616.6214741859899</v>
      </c>
      <c r="AG3">
        <v>28.691024936249899</v>
      </c>
      <c r="AH3">
        <v>4368.3029016034698</v>
      </c>
      <c r="AI3">
        <v>55.789309088167002</v>
      </c>
      <c r="AJ3">
        <v>0</v>
      </c>
      <c r="AK3">
        <v>0</v>
      </c>
      <c r="AM3" s="7" t="str">
        <f t="shared" ref="AM3:AM26" si="5">IF(AC3&lt;&gt;0,AB3/AC3,"")</f>
        <v/>
      </c>
      <c r="AO3" s="7" t="str">
        <f t="shared" ref="AO3:AO26" si="6">IF(AE3&lt;&gt;0,AD3/AE3,"")</f>
        <v/>
      </c>
      <c r="AQ3" s="7">
        <f t="shared" ref="AQ3:AQ26" si="7">IF(AG3&lt;&gt;0,AF3/AG3,"")</f>
        <v>91.19999999999996</v>
      </c>
      <c r="AS3" s="7">
        <f t="shared" ref="AS3:AS26" si="8">IF(AI3&lt;&gt;0,AH3/AI3,"")</f>
        <v>78.299999999999883</v>
      </c>
      <c r="AU3" s="7" t="str">
        <f t="shared" ref="AU3:AU26" si="9">IF(AK3&lt;&gt;0,AJ3/AK3,"")</f>
        <v/>
      </c>
    </row>
    <row r="4" spans="1:47">
      <c r="A4" t="s">
        <v>6</v>
      </c>
      <c r="B4" s="2">
        <f t="shared" si="0"/>
        <v>5.9970384510102228</v>
      </c>
      <c r="C4" s="2">
        <f t="shared" si="1"/>
        <v>7.5785255660063289</v>
      </c>
      <c r="D4" s="3"/>
      <c r="E4" s="9">
        <f t="shared" ref="E4:E67" si="10">U4/V4</f>
        <v>25.495849061504625</v>
      </c>
      <c r="F4" s="9">
        <f t="shared" ref="F4:F67" si="11">MIN(AM4:AU4)</f>
        <v>18.63598293887679</v>
      </c>
      <c r="G4" s="3"/>
      <c r="H4" s="8">
        <f t="shared" si="2"/>
        <v>0.95727150743892053</v>
      </c>
      <c r="I4" s="8">
        <f t="shared" si="3"/>
        <v>0.70303567223967034</v>
      </c>
      <c r="J4" s="3"/>
      <c r="K4" s="3">
        <v>2447419.7707078001</v>
      </c>
      <c r="L4" s="3">
        <v>14677270.470697301</v>
      </c>
      <c r="M4" s="3"/>
      <c r="N4" s="3">
        <v>13621828.659344099</v>
      </c>
      <c r="O4" s="3">
        <v>1797424.64951826</v>
      </c>
      <c r="Q4" s="2">
        <f t="shared" si="4"/>
        <v>1.0774816537300376</v>
      </c>
      <c r="S4" s="3">
        <v>2556662.0877034301</v>
      </c>
      <c r="T4" s="3"/>
      <c r="U4" s="3">
        <v>58430555.441506602</v>
      </c>
      <c r="V4" s="3">
        <v>2291767.3892935398</v>
      </c>
      <c r="X4">
        <v>0</v>
      </c>
      <c r="Y4">
        <v>0</v>
      </c>
      <c r="Z4">
        <v>0</v>
      </c>
      <c r="AA4">
        <v>0</v>
      </c>
      <c r="AB4">
        <v>0</v>
      </c>
      <c r="AC4">
        <v>0</v>
      </c>
      <c r="AD4">
        <v>0</v>
      </c>
      <c r="AE4">
        <v>0</v>
      </c>
      <c r="AF4">
        <v>6444603.0302001797</v>
      </c>
      <c r="AG4">
        <v>144227.95091702801</v>
      </c>
      <c r="AH4" s="1">
        <v>10401393.4228466</v>
      </c>
      <c r="AI4">
        <v>533873.74946643598</v>
      </c>
      <c r="AJ4" s="1">
        <v>20859683.3831692</v>
      </c>
      <c r="AK4">
        <v>1119322.9491347901</v>
      </c>
      <c r="AM4" s="7" t="str">
        <f t="shared" si="5"/>
        <v/>
      </c>
      <c r="AO4" s="7" t="str">
        <f t="shared" si="6"/>
        <v/>
      </c>
      <c r="AQ4" s="7">
        <f t="shared" si="7"/>
        <v>44.683454137871337</v>
      </c>
      <c r="AS4" s="7">
        <f t="shared" si="8"/>
        <v>19.482871059388028</v>
      </c>
      <c r="AU4" s="7">
        <f t="shared" si="9"/>
        <v>18.63598293887679</v>
      </c>
    </row>
    <row r="5" spans="1:47">
      <c r="A5" t="s">
        <v>7</v>
      </c>
      <c r="B5" s="2">
        <f t="shared" si="0"/>
        <v>5.9724791238438932</v>
      </c>
      <c r="C5" s="2">
        <f t="shared" si="1"/>
        <v>6.0735566309815781</v>
      </c>
      <c r="D5" s="3"/>
      <c r="E5" s="9">
        <f t="shared" si="10"/>
        <v>70.09754814432344</v>
      </c>
      <c r="F5" s="9">
        <f t="shared" si="11"/>
        <v>31.513334669094117</v>
      </c>
      <c r="G5" s="3"/>
      <c r="H5" s="8">
        <f t="shared" si="2"/>
        <v>0.50031566955093387</v>
      </c>
      <c r="I5" s="8">
        <f t="shared" si="3"/>
        <v>1.3791325940235606E-2</v>
      </c>
      <c r="J5" s="3"/>
      <c r="K5" s="3">
        <v>722618.64363030903</v>
      </c>
      <c r="L5" s="3">
        <v>4315824.7635824103</v>
      </c>
      <c r="M5" s="3"/>
      <c r="N5" s="3">
        <v>120980.16296303</v>
      </c>
      <c r="O5" s="3">
        <v>19919.1627432768</v>
      </c>
      <c r="Q5" s="2">
        <f t="shared" si="4"/>
        <v>35.673821706631948</v>
      </c>
      <c r="S5" s="3">
        <v>1444325.42814201</v>
      </c>
      <c r="T5" s="3"/>
      <c r="U5" s="3">
        <v>86846053.412629798</v>
      </c>
      <c r="V5" s="3">
        <v>1238931.3993382901</v>
      </c>
      <c r="X5">
        <v>0</v>
      </c>
      <c r="Y5">
        <v>0</v>
      </c>
      <c r="Z5">
        <v>0</v>
      </c>
      <c r="AA5">
        <v>0</v>
      </c>
      <c r="AB5">
        <v>1.6756816275005999</v>
      </c>
      <c r="AC5">
        <v>2.0281791666674001E-2</v>
      </c>
      <c r="AD5">
        <v>228188.31509795701</v>
      </c>
      <c r="AE5">
        <v>7241.0082110969597</v>
      </c>
      <c r="AF5">
        <v>721503.75776916696</v>
      </c>
      <c r="AG5">
        <v>12678.134250388101</v>
      </c>
      <c r="AH5">
        <v>0</v>
      </c>
      <c r="AI5">
        <v>0</v>
      </c>
      <c r="AJ5">
        <v>0</v>
      </c>
      <c r="AK5">
        <v>0</v>
      </c>
      <c r="AM5" s="7">
        <f t="shared" si="5"/>
        <v>82.619999999999706</v>
      </c>
      <c r="AO5" s="7">
        <f t="shared" si="6"/>
        <v>31.513334669094117</v>
      </c>
      <c r="AQ5" s="7">
        <f t="shared" si="7"/>
        <v>56.909300968088459</v>
      </c>
      <c r="AS5" s="7" t="str">
        <f t="shared" si="8"/>
        <v/>
      </c>
      <c r="AU5" s="7" t="str">
        <f t="shared" si="9"/>
        <v/>
      </c>
    </row>
    <row r="6" spans="1:47">
      <c r="A6" t="s">
        <v>8</v>
      </c>
      <c r="B6" s="2">
        <f t="shared" si="0"/>
        <v>5.0551897819452511</v>
      </c>
      <c r="C6" s="2">
        <f t="shared" si="1"/>
        <v>7.6737989282673427</v>
      </c>
      <c r="D6" s="3"/>
      <c r="E6" s="9">
        <f t="shared" si="10"/>
        <v>107.97800977751379</v>
      </c>
      <c r="F6" s="9">
        <f t="shared" si="11"/>
        <v>70.13289849589701</v>
      </c>
      <c r="G6" s="3"/>
      <c r="H6" s="8">
        <f t="shared" si="2"/>
        <v>0.79744483717427361</v>
      </c>
      <c r="I6" s="8">
        <f t="shared" si="3"/>
        <v>1.7075601187576842E-2</v>
      </c>
      <c r="J6" s="3"/>
      <c r="K6" s="3">
        <v>2297929.4814691702</v>
      </c>
      <c r="L6" s="3">
        <v>11616469.634353699</v>
      </c>
      <c r="M6" s="3"/>
      <c r="N6" s="3">
        <v>377591.72213522799</v>
      </c>
      <c r="O6" s="3">
        <v>49205.318729987099</v>
      </c>
      <c r="Q6" s="2">
        <f t="shared" si="4"/>
        <v>30.764630031252274</v>
      </c>
      <c r="S6" s="3">
        <v>2881615.5981545099</v>
      </c>
      <c r="T6" s="3"/>
      <c r="U6" s="3">
        <v>291589214.609106</v>
      </c>
      <c r="V6" s="3">
        <v>2700449.9824540098</v>
      </c>
      <c r="X6">
        <v>174359.849100914</v>
      </c>
      <c r="Y6" s="1">
        <v>43176810.374153599</v>
      </c>
      <c r="Z6">
        <v>0</v>
      </c>
      <c r="AA6">
        <v>0</v>
      </c>
      <c r="AB6">
        <v>0</v>
      </c>
      <c r="AC6">
        <v>0</v>
      </c>
      <c r="AD6">
        <v>0</v>
      </c>
      <c r="AE6">
        <v>0</v>
      </c>
      <c r="AF6">
        <v>97361.965798123507</v>
      </c>
      <c r="AG6">
        <v>887.97757896830103</v>
      </c>
      <c r="AH6">
        <v>2414740.0785776498</v>
      </c>
      <c r="AI6">
        <v>30563.042399115999</v>
      </c>
      <c r="AJ6">
        <v>1245160.43223303</v>
      </c>
      <c r="AK6">
        <v>17754.298751902799</v>
      </c>
      <c r="AM6" s="7" t="str">
        <f t="shared" si="5"/>
        <v/>
      </c>
      <c r="AO6" s="7" t="str">
        <f t="shared" si="6"/>
        <v/>
      </c>
      <c r="AQ6" s="7">
        <f t="shared" si="7"/>
        <v>109.64462178340555</v>
      </c>
      <c r="AS6" s="7">
        <f t="shared" si="8"/>
        <v>79.00849814112398</v>
      </c>
      <c r="AU6" s="7">
        <f t="shared" si="9"/>
        <v>70.13289849589701</v>
      </c>
    </row>
    <row r="7" spans="1:47">
      <c r="A7" t="s">
        <v>9</v>
      </c>
      <c r="B7" s="2">
        <f t="shared" si="0"/>
        <v>4.7562762598729753</v>
      </c>
      <c r="C7" s="2">
        <f t="shared" si="1"/>
        <v>0</v>
      </c>
      <c r="D7" s="3"/>
      <c r="E7" s="9">
        <f t="shared" si="10"/>
        <v>148.21618597914721</v>
      </c>
      <c r="F7" s="9">
        <f t="shared" si="11"/>
        <v>0</v>
      </c>
      <c r="G7" s="3"/>
      <c r="H7" s="8">
        <f t="shared" si="2"/>
        <v>0.45461411791305661</v>
      </c>
      <c r="I7" s="8">
        <f t="shared" si="3"/>
        <v>0</v>
      </c>
      <c r="J7" s="3"/>
      <c r="K7" s="3">
        <v>28183.4758904509</v>
      </c>
      <c r="L7" s="3">
        <v>134048.39729845399</v>
      </c>
      <c r="M7" s="3"/>
      <c r="N7" s="3">
        <v>0</v>
      </c>
      <c r="O7" s="3">
        <v>0</v>
      </c>
      <c r="Q7" s="2">
        <f t="shared" si="4"/>
        <v>0</v>
      </c>
      <c r="S7" s="3">
        <v>61994.282139387702</v>
      </c>
      <c r="T7" s="3"/>
      <c r="U7" s="3">
        <v>4132910.0025370698</v>
      </c>
      <c r="V7" s="3">
        <v>27884.336486155</v>
      </c>
      <c r="X7">
        <v>0</v>
      </c>
      <c r="Y7">
        <v>0</v>
      </c>
      <c r="Z7">
        <v>0</v>
      </c>
      <c r="AA7">
        <v>0</v>
      </c>
      <c r="AB7">
        <v>0</v>
      </c>
      <c r="AC7">
        <v>0</v>
      </c>
      <c r="AD7">
        <v>0</v>
      </c>
      <c r="AE7">
        <v>0</v>
      </c>
      <c r="AF7">
        <v>0</v>
      </c>
      <c r="AG7">
        <v>0</v>
      </c>
      <c r="AH7">
        <v>0</v>
      </c>
      <c r="AI7">
        <v>0</v>
      </c>
      <c r="AJ7">
        <v>0</v>
      </c>
      <c r="AK7">
        <v>0</v>
      </c>
      <c r="AM7" s="7" t="str">
        <f t="shared" si="5"/>
        <v/>
      </c>
      <c r="AO7" s="7" t="str">
        <f t="shared" si="6"/>
        <v/>
      </c>
      <c r="AQ7" s="7" t="str">
        <f t="shared" si="7"/>
        <v/>
      </c>
      <c r="AS7" s="7" t="str">
        <f t="shared" si="8"/>
        <v/>
      </c>
      <c r="AU7" s="7" t="str">
        <f t="shared" si="9"/>
        <v/>
      </c>
    </row>
    <row r="8" spans="1:47">
      <c r="A8" t="s">
        <v>10</v>
      </c>
      <c r="B8" s="2">
        <f t="shared" si="0"/>
        <v>5.9826443496613333</v>
      </c>
      <c r="C8" s="2">
        <f t="shared" si="1"/>
        <v>7.8425499322119521</v>
      </c>
      <c r="D8" s="3"/>
      <c r="E8" s="9">
        <f t="shared" si="10"/>
        <v>48.331122405869074</v>
      </c>
      <c r="F8" s="9">
        <f t="shared" si="11"/>
        <v>33.669823960182981</v>
      </c>
      <c r="G8" s="3"/>
      <c r="H8" s="8">
        <f t="shared" si="2"/>
        <v>0.84391525595648853</v>
      </c>
      <c r="I8" s="8">
        <f t="shared" si="3"/>
        <v>0.59203491029672917</v>
      </c>
      <c r="J8" s="3"/>
      <c r="K8" s="3">
        <v>7111885.3268381003</v>
      </c>
      <c r="L8" s="3">
        <v>42547880.566047303</v>
      </c>
      <c r="M8" s="3"/>
      <c r="N8" s="3">
        <v>39128258.253645897</v>
      </c>
      <c r="O8" s="3">
        <v>4989226.5387987103</v>
      </c>
      <c r="Q8" s="2">
        <f t="shared" si="4"/>
        <v>1.0873952091154677</v>
      </c>
      <c r="S8" s="3">
        <v>8427250.5759805609</v>
      </c>
      <c r="T8" s="3"/>
      <c r="U8" s="3">
        <v>362597069.39472902</v>
      </c>
      <c r="V8" s="3">
        <v>7502351.5148221999</v>
      </c>
      <c r="X8">
        <v>21794.650966053501</v>
      </c>
      <c r="Y8">
        <v>4932318.3169459496</v>
      </c>
      <c r="Z8">
        <v>0</v>
      </c>
      <c r="AA8">
        <v>0</v>
      </c>
      <c r="AB8">
        <v>13.421972947669</v>
      </c>
      <c r="AC8">
        <v>7.6461051314053993E-2</v>
      </c>
      <c r="AD8">
        <v>682395.65250397695</v>
      </c>
      <c r="AE8">
        <v>5657.7129393744599</v>
      </c>
      <c r="AF8" s="1">
        <v>15579514.6362221</v>
      </c>
      <c r="AG8">
        <v>289098.02779491898</v>
      </c>
      <c r="AH8" s="1">
        <v>33836960.931877002</v>
      </c>
      <c r="AI8">
        <v>850750.79895764799</v>
      </c>
      <c r="AJ8" s="1">
        <v>129416453.00120001</v>
      </c>
      <c r="AK8">
        <v>3843692.59412358</v>
      </c>
      <c r="AM8" s="7">
        <f t="shared" si="5"/>
        <v>175.53999999999951</v>
      </c>
      <c r="AO8" s="7">
        <f t="shared" si="6"/>
        <v>120.61333966855969</v>
      </c>
      <c r="AQ8" s="7">
        <f t="shared" si="7"/>
        <v>53.890075816338438</v>
      </c>
      <c r="AS8" s="7">
        <f t="shared" si="8"/>
        <v>39.773058072157589</v>
      </c>
      <c r="AU8" s="7">
        <f t="shared" si="9"/>
        <v>33.669823960182981</v>
      </c>
    </row>
    <row r="9" spans="1:47">
      <c r="A9" t="s">
        <v>11</v>
      </c>
      <c r="B9" s="2">
        <f t="shared" si="0"/>
        <v>3.5485953314778871</v>
      </c>
      <c r="C9" s="2">
        <f t="shared" si="1"/>
        <v>0</v>
      </c>
      <c r="D9" s="3"/>
      <c r="E9" s="9">
        <f t="shared" si="10"/>
        <v>204.20591513736014</v>
      </c>
      <c r="F9" s="9">
        <f t="shared" si="11"/>
        <v>0</v>
      </c>
      <c r="G9" s="3"/>
      <c r="H9" s="8">
        <f t="shared" si="2"/>
        <v>0.22800210905028367</v>
      </c>
      <c r="I9" s="8">
        <f t="shared" si="3"/>
        <v>0</v>
      </c>
      <c r="J9" s="3"/>
      <c r="K9" s="3">
        <v>31155.400768670301</v>
      </c>
      <c r="L9" s="3">
        <v>110557.909718026</v>
      </c>
      <c r="M9" s="3"/>
      <c r="N9" s="3">
        <v>0</v>
      </c>
      <c r="O9" s="3">
        <v>0</v>
      </c>
      <c r="Q9" s="2">
        <f t="shared" si="4"/>
        <v>0</v>
      </c>
      <c r="S9" s="3">
        <v>136645.23060091201</v>
      </c>
      <c r="T9" s="3"/>
      <c r="U9" s="3">
        <v>17060393.469434399</v>
      </c>
      <c r="V9" s="3">
        <v>83545.050386805102</v>
      </c>
      <c r="X9">
        <v>49242.3311534514</v>
      </c>
      <c r="Y9" s="1">
        <v>10602511.5022406</v>
      </c>
      <c r="Z9">
        <v>0</v>
      </c>
      <c r="AA9">
        <v>0</v>
      </c>
      <c r="AB9">
        <v>0</v>
      </c>
      <c r="AC9">
        <v>0</v>
      </c>
      <c r="AD9">
        <v>0</v>
      </c>
      <c r="AE9">
        <v>0</v>
      </c>
      <c r="AF9">
        <v>0</v>
      </c>
      <c r="AG9">
        <v>0</v>
      </c>
      <c r="AH9">
        <v>0</v>
      </c>
      <c r="AI9">
        <v>0</v>
      </c>
      <c r="AJ9">
        <v>0</v>
      </c>
      <c r="AK9">
        <v>0</v>
      </c>
      <c r="AM9" s="7" t="str">
        <f t="shared" si="5"/>
        <v/>
      </c>
      <c r="AO9" s="7" t="str">
        <f t="shared" si="6"/>
        <v/>
      </c>
      <c r="AQ9" s="7" t="str">
        <f t="shared" si="7"/>
        <v/>
      </c>
      <c r="AS9" s="7" t="str">
        <f t="shared" si="8"/>
        <v/>
      </c>
      <c r="AU9" s="7" t="str">
        <f t="shared" si="9"/>
        <v/>
      </c>
    </row>
    <row r="10" spans="1:47">
      <c r="A10" t="s">
        <v>12</v>
      </c>
      <c r="B10" s="2">
        <f t="shared" si="0"/>
        <v>4.5514919652250851</v>
      </c>
      <c r="C10" s="2">
        <f t="shared" si="1"/>
        <v>5.6838484176681563</v>
      </c>
      <c r="D10" s="3"/>
      <c r="E10" s="9">
        <f t="shared" si="10"/>
        <v>156.03032553467207</v>
      </c>
      <c r="F10" s="9">
        <f t="shared" si="11"/>
        <v>143.34000000000057</v>
      </c>
      <c r="G10" s="3"/>
      <c r="H10" s="8">
        <f t="shared" si="2"/>
        <v>0.43130858659691679</v>
      </c>
      <c r="I10" s="8">
        <f t="shared" si="3"/>
        <v>2.7770912212926467E-3</v>
      </c>
      <c r="J10" s="3"/>
      <c r="K10" s="3">
        <v>65796.231722494806</v>
      </c>
      <c r="L10" s="3">
        <v>299471.02002702298</v>
      </c>
      <c r="M10" s="3"/>
      <c r="N10" s="3">
        <v>2407.9393836265199</v>
      </c>
      <c r="O10" s="3">
        <v>423.64595370655502</v>
      </c>
      <c r="Q10" s="2">
        <f t="shared" si="4"/>
        <v>124.36817224858848</v>
      </c>
      <c r="S10" s="3">
        <v>152550.24770463299</v>
      </c>
      <c r="T10" s="3"/>
      <c r="U10" s="3">
        <v>12717719.681453601</v>
      </c>
      <c r="V10" s="3">
        <v>81507.999408919699</v>
      </c>
      <c r="X10">
        <v>5318.2804758383199</v>
      </c>
      <c r="Y10">
        <v>1176829.1036934999</v>
      </c>
      <c r="Z10">
        <v>0</v>
      </c>
      <c r="AA10">
        <v>0</v>
      </c>
      <c r="AB10">
        <v>0</v>
      </c>
      <c r="AC10">
        <v>0</v>
      </c>
      <c r="AD10">
        <v>46554.730032765503</v>
      </c>
      <c r="AE10">
        <v>266.98299997049702</v>
      </c>
      <c r="AF10">
        <v>22456.067788526499</v>
      </c>
      <c r="AG10">
        <v>156.66295373605701</v>
      </c>
      <c r="AH10">
        <v>0</v>
      </c>
      <c r="AI10">
        <v>0</v>
      </c>
      <c r="AJ10">
        <v>0</v>
      </c>
      <c r="AK10">
        <v>0</v>
      </c>
      <c r="AM10" s="7" t="str">
        <f t="shared" si="5"/>
        <v/>
      </c>
      <c r="AO10" s="7">
        <f t="shared" si="6"/>
        <v>174.37338721158289</v>
      </c>
      <c r="AQ10" s="7">
        <f t="shared" si="7"/>
        <v>143.34000000000057</v>
      </c>
      <c r="AS10" s="7" t="str">
        <f t="shared" si="8"/>
        <v/>
      </c>
      <c r="AU10" s="7" t="str">
        <f t="shared" si="9"/>
        <v/>
      </c>
    </row>
    <row r="11" spans="1:47">
      <c r="A11" t="s">
        <v>13</v>
      </c>
      <c r="B11" s="2">
        <f t="shared" si="0"/>
        <v>5.9799999999999933</v>
      </c>
      <c r="C11" s="2">
        <f t="shared" si="1"/>
        <v>7.7113665866393681</v>
      </c>
      <c r="D11" s="3"/>
      <c r="E11" s="9">
        <f t="shared" si="10"/>
        <v>33.930707568249019</v>
      </c>
      <c r="F11" s="9">
        <f t="shared" si="11"/>
        <v>33.930707568249019</v>
      </c>
      <c r="G11" s="3"/>
      <c r="H11" s="8">
        <f t="shared" si="2"/>
        <v>0.24947384235153228</v>
      </c>
      <c r="I11" s="8">
        <f t="shared" si="3"/>
        <v>1.9010856077488567E-2</v>
      </c>
      <c r="J11" s="3"/>
      <c r="K11" s="3">
        <v>2779.9169522110901</v>
      </c>
      <c r="L11" s="3">
        <v>16623.9033742223</v>
      </c>
      <c r="M11" s="3"/>
      <c r="N11" s="3">
        <v>1633.57782412252</v>
      </c>
      <c r="O11" s="3">
        <v>211.840249814195</v>
      </c>
      <c r="Q11" s="2">
        <f t="shared" si="4"/>
        <v>10.176376741127633</v>
      </c>
      <c r="S11" s="3">
        <v>11143.119960023399</v>
      </c>
      <c r="T11" s="3"/>
      <c r="U11" s="3">
        <v>7187.88956763027</v>
      </c>
      <c r="V11" s="3">
        <v>211.840249814195</v>
      </c>
      <c r="X11">
        <v>0</v>
      </c>
      <c r="Y11">
        <v>0</v>
      </c>
      <c r="Z11">
        <v>0</v>
      </c>
      <c r="AA11">
        <v>0</v>
      </c>
      <c r="AB11">
        <v>0</v>
      </c>
      <c r="AC11">
        <v>0</v>
      </c>
      <c r="AD11">
        <v>0</v>
      </c>
      <c r="AE11">
        <v>0</v>
      </c>
      <c r="AF11">
        <v>0</v>
      </c>
      <c r="AG11">
        <v>0</v>
      </c>
      <c r="AH11">
        <v>0</v>
      </c>
      <c r="AI11">
        <v>0</v>
      </c>
      <c r="AJ11">
        <v>7187.88956763027</v>
      </c>
      <c r="AK11">
        <v>211.840249814195</v>
      </c>
      <c r="AM11" s="7" t="str">
        <f t="shared" si="5"/>
        <v/>
      </c>
      <c r="AO11" s="7" t="str">
        <f t="shared" si="6"/>
        <v/>
      </c>
      <c r="AQ11" s="7" t="str">
        <f t="shared" si="7"/>
        <v/>
      </c>
      <c r="AS11" s="7" t="str">
        <f t="shared" si="8"/>
        <v/>
      </c>
      <c r="AU11" s="7">
        <f t="shared" si="9"/>
        <v>33.930707568249019</v>
      </c>
    </row>
    <row r="12" spans="1:47">
      <c r="A12" t="s">
        <v>14</v>
      </c>
      <c r="B12" s="2">
        <f t="shared" si="0"/>
        <v>4.9861858809315311</v>
      </c>
      <c r="C12" s="2">
        <f t="shared" si="1"/>
        <v>5.7764589519999703</v>
      </c>
      <c r="D12" s="3"/>
      <c r="E12" s="9">
        <f t="shared" si="10"/>
        <v>101.45364258115994</v>
      </c>
      <c r="F12" s="9">
        <f t="shared" si="11"/>
        <v>133.17999999999989</v>
      </c>
      <c r="G12" s="3"/>
      <c r="H12" s="8">
        <f t="shared" si="2"/>
        <v>0.10238498402307378</v>
      </c>
      <c r="I12" s="8">
        <f t="shared" si="3"/>
        <v>1.0103199416293801E-5</v>
      </c>
      <c r="J12" s="3"/>
      <c r="K12" s="3">
        <v>23221.827598923399</v>
      </c>
      <c r="L12" s="3">
        <v>115788.348903178</v>
      </c>
      <c r="M12" s="3"/>
      <c r="N12" s="3">
        <v>13.2367310985014</v>
      </c>
      <c r="O12" s="3">
        <v>2.2914957430656502</v>
      </c>
      <c r="Q12" s="2">
        <f t="shared" si="4"/>
        <v>8747.5032953027967</v>
      </c>
      <c r="S12" s="3">
        <v>226808.91949634001</v>
      </c>
      <c r="T12" s="3"/>
      <c r="U12" s="3">
        <v>13446023.9621996</v>
      </c>
      <c r="V12" s="3">
        <v>132533.67370662099</v>
      </c>
      <c r="X12">
        <v>0</v>
      </c>
      <c r="Y12">
        <v>0</v>
      </c>
      <c r="Z12">
        <v>0</v>
      </c>
      <c r="AA12">
        <v>0</v>
      </c>
      <c r="AB12">
        <v>0</v>
      </c>
      <c r="AC12">
        <v>0</v>
      </c>
      <c r="AD12">
        <v>305.18140306148302</v>
      </c>
      <c r="AE12">
        <v>2.2914957430656502</v>
      </c>
      <c r="AF12">
        <v>0</v>
      </c>
      <c r="AG12">
        <v>0</v>
      </c>
      <c r="AH12">
        <v>0</v>
      </c>
      <c r="AI12">
        <v>0</v>
      </c>
      <c r="AJ12">
        <v>0</v>
      </c>
      <c r="AK12">
        <v>0</v>
      </c>
      <c r="AM12" s="7" t="str">
        <f t="shared" si="5"/>
        <v/>
      </c>
      <c r="AO12" s="7">
        <f t="shared" si="6"/>
        <v>133.17999999999989</v>
      </c>
      <c r="AQ12" s="7" t="str">
        <f t="shared" si="7"/>
        <v/>
      </c>
      <c r="AS12" s="7" t="str">
        <f t="shared" si="8"/>
        <v/>
      </c>
      <c r="AU12" s="7" t="str">
        <f t="shared" si="9"/>
        <v/>
      </c>
    </row>
    <row r="13" spans="1:47">
      <c r="A13" t="s">
        <v>15</v>
      </c>
      <c r="B13" s="2">
        <f t="shared" si="0"/>
        <v>3.1566010073659783</v>
      </c>
      <c r="C13" s="2">
        <f t="shared" si="1"/>
        <v>0</v>
      </c>
      <c r="D13" s="3"/>
      <c r="E13" s="9">
        <f t="shared" si="10"/>
        <v>204.22411121317433</v>
      </c>
      <c r="F13" s="9">
        <f t="shared" si="11"/>
        <v>0</v>
      </c>
      <c r="G13" s="3"/>
      <c r="H13" s="8">
        <f t="shared" si="2"/>
        <v>0.12378316578814245</v>
      </c>
      <c r="I13" s="8">
        <f t="shared" si="3"/>
        <v>0</v>
      </c>
      <c r="J13" s="3"/>
      <c r="K13" s="3">
        <v>32813.164249745198</v>
      </c>
      <c r="L13" s="3">
        <v>103578.067325611</v>
      </c>
      <c r="M13" s="3"/>
      <c r="N13" s="3">
        <v>0</v>
      </c>
      <c r="O13" s="3">
        <v>0</v>
      </c>
      <c r="Q13" s="2">
        <f t="shared" si="4"/>
        <v>0</v>
      </c>
      <c r="S13" s="3">
        <v>265085.838133318</v>
      </c>
      <c r="T13" s="3"/>
      <c r="U13" s="3">
        <v>42274752.498116799</v>
      </c>
      <c r="V13" s="3">
        <v>207001.77000153199</v>
      </c>
      <c r="X13">
        <v>134336.840866182</v>
      </c>
      <c r="Y13" s="1">
        <v>28351009.3874164</v>
      </c>
      <c r="Z13">
        <v>0</v>
      </c>
      <c r="AA13">
        <v>0</v>
      </c>
      <c r="AB13">
        <v>0</v>
      </c>
      <c r="AC13">
        <v>0</v>
      </c>
      <c r="AD13">
        <v>0</v>
      </c>
      <c r="AE13">
        <v>0</v>
      </c>
      <c r="AF13">
        <v>0</v>
      </c>
      <c r="AG13">
        <v>0</v>
      </c>
      <c r="AH13">
        <v>0</v>
      </c>
      <c r="AI13">
        <v>0</v>
      </c>
      <c r="AJ13">
        <v>0</v>
      </c>
      <c r="AK13">
        <v>0</v>
      </c>
      <c r="AM13" s="7" t="str">
        <f t="shared" si="5"/>
        <v/>
      </c>
      <c r="AO13" s="7" t="str">
        <f t="shared" si="6"/>
        <v/>
      </c>
      <c r="AQ13" s="7" t="str">
        <f t="shared" si="7"/>
        <v/>
      </c>
      <c r="AS13" s="7" t="str">
        <f t="shared" si="8"/>
        <v/>
      </c>
      <c r="AU13" s="7" t="str">
        <f t="shared" si="9"/>
        <v/>
      </c>
    </row>
    <row r="14" spans="1:47">
      <c r="A14" t="s">
        <v>16</v>
      </c>
      <c r="B14" s="2">
        <f t="shared" si="0"/>
        <v>3.1094146959220921</v>
      </c>
      <c r="C14" s="2">
        <f t="shared" si="1"/>
        <v>0</v>
      </c>
      <c r="D14" s="3"/>
      <c r="E14" s="9">
        <f t="shared" si="10"/>
        <v>232.27498243893308</v>
      </c>
      <c r="F14" s="9">
        <f t="shared" si="11"/>
        <v>0</v>
      </c>
      <c r="G14" s="3"/>
      <c r="H14" s="8">
        <f t="shared" si="2"/>
        <v>0.13303809757283805</v>
      </c>
      <c r="I14" s="8">
        <f t="shared" si="3"/>
        <v>0</v>
      </c>
      <c r="J14" s="3"/>
      <c r="K14" s="3">
        <v>6592.7937126380102</v>
      </c>
      <c r="L14" s="3">
        <v>20499.729657259399</v>
      </c>
      <c r="M14" s="3"/>
      <c r="N14" s="3">
        <v>0</v>
      </c>
      <c r="O14" s="3">
        <v>0</v>
      </c>
      <c r="Q14" s="2">
        <f t="shared" si="4"/>
        <v>0</v>
      </c>
      <c r="S14" s="3">
        <v>49555.682416673699</v>
      </c>
      <c r="T14" s="3"/>
      <c r="U14" s="3">
        <v>6865525.8771304097</v>
      </c>
      <c r="V14" s="3">
        <v>29557.750064346299</v>
      </c>
      <c r="X14">
        <v>27601.970224868201</v>
      </c>
      <c r="Y14">
        <v>6477068.8854132704</v>
      </c>
      <c r="Z14">
        <v>0</v>
      </c>
      <c r="AA14">
        <v>0</v>
      </c>
      <c r="AB14">
        <v>0</v>
      </c>
      <c r="AC14">
        <v>0</v>
      </c>
      <c r="AD14">
        <v>0</v>
      </c>
      <c r="AE14">
        <v>0</v>
      </c>
      <c r="AF14">
        <v>0</v>
      </c>
      <c r="AG14">
        <v>0</v>
      </c>
      <c r="AH14">
        <v>0</v>
      </c>
      <c r="AI14">
        <v>0</v>
      </c>
      <c r="AJ14">
        <v>0</v>
      </c>
      <c r="AK14">
        <v>0</v>
      </c>
      <c r="AM14" s="7" t="str">
        <f t="shared" si="5"/>
        <v/>
      </c>
      <c r="AO14" s="7" t="str">
        <f t="shared" si="6"/>
        <v/>
      </c>
      <c r="AQ14" s="7" t="str">
        <f t="shared" si="7"/>
        <v/>
      </c>
      <c r="AS14" s="7" t="str">
        <f t="shared" si="8"/>
        <v/>
      </c>
      <c r="AU14" s="7" t="str">
        <f t="shared" si="9"/>
        <v/>
      </c>
    </row>
    <row r="15" spans="1:47">
      <c r="A15" t="s">
        <v>17</v>
      </c>
      <c r="B15" s="2">
        <f t="shared" si="0"/>
        <v>5.6704374925783636</v>
      </c>
      <c r="C15" s="2">
        <f t="shared" si="1"/>
        <v>0</v>
      </c>
      <c r="D15" s="3"/>
      <c r="E15" s="9">
        <f t="shared" si="10"/>
        <v>48.875388531391735</v>
      </c>
      <c r="F15" s="9">
        <f t="shared" si="11"/>
        <v>0</v>
      </c>
      <c r="G15" s="3"/>
      <c r="H15" s="8">
        <f t="shared" si="2"/>
        <v>0.57538840157536453</v>
      </c>
      <c r="I15" s="8">
        <f t="shared" si="3"/>
        <v>0</v>
      </c>
      <c r="J15" s="3"/>
      <c r="K15" s="3">
        <v>100251.43150657701</v>
      </c>
      <c r="L15" s="3">
        <v>568469.47589954606</v>
      </c>
      <c r="M15" s="3"/>
      <c r="N15" s="3">
        <v>0</v>
      </c>
      <c r="O15" s="3">
        <v>0</v>
      </c>
      <c r="Q15" s="2">
        <f t="shared" si="4"/>
        <v>0</v>
      </c>
      <c r="S15" s="3">
        <v>174232.624835845</v>
      </c>
      <c r="T15" s="3"/>
      <c r="U15" s="3">
        <v>5603135.1515435996</v>
      </c>
      <c r="V15" s="3">
        <v>114641.240098681</v>
      </c>
      <c r="X15">
        <v>0</v>
      </c>
      <c r="Y15">
        <v>0</v>
      </c>
      <c r="Z15">
        <v>0</v>
      </c>
      <c r="AA15">
        <v>0</v>
      </c>
      <c r="AB15">
        <v>0</v>
      </c>
      <c r="AC15">
        <v>0</v>
      </c>
      <c r="AD15">
        <v>0</v>
      </c>
      <c r="AE15">
        <v>0</v>
      </c>
      <c r="AF15">
        <v>0</v>
      </c>
      <c r="AG15">
        <v>0</v>
      </c>
      <c r="AH15">
        <v>0</v>
      </c>
      <c r="AI15">
        <v>0</v>
      </c>
      <c r="AJ15">
        <v>0</v>
      </c>
      <c r="AK15">
        <v>0</v>
      </c>
      <c r="AM15" s="7" t="str">
        <f t="shared" si="5"/>
        <v/>
      </c>
      <c r="AO15" s="7" t="str">
        <f t="shared" si="6"/>
        <v/>
      </c>
      <c r="AQ15" s="7" t="str">
        <f t="shared" si="7"/>
        <v/>
      </c>
      <c r="AS15" s="7" t="str">
        <f t="shared" si="8"/>
        <v/>
      </c>
      <c r="AU15" s="7" t="str">
        <f t="shared" si="9"/>
        <v/>
      </c>
    </row>
    <row r="16" spans="1:47">
      <c r="A16" t="s">
        <v>18</v>
      </c>
      <c r="B16" s="2">
        <f t="shared" si="0"/>
        <v>5.7735868756293254</v>
      </c>
      <c r="C16" s="2">
        <f t="shared" si="1"/>
        <v>7.375100104999988</v>
      </c>
      <c r="D16" s="3"/>
      <c r="E16" s="9">
        <f t="shared" si="10"/>
        <v>107.09321913806529</v>
      </c>
      <c r="F16" s="9">
        <f t="shared" si="11"/>
        <v>58.36999999999977</v>
      </c>
      <c r="G16" s="3"/>
      <c r="H16" s="8">
        <f t="shared" si="2"/>
        <v>0.5134653137051548</v>
      </c>
      <c r="I16" s="8">
        <f t="shared" si="3"/>
        <v>2.5370389838829944E-4</v>
      </c>
      <c r="J16" s="3"/>
      <c r="K16" s="3">
        <v>650692.27102711995</v>
      </c>
      <c r="L16" s="3">
        <v>3756828.3560756198</v>
      </c>
      <c r="M16" s="3"/>
      <c r="N16" s="3">
        <v>2371.15310617353</v>
      </c>
      <c r="O16" s="3">
        <v>321.50792157600603</v>
      </c>
      <c r="Q16" s="2">
        <f t="shared" si="4"/>
        <v>1584.3887711402306</v>
      </c>
      <c r="S16" s="3">
        <v>1267256.5286479399</v>
      </c>
      <c r="T16" s="3"/>
      <c r="U16" s="3">
        <v>113881890.050423</v>
      </c>
      <c r="V16" s="3">
        <v>1063390.2964818501</v>
      </c>
      <c r="X16">
        <v>11709.2057396731</v>
      </c>
      <c r="Y16">
        <v>2425353.2550030202</v>
      </c>
      <c r="Z16">
        <v>0</v>
      </c>
      <c r="AA16">
        <v>0</v>
      </c>
      <c r="AB16">
        <v>0</v>
      </c>
      <c r="AC16">
        <v>0</v>
      </c>
      <c r="AD16">
        <v>0</v>
      </c>
      <c r="AE16">
        <v>0</v>
      </c>
      <c r="AF16">
        <v>0</v>
      </c>
      <c r="AG16">
        <v>0</v>
      </c>
      <c r="AH16">
        <v>18766.417382391399</v>
      </c>
      <c r="AI16">
        <v>321.50792157600603</v>
      </c>
      <c r="AJ16">
        <v>0</v>
      </c>
      <c r="AK16">
        <v>0</v>
      </c>
      <c r="AM16" s="7" t="str">
        <f t="shared" si="5"/>
        <v/>
      </c>
      <c r="AO16" s="7" t="str">
        <f t="shared" si="6"/>
        <v/>
      </c>
      <c r="AQ16" s="7" t="str">
        <f t="shared" si="7"/>
        <v/>
      </c>
      <c r="AS16" s="7">
        <f t="shared" si="8"/>
        <v>58.36999999999977</v>
      </c>
      <c r="AU16" s="7" t="str">
        <f t="shared" si="9"/>
        <v/>
      </c>
    </row>
    <row r="17" spans="1:47">
      <c r="A17" t="s">
        <v>19</v>
      </c>
      <c r="B17" s="2">
        <f t="shared" si="0"/>
        <v>4.1325708140689743</v>
      </c>
      <c r="C17" s="2">
        <f t="shared" si="1"/>
        <v>0</v>
      </c>
      <c r="D17" s="3"/>
      <c r="E17" s="9">
        <f t="shared" si="10"/>
        <v>192.66348126140198</v>
      </c>
      <c r="F17" s="9">
        <f t="shared" si="11"/>
        <v>0</v>
      </c>
      <c r="G17" s="3"/>
      <c r="H17" s="8">
        <f t="shared" si="2"/>
        <v>0.23926013266076396</v>
      </c>
      <c r="I17" s="8">
        <f t="shared" si="3"/>
        <v>0</v>
      </c>
      <c r="J17" s="3"/>
      <c r="K17" s="3">
        <v>21069.954953775999</v>
      </c>
      <c r="L17" s="3">
        <v>87073.080895722698</v>
      </c>
      <c r="M17" s="3"/>
      <c r="N17" s="3">
        <v>0</v>
      </c>
      <c r="O17" s="3">
        <v>0</v>
      </c>
      <c r="Q17" s="2">
        <f t="shared" si="4"/>
        <v>0</v>
      </c>
      <c r="S17" s="3">
        <v>88062.9577500491</v>
      </c>
      <c r="T17" s="3"/>
      <c r="U17" s="3">
        <v>9753810.9056560602</v>
      </c>
      <c r="V17" s="3">
        <v>50626.153133931402</v>
      </c>
      <c r="X17">
        <v>25547.0673599043</v>
      </c>
      <c r="Y17">
        <v>5586898.76578952</v>
      </c>
      <c r="Z17">
        <v>0</v>
      </c>
      <c r="AA17">
        <v>0</v>
      </c>
      <c r="AB17">
        <v>0</v>
      </c>
      <c r="AC17">
        <v>0</v>
      </c>
      <c r="AD17">
        <v>0</v>
      </c>
      <c r="AE17">
        <v>0</v>
      </c>
      <c r="AF17">
        <v>0</v>
      </c>
      <c r="AG17">
        <v>0</v>
      </c>
      <c r="AH17">
        <v>0</v>
      </c>
      <c r="AI17">
        <v>0</v>
      </c>
      <c r="AJ17">
        <v>0</v>
      </c>
      <c r="AK17">
        <v>0</v>
      </c>
      <c r="AM17" s="7" t="str">
        <f t="shared" si="5"/>
        <v/>
      </c>
      <c r="AO17" s="7" t="str">
        <f t="shared" si="6"/>
        <v/>
      </c>
      <c r="AQ17" s="7" t="str">
        <f t="shared" si="7"/>
        <v/>
      </c>
      <c r="AS17" s="7" t="str">
        <f t="shared" si="8"/>
        <v/>
      </c>
      <c r="AU17" s="7" t="str">
        <f t="shared" si="9"/>
        <v/>
      </c>
    </row>
    <row r="18" spans="1:47">
      <c r="A18" t="s">
        <v>20</v>
      </c>
      <c r="B18" s="2">
        <f t="shared" si="0"/>
        <v>6.2075596534378645</v>
      </c>
      <c r="C18" s="2">
        <f t="shared" si="1"/>
        <v>7.7064046400499278</v>
      </c>
      <c r="D18" s="3"/>
      <c r="E18" s="9">
        <f t="shared" si="10"/>
        <v>36.07859324283536</v>
      </c>
      <c r="F18" s="9">
        <f t="shared" si="11"/>
        <v>21.373364794446282</v>
      </c>
      <c r="G18" s="3"/>
      <c r="H18" s="8">
        <f t="shared" si="2"/>
        <v>0.91818549523324833</v>
      </c>
      <c r="I18" s="8">
        <f t="shared" si="3"/>
        <v>8.0846339790015584E-2</v>
      </c>
      <c r="J18" s="3"/>
      <c r="K18" s="3">
        <v>602899.58347445005</v>
      </c>
      <c r="L18" s="3">
        <v>3742535.1294504902</v>
      </c>
      <c r="M18" s="3"/>
      <c r="N18" s="3">
        <v>409097.407503155</v>
      </c>
      <c r="O18" s="3">
        <v>53085.378540479098</v>
      </c>
      <c r="Q18" s="2">
        <f t="shared" si="4"/>
        <v>9.1482738849222045</v>
      </c>
      <c r="S18" s="3">
        <v>656620.67915949202</v>
      </c>
      <c r="T18" s="3"/>
      <c r="U18" s="3">
        <v>20025179.863294002</v>
      </c>
      <c r="V18" s="3">
        <v>555043.25594154606</v>
      </c>
      <c r="X18">
        <v>0</v>
      </c>
      <c r="Y18">
        <v>0</v>
      </c>
      <c r="Z18">
        <v>0</v>
      </c>
      <c r="AA18">
        <v>0</v>
      </c>
      <c r="AB18">
        <v>0</v>
      </c>
      <c r="AC18">
        <v>0</v>
      </c>
      <c r="AD18">
        <v>0</v>
      </c>
      <c r="AE18">
        <v>0</v>
      </c>
      <c r="AF18">
        <v>0</v>
      </c>
      <c r="AG18">
        <v>0</v>
      </c>
      <c r="AH18">
        <v>0</v>
      </c>
      <c r="AI18">
        <v>0</v>
      </c>
      <c r="AJ18">
        <v>1134613.1607969301</v>
      </c>
      <c r="AK18">
        <v>53085.378540479098</v>
      </c>
      <c r="AM18" s="7" t="str">
        <f t="shared" si="5"/>
        <v/>
      </c>
      <c r="AO18" s="7" t="str">
        <f t="shared" si="6"/>
        <v/>
      </c>
      <c r="AQ18" s="7" t="str">
        <f t="shared" si="7"/>
        <v/>
      </c>
      <c r="AS18" s="7" t="str">
        <f t="shared" si="8"/>
        <v/>
      </c>
      <c r="AU18" s="7">
        <f t="shared" si="9"/>
        <v>21.373364794446282</v>
      </c>
    </row>
    <row r="19" spans="1:47">
      <c r="A19" t="s">
        <v>21</v>
      </c>
      <c r="B19" s="2">
        <f t="shared" si="0"/>
        <v>5.356144483553134</v>
      </c>
      <c r="C19" s="2">
        <f t="shared" si="1"/>
        <v>5.9454248043606759</v>
      </c>
      <c r="D19" s="3"/>
      <c r="E19" s="9">
        <f t="shared" si="10"/>
        <v>116.75124974165543</v>
      </c>
      <c r="F19" s="9">
        <f t="shared" si="11"/>
        <v>40.207924928683596</v>
      </c>
      <c r="G19" s="3"/>
      <c r="H19" s="8">
        <f t="shared" si="2"/>
        <v>0.36164132849807201</v>
      </c>
      <c r="I19" s="8">
        <f t="shared" si="3"/>
        <v>4.4963578247427692E-3</v>
      </c>
      <c r="J19" s="3"/>
      <c r="K19" s="3">
        <v>3204326.3216480301</v>
      </c>
      <c r="L19" s="3">
        <v>17162834.751199201</v>
      </c>
      <c r="M19" s="3"/>
      <c r="N19" s="3">
        <v>236865.842607567</v>
      </c>
      <c r="O19" s="3">
        <v>39840.019914781798</v>
      </c>
      <c r="Q19" s="2">
        <f t="shared" si="4"/>
        <v>72.458040223360214</v>
      </c>
      <c r="S19" s="3">
        <v>8860509.2093757</v>
      </c>
      <c r="T19" s="3"/>
      <c r="U19" s="3">
        <v>987864820.60139096</v>
      </c>
      <c r="V19" s="3">
        <v>8461278.3399519604</v>
      </c>
      <c r="X19">
        <v>37674.844558230201</v>
      </c>
      <c r="Y19">
        <v>7782461.2337731896</v>
      </c>
      <c r="Z19">
        <v>38542.045593023802</v>
      </c>
      <c r="AA19">
        <v>371.32493622004898</v>
      </c>
      <c r="AB19">
        <v>33543.767225110903</v>
      </c>
      <c r="AC19">
        <v>235.448529005502</v>
      </c>
      <c r="AD19">
        <v>2170361.10146935</v>
      </c>
      <c r="AE19">
        <v>27615.692676482999</v>
      </c>
      <c r="AF19">
        <v>470667.89684704802</v>
      </c>
      <c r="AG19">
        <v>10080.941464224599</v>
      </c>
      <c r="AH19">
        <v>93945.327616691997</v>
      </c>
      <c r="AI19">
        <v>1520.3117180515201</v>
      </c>
      <c r="AJ19">
        <v>243.24527160617501</v>
      </c>
      <c r="AK19">
        <v>6.0496847832266099</v>
      </c>
      <c r="AM19" s="7">
        <f t="shared" si="5"/>
        <v>142.46751664490989</v>
      </c>
      <c r="AO19" s="7">
        <f t="shared" si="6"/>
        <v>78.591586562577461</v>
      </c>
      <c r="AQ19" s="7">
        <f t="shared" si="7"/>
        <v>46.68888302916563</v>
      </c>
      <c r="AS19" s="7">
        <f t="shared" si="8"/>
        <v>61.793464130563514</v>
      </c>
      <c r="AU19" s="7">
        <f t="shared" si="9"/>
        <v>40.207924928683596</v>
      </c>
    </row>
    <row r="20" spans="1:47">
      <c r="A20" t="s">
        <v>22</v>
      </c>
      <c r="B20" s="2">
        <f t="shared" si="0"/>
        <v>5.2020694389320745</v>
      </c>
      <c r="C20" s="2">
        <f t="shared" si="1"/>
        <v>5.1448224410254797</v>
      </c>
      <c r="D20" s="3"/>
      <c r="E20" s="9">
        <f t="shared" si="10"/>
        <v>107.63507213905785</v>
      </c>
      <c r="F20" s="9">
        <f t="shared" si="11"/>
        <v>92.620000000000275</v>
      </c>
      <c r="G20" s="3"/>
      <c r="H20" s="8">
        <f t="shared" si="2"/>
        <v>0.12308029657088762</v>
      </c>
      <c r="I20" s="8">
        <f t="shared" si="3"/>
        <v>6.8105964612251288E-3</v>
      </c>
      <c r="J20" s="3"/>
      <c r="K20" s="3">
        <v>3035.7197875976299</v>
      </c>
      <c r="L20" s="3">
        <v>15792.025132223</v>
      </c>
      <c r="M20" s="3"/>
      <c r="N20" s="3">
        <v>864.228704254528</v>
      </c>
      <c r="O20" s="3">
        <v>167.98027806811299</v>
      </c>
      <c r="Q20" s="2">
        <f t="shared" si="4"/>
        <v>18.272969937795558</v>
      </c>
      <c r="S20" s="3">
        <v>24664.547227908399</v>
      </c>
      <c r="T20" s="3"/>
      <c r="U20" s="3">
        <v>559838.68042108102</v>
      </c>
      <c r="V20" s="3">
        <v>5201.2663650915201</v>
      </c>
      <c r="X20">
        <v>0</v>
      </c>
      <c r="Y20">
        <v>0</v>
      </c>
      <c r="Z20">
        <v>0</v>
      </c>
      <c r="AA20">
        <v>0</v>
      </c>
      <c r="AB20">
        <v>0</v>
      </c>
      <c r="AC20">
        <v>0</v>
      </c>
      <c r="AD20">
        <v>15599.4228429085</v>
      </c>
      <c r="AE20">
        <v>144.986967640194</v>
      </c>
      <c r="AF20">
        <v>2129.64041183379</v>
      </c>
      <c r="AG20">
        <v>22.9933104279182</v>
      </c>
      <c r="AH20">
        <v>0</v>
      </c>
      <c r="AI20">
        <v>0</v>
      </c>
      <c r="AJ20">
        <v>0</v>
      </c>
      <c r="AK20">
        <v>0</v>
      </c>
      <c r="AM20" s="7" t="str">
        <f t="shared" si="5"/>
        <v/>
      </c>
      <c r="AO20" s="7">
        <f t="shared" si="6"/>
        <v>107.59189668426413</v>
      </c>
      <c r="AQ20" s="7">
        <f t="shared" si="7"/>
        <v>92.620000000000275</v>
      </c>
      <c r="AS20" s="7" t="str">
        <f t="shared" si="8"/>
        <v/>
      </c>
      <c r="AU20" s="7" t="str">
        <f t="shared" si="9"/>
        <v/>
      </c>
    </row>
    <row r="21" spans="1:47">
      <c r="A21" t="s">
        <v>23</v>
      </c>
      <c r="B21" s="2">
        <f t="shared" si="0"/>
        <v>4.1435777337120552</v>
      </c>
      <c r="C21" s="2">
        <f t="shared" si="1"/>
        <v>4.9614775536014513</v>
      </c>
      <c r="D21" s="3"/>
      <c r="E21" s="9">
        <f t="shared" si="10"/>
        <v>163.46094631001571</v>
      </c>
      <c r="F21" s="9">
        <f t="shared" si="11"/>
        <v>160.41999999999999</v>
      </c>
      <c r="G21" s="3"/>
      <c r="H21" s="8">
        <f t="shared" si="2"/>
        <v>0.24386817308305839</v>
      </c>
      <c r="I21" s="8">
        <f t="shared" si="3"/>
        <v>3.5810350763595115E-4</v>
      </c>
      <c r="J21" s="3"/>
      <c r="K21" s="3">
        <v>42814.834052152801</v>
      </c>
      <c r="L21" s="3">
        <v>177406.59305107701</v>
      </c>
      <c r="M21" s="3"/>
      <c r="N21" s="3">
        <v>311.93114982910703</v>
      </c>
      <c r="O21" s="3">
        <v>62.870615952435699</v>
      </c>
      <c r="Q21" s="2">
        <f t="shared" si="4"/>
        <v>568.73638028221956</v>
      </c>
      <c r="S21" s="3">
        <v>175565.48487190501</v>
      </c>
      <c r="T21" s="3"/>
      <c r="U21" s="3">
        <v>17925777.389844298</v>
      </c>
      <c r="V21" s="3">
        <v>109663.97659197899</v>
      </c>
      <c r="X21">
        <v>0</v>
      </c>
      <c r="Y21">
        <v>0</v>
      </c>
      <c r="Z21">
        <v>0</v>
      </c>
      <c r="AA21">
        <v>0</v>
      </c>
      <c r="AB21">
        <v>10859.3567462462</v>
      </c>
      <c r="AC21">
        <v>62.738209869121498</v>
      </c>
      <c r="AD21">
        <v>21.240583885269899</v>
      </c>
      <c r="AE21">
        <v>0.13240608331423701</v>
      </c>
      <c r="AF21">
        <v>0</v>
      </c>
      <c r="AG21">
        <v>0</v>
      </c>
      <c r="AH21">
        <v>0</v>
      </c>
      <c r="AI21">
        <v>0</v>
      </c>
      <c r="AJ21">
        <v>0</v>
      </c>
      <c r="AK21">
        <v>0</v>
      </c>
      <c r="AM21" s="7">
        <f t="shared" si="5"/>
        <v>173.08999999999935</v>
      </c>
      <c r="AO21" s="7">
        <f t="shared" si="6"/>
        <v>160.41999999999999</v>
      </c>
      <c r="AQ21" s="7" t="str">
        <f t="shared" si="7"/>
        <v/>
      </c>
      <c r="AS21" s="7" t="str">
        <f t="shared" si="8"/>
        <v/>
      </c>
      <c r="AU21" s="7" t="str">
        <f t="shared" si="9"/>
        <v/>
      </c>
    </row>
    <row r="22" spans="1:47">
      <c r="A22" t="s">
        <v>24</v>
      </c>
      <c r="B22" s="2">
        <f t="shared" si="0"/>
        <v>5.1849312494841566</v>
      </c>
      <c r="C22" s="2">
        <f t="shared" si="1"/>
        <v>5.6219897776998762</v>
      </c>
      <c r="D22" s="3"/>
      <c r="E22" s="9">
        <f t="shared" si="10"/>
        <v>93.090106282168406</v>
      </c>
      <c r="F22" s="9">
        <f t="shared" si="11"/>
        <v>143.89148437927707</v>
      </c>
      <c r="G22" s="3"/>
      <c r="H22" s="8">
        <f t="shared" si="2"/>
        <v>9.8842965667800778E-2</v>
      </c>
      <c r="I22" s="8">
        <f t="shared" si="3"/>
        <v>5.5951629846226495E-6</v>
      </c>
      <c r="J22" s="3"/>
      <c r="K22" s="3">
        <v>26939.169682740801</v>
      </c>
      <c r="L22" s="3">
        <v>139677.74272319899</v>
      </c>
      <c r="M22" s="3"/>
      <c r="N22" s="3">
        <v>8.5731659781978298</v>
      </c>
      <c r="O22" s="3">
        <v>1.5249344657658499</v>
      </c>
      <c r="Q22" s="2">
        <f t="shared" si="4"/>
        <v>16292.434216065501</v>
      </c>
      <c r="S22" s="3">
        <v>272545.13764064998</v>
      </c>
      <c r="T22" s="3"/>
      <c r="U22" s="3">
        <v>16421105.829080001</v>
      </c>
      <c r="V22" s="3">
        <v>176400.11903419101</v>
      </c>
      <c r="X22">
        <v>0</v>
      </c>
      <c r="Y22">
        <v>0</v>
      </c>
      <c r="Z22">
        <v>0</v>
      </c>
      <c r="AA22">
        <v>0</v>
      </c>
      <c r="AB22">
        <v>0</v>
      </c>
      <c r="AC22">
        <v>0</v>
      </c>
      <c r="AD22">
        <v>219.425083860168</v>
      </c>
      <c r="AE22">
        <v>1.5249344657658499</v>
      </c>
      <c r="AF22">
        <v>0</v>
      </c>
      <c r="AG22">
        <v>0</v>
      </c>
      <c r="AH22">
        <v>0</v>
      </c>
      <c r="AI22">
        <v>0</v>
      </c>
      <c r="AJ22">
        <v>0</v>
      </c>
      <c r="AK22">
        <v>0</v>
      </c>
      <c r="AM22" s="7" t="str">
        <f t="shared" si="5"/>
        <v/>
      </c>
      <c r="AO22" s="7">
        <f t="shared" si="6"/>
        <v>143.89148437927707</v>
      </c>
      <c r="AQ22" s="7" t="str">
        <f t="shared" si="7"/>
        <v/>
      </c>
      <c r="AS22" s="7" t="str">
        <f t="shared" si="8"/>
        <v/>
      </c>
      <c r="AU22" s="7" t="str">
        <f t="shared" si="9"/>
        <v/>
      </c>
    </row>
    <row r="23" spans="1:47">
      <c r="A23" t="s">
        <v>25</v>
      </c>
      <c r="B23" s="2">
        <f t="shared" si="0"/>
        <v>5.4869452015883553</v>
      </c>
      <c r="C23" s="2">
        <f t="shared" si="1"/>
        <v>5.2947504271501815</v>
      </c>
      <c r="D23" s="3"/>
      <c r="E23" s="9">
        <f t="shared" si="10"/>
        <v>91.185886937261714</v>
      </c>
      <c r="F23" s="9">
        <f t="shared" si="11"/>
        <v>16.320000000000004</v>
      </c>
      <c r="G23" s="3"/>
      <c r="H23" s="8">
        <f t="shared" si="2"/>
        <v>0.59811684554774269</v>
      </c>
      <c r="I23" s="8">
        <f t="shared" si="3"/>
        <v>1.1926365826982773E-2</v>
      </c>
      <c r="J23" s="3"/>
      <c r="K23" s="3">
        <v>363869.06786753703</v>
      </c>
      <c r="L23" s="3">
        <v>1996529.63594221</v>
      </c>
      <c r="M23" s="3"/>
      <c r="N23" s="3">
        <v>38416.051487662298</v>
      </c>
      <c r="O23" s="3">
        <v>7255.4980666650899</v>
      </c>
      <c r="Q23" s="2">
        <f t="shared" si="4"/>
        <v>51.971234903811379</v>
      </c>
      <c r="S23" s="3">
        <v>608357.83271463204</v>
      </c>
      <c r="T23" s="3"/>
      <c r="U23" s="3">
        <v>42177795.915013097</v>
      </c>
      <c r="V23" s="3">
        <v>462547.410917136</v>
      </c>
      <c r="X23">
        <v>4671.4644292903104</v>
      </c>
      <c r="Y23">
        <v>1071147.26085695</v>
      </c>
      <c r="Z23">
        <v>0</v>
      </c>
      <c r="AA23">
        <v>0</v>
      </c>
      <c r="AB23">
        <v>419712.39319575398</v>
      </c>
      <c r="AC23">
        <v>4453.4833629937102</v>
      </c>
      <c r="AD23">
        <v>3487.17218448117</v>
      </c>
      <c r="AE23">
        <v>213.674766205954</v>
      </c>
      <c r="AF23">
        <v>113604.785691649</v>
      </c>
      <c r="AG23">
        <v>2588.33993746543</v>
      </c>
      <c r="AH23">
        <v>0</v>
      </c>
      <c r="AI23">
        <v>0</v>
      </c>
      <c r="AJ23">
        <v>0</v>
      </c>
      <c r="AK23">
        <v>0</v>
      </c>
      <c r="AM23" s="7">
        <f t="shared" si="5"/>
        <v>94.243619878174613</v>
      </c>
      <c r="AO23" s="7">
        <f t="shared" si="6"/>
        <v>16.320000000000004</v>
      </c>
      <c r="AQ23" s="7">
        <f t="shared" si="7"/>
        <v>43.890983578800615</v>
      </c>
      <c r="AS23" s="7" t="str">
        <f t="shared" si="8"/>
        <v/>
      </c>
      <c r="AU23" s="7" t="str">
        <f t="shared" si="9"/>
        <v/>
      </c>
    </row>
    <row r="24" spans="1:47">
      <c r="A24" t="s">
        <v>26</v>
      </c>
      <c r="B24" s="2">
        <f t="shared" si="0"/>
        <v>2.8175254277517223</v>
      </c>
      <c r="C24" s="2">
        <f t="shared" si="1"/>
        <v>5.2103816043835005</v>
      </c>
      <c r="D24" s="3"/>
      <c r="E24" s="9">
        <f t="shared" si="10"/>
        <v>171.93430179794248</v>
      </c>
      <c r="F24" s="9">
        <f t="shared" si="11"/>
        <v>180.835661737815</v>
      </c>
      <c r="G24" s="3"/>
      <c r="H24" s="8">
        <f t="shared" si="2"/>
        <v>0.47030589343156853</v>
      </c>
      <c r="I24" s="8">
        <f t="shared" si="3"/>
        <v>7.0065556638348073E-5</v>
      </c>
      <c r="J24" s="3"/>
      <c r="K24" s="3">
        <v>5385759.4432544596</v>
      </c>
      <c r="L24" s="3">
        <v>15174514.1791234</v>
      </c>
      <c r="M24" s="3"/>
      <c r="N24" s="3">
        <v>4180.6194730019197</v>
      </c>
      <c r="O24" s="3">
        <v>802.36339493536502</v>
      </c>
      <c r="Q24" s="2">
        <f t="shared" si="4"/>
        <v>3629.7286268504236</v>
      </c>
      <c r="S24" s="3">
        <v>11451609.5130288</v>
      </c>
      <c r="T24" s="3"/>
      <c r="U24" s="3">
        <v>1568572470.22226</v>
      </c>
      <c r="V24" s="3">
        <v>9123092.0986648109</v>
      </c>
      <c r="X24">
        <v>1538202.4016881201</v>
      </c>
      <c r="Y24" s="1">
        <v>337040128.442976</v>
      </c>
      <c r="Z24">
        <v>0</v>
      </c>
      <c r="AA24">
        <v>0</v>
      </c>
      <c r="AB24">
        <v>0</v>
      </c>
      <c r="AC24">
        <v>0</v>
      </c>
      <c r="AD24">
        <v>68770.640468156402</v>
      </c>
      <c r="AE24">
        <v>380.29357598648699</v>
      </c>
      <c r="AF24">
        <v>0</v>
      </c>
      <c r="AG24">
        <v>0</v>
      </c>
      <c r="AH24">
        <v>0</v>
      </c>
      <c r="AI24">
        <v>0</v>
      </c>
      <c r="AJ24">
        <v>0</v>
      </c>
      <c r="AK24">
        <v>0</v>
      </c>
      <c r="AM24" s="7" t="str">
        <f t="shared" si="5"/>
        <v/>
      </c>
      <c r="AO24" s="7">
        <f t="shared" si="6"/>
        <v>180.835661737815</v>
      </c>
      <c r="AQ24" s="7" t="str">
        <f t="shared" si="7"/>
        <v/>
      </c>
      <c r="AS24" s="7" t="str">
        <f t="shared" si="8"/>
        <v/>
      </c>
      <c r="AU24" s="7" t="str">
        <f t="shared" si="9"/>
        <v/>
      </c>
    </row>
    <row r="25" spans="1:47">
      <c r="A25" t="s">
        <v>27</v>
      </c>
      <c r="B25" s="2">
        <f t="shared" si="0"/>
        <v>4.6034912583923555</v>
      </c>
      <c r="C25" s="2">
        <f t="shared" si="1"/>
        <v>8.0098029111303841</v>
      </c>
      <c r="D25" s="3"/>
      <c r="E25" s="9">
        <f t="shared" si="10"/>
        <v>152.68463620857611</v>
      </c>
      <c r="F25" s="9">
        <f t="shared" si="11"/>
        <v>28.491312880289012</v>
      </c>
      <c r="G25" s="3"/>
      <c r="H25" s="8">
        <f t="shared" si="2"/>
        <v>0.60618208994126077</v>
      </c>
      <c r="I25" s="8">
        <f t="shared" si="3"/>
        <v>1.5707291777975758E-2</v>
      </c>
      <c r="J25" s="3"/>
      <c r="K25" s="3">
        <v>738582.99603418796</v>
      </c>
      <c r="L25" s="3">
        <v>3400060.3658406199</v>
      </c>
      <c r="M25" s="3"/>
      <c r="N25" s="3">
        <v>153291.94880634101</v>
      </c>
      <c r="O25" s="3">
        <v>19138.0425345207</v>
      </c>
      <c r="Q25" s="2">
        <f t="shared" si="4"/>
        <v>22.180293174666552</v>
      </c>
      <c r="S25" s="3">
        <v>1218417.71357144</v>
      </c>
      <c r="T25" s="3"/>
      <c r="U25" s="3">
        <v>100423237.400802</v>
      </c>
      <c r="V25" s="3">
        <v>657716.71527984005</v>
      </c>
      <c r="X25">
        <v>196545.020789134</v>
      </c>
      <c r="Y25" s="1">
        <v>63508245.035565697</v>
      </c>
      <c r="Z25">
        <v>0</v>
      </c>
      <c r="AA25">
        <v>0</v>
      </c>
      <c r="AB25">
        <v>8486.4551329086607</v>
      </c>
      <c r="AC25">
        <v>42.854391420030602</v>
      </c>
      <c r="AD25">
        <v>375965.04480682401</v>
      </c>
      <c r="AE25">
        <v>2251.24854200143</v>
      </c>
      <c r="AF25">
        <v>95947.708234165795</v>
      </c>
      <c r="AG25">
        <v>663.70445674018697</v>
      </c>
      <c r="AH25">
        <v>42329.128810334398</v>
      </c>
      <c r="AI25">
        <v>400.38544284171502</v>
      </c>
      <c r="AJ25">
        <v>414575.59086742502</v>
      </c>
      <c r="AK25">
        <v>14550.947252214501</v>
      </c>
      <c r="AM25" s="7">
        <f t="shared" si="5"/>
        <v>198.03</v>
      </c>
      <c r="AO25" s="7">
        <f t="shared" si="6"/>
        <v>167.00290429619974</v>
      </c>
      <c r="AQ25" s="7">
        <f t="shared" si="7"/>
        <v>144.56390530420288</v>
      </c>
      <c r="AS25" s="7">
        <f t="shared" si="8"/>
        <v>105.72094856872316</v>
      </c>
      <c r="AU25" s="7">
        <f t="shared" si="9"/>
        <v>28.491312880289012</v>
      </c>
    </row>
    <row r="26" spans="1:47">
      <c r="A26" t="s">
        <v>28</v>
      </c>
      <c r="B26" s="2">
        <f t="shared" si="0"/>
        <v>5.2089846004108828</v>
      </c>
      <c r="C26" s="2">
        <f t="shared" si="1"/>
        <v>7.1815273444955947</v>
      </c>
      <c r="D26" s="3"/>
      <c r="E26" s="9">
        <f t="shared" si="10"/>
        <v>137.59033005547892</v>
      </c>
      <c r="F26" s="9">
        <f t="shared" si="11"/>
        <v>85.069844224459189</v>
      </c>
      <c r="G26" s="3"/>
      <c r="H26" s="8">
        <f t="shared" si="2"/>
        <v>0.69868035960076669</v>
      </c>
      <c r="I26" s="8">
        <f t="shared" si="3"/>
        <v>0.14843920755764306</v>
      </c>
      <c r="J26" s="3"/>
      <c r="K26" s="3">
        <v>7182402.6109865196</v>
      </c>
      <c r="L26" s="3">
        <v>37413024.594579697</v>
      </c>
      <c r="M26" s="3"/>
      <c r="N26" s="3">
        <v>10958639.904852699</v>
      </c>
      <c r="O26" s="3">
        <v>1525948.36434789</v>
      </c>
      <c r="Q26" s="2">
        <f t="shared" si="4"/>
        <v>3.4140208017979021</v>
      </c>
      <c r="S26" s="3">
        <v>10279954.9354595</v>
      </c>
      <c r="T26" s="3"/>
      <c r="U26" s="3">
        <v>1255774146.6002901</v>
      </c>
      <c r="V26" s="3">
        <v>9126907.0006150808</v>
      </c>
      <c r="X26">
        <v>1586865.8214471999</v>
      </c>
      <c r="Y26" s="1">
        <v>412407234.04952598</v>
      </c>
      <c r="Z26">
        <v>97340.233511918894</v>
      </c>
      <c r="AA26">
        <v>549.038451026654</v>
      </c>
      <c r="AB26">
        <v>155822.758248447</v>
      </c>
      <c r="AC26">
        <v>1002.06013532266</v>
      </c>
      <c r="AD26">
        <v>1700564.4235851599</v>
      </c>
      <c r="AE26">
        <v>10253.651719199501</v>
      </c>
      <c r="AF26" s="1">
        <v>63434501.565216199</v>
      </c>
      <c r="AG26">
        <v>710897.55609598604</v>
      </c>
      <c r="AH26" s="1">
        <v>35924637.720841199</v>
      </c>
      <c r="AI26">
        <v>422295.79762780602</v>
      </c>
      <c r="AJ26" s="1">
        <v>32330349.155385301</v>
      </c>
      <c r="AK26">
        <v>376192.978296927</v>
      </c>
      <c r="AM26" s="7">
        <f t="shared" si="5"/>
        <v>155.50240225679929</v>
      </c>
      <c r="AO26" s="7">
        <f t="shared" si="6"/>
        <v>165.84963778328159</v>
      </c>
      <c r="AQ26" s="7">
        <f t="shared" si="7"/>
        <v>89.231565112668946</v>
      </c>
      <c r="AS26" s="7">
        <f t="shared" si="8"/>
        <v>85.069844224459189</v>
      </c>
      <c r="AU26" s="7">
        <f t="shared" si="9"/>
        <v>85.94086285647559</v>
      </c>
    </row>
    <row r="27" spans="1:47">
      <c r="A27" t="s">
        <v>29</v>
      </c>
      <c r="B27" s="2">
        <f t="shared" si="0"/>
        <v>4.7509935115216919</v>
      </c>
      <c r="C27" s="2">
        <f t="shared" si="1"/>
        <v>5.6094306847926214</v>
      </c>
      <c r="D27" s="3"/>
      <c r="E27" s="9">
        <f t="shared" si="10"/>
        <v>163.9755751385494</v>
      </c>
      <c r="F27" s="9">
        <f t="shared" si="11"/>
        <v>14.139999999999976</v>
      </c>
      <c r="G27" s="3"/>
      <c r="H27" s="8">
        <f t="shared" si="2"/>
        <v>0.44978401095558801</v>
      </c>
      <c r="I27" s="8">
        <f t="shared" si="3"/>
        <v>1.6121921879795329E-3</v>
      </c>
      <c r="J27" s="3"/>
      <c r="K27" s="3">
        <v>625385.57102334499</v>
      </c>
      <c r="L27" s="3">
        <v>2971202.7901312001</v>
      </c>
      <c r="M27" s="3"/>
      <c r="N27" s="3">
        <v>12574.173318425501</v>
      </c>
      <c r="O27" s="3">
        <v>2241.6131021129399</v>
      </c>
      <c r="Q27" s="2">
        <f t="shared" si="4"/>
        <v>236.29408589249866</v>
      </c>
      <c r="S27" s="3">
        <v>1390413.0778119101</v>
      </c>
      <c r="T27" s="3"/>
      <c r="U27" s="3">
        <v>184639712.93821701</v>
      </c>
      <c r="V27" s="3">
        <v>1126019.6086045599</v>
      </c>
      <c r="X27">
        <v>207574.532769688</v>
      </c>
      <c r="Y27" s="1">
        <v>50041180.750874802</v>
      </c>
      <c r="Z27">
        <v>100672.268006363</v>
      </c>
      <c r="AA27">
        <v>534.97478727406599</v>
      </c>
      <c r="AB27">
        <v>40297.169336697603</v>
      </c>
      <c r="AC27">
        <v>318.26170760013201</v>
      </c>
      <c r="AD27">
        <v>41992.701626476497</v>
      </c>
      <c r="AE27">
        <v>433.41644905110297</v>
      </c>
      <c r="AF27">
        <v>23072.576815661701</v>
      </c>
      <c r="AG27">
        <v>466.79602993905701</v>
      </c>
      <c r="AH27">
        <v>12722.1280141105</v>
      </c>
      <c r="AI27">
        <v>357.46407731373199</v>
      </c>
      <c r="AJ27">
        <v>1216.5816623901901</v>
      </c>
      <c r="AK27">
        <v>86.038307099730702</v>
      </c>
      <c r="AM27" s="7">
        <f t="shared" ref="AM27:AM90" si="12">IF(AC27&lt;&gt;0,AB27/AC27,"")</f>
        <v>126.61645549683115</v>
      </c>
      <c r="AO27" s="7">
        <f t="shared" ref="AO27:AO90" si="13">IF(AE27&lt;&gt;0,AD27/AE27,"")</f>
        <v>96.887650938059465</v>
      </c>
      <c r="AQ27" s="7">
        <f t="shared" ref="AQ27:AQ90" si="14">IF(AG27&lt;&gt;0,AF27/AG27,"")</f>
        <v>49.427534374433229</v>
      </c>
      <c r="AS27" s="7">
        <f t="shared" ref="AS27:AS90" si="15">IF(AI27&lt;&gt;0,AH27/AI27,"")</f>
        <v>35.589948253582961</v>
      </c>
      <c r="AU27" s="7">
        <f t="shared" ref="AU27:AU90" si="16">IF(AK27&lt;&gt;0,AJ27/AK27,"")</f>
        <v>14.139999999999976</v>
      </c>
    </row>
    <row r="28" spans="1:47">
      <c r="A28" t="s">
        <v>30</v>
      </c>
      <c r="B28" s="2">
        <f t="shared" si="0"/>
        <v>4.5749672493347076</v>
      </c>
      <c r="C28" s="2">
        <f t="shared" si="1"/>
        <v>4.7126329860136371</v>
      </c>
      <c r="D28" s="3"/>
      <c r="E28" s="9">
        <f t="shared" si="10"/>
        <v>124.7062005816985</v>
      </c>
      <c r="F28" s="9">
        <f t="shared" si="11"/>
        <v>135.38981024951923</v>
      </c>
      <c r="G28" s="3"/>
      <c r="H28" s="8">
        <f t="shared" si="2"/>
        <v>0.2784018069549612</v>
      </c>
      <c r="I28" s="8">
        <f t="shared" si="3"/>
        <v>7.6684875484229792E-4</v>
      </c>
      <c r="J28" s="3"/>
      <c r="K28" s="3">
        <v>135042.09662079799</v>
      </c>
      <c r="L28" s="3">
        <v>617813.169321644</v>
      </c>
      <c r="M28" s="3"/>
      <c r="N28" s="3">
        <v>1752.95375011797</v>
      </c>
      <c r="O28" s="3">
        <v>371.96907871257201</v>
      </c>
      <c r="Q28" s="2">
        <f t="shared" si="4"/>
        <v>352.44122629023525</v>
      </c>
      <c r="S28" s="3">
        <v>485061.853936331</v>
      </c>
      <c r="T28" s="3"/>
      <c r="U28" s="3">
        <v>42640455.0676286</v>
      </c>
      <c r="V28" s="3">
        <v>341927.30488724698</v>
      </c>
      <c r="X28">
        <v>0</v>
      </c>
      <c r="Y28">
        <v>0</v>
      </c>
      <c r="Z28">
        <v>0</v>
      </c>
      <c r="AA28">
        <v>0</v>
      </c>
      <c r="AB28">
        <v>50360.822985583603</v>
      </c>
      <c r="AC28">
        <v>371.96907871257201</v>
      </c>
      <c r="AD28">
        <v>0</v>
      </c>
      <c r="AE28">
        <v>0</v>
      </c>
      <c r="AF28">
        <v>0</v>
      </c>
      <c r="AG28">
        <v>0</v>
      </c>
      <c r="AH28">
        <v>0</v>
      </c>
      <c r="AI28">
        <v>0</v>
      </c>
      <c r="AJ28">
        <v>0</v>
      </c>
      <c r="AK28">
        <v>0</v>
      </c>
      <c r="AM28" s="7">
        <f t="shared" si="12"/>
        <v>135.38981024951923</v>
      </c>
      <c r="AO28" s="7" t="str">
        <f t="shared" si="13"/>
        <v/>
      </c>
      <c r="AQ28" s="7" t="str">
        <f t="shared" si="14"/>
        <v/>
      </c>
      <c r="AS28" s="7" t="str">
        <f t="shared" si="15"/>
        <v/>
      </c>
      <c r="AU28" s="7" t="str">
        <f t="shared" si="16"/>
        <v/>
      </c>
    </row>
    <row r="29" spans="1:47">
      <c r="A29" t="s">
        <v>31</v>
      </c>
      <c r="B29" s="2">
        <f t="shared" si="0"/>
        <v>5.3184596717675499</v>
      </c>
      <c r="C29" s="2">
        <f t="shared" si="1"/>
        <v>5.3771533861072465</v>
      </c>
      <c r="D29" s="3"/>
      <c r="E29" s="9">
        <f t="shared" si="10"/>
        <v>99.266547959561947</v>
      </c>
      <c r="F29" s="9">
        <f t="shared" si="11"/>
        <v>64.408617276703509</v>
      </c>
      <c r="G29" s="3"/>
      <c r="H29" s="8">
        <f t="shared" si="2"/>
        <v>0.2298532727431381</v>
      </c>
      <c r="I29" s="8">
        <f t="shared" si="3"/>
        <v>1.3562282834795032E-2</v>
      </c>
      <c r="J29" s="3"/>
      <c r="K29" s="3">
        <v>592698.37651587301</v>
      </c>
      <c r="L29" s="3">
        <v>3152242.4130217698</v>
      </c>
      <c r="M29" s="3"/>
      <c r="N29" s="3">
        <v>188047.80485507901</v>
      </c>
      <c r="O29" s="3">
        <v>34971.627430404202</v>
      </c>
      <c r="Q29" s="2">
        <f t="shared" si="4"/>
        <v>16.762984366933068</v>
      </c>
      <c r="S29" s="3">
        <v>2578594.4635133198</v>
      </c>
      <c r="T29" s="3"/>
      <c r="U29" s="3">
        <v>228865527.281847</v>
      </c>
      <c r="V29" s="3">
        <v>2305565.4899481302</v>
      </c>
      <c r="X29">
        <v>0</v>
      </c>
      <c r="Y29">
        <v>0</v>
      </c>
      <c r="Z29">
        <v>0</v>
      </c>
      <c r="AA29">
        <v>0</v>
      </c>
      <c r="AB29">
        <v>0</v>
      </c>
      <c r="AC29">
        <v>0</v>
      </c>
      <c r="AD29">
        <v>2252474.1667083702</v>
      </c>
      <c r="AE29">
        <v>34971.627430404202</v>
      </c>
      <c r="AF29">
        <v>0</v>
      </c>
      <c r="AG29">
        <v>0</v>
      </c>
      <c r="AH29">
        <v>0</v>
      </c>
      <c r="AI29">
        <v>0</v>
      </c>
      <c r="AJ29">
        <v>0</v>
      </c>
      <c r="AK29">
        <v>0</v>
      </c>
      <c r="AM29" s="7" t="str">
        <f t="shared" si="12"/>
        <v/>
      </c>
      <c r="AO29" s="7">
        <f t="shared" si="13"/>
        <v>64.408617276703509</v>
      </c>
      <c r="AQ29" s="7" t="str">
        <f t="shared" si="14"/>
        <v/>
      </c>
      <c r="AS29" s="7" t="str">
        <f t="shared" si="15"/>
        <v/>
      </c>
      <c r="AU29" s="7" t="str">
        <f t="shared" si="16"/>
        <v/>
      </c>
    </row>
    <row r="30" spans="1:47">
      <c r="A30" t="s">
        <v>32</v>
      </c>
      <c r="B30" s="2">
        <f t="shared" si="0"/>
        <v>5.2398724116944102</v>
      </c>
      <c r="C30" s="2">
        <f t="shared" si="1"/>
        <v>6.233381892841007</v>
      </c>
      <c r="D30" s="3"/>
      <c r="E30" s="9">
        <f t="shared" si="10"/>
        <v>143.1114809636592</v>
      </c>
      <c r="F30" s="9">
        <f t="shared" si="11"/>
        <v>70.774850962174042</v>
      </c>
      <c r="G30" s="3"/>
      <c r="H30" s="8">
        <f t="shared" si="2"/>
        <v>0.27719757062370265</v>
      </c>
      <c r="I30" s="8">
        <f t="shared" si="3"/>
        <v>1.4067465548821797E-3</v>
      </c>
      <c r="J30" s="3"/>
      <c r="K30" s="3">
        <v>27065.7823853187</v>
      </c>
      <c r="L30" s="3">
        <v>141821.24642175599</v>
      </c>
      <c r="M30" s="3"/>
      <c r="N30" s="3">
        <v>856.19120280018797</v>
      </c>
      <c r="O30" s="3">
        <v>137.35580741226801</v>
      </c>
      <c r="Q30" s="2">
        <f t="shared" si="4"/>
        <v>165.64202710554275</v>
      </c>
      <c r="S30" s="3">
        <v>97640.763317008503</v>
      </c>
      <c r="T30" s="3"/>
      <c r="U30" s="3">
        <v>6372285.5245405398</v>
      </c>
      <c r="V30" s="3">
        <v>44526.724771709101</v>
      </c>
      <c r="X30">
        <v>5855.8278777742398</v>
      </c>
      <c r="Y30">
        <v>1267120.41620229</v>
      </c>
      <c r="Z30">
        <v>0</v>
      </c>
      <c r="AA30">
        <v>0</v>
      </c>
      <c r="AB30">
        <v>0</v>
      </c>
      <c r="AC30">
        <v>0</v>
      </c>
      <c r="AD30">
        <v>0</v>
      </c>
      <c r="AE30">
        <v>0</v>
      </c>
      <c r="AF30">
        <v>9719.9445346926695</v>
      </c>
      <c r="AG30">
        <v>137.336135683105</v>
      </c>
      <c r="AH30">
        <v>0</v>
      </c>
      <c r="AI30">
        <v>0</v>
      </c>
      <c r="AJ30">
        <v>0</v>
      </c>
      <c r="AK30">
        <v>0</v>
      </c>
      <c r="AM30" s="7" t="str">
        <f t="shared" si="12"/>
        <v/>
      </c>
      <c r="AO30" s="7" t="str">
        <f t="shared" si="13"/>
        <v/>
      </c>
      <c r="AQ30" s="7">
        <f t="shared" si="14"/>
        <v>70.774850962174042</v>
      </c>
      <c r="AS30" s="7" t="str">
        <f t="shared" si="15"/>
        <v/>
      </c>
      <c r="AU30" s="7" t="str">
        <f t="shared" si="16"/>
        <v/>
      </c>
    </row>
    <row r="31" spans="1:47">
      <c r="A31" t="s">
        <v>33</v>
      </c>
      <c r="B31" s="2">
        <f t="shared" si="0"/>
        <v>5.132750507483399</v>
      </c>
      <c r="C31" s="2">
        <f t="shared" si="1"/>
        <v>5.2470089959999946</v>
      </c>
      <c r="D31" s="3"/>
      <c r="E31" s="9">
        <f t="shared" si="10"/>
        <v>72.019517413342612</v>
      </c>
      <c r="F31" s="9">
        <f t="shared" si="11"/>
        <v>89.269999999999953</v>
      </c>
      <c r="G31" s="3"/>
      <c r="H31" s="8">
        <f t="shared" si="2"/>
        <v>0.53624883089171338</v>
      </c>
      <c r="I31" s="8">
        <f t="shared" si="3"/>
        <v>2.3550773949465493E-7</v>
      </c>
      <c r="J31" s="3"/>
      <c r="K31" s="3">
        <v>220418.982894391</v>
      </c>
      <c r="L31" s="3">
        <v>1131355.6463101599</v>
      </c>
      <c r="M31" s="3"/>
      <c r="N31" s="3">
        <v>0.50792504576700004</v>
      </c>
      <c r="O31" s="3">
        <v>9.6802777764286599E-2</v>
      </c>
      <c r="Q31" s="2">
        <f t="shared" si="4"/>
        <v>2227406.6926582423</v>
      </c>
      <c r="S31" s="3">
        <v>411038.62646723603</v>
      </c>
      <c r="T31" s="3"/>
      <c r="U31" s="3">
        <v>22748308.559473801</v>
      </c>
      <c r="V31" s="3">
        <v>315863.10734233499</v>
      </c>
      <c r="X31">
        <v>0</v>
      </c>
      <c r="Y31">
        <v>0</v>
      </c>
      <c r="Z31">
        <v>0</v>
      </c>
      <c r="AA31">
        <v>0</v>
      </c>
      <c r="AB31">
        <v>0</v>
      </c>
      <c r="AC31">
        <v>0</v>
      </c>
      <c r="AD31">
        <v>8.6415839710178606</v>
      </c>
      <c r="AE31">
        <v>9.6802777764286599E-2</v>
      </c>
      <c r="AF31">
        <v>0</v>
      </c>
      <c r="AG31">
        <v>0</v>
      </c>
      <c r="AH31">
        <v>0</v>
      </c>
      <c r="AI31">
        <v>0</v>
      </c>
      <c r="AJ31">
        <v>0</v>
      </c>
      <c r="AK31">
        <v>0</v>
      </c>
      <c r="AM31" s="7" t="str">
        <f t="shared" si="12"/>
        <v/>
      </c>
      <c r="AO31" s="7">
        <f t="shared" si="13"/>
        <v>89.269999999999953</v>
      </c>
      <c r="AQ31" s="7" t="str">
        <f t="shared" si="14"/>
        <v/>
      </c>
      <c r="AS31" s="7" t="str">
        <f t="shared" si="15"/>
        <v/>
      </c>
      <c r="AU31" s="7" t="str">
        <f t="shared" si="16"/>
        <v/>
      </c>
    </row>
    <row r="32" spans="1:47">
      <c r="A32" t="s">
        <v>34</v>
      </c>
      <c r="B32" s="2">
        <f t="shared" si="0"/>
        <v>4.3408817489699549</v>
      </c>
      <c r="C32" s="2">
        <f t="shared" si="1"/>
        <v>6.8174313085732718</v>
      </c>
      <c r="D32" s="3"/>
      <c r="E32" s="9">
        <f t="shared" si="10"/>
        <v>176.80780903686593</v>
      </c>
      <c r="F32" s="9">
        <f t="shared" si="11"/>
        <v>83.029999999999802</v>
      </c>
      <c r="G32" s="3"/>
      <c r="H32" s="8">
        <f t="shared" si="2"/>
        <v>0.37900468580763003</v>
      </c>
      <c r="I32" s="8">
        <f t="shared" si="3"/>
        <v>4.6381635024936345E-4</v>
      </c>
      <c r="J32" s="3"/>
      <c r="K32" s="3">
        <v>52977.400992452996</v>
      </c>
      <c r="L32" s="3">
        <v>229968.63307600201</v>
      </c>
      <c r="M32" s="3"/>
      <c r="N32" s="3">
        <v>441.99045842649599</v>
      </c>
      <c r="O32" s="3">
        <v>64.832403646028695</v>
      </c>
      <c r="Q32" s="2">
        <f t="shared" si="4"/>
        <v>520.30225696432387</v>
      </c>
      <c r="S32" s="3">
        <v>139780.332476793</v>
      </c>
      <c r="T32" s="3"/>
      <c r="U32" s="3">
        <v>9479329.5903675109</v>
      </c>
      <c r="V32" s="3">
        <v>53613.749539710603</v>
      </c>
      <c r="X32">
        <v>8793.2687129598598</v>
      </c>
      <c r="Y32">
        <v>1965560.7863284899</v>
      </c>
      <c r="Z32">
        <v>0</v>
      </c>
      <c r="AA32">
        <v>0</v>
      </c>
      <c r="AB32">
        <v>0</v>
      </c>
      <c r="AC32">
        <v>0</v>
      </c>
      <c r="AD32">
        <v>0</v>
      </c>
      <c r="AE32">
        <v>0</v>
      </c>
      <c r="AF32">
        <v>7373.6297450789598</v>
      </c>
      <c r="AG32">
        <v>64.688110498184798</v>
      </c>
      <c r="AH32">
        <v>11.980660065471101</v>
      </c>
      <c r="AI32">
        <v>0.14429314784380501</v>
      </c>
      <c r="AJ32">
        <v>0</v>
      </c>
      <c r="AK32">
        <v>0</v>
      </c>
      <c r="AM32" s="7" t="str">
        <f t="shared" si="12"/>
        <v/>
      </c>
      <c r="AO32" s="7" t="str">
        <f t="shared" si="13"/>
        <v/>
      </c>
      <c r="AQ32" s="7">
        <f t="shared" si="14"/>
        <v>113.98740337740843</v>
      </c>
      <c r="AS32" s="7">
        <f t="shared" si="15"/>
        <v>83.029999999999802</v>
      </c>
      <c r="AU32" s="7" t="str">
        <f t="shared" si="16"/>
        <v/>
      </c>
    </row>
    <row r="33" spans="1:47">
      <c r="A33" t="s">
        <v>35</v>
      </c>
      <c r="B33" s="2">
        <f t="shared" si="0"/>
        <v>5.8041449329863761</v>
      </c>
      <c r="C33" s="2">
        <f t="shared" si="1"/>
        <v>6.7444302311547064</v>
      </c>
      <c r="D33" s="3"/>
      <c r="E33" s="9">
        <f t="shared" si="10"/>
        <v>56.880356114451352</v>
      </c>
      <c r="F33" s="9">
        <f t="shared" si="11"/>
        <v>33.086088275487405</v>
      </c>
      <c r="G33" s="3"/>
      <c r="H33" s="8">
        <f t="shared" si="2"/>
        <v>0.36055685618541045</v>
      </c>
      <c r="I33" s="8">
        <f t="shared" si="3"/>
        <v>1.0461604857114084E-2</v>
      </c>
      <c r="J33" s="3"/>
      <c r="K33" s="3">
        <v>91540.205253819106</v>
      </c>
      <c r="L33" s="3">
        <v>531312.61848848697</v>
      </c>
      <c r="M33" s="3"/>
      <c r="N33" s="3">
        <v>17913.551735019999</v>
      </c>
      <c r="O33" s="3">
        <v>2656.05115941025</v>
      </c>
      <c r="Q33" s="2">
        <f t="shared" si="4"/>
        <v>29.659814332062375</v>
      </c>
      <c r="S33" s="3">
        <v>253885.631859254</v>
      </c>
      <c r="T33" s="3"/>
      <c r="U33" s="3">
        <v>5214567.3418890499</v>
      </c>
      <c r="V33" s="3">
        <v>91676.067066046497</v>
      </c>
      <c r="X33">
        <v>0</v>
      </c>
      <c r="Y33">
        <v>0</v>
      </c>
      <c r="Z33">
        <v>0</v>
      </c>
      <c r="AA33">
        <v>0</v>
      </c>
      <c r="AB33">
        <v>0</v>
      </c>
      <c r="AC33">
        <v>0</v>
      </c>
      <c r="AD33">
        <v>26337.849383921301</v>
      </c>
      <c r="AE33">
        <v>478.65459023786298</v>
      </c>
      <c r="AF33">
        <v>40239.709787395303</v>
      </c>
      <c r="AG33">
        <v>535.70749792952699</v>
      </c>
      <c r="AH33">
        <v>73322.626787667905</v>
      </c>
      <c r="AI33">
        <v>1515.36009440833</v>
      </c>
      <c r="AJ33">
        <v>4179.7316792992297</v>
      </c>
      <c r="AK33">
        <v>126.328976834529</v>
      </c>
      <c r="AM33" s="7" t="str">
        <f t="shared" si="12"/>
        <v/>
      </c>
      <c r="AO33" s="7">
        <f t="shared" si="13"/>
        <v>55.024750459058481</v>
      </c>
      <c r="AQ33" s="7">
        <f t="shared" si="14"/>
        <v>75.115076684420217</v>
      </c>
      <c r="AS33" s="7">
        <f t="shared" si="15"/>
        <v>48.386272713811046</v>
      </c>
      <c r="AU33" s="7">
        <f t="shared" si="16"/>
        <v>33.086088275487405</v>
      </c>
    </row>
    <row r="34" spans="1:47">
      <c r="A34" t="s">
        <v>36</v>
      </c>
      <c r="B34" s="2">
        <f t="shared" si="0"/>
        <v>5.7467222074195501</v>
      </c>
      <c r="C34" s="2">
        <f t="shared" si="1"/>
        <v>7.4901535183794978</v>
      </c>
      <c r="D34" s="3"/>
      <c r="E34" s="9">
        <f t="shared" si="10"/>
        <v>54.614983226292516</v>
      </c>
      <c r="F34" s="9">
        <f t="shared" si="11"/>
        <v>44.018510219210242</v>
      </c>
      <c r="G34" s="3"/>
      <c r="H34" s="8">
        <f t="shared" si="2"/>
        <v>3.6214977380262123E-2</v>
      </c>
      <c r="I34" s="8">
        <f t="shared" si="3"/>
        <v>0.15408004987548754</v>
      </c>
      <c r="J34" s="3"/>
      <c r="K34" s="3">
        <v>1099.33998296901</v>
      </c>
      <c r="L34" s="3">
        <v>6317.6014936322399</v>
      </c>
      <c r="M34" s="3"/>
      <c r="N34" s="3">
        <v>35033.290855006802</v>
      </c>
      <c r="O34" s="3">
        <v>4677.2460362850197</v>
      </c>
      <c r="Q34" s="2">
        <f t="shared" si="4"/>
        <v>0.18033137451400333</v>
      </c>
      <c r="S34" s="3">
        <v>30355.948353240499</v>
      </c>
      <c r="T34" s="3"/>
      <c r="U34" s="3">
        <v>315045.03849648399</v>
      </c>
      <c r="V34" s="3">
        <v>5768.4726770146899</v>
      </c>
      <c r="X34">
        <v>0</v>
      </c>
      <c r="Y34">
        <v>0</v>
      </c>
      <c r="Z34">
        <v>0</v>
      </c>
      <c r="AA34">
        <v>0</v>
      </c>
      <c r="AB34">
        <v>0</v>
      </c>
      <c r="AC34">
        <v>0</v>
      </c>
      <c r="AD34">
        <v>0</v>
      </c>
      <c r="AE34">
        <v>0</v>
      </c>
      <c r="AF34">
        <v>0</v>
      </c>
      <c r="AG34">
        <v>0</v>
      </c>
      <c r="AH34">
        <v>177736.289070773</v>
      </c>
      <c r="AI34">
        <v>2732.7227716908601</v>
      </c>
      <c r="AJ34">
        <v>85595.017194030093</v>
      </c>
      <c r="AK34">
        <v>1944.5232645941601</v>
      </c>
      <c r="AM34" s="7" t="str">
        <f t="shared" si="12"/>
        <v/>
      </c>
      <c r="AO34" s="7" t="str">
        <f t="shared" si="13"/>
        <v/>
      </c>
      <c r="AQ34" s="7" t="str">
        <f t="shared" si="14"/>
        <v/>
      </c>
      <c r="AS34" s="7">
        <f t="shared" si="15"/>
        <v>65.039999999999807</v>
      </c>
      <c r="AU34" s="7">
        <f t="shared" si="16"/>
        <v>44.018510219210242</v>
      </c>
    </row>
    <row r="35" spans="1:47">
      <c r="A35" t="s">
        <v>37</v>
      </c>
      <c r="B35" s="2">
        <f t="shared" ref="B35:B66" si="17">IF(L35&lt;&gt;0,L35/K35,0)</f>
        <v>3.2485443172021919</v>
      </c>
      <c r="C35" s="2">
        <f t="shared" ref="C35:C66" si="18">IF(O35&lt;&gt;0,N35/O35,0)</f>
        <v>0</v>
      </c>
      <c r="D35" s="3"/>
      <c r="E35" s="9">
        <f t="shared" si="10"/>
        <v>227.34872043298611</v>
      </c>
      <c r="F35" s="9">
        <f t="shared" si="11"/>
        <v>0</v>
      </c>
      <c r="G35" s="3"/>
      <c r="H35" s="8">
        <f t="shared" ref="H35:H66" si="19">K35/S35</f>
        <v>0.13486896319327474</v>
      </c>
      <c r="I35" s="8">
        <f t="shared" ref="I35:I66" si="20">O35/$S35</f>
        <v>0</v>
      </c>
      <c r="J35" s="3"/>
      <c r="K35" s="3">
        <v>15542.3281660291</v>
      </c>
      <c r="L35" s="3">
        <v>50489.9418398454</v>
      </c>
      <c r="M35" s="3"/>
      <c r="N35" s="3">
        <v>0</v>
      </c>
      <c r="O35" s="3">
        <v>0</v>
      </c>
      <c r="Q35" s="2">
        <f t="shared" ref="Q35:Q66" si="21">IF(N35&lt;&gt;0,L35/N35,0)</f>
        <v>0</v>
      </c>
      <c r="S35" s="3">
        <v>115240.213893808</v>
      </c>
      <c r="T35" s="3"/>
      <c r="U35" s="3">
        <v>17849358.9080595</v>
      </c>
      <c r="V35" s="3">
        <v>78510.927504079897</v>
      </c>
      <c r="X35">
        <v>75368.942119248997</v>
      </c>
      <c r="Y35" s="1">
        <v>17226774.504055198</v>
      </c>
      <c r="Z35">
        <v>0</v>
      </c>
      <c r="AA35">
        <v>0</v>
      </c>
      <c r="AB35">
        <v>0</v>
      </c>
      <c r="AC35">
        <v>0</v>
      </c>
      <c r="AD35">
        <v>0</v>
      </c>
      <c r="AE35">
        <v>0</v>
      </c>
      <c r="AF35">
        <v>0</v>
      </c>
      <c r="AG35">
        <v>0</v>
      </c>
      <c r="AH35">
        <v>0</v>
      </c>
      <c r="AI35">
        <v>0</v>
      </c>
      <c r="AJ35">
        <v>0</v>
      </c>
      <c r="AK35">
        <v>0</v>
      </c>
      <c r="AM35" s="7" t="str">
        <f t="shared" si="12"/>
        <v/>
      </c>
      <c r="AO35" s="7" t="str">
        <f t="shared" si="13"/>
        <v/>
      </c>
      <c r="AQ35" s="7" t="str">
        <f t="shared" si="14"/>
        <v/>
      </c>
      <c r="AS35" s="7" t="str">
        <f t="shared" si="15"/>
        <v/>
      </c>
      <c r="AU35" s="7" t="str">
        <f t="shared" si="16"/>
        <v/>
      </c>
    </row>
    <row r="36" spans="1:47">
      <c r="A36" t="s">
        <v>38</v>
      </c>
      <c r="B36" s="2">
        <f t="shared" si="17"/>
        <v>3.1099409079705698</v>
      </c>
      <c r="C36" s="2">
        <f t="shared" si="18"/>
        <v>0</v>
      </c>
      <c r="D36" s="3"/>
      <c r="E36" s="9">
        <f t="shared" si="10"/>
        <v>170.7547595405305</v>
      </c>
      <c r="F36" s="9">
        <f t="shared" si="11"/>
        <v>0</v>
      </c>
      <c r="G36" s="3"/>
      <c r="H36" s="8">
        <f t="shared" si="19"/>
        <v>9.7234825881045411E-3</v>
      </c>
      <c r="I36" s="8">
        <f t="shared" si="20"/>
        <v>0</v>
      </c>
      <c r="J36" s="3"/>
      <c r="K36" s="3">
        <v>16039.220544867099</v>
      </c>
      <c r="L36" s="3">
        <v>49881.028104444202</v>
      </c>
      <c r="M36" s="3"/>
      <c r="N36" s="3">
        <v>0</v>
      </c>
      <c r="O36" s="3">
        <v>0</v>
      </c>
      <c r="Q36" s="2">
        <f t="shared" si="21"/>
        <v>0</v>
      </c>
      <c r="S36" s="3">
        <v>1649534.55714407</v>
      </c>
      <c r="T36" s="3"/>
      <c r="U36" s="3">
        <v>57325364.040908404</v>
      </c>
      <c r="V36" s="3">
        <v>335717.51789033797</v>
      </c>
      <c r="X36">
        <v>62928.540331910197</v>
      </c>
      <c r="Y36" s="1">
        <v>14884938.6562912</v>
      </c>
      <c r="Z36">
        <v>0</v>
      </c>
      <c r="AA36">
        <v>0</v>
      </c>
      <c r="AB36">
        <v>0</v>
      </c>
      <c r="AC36">
        <v>0</v>
      </c>
      <c r="AD36">
        <v>0</v>
      </c>
      <c r="AE36">
        <v>0</v>
      </c>
      <c r="AF36">
        <v>0</v>
      </c>
      <c r="AG36">
        <v>0</v>
      </c>
      <c r="AH36">
        <v>0</v>
      </c>
      <c r="AI36">
        <v>0</v>
      </c>
      <c r="AJ36">
        <v>0</v>
      </c>
      <c r="AK36">
        <v>0</v>
      </c>
      <c r="AM36" s="7" t="str">
        <f t="shared" si="12"/>
        <v/>
      </c>
      <c r="AO36" s="7" t="str">
        <f t="shared" si="13"/>
        <v/>
      </c>
      <c r="AQ36" s="7" t="str">
        <f t="shared" si="14"/>
        <v/>
      </c>
      <c r="AS36" s="7" t="str">
        <f t="shared" si="15"/>
        <v/>
      </c>
      <c r="AU36" s="7" t="str">
        <f t="shared" si="16"/>
        <v/>
      </c>
    </row>
    <row r="37" spans="1:47">
      <c r="A37" t="s">
        <v>39</v>
      </c>
      <c r="B37" s="2">
        <f t="shared" si="17"/>
        <v>5.6417394048645289</v>
      </c>
      <c r="C37" s="2">
        <f t="shared" si="18"/>
        <v>7.283469180617467</v>
      </c>
      <c r="D37" s="3"/>
      <c r="E37" s="9">
        <f t="shared" si="10"/>
        <v>69.264402715365307</v>
      </c>
      <c r="F37" s="9">
        <f t="shared" si="11"/>
        <v>27.341712055769346</v>
      </c>
      <c r="G37" s="3"/>
      <c r="H37" s="8">
        <f t="shared" si="19"/>
        <v>0.42105634282415372</v>
      </c>
      <c r="I37" s="8">
        <f t="shared" si="20"/>
        <v>9.2089476398506138E-3</v>
      </c>
      <c r="J37" s="3"/>
      <c r="K37" s="3">
        <v>37066.133152443501</v>
      </c>
      <c r="L37" s="3">
        <v>209117.46399209599</v>
      </c>
      <c r="M37" s="3"/>
      <c r="N37" s="3">
        <v>5904.53033395903</v>
      </c>
      <c r="O37" s="3">
        <v>810.67554314254198</v>
      </c>
      <c r="Q37" s="2">
        <f t="shared" si="21"/>
        <v>35.416443334940276</v>
      </c>
      <c r="S37" s="3">
        <v>88031.290311005898</v>
      </c>
      <c r="T37" s="3"/>
      <c r="U37" s="3">
        <v>2825267.9643979999</v>
      </c>
      <c r="V37" s="3">
        <v>40789.609866530402</v>
      </c>
      <c r="X37">
        <v>0</v>
      </c>
      <c r="Y37">
        <v>0</v>
      </c>
      <c r="Z37">
        <v>0</v>
      </c>
      <c r="AA37">
        <v>0</v>
      </c>
      <c r="AB37">
        <v>0</v>
      </c>
      <c r="AC37">
        <v>0</v>
      </c>
      <c r="AD37">
        <v>0</v>
      </c>
      <c r="AE37">
        <v>0</v>
      </c>
      <c r="AF37">
        <v>24968.6837945033</v>
      </c>
      <c r="AG37">
        <v>347.56738541636298</v>
      </c>
      <c r="AH37">
        <v>0</v>
      </c>
      <c r="AI37">
        <v>0</v>
      </c>
      <c r="AJ37">
        <v>12662.169899226999</v>
      </c>
      <c r="AK37">
        <v>463.108157726179</v>
      </c>
      <c r="AM37" s="7" t="str">
        <f t="shared" si="12"/>
        <v/>
      </c>
      <c r="AO37" s="7" t="str">
        <f t="shared" si="13"/>
        <v/>
      </c>
      <c r="AQ37" s="7">
        <f t="shared" si="14"/>
        <v>71.838396932993149</v>
      </c>
      <c r="AS37" s="7" t="str">
        <f t="shared" si="15"/>
        <v/>
      </c>
      <c r="AU37" s="7">
        <f t="shared" si="16"/>
        <v>27.341712055769346</v>
      </c>
    </row>
    <row r="38" spans="1:47">
      <c r="A38" t="s">
        <v>40</v>
      </c>
      <c r="B38" s="2">
        <f t="shared" si="17"/>
        <v>4.5755507511109652</v>
      </c>
      <c r="C38" s="2">
        <f t="shared" si="18"/>
        <v>7.1852722967023643</v>
      </c>
      <c r="D38" s="3"/>
      <c r="E38" s="9">
        <f t="shared" si="10"/>
        <v>216.62591417440603</v>
      </c>
      <c r="F38" s="9">
        <f t="shared" si="11"/>
        <v>28.94000000000004</v>
      </c>
      <c r="G38" s="3"/>
      <c r="H38" s="8">
        <f t="shared" si="19"/>
        <v>0.28411899382743488</v>
      </c>
      <c r="I38" s="8">
        <f t="shared" si="20"/>
        <v>1.0534669247416993E-2</v>
      </c>
      <c r="J38" s="3"/>
      <c r="K38" s="3">
        <v>110617.800407209</v>
      </c>
      <c r="L38" s="3">
        <v>506137.359739448</v>
      </c>
      <c r="M38" s="3"/>
      <c r="N38" s="3">
        <v>29470.5937840435</v>
      </c>
      <c r="O38" s="3">
        <v>4101.5277594377103</v>
      </c>
      <c r="Q38" s="2">
        <f t="shared" si="21"/>
        <v>17.174318354368889</v>
      </c>
      <c r="S38" s="3">
        <v>389336.168332325</v>
      </c>
      <c r="T38" s="3"/>
      <c r="U38" s="3">
        <v>53483505.687046699</v>
      </c>
      <c r="V38" s="3">
        <v>246893.38711335801</v>
      </c>
      <c r="X38">
        <v>175132.04217443199</v>
      </c>
      <c r="Y38" s="1">
        <v>43571737.833157599</v>
      </c>
      <c r="Z38">
        <v>0</v>
      </c>
      <c r="AA38">
        <v>0</v>
      </c>
      <c r="AB38">
        <v>43592.240248928203</v>
      </c>
      <c r="AC38">
        <v>271.01907323046601</v>
      </c>
      <c r="AD38">
        <v>4.9393364433425901</v>
      </c>
      <c r="AE38">
        <v>5.0806576387532401E-2</v>
      </c>
      <c r="AF38">
        <v>63385.565050345002</v>
      </c>
      <c r="AG38">
        <v>1051.0833043882101</v>
      </c>
      <c r="AH38">
        <v>3489.4204884247001</v>
      </c>
      <c r="AI38">
        <v>70.858812816790405</v>
      </c>
      <c r="AJ38">
        <v>78384.446164604495</v>
      </c>
      <c r="AK38">
        <v>2708.51576242586</v>
      </c>
      <c r="AM38" s="7">
        <f t="shared" si="12"/>
        <v>160.84565462246545</v>
      </c>
      <c r="AO38" s="7">
        <f t="shared" si="13"/>
        <v>97.218446794511252</v>
      </c>
      <c r="AQ38" s="7">
        <f t="shared" si="14"/>
        <v>60.304987041192689</v>
      </c>
      <c r="AS38" s="7">
        <f t="shared" si="15"/>
        <v>49.24469306939703</v>
      </c>
      <c r="AU38" s="7">
        <f t="shared" si="16"/>
        <v>28.94000000000004</v>
      </c>
    </row>
    <row r="39" spans="1:47">
      <c r="A39" t="s">
        <v>41</v>
      </c>
      <c r="B39" s="2">
        <f t="shared" si="17"/>
        <v>6.2987347421208391</v>
      </c>
      <c r="C39" s="2">
        <f t="shared" si="18"/>
        <v>7.8940379007332586</v>
      </c>
      <c r="D39" s="3"/>
      <c r="E39" s="9">
        <f t="shared" si="10"/>
        <v>12.912282666022818</v>
      </c>
      <c r="F39" s="9">
        <f t="shared" si="11"/>
        <v>12.421024827192511</v>
      </c>
      <c r="G39" s="3"/>
      <c r="H39" s="8">
        <f t="shared" si="19"/>
        <v>0.90891327033573177</v>
      </c>
      <c r="I39" s="8">
        <f t="shared" si="20"/>
        <v>0.44447567913499725</v>
      </c>
      <c r="J39" s="3"/>
      <c r="K39" s="3">
        <v>1000261.01348232</v>
      </c>
      <c r="L39" s="3">
        <v>6300378.7968100896</v>
      </c>
      <c r="M39" s="3"/>
      <c r="N39" s="3">
        <v>3861340.5609158501</v>
      </c>
      <c r="O39" s="3">
        <v>489146.44310957502</v>
      </c>
      <c r="Q39" s="2">
        <f t="shared" si="21"/>
        <v>1.6316558193757811</v>
      </c>
      <c r="S39" s="3">
        <v>1100502.1558468901</v>
      </c>
      <c r="T39" s="3"/>
      <c r="U39" s="3">
        <v>12314829.603592001</v>
      </c>
      <c r="V39" s="3">
        <v>953729.86497554404</v>
      </c>
      <c r="X39">
        <v>0</v>
      </c>
      <c r="Y39">
        <v>0</v>
      </c>
      <c r="Z39">
        <v>0</v>
      </c>
      <c r="AA39">
        <v>0</v>
      </c>
      <c r="AB39">
        <v>0</v>
      </c>
      <c r="AC39">
        <v>0</v>
      </c>
      <c r="AD39">
        <v>118994.908940913</v>
      </c>
      <c r="AE39">
        <v>2684.29751727754</v>
      </c>
      <c r="AF39">
        <v>898129.77328901005</v>
      </c>
      <c r="AG39">
        <v>25087.351345529602</v>
      </c>
      <c r="AH39">
        <v>1573387.9377237</v>
      </c>
      <c r="AI39">
        <v>90403.060836656601</v>
      </c>
      <c r="AJ39">
        <v>4607849.1108736303</v>
      </c>
      <c r="AK39">
        <v>370971.73341011099</v>
      </c>
      <c r="AM39" s="7" t="str">
        <f t="shared" si="12"/>
        <v/>
      </c>
      <c r="AO39" s="7">
        <f t="shared" si="13"/>
        <v>44.32999999999987</v>
      </c>
      <c r="AQ39" s="7">
        <f t="shared" si="14"/>
        <v>35.800103443325469</v>
      </c>
      <c r="AS39" s="7">
        <f t="shared" si="15"/>
        <v>17.404144540709215</v>
      </c>
      <c r="AU39" s="7">
        <f t="shared" si="16"/>
        <v>12.421024827192511</v>
      </c>
    </row>
    <row r="40" spans="1:47">
      <c r="A40" t="s">
        <v>42</v>
      </c>
      <c r="B40" s="2">
        <f t="shared" si="17"/>
        <v>6.0006759111258035</v>
      </c>
      <c r="C40" s="2">
        <f t="shared" si="18"/>
        <v>0</v>
      </c>
      <c r="D40" s="3"/>
      <c r="E40" s="9">
        <f t="shared" si="10"/>
        <v>42.885531770696211</v>
      </c>
      <c r="F40" s="9">
        <f t="shared" si="11"/>
        <v>0</v>
      </c>
      <c r="G40" s="3"/>
      <c r="H40" s="8">
        <f t="shared" si="19"/>
        <v>0.34294965093695851</v>
      </c>
      <c r="I40" s="8">
        <f t="shared" si="20"/>
        <v>0</v>
      </c>
      <c r="J40" s="3"/>
      <c r="K40" s="3">
        <v>14435.1764901142</v>
      </c>
      <c r="L40" s="3">
        <v>86620.815837077796</v>
      </c>
      <c r="M40" s="3"/>
      <c r="N40" s="3">
        <v>0</v>
      </c>
      <c r="O40" s="3">
        <v>0</v>
      </c>
      <c r="Q40" s="2">
        <f t="shared" si="21"/>
        <v>0</v>
      </c>
      <c r="S40" s="3">
        <v>42091.2412381131</v>
      </c>
      <c r="T40" s="3"/>
      <c r="U40" s="3">
        <v>785673.88101116603</v>
      </c>
      <c r="V40" s="3">
        <v>18320.255073717399</v>
      </c>
      <c r="X40">
        <v>0</v>
      </c>
      <c r="Y40">
        <v>0</v>
      </c>
      <c r="Z40">
        <v>0</v>
      </c>
      <c r="AA40">
        <v>0</v>
      </c>
      <c r="AB40">
        <v>0</v>
      </c>
      <c r="AC40">
        <v>0</v>
      </c>
      <c r="AD40">
        <v>0</v>
      </c>
      <c r="AE40">
        <v>0</v>
      </c>
      <c r="AF40">
        <v>0</v>
      </c>
      <c r="AG40">
        <v>0</v>
      </c>
      <c r="AH40">
        <v>0</v>
      </c>
      <c r="AI40">
        <v>0</v>
      </c>
      <c r="AJ40">
        <v>0</v>
      </c>
      <c r="AK40">
        <v>0</v>
      </c>
      <c r="AM40" s="7" t="str">
        <f t="shared" si="12"/>
        <v/>
      </c>
      <c r="AO40" s="7" t="str">
        <f t="shared" si="13"/>
        <v/>
      </c>
      <c r="AQ40" s="7" t="str">
        <f t="shared" si="14"/>
        <v/>
      </c>
      <c r="AS40" s="7" t="str">
        <f t="shared" si="15"/>
        <v/>
      </c>
      <c r="AU40" s="7" t="str">
        <f t="shared" si="16"/>
        <v/>
      </c>
    </row>
    <row r="41" spans="1:47">
      <c r="A41" t="s">
        <v>43</v>
      </c>
      <c r="B41" s="2">
        <f t="shared" si="17"/>
        <v>6.1526217641553904</v>
      </c>
      <c r="C41" s="2">
        <f t="shared" si="18"/>
        <v>6.7646130908678961</v>
      </c>
      <c r="D41" s="3"/>
      <c r="E41" s="9">
        <f t="shared" si="10"/>
        <v>12.510111494948886</v>
      </c>
      <c r="F41" s="9">
        <f t="shared" si="11"/>
        <v>10.187551966387758</v>
      </c>
      <c r="G41" s="3"/>
      <c r="H41" s="8">
        <f t="shared" si="19"/>
        <v>0.78890215153718279</v>
      </c>
      <c r="I41" s="8">
        <f t="shared" si="20"/>
        <v>0.20688344086713797</v>
      </c>
      <c r="J41" s="3"/>
      <c r="K41" s="3">
        <v>179448.662306966</v>
      </c>
      <c r="L41" s="3">
        <v>1104079.74525841</v>
      </c>
      <c r="M41" s="3"/>
      <c r="N41" s="3">
        <v>318336.01634481101</v>
      </c>
      <c r="O41" s="3">
        <v>47059.0131421646</v>
      </c>
      <c r="Q41" s="2">
        <f t="shared" si="21"/>
        <v>3.468284104122568</v>
      </c>
      <c r="S41" s="3">
        <v>227466.31119880799</v>
      </c>
      <c r="T41" s="3"/>
      <c r="U41" s="3">
        <v>1444069.0862994599</v>
      </c>
      <c r="V41" s="3">
        <v>115432.15157454999</v>
      </c>
      <c r="X41">
        <v>0</v>
      </c>
      <c r="Y41">
        <v>0</v>
      </c>
      <c r="Z41">
        <v>0</v>
      </c>
      <c r="AA41">
        <v>0</v>
      </c>
      <c r="AB41">
        <v>0</v>
      </c>
      <c r="AC41">
        <v>0</v>
      </c>
      <c r="AD41">
        <v>208386.78287254</v>
      </c>
      <c r="AE41">
        <v>6702.6948495509996</v>
      </c>
      <c r="AF41">
        <v>336139.43629271397</v>
      </c>
      <c r="AG41">
        <v>23163.440535116901</v>
      </c>
      <c r="AH41">
        <v>174942.77263429301</v>
      </c>
      <c r="AI41">
        <v>17172.2091049439</v>
      </c>
      <c r="AJ41">
        <v>381.997515913256</v>
      </c>
      <c r="AK41">
        <v>20.668652552787702</v>
      </c>
      <c r="AM41" s="7" t="str">
        <f t="shared" si="12"/>
        <v/>
      </c>
      <c r="AO41" s="7">
        <f t="shared" si="13"/>
        <v>31.089999999999915</v>
      </c>
      <c r="AQ41" s="7">
        <f t="shared" si="14"/>
        <v>14.511636809009882</v>
      </c>
      <c r="AS41" s="7">
        <f t="shared" si="15"/>
        <v>10.187551966387758</v>
      </c>
      <c r="AU41" s="7">
        <f t="shared" si="16"/>
        <v>18.481974813676654</v>
      </c>
    </row>
    <row r="42" spans="1:47">
      <c r="A42" t="s">
        <v>44</v>
      </c>
      <c r="B42" s="2">
        <f t="shared" si="17"/>
        <v>3.1829278820930558</v>
      </c>
      <c r="C42" s="2">
        <f t="shared" si="18"/>
        <v>0</v>
      </c>
      <c r="D42" s="3"/>
      <c r="E42" s="9">
        <f t="shared" si="10"/>
        <v>169.22021935720474</v>
      </c>
      <c r="F42" s="9">
        <f t="shared" si="11"/>
        <v>0</v>
      </c>
      <c r="G42" s="3"/>
      <c r="H42" s="8">
        <f t="shared" si="19"/>
        <v>0.12674976574639427</v>
      </c>
      <c r="I42" s="8">
        <f t="shared" si="20"/>
        <v>0</v>
      </c>
      <c r="J42" s="3"/>
      <c r="K42" s="3">
        <v>11241.881630613199</v>
      </c>
      <c r="L42" s="3">
        <v>35782.098489268501</v>
      </c>
      <c r="M42" s="3"/>
      <c r="N42" s="3">
        <v>0</v>
      </c>
      <c r="O42" s="3">
        <v>0</v>
      </c>
      <c r="Q42" s="2">
        <f t="shared" si="21"/>
        <v>0</v>
      </c>
      <c r="S42" s="3">
        <v>88693.510117457598</v>
      </c>
      <c r="T42" s="3"/>
      <c r="U42" s="3">
        <v>6666911.3061249703</v>
      </c>
      <c r="V42" s="3">
        <v>39397.841058531398</v>
      </c>
      <c r="X42">
        <v>0</v>
      </c>
      <c r="Y42">
        <v>0</v>
      </c>
      <c r="Z42">
        <v>0</v>
      </c>
      <c r="AA42">
        <v>0</v>
      </c>
      <c r="AB42">
        <v>0</v>
      </c>
      <c r="AC42">
        <v>0</v>
      </c>
      <c r="AD42">
        <v>0</v>
      </c>
      <c r="AE42">
        <v>0</v>
      </c>
      <c r="AF42">
        <v>0</v>
      </c>
      <c r="AG42">
        <v>0</v>
      </c>
      <c r="AH42">
        <v>0</v>
      </c>
      <c r="AI42">
        <v>0</v>
      </c>
      <c r="AJ42">
        <v>0</v>
      </c>
      <c r="AK42">
        <v>0</v>
      </c>
      <c r="AM42" s="7" t="str">
        <f t="shared" si="12"/>
        <v/>
      </c>
      <c r="AO42" s="7" t="str">
        <f t="shared" si="13"/>
        <v/>
      </c>
      <c r="AQ42" s="7" t="str">
        <f t="shared" si="14"/>
        <v/>
      </c>
      <c r="AS42" s="7" t="str">
        <f t="shared" si="15"/>
        <v/>
      </c>
      <c r="AU42" s="7" t="str">
        <f t="shared" si="16"/>
        <v/>
      </c>
    </row>
    <row r="43" spans="1:47">
      <c r="A43" t="s">
        <v>45</v>
      </c>
      <c r="B43" s="2">
        <f t="shared" si="17"/>
        <v>5.9654785390026026</v>
      </c>
      <c r="C43" s="2">
        <f t="shared" si="18"/>
        <v>6.5712098290843839</v>
      </c>
      <c r="D43" s="3"/>
      <c r="E43" s="9">
        <f t="shared" si="10"/>
        <v>49.150056670555749</v>
      </c>
      <c r="F43" s="9">
        <f t="shared" si="11"/>
        <v>19.656660680863016</v>
      </c>
      <c r="G43" s="3"/>
      <c r="H43" s="8">
        <f t="shared" si="19"/>
        <v>0.84184478211133851</v>
      </c>
      <c r="I43" s="8">
        <f t="shared" si="20"/>
        <v>0.21472846070041396</v>
      </c>
      <c r="J43" s="3"/>
      <c r="K43" s="3">
        <v>1078352.92134206</v>
      </c>
      <c r="L43" s="3">
        <v>6432891.2097368203</v>
      </c>
      <c r="M43" s="3"/>
      <c r="N43" s="3">
        <v>1807439.79788245</v>
      </c>
      <c r="O43" s="3">
        <v>275054.34233474999</v>
      </c>
      <c r="Q43" s="2">
        <f t="shared" si="21"/>
        <v>3.5591178291378944</v>
      </c>
      <c r="S43" s="3">
        <v>1280940.3161442201</v>
      </c>
      <c r="T43" s="3"/>
      <c r="U43" s="3">
        <v>55108595.079992197</v>
      </c>
      <c r="V43" s="3">
        <v>1121231.5674298301</v>
      </c>
      <c r="X43">
        <v>0</v>
      </c>
      <c r="Y43">
        <v>0</v>
      </c>
      <c r="Z43">
        <v>0</v>
      </c>
      <c r="AA43">
        <v>0</v>
      </c>
      <c r="AB43">
        <v>0</v>
      </c>
      <c r="AC43">
        <v>0</v>
      </c>
      <c r="AD43">
        <v>1781943.68556349</v>
      </c>
      <c r="AE43">
        <v>22966.956677012098</v>
      </c>
      <c r="AF43">
        <v>8002333.7552163796</v>
      </c>
      <c r="AG43">
        <v>200515.21446622501</v>
      </c>
      <c r="AH43">
        <v>1013736.66968695</v>
      </c>
      <c r="AI43">
        <v>51572.171191513</v>
      </c>
      <c r="AJ43">
        <v>0</v>
      </c>
      <c r="AK43">
        <v>0</v>
      </c>
      <c r="AM43" s="7" t="str">
        <f t="shared" si="12"/>
        <v/>
      </c>
      <c r="AO43" s="7">
        <f t="shared" si="13"/>
        <v>77.587279439032457</v>
      </c>
      <c r="AQ43" s="7">
        <f t="shared" si="14"/>
        <v>39.908860664357725</v>
      </c>
      <c r="AS43" s="7">
        <f t="shared" si="15"/>
        <v>19.656660680863016</v>
      </c>
      <c r="AU43" s="7" t="str">
        <f t="shared" si="16"/>
        <v/>
      </c>
    </row>
    <row r="44" spans="1:47">
      <c r="A44" t="s">
        <v>46</v>
      </c>
      <c r="B44" s="2">
        <f t="shared" si="17"/>
        <v>2.5993444193521529</v>
      </c>
      <c r="C44" s="2">
        <f t="shared" si="18"/>
        <v>0</v>
      </c>
      <c r="D44" s="3"/>
      <c r="E44" s="9">
        <f t="shared" si="10"/>
        <v>157.76068001299726</v>
      </c>
      <c r="F44" s="9">
        <f t="shared" si="11"/>
        <v>0</v>
      </c>
      <c r="G44" s="3"/>
      <c r="H44" s="8">
        <f t="shared" si="19"/>
        <v>0.11122919473322629</v>
      </c>
      <c r="I44" s="8">
        <f t="shared" si="20"/>
        <v>0</v>
      </c>
      <c r="J44" s="3"/>
      <c r="K44" s="3">
        <v>46341.866388879098</v>
      </c>
      <c r="L44" s="3">
        <v>120458.47178029599</v>
      </c>
      <c r="M44" s="3"/>
      <c r="N44" s="3">
        <v>0</v>
      </c>
      <c r="O44" s="3">
        <v>0</v>
      </c>
      <c r="Q44" s="2">
        <f t="shared" si="21"/>
        <v>0</v>
      </c>
      <c r="S44" s="3">
        <v>416634.018613783</v>
      </c>
      <c r="T44" s="3"/>
      <c r="U44" s="3">
        <v>49007558.972486801</v>
      </c>
      <c r="V44" s="3">
        <v>310644.952648843</v>
      </c>
      <c r="X44">
        <v>1132.8441533845801</v>
      </c>
      <c r="Y44">
        <v>239256.68519482299</v>
      </c>
      <c r="Z44">
        <v>0</v>
      </c>
      <c r="AA44">
        <v>0</v>
      </c>
      <c r="AB44">
        <v>0</v>
      </c>
      <c r="AC44">
        <v>0</v>
      </c>
      <c r="AD44">
        <v>0</v>
      </c>
      <c r="AE44">
        <v>0</v>
      </c>
      <c r="AF44">
        <v>0</v>
      </c>
      <c r="AG44">
        <v>0</v>
      </c>
      <c r="AH44">
        <v>0</v>
      </c>
      <c r="AI44">
        <v>0</v>
      </c>
      <c r="AJ44">
        <v>0</v>
      </c>
      <c r="AK44">
        <v>0</v>
      </c>
      <c r="AM44" s="7" t="str">
        <f t="shared" si="12"/>
        <v/>
      </c>
      <c r="AO44" s="7" t="str">
        <f t="shared" si="13"/>
        <v/>
      </c>
      <c r="AQ44" s="7" t="str">
        <f t="shared" si="14"/>
        <v/>
      </c>
      <c r="AS44" s="7" t="str">
        <f t="shared" si="15"/>
        <v/>
      </c>
      <c r="AU44" s="7" t="str">
        <f t="shared" si="16"/>
        <v/>
      </c>
    </row>
    <row r="45" spans="1:47">
      <c r="A45" t="s">
        <v>47</v>
      </c>
      <c r="B45" s="2">
        <f t="shared" si="17"/>
        <v>3.8619212690085893</v>
      </c>
      <c r="C45" s="2">
        <f t="shared" si="18"/>
        <v>5.9558532782281004</v>
      </c>
      <c r="D45" s="3"/>
      <c r="E45" s="9">
        <f t="shared" si="10"/>
        <v>194.22564691261269</v>
      </c>
      <c r="F45" s="9">
        <f t="shared" si="11"/>
        <v>67.091195091383668</v>
      </c>
      <c r="G45" s="3"/>
      <c r="H45" s="8">
        <f t="shared" si="19"/>
        <v>0.24104098497983961</v>
      </c>
      <c r="I45" s="8">
        <f t="shared" si="20"/>
        <v>2.5406257465545633E-3</v>
      </c>
      <c r="J45" s="3"/>
      <c r="K45" s="3">
        <v>174667.38137775299</v>
      </c>
      <c r="L45" s="3">
        <v>674551.67514477903</v>
      </c>
      <c r="M45" s="3"/>
      <c r="N45" s="3">
        <v>10964.923379944699</v>
      </c>
      <c r="O45" s="3">
        <v>1841.03315977032</v>
      </c>
      <c r="Q45" s="2">
        <f t="shared" si="21"/>
        <v>61.519050500486131</v>
      </c>
      <c r="S45" s="3">
        <v>724637.68513210304</v>
      </c>
      <c r="T45" s="3"/>
      <c r="U45" s="3">
        <v>103388653.438301</v>
      </c>
      <c r="V45" s="3">
        <v>532312.056011935</v>
      </c>
      <c r="X45">
        <v>288394.28355007002</v>
      </c>
      <c r="Y45" s="1">
        <v>62331241.134368896</v>
      </c>
      <c r="Z45">
        <v>0</v>
      </c>
      <c r="AA45">
        <v>0</v>
      </c>
      <c r="AB45">
        <v>0</v>
      </c>
      <c r="AC45">
        <v>0</v>
      </c>
      <c r="AD45">
        <v>159388.64657970701</v>
      </c>
      <c r="AE45">
        <v>1059.16814542665</v>
      </c>
      <c r="AF45">
        <v>68632.199567337506</v>
      </c>
      <c r="AG45">
        <v>634.15473208031597</v>
      </c>
      <c r="AH45">
        <v>9910.0593643338307</v>
      </c>
      <c r="AI45">
        <v>147.71028226335099</v>
      </c>
      <c r="AJ45">
        <v>0</v>
      </c>
      <c r="AK45">
        <v>0</v>
      </c>
      <c r="AM45" s="7" t="str">
        <f t="shared" si="12"/>
        <v/>
      </c>
      <c r="AO45" s="7">
        <f t="shared" si="13"/>
        <v>150.48474339785088</v>
      </c>
      <c r="AQ45" s="7">
        <f t="shared" si="14"/>
        <v>108.22626733729901</v>
      </c>
      <c r="AS45" s="7">
        <f t="shared" si="15"/>
        <v>67.091195091383668</v>
      </c>
      <c r="AU45" s="7" t="str">
        <f t="shared" si="16"/>
        <v/>
      </c>
    </row>
    <row r="46" spans="1:47">
      <c r="A46" t="s">
        <v>48</v>
      </c>
      <c r="B46" s="2">
        <f t="shared" si="17"/>
        <v>4.4354440116844316</v>
      </c>
      <c r="C46" s="2">
        <f t="shared" si="18"/>
        <v>0</v>
      </c>
      <c r="D46" s="3"/>
      <c r="E46" s="9">
        <f t="shared" si="10"/>
        <v>154.64646061344828</v>
      </c>
      <c r="F46" s="9">
        <f t="shared" si="11"/>
        <v>0</v>
      </c>
      <c r="G46" s="3"/>
      <c r="H46" s="8">
        <f t="shared" si="19"/>
        <v>0.10784576816964424</v>
      </c>
      <c r="I46" s="8">
        <f t="shared" si="20"/>
        <v>0</v>
      </c>
      <c r="J46" s="3"/>
      <c r="K46" s="3">
        <v>5023.1590762796104</v>
      </c>
      <c r="L46" s="3">
        <v>22279.940844622699</v>
      </c>
      <c r="M46" s="3"/>
      <c r="N46" s="3">
        <v>0</v>
      </c>
      <c r="O46" s="3">
        <v>0</v>
      </c>
      <c r="Q46" s="2">
        <f t="shared" si="21"/>
        <v>0</v>
      </c>
      <c r="S46" s="3">
        <v>46577.247874743203</v>
      </c>
      <c r="T46" s="3"/>
      <c r="U46" s="3">
        <v>3813849.6146223699</v>
      </c>
      <c r="V46" s="3">
        <v>24661.732311840002</v>
      </c>
      <c r="X46">
        <v>0</v>
      </c>
      <c r="Y46">
        <v>0</v>
      </c>
      <c r="Z46">
        <v>0</v>
      </c>
      <c r="AA46">
        <v>0</v>
      </c>
      <c r="AB46">
        <v>0</v>
      </c>
      <c r="AC46">
        <v>0</v>
      </c>
      <c r="AD46">
        <v>0</v>
      </c>
      <c r="AE46">
        <v>0</v>
      </c>
      <c r="AF46">
        <v>0</v>
      </c>
      <c r="AG46">
        <v>0</v>
      </c>
      <c r="AH46">
        <v>0</v>
      </c>
      <c r="AI46">
        <v>0</v>
      </c>
      <c r="AJ46">
        <v>0</v>
      </c>
      <c r="AK46">
        <v>0</v>
      </c>
      <c r="AM46" s="7" t="str">
        <f t="shared" si="12"/>
        <v/>
      </c>
      <c r="AO46" s="7" t="str">
        <f t="shared" si="13"/>
        <v/>
      </c>
      <c r="AQ46" s="7" t="str">
        <f t="shared" si="14"/>
        <v/>
      </c>
      <c r="AS46" s="7" t="str">
        <f t="shared" si="15"/>
        <v/>
      </c>
      <c r="AU46" s="7" t="str">
        <f t="shared" si="16"/>
        <v/>
      </c>
    </row>
    <row r="47" spans="1:47">
      <c r="A47" t="s">
        <v>49</v>
      </c>
      <c r="B47" s="2">
        <f t="shared" si="17"/>
        <v>4.4889308419821594</v>
      </c>
      <c r="C47" s="2">
        <f t="shared" si="18"/>
        <v>4.573668958377314</v>
      </c>
      <c r="D47" s="3"/>
      <c r="E47" s="9">
        <f t="shared" si="10"/>
        <v>153.90059004832986</v>
      </c>
      <c r="F47" s="9">
        <f t="shared" si="11"/>
        <v>137.44340385343347</v>
      </c>
      <c r="G47" s="3"/>
      <c r="H47" s="8">
        <f t="shared" si="19"/>
        <v>0.21051690121879282</v>
      </c>
      <c r="I47" s="8">
        <f t="shared" si="20"/>
        <v>9.0424109547396214E-4</v>
      </c>
      <c r="J47" s="3"/>
      <c r="K47" s="3">
        <v>72234.478790988403</v>
      </c>
      <c r="L47" s="3">
        <v>324255.57969937398</v>
      </c>
      <c r="M47" s="3"/>
      <c r="N47" s="3">
        <v>1419.07890045456</v>
      </c>
      <c r="O47" s="3">
        <v>310.27145020089802</v>
      </c>
      <c r="Q47" s="2">
        <f t="shared" si="21"/>
        <v>228.49721717059447</v>
      </c>
      <c r="S47" s="3">
        <v>343129.118720564</v>
      </c>
      <c r="T47" s="3"/>
      <c r="U47" s="3">
        <v>40069332.902082697</v>
      </c>
      <c r="V47" s="3">
        <v>260358.53981781099</v>
      </c>
      <c r="X47">
        <v>0</v>
      </c>
      <c r="Y47">
        <v>0</v>
      </c>
      <c r="Z47">
        <v>0</v>
      </c>
      <c r="AA47">
        <v>0</v>
      </c>
      <c r="AB47">
        <v>42644.764234152499</v>
      </c>
      <c r="AC47">
        <v>310.27145020089802</v>
      </c>
      <c r="AD47">
        <v>0</v>
      </c>
      <c r="AE47">
        <v>0</v>
      </c>
      <c r="AF47">
        <v>0</v>
      </c>
      <c r="AG47">
        <v>0</v>
      </c>
      <c r="AH47">
        <v>0</v>
      </c>
      <c r="AI47">
        <v>0</v>
      </c>
      <c r="AJ47">
        <v>0</v>
      </c>
      <c r="AK47">
        <v>0</v>
      </c>
      <c r="AM47" s="7">
        <f t="shared" si="12"/>
        <v>137.44340385343347</v>
      </c>
      <c r="AO47" s="7" t="str">
        <f t="shared" si="13"/>
        <v/>
      </c>
      <c r="AQ47" s="7" t="str">
        <f t="shared" si="14"/>
        <v/>
      </c>
      <c r="AS47" s="7" t="str">
        <f t="shared" si="15"/>
        <v/>
      </c>
      <c r="AU47" s="7" t="str">
        <f t="shared" si="16"/>
        <v/>
      </c>
    </row>
    <row r="48" spans="1:47">
      <c r="A48" t="s">
        <v>50</v>
      </c>
      <c r="B48" s="2">
        <f t="shared" si="17"/>
        <v>4.2608247403376085</v>
      </c>
      <c r="C48" s="2">
        <f t="shared" si="18"/>
        <v>0</v>
      </c>
      <c r="D48" s="3"/>
      <c r="E48" s="9">
        <f t="shared" si="10"/>
        <v>188.25896557355554</v>
      </c>
      <c r="F48" s="9">
        <f t="shared" si="11"/>
        <v>0</v>
      </c>
      <c r="G48" s="3"/>
      <c r="H48" s="8">
        <f t="shared" si="19"/>
        <v>0.33790951631473876</v>
      </c>
      <c r="I48" s="8">
        <f t="shared" si="20"/>
        <v>0</v>
      </c>
      <c r="J48" s="3"/>
      <c r="K48" s="3">
        <v>39288.821339875802</v>
      </c>
      <c r="L48" s="3">
        <v>167402.781983647</v>
      </c>
      <c r="M48" s="3"/>
      <c r="N48" s="3">
        <v>0</v>
      </c>
      <c r="O48" s="3">
        <v>0</v>
      </c>
      <c r="Q48" s="2">
        <f t="shared" si="21"/>
        <v>0</v>
      </c>
      <c r="S48" s="3">
        <v>116270.242307355</v>
      </c>
      <c r="T48" s="3"/>
      <c r="U48" s="3">
        <v>12637152.756477101</v>
      </c>
      <c r="V48" s="3">
        <v>67126.432560469897</v>
      </c>
      <c r="X48">
        <v>26960.397784372799</v>
      </c>
      <c r="Y48">
        <v>5616471.6162739797</v>
      </c>
      <c r="Z48">
        <v>0</v>
      </c>
      <c r="AA48">
        <v>0</v>
      </c>
      <c r="AB48">
        <v>0</v>
      </c>
      <c r="AC48">
        <v>0</v>
      </c>
      <c r="AD48">
        <v>0</v>
      </c>
      <c r="AE48">
        <v>0</v>
      </c>
      <c r="AF48">
        <v>0</v>
      </c>
      <c r="AG48">
        <v>0</v>
      </c>
      <c r="AH48">
        <v>0</v>
      </c>
      <c r="AI48">
        <v>0</v>
      </c>
      <c r="AJ48">
        <v>0</v>
      </c>
      <c r="AK48">
        <v>0</v>
      </c>
      <c r="AM48" s="7" t="str">
        <f t="shared" si="12"/>
        <v/>
      </c>
      <c r="AO48" s="7" t="str">
        <f t="shared" si="13"/>
        <v/>
      </c>
      <c r="AQ48" s="7" t="str">
        <f t="shared" si="14"/>
        <v/>
      </c>
      <c r="AS48" s="7" t="str">
        <f t="shared" si="15"/>
        <v/>
      </c>
      <c r="AU48" s="7" t="str">
        <f t="shared" si="16"/>
        <v/>
      </c>
    </row>
    <row r="49" spans="1:47">
      <c r="A49" t="s">
        <v>51</v>
      </c>
      <c r="B49" s="2">
        <f t="shared" si="17"/>
        <v>3.0409146621509877</v>
      </c>
      <c r="C49" s="2">
        <f t="shared" si="18"/>
        <v>0</v>
      </c>
      <c r="D49" s="3"/>
      <c r="E49" s="9">
        <f t="shared" si="10"/>
        <v>231.36272179162955</v>
      </c>
      <c r="F49" s="9">
        <f t="shared" si="11"/>
        <v>0</v>
      </c>
      <c r="G49" s="3"/>
      <c r="H49" s="8">
        <f t="shared" si="19"/>
        <v>0.20185291068702974</v>
      </c>
      <c r="I49" s="8">
        <f t="shared" si="20"/>
        <v>0</v>
      </c>
      <c r="J49" s="3"/>
      <c r="K49" s="3">
        <v>90611.614585360498</v>
      </c>
      <c r="L49" s="3">
        <v>275542.18735379702</v>
      </c>
      <c r="M49" s="3"/>
      <c r="N49" s="3">
        <v>0</v>
      </c>
      <c r="O49" s="3">
        <v>0</v>
      </c>
      <c r="Q49" s="2">
        <f t="shared" si="21"/>
        <v>0</v>
      </c>
      <c r="S49" s="3">
        <v>448899.22209669102</v>
      </c>
      <c r="T49" s="3"/>
      <c r="U49" s="3">
        <v>81443980.302632093</v>
      </c>
      <c r="V49" s="3">
        <v>352018.59518225398</v>
      </c>
      <c r="X49">
        <v>343360.53693287401</v>
      </c>
      <c r="Y49" s="1">
        <v>79733637.561812997</v>
      </c>
      <c r="Z49">
        <v>0</v>
      </c>
      <c r="AA49">
        <v>0</v>
      </c>
      <c r="AB49">
        <v>0</v>
      </c>
      <c r="AC49">
        <v>0</v>
      </c>
      <c r="AD49">
        <v>0</v>
      </c>
      <c r="AE49">
        <v>0</v>
      </c>
      <c r="AF49">
        <v>0</v>
      </c>
      <c r="AG49">
        <v>0</v>
      </c>
      <c r="AH49">
        <v>0</v>
      </c>
      <c r="AI49">
        <v>0</v>
      </c>
      <c r="AJ49">
        <v>0</v>
      </c>
      <c r="AK49">
        <v>0</v>
      </c>
      <c r="AM49" s="7" t="str">
        <f t="shared" si="12"/>
        <v/>
      </c>
      <c r="AO49" s="7" t="str">
        <f t="shared" si="13"/>
        <v/>
      </c>
      <c r="AQ49" s="7" t="str">
        <f t="shared" si="14"/>
        <v/>
      </c>
      <c r="AS49" s="7" t="str">
        <f t="shared" si="15"/>
        <v/>
      </c>
      <c r="AU49" s="7" t="str">
        <f t="shared" si="16"/>
        <v/>
      </c>
    </row>
    <row r="50" spans="1:47">
      <c r="A50" t="s">
        <v>52</v>
      </c>
      <c r="B50" s="2">
        <f t="shared" si="17"/>
        <v>5.322715533157119</v>
      </c>
      <c r="C50" s="2">
        <f t="shared" si="18"/>
        <v>0</v>
      </c>
      <c r="D50" s="3"/>
      <c r="E50" s="9">
        <f t="shared" si="10"/>
        <v>67.874538480894572</v>
      </c>
      <c r="F50" s="9">
        <f t="shared" si="11"/>
        <v>0</v>
      </c>
      <c r="G50" s="3"/>
      <c r="H50" s="8">
        <f t="shared" si="19"/>
        <v>0.60845157377393477</v>
      </c>
      <c r="I50" s="8">
        <f t="shared" si="20"/>
        <v>0</v>
      </c>
      <c r="J50" s="3"/>
      <c r="K50" s="3">
        <v>191894.46360778299</v>
      </c>
      <c r="L50" s="3">
        <v>1021399.642172</v>
      </c>
      <c r="M50" s="3"/>
      <c r="N50" s="3">
        <v>0</v>
      </c>
      <c r="O50" s="3">
        <v>0</v>
      </c>
      <c r="Q50" s="2">
        <f t="shared" si="21"/>
        <v>0</v>
      </c>
      <c r="S50" s="3">
        <v>315381.65382259298</v>
      </c>
      <c r="T50" s="3"/>
      <c r="U50" s="3">
        <v>15410741.9510567</v>
      </c>
      <c r="V50" s="3">
        <v>227047.46575027599</v>
      </c>
      <c r="X50">
        <v>0</v>
      </c>
      <c r="Y50">
        <v>0</v>
      </c>
      <c r="Z50">
        <v>0</v>
      </c>
      <c r="AA50">
        <v>0</v>
      </c>
      <c r="AB50">
        <v>0</v>
      </c>
      <c r="AC50">
        <v>0</v>
      </c>
      <c r="AD50">
        <v>0</v>
      </c>
      <c r="AE50">
        <v>0</v>
      </c>
      <c r="AF50">
        <v>0</v>
      </c>
      <c r="AG50">
        <v>0</v>
      </c>
      <c r="AH50">
        <v>0</v>
      </c>
      <c r="AI50">
        <v>0</v>
      </c>
      <c r="AJ50">
        <v>0</v>
      </c>
      <c r="AK50">
        <v>0</v>
      </c>
      <c r="AM50" s="7" t="str">
        <f t="shared" si="12"/>
        <v/>
      </c>
      <c r="AO50" s="7" t="str">
        <f t="shared" si="13"/>
        <v/>
      </c>
      <c r="AQ50" s="7" t="str">
        <f t="shared" si="14"/>
        <v/>
      </c>
      <c r="AS50" s="7" t="str">
        <f t="shared" si="15"/>
        <v/>
      </c>
      <c r="AU50" s="7" t="str">
        <f t="shared" si="16"/>
        <v/>
      </c>
    </row>
    <row r="51" spans="1:47">
      <c r="A51" t="s">
        <v>53</v>
      </c>
      <c r="B51" s="2">
        <f t="shared" si="17"/>
        <v>5.2900000000000018</v>
      </c>
      <c r="C51" s="2">
        <f t="shared" si="18"/>
        <v>0</v>
      </c>
      <c r="D51" s="3"/>
      <c r="E51" s="9">
        <f t="shared" si="10"/>
        <v>72.279999999999646</v>
      </c>
      <c r="F51" s="9">
        <f t="shared" si="11"/>
        <v>0</v>
      </c>
      <c r="G51" s="3"/>
      <c r="H51" s="8">
        <f t="shared" si="19"/>
        <v>0.93894371017813716</v>
      </c>
      <c r="I51" s="8">
        <f t="shared" si="20"/>
        <v>0</v>
      </c>
      <c r="J51" s="3"/>
      <c r="K51" s="3">
        <v>2349.46422563843</v>
      </c>
      <c r="L51" s="3">
        <v>12428.6657536273</v>
      </c>
      <c r="M51" s="3"/>
      <c r="N51" s="3">
        <v>0</v>
      </c>
      <c r="O51" s="3">
        <v>0</v>
      </c>
      <c r="Q51" s="2">
        <f t="shared" si="21"/>
        <v>0</v>
      </c>
      <c r="S51" s="3">
        <v>2502.2418278862401</v>
      </c>
      <c r="T51" s="3"/>
      <c r="U51" s="3">
        <v>1021.73736834021</v>
      </c>
      <c r="V51" s="3">
        <v>14.1358241330965</v>
      </c>
      <c r="X51">
        <v>0</v>
      </c>
      <c r="Y51">
        <v>0</v>
      </c>
      <c r="Z51">
        <v>0</v>
      </c>
      <c r="AA51">
        <v>0</v>
      </c>
      <c r="AB51">
        <v>0</v>
      </c>
      <c r="AC51">
        <v>0</v>
      </c>
      <c r="AD51">
        <v>0</v>
      </c>
      <c r="AE51">
        <v>0</v>
      </c>
      <c r="AF51">
        <v>0</v>
      </c>
      <c r="AG51">
        <v>0</v>
      </c>
      <c r="AH51">
        <v>0</v>
      </c>
      <c r="AI51">
        <v>0</v>
      </c>
      <c r="AJ51">
        <v>0</v>
      </c>
      <c r="AK51">
        <v>0</v>
      </c>
      <c r="AM51" s="7" t="str">
        <f t="shared" si="12"/>
        <v/>
      </c>
      <c r="AO51" s="7" t="str">
        <f t="shared" si="13"/>
        <v/>
      </c>
      <c r="AQ51" s="7" t="str">
        <f t="shared" si="14"/>
        <v/>
      </c>
      <c r="AS51" s="7" t="str">
        <f t="shared" si="15"/>
        <v/>
      </c>
      <c r="AU51" s="7" t="str">
        <f t="shared" si="16"/>
        <v/>
      </c>
    </row>
    <row r="52" spans="1:47">
      <c r="A52" t="s">
        <v>54</v>
      </c>
      <c r="B52" s="2">
        <f t="shared" si="17"/>
        <v>4.7324056286825602</v>
      </c>
      <c r="C52" s="2">
        <f t="shared" si="18"/>
        <v>7.4119294885976919</v>
      </c>
      <c r="D52" s="3"/>
      <c r="E52" s="9">
        <f t="shared" si="10"/>
        <v>125.84194704983875</v>
      </c>
      <c r="F52" s="9">
        <f t="shared" si="11"/>
        <v>69.277361889629745</v>
      </c>
      <c r="G52" s="3"/>
      <c r="H52" s="8">
        <f t="shared" si="19"/>
        <v>0.23393918462714025</v>
      </c>
      <c r="I52" s="8">
        <f t="shared" si="20"/>
        <v>2.6437239472108204E-2</v>
      </c>
      <c r="J52" s="3"/>
      <c r="K52" s="3">
        <v>94115.536666060594</v>
      </c>
      <c r="L52" s="3">
        <v>445392.895464945</v>
      </c>
      <c r="M52" s="3"/>
      <c r="N52" s="3">
        <v>78832.579092845393</v>
      </c>
      <c r="O52" s="3">
        <v>10635.9051599343</v>
      </c>
      <c r="Q52" s="2">
        <f t="shared" si="21"/>
        <v>5.6498582260055414</v>
      </c>
      <c r="S52" s="3">
        <v>402307.70580852003</v>
      </c>
      <c r="T52" s="3"/>
      <c r="U52" s="3">
        <v>13697782.519591101</v>
      </c>
      <c r="V52" s="3">
        <v>108849.09873626</v>
      </c>
      <c r="X52">
        <v>0</v>
      </c>
      <c r="Y52">
        <v>0</v>
      </c>
      <c r="Z52">
        <v>0</v>
      </c>
      <c r="AA52">
        <v>0</v>
      </c>
      <c r="AB52">
        <v>0</v>
      </c>
      <c r="AC52">
        <v>0</v>
      </c>
      <c r="AD52">
        <v>0</v>
      </c>
      <c r="AE52">
        <v>0</v>
      </c>
      <c r="AF52">
        <v>242017.95149524201</v>
      </c>
      <c r="AG52">
        <v>2082.23102818084</v>
      </c>
      <c r="AH52">
        <v>159804.918824244</v>
      </c>
      <c r="AI52">
        <v>1991.20310626782</v>
      </c>
      <c r="AJ52">
        <v>454630.68012277898</v>
      </c>
      <c r="AK52">
        <v>6562.47102548565</v>
      </c>
      <c r="AM52" s="7" t="str">
        <f t="shared" si="12"/>
        <v/>
      </c>
      <c r="AO52" s="7" t="str">
        <f t="shared" si="13"/>
        <v/>
      </c>
      <c r="AQ52" s="7">
        <f t="shared" si="14"/>
        <v>116.23011482384987</v>
      </c>
      <c r="AS52" s="7">
        <f t="shared" si="15"/>
        <v>80.255458783293989</v>
      </c>
      <c r="AU52" s="7">
        <f t="shared" si="16"/>
        <v>69.277361889629745</v>
      </c>
    </row>
    <row r="53" spans="1:47">
      <c r="A53" t="s">
        <v>55</v>
      </c>
      <c r="B53" s="2">
        <f t="shared" si="17"/>
        <v>5.5774102293244203</v>
      </c>
      <c r="C53" s="2">
        <f t="shared" si="18"/>
        <v>0</v>
      </c>
      <c r="D53" s="3"/>
      <c r="E53" s="9">
        <f t="shared" si="10"/>
        <v>90.192462664277656</v>
      </c>
      <c r="F53" s="9">
        <f t="shared" si="11"/>
        <v>0</v>
      </c>
      <c r="G53" s="3"/>
      <c r="H53" s="8">
        <f t="shared" si="19"/>
        <v>0.2909178763036222</v>
      </c>
      <c r="I53" s="8">
        <f t="shared" si="20"/>
        <v>0</v>
      </c>
      <c r="J53" s="3"/>
      <c r="K53" s="3">
        <v>47653.657464204101</v>
      </c>
      <c r="L53" s="3">
        <v>265783.99660557398</v>
      </c>
      <c r="M53" s="3"/>
      <c r="N53" s="3">
        <v>0</v>
      </c>
      <c r="O53" s="3">
        <v>0</v>
      </c>
      <c r="Q53" s="2">
        <f t="shared" si="21"/>
        <v>0</v>
      </c>
      <c r="S53" s="3">
        <v>163804.500671074</v>
      </c>
      <c r="T53" s="3"/>
      <c r="U53" s="3">
        <v>9524954.9355507493</v>
      </c>
      <c r="V53" s="3">
        <v>105606.994799614</v>
      </c>
      <c r="X53">
        <v>0</v>
      </c>
      <c r="Y53">
        <v>0</v>
      </c>
      <c r="Z53">
        <v>0</v>
      </c>
      <c r="AA53">
        <v>0</v>
      </c>
      <c r="AB53">
        <v>0</v>
      </c>
      <c r="AC53">
        <v>0</v>
      </c>
      <c r="AD53">
        <v>0</v>
      </c>
      <c r="AE53">
        <v>0</v>
      </c>
      <c r="AF53">
        <v>0</v>
      </c>
      <c r="AG53">
        <v>0</v>
      </c>
      <c r="AH53">
        <v>0</v>
      </c>
      <c r="AI53">
        <v>0</v>
      </c>
      <c r="AJ53">
        <v>0</v>
      </c>
      <c r="AK53">
        <v>0</v>
      </c>
      <c r="AM53" s="7" t="str">
        <f t="shared" si="12"/>
        <v/>
      </c>
      <c r="AO53" s="7" t="str">
        <f t="shared" si="13"/>
        <v/>
      </c>
      <c r="AQ53" s="7" t="str">
        <f t="shared" si="14"/>
        <v/>
      </c>
      <c r="AS53" s="7" t="str">
        <f t="shared" si="15"/>
        <v/>
      </c>
      <c r="AU53" s="7" t="str">
        <f t="shared" si="16"/>
        <v/>
      </c>
    </row>
    <row r="54" spans="1:47">
      <c r="A54" t="s">
        <v>56</v>
      </c>
      <c r="B54" s="2">
        <f t="shared" si="17"/>
        <v>5.9398940781129523</v>
      </c>
      <c r="C54" s="2">
        <f t="shared" si="18"/>
        <v>7.727755881928962</v>
      </c>
      <c r="D54" s="3"/>
      <c r="E54" s="9">
        <f t="shared" si="10"/>
        <v>48.108529701816799</v>
      </c>
      <c r="F54" s="9">
        <f t="shared" si="11"/>
        <v>39.581337004615719</v>
      </c>
      <c r="G54" s="3"/>
      <c r="H54" s="8">
        <f t="shared" si="19"/>
        <v>0.38950851250999552</v>
      </c>
      <c r="I54" s="8">
        <f t="shared" si="20"/>
        <v>7.6506876632440194E-3</v>
      </c>
      <c r="J54" s="3"/>
      <c r="K54" s="3">
        <v>22739.112649712399</v>
      </c>
      <c r="L54" s="3">
        <v>135067.92056957001</v>
      </c>
      <c r="M54" s="3"/>
      <c r="N54" s="3">
        <v>3451.5202564014398</v>
      </c>
      <c r="O54" s="3">
        <v>446.63940076998</v>
      </c>
      <c r="Q54" s="2">
        <f t="shared" si="21"/>
        <v>39.13287784391914</v>
      </c>
      <c r="S54" s="3">
        <v>58378.987671364099</v>
      </c>
      <c r="T54" s="3"/>
      <c r="U54" s="3">
        <v>976275.75063215801</v>
      </c>
      <c r="V54" s="3">
        <v>20293.1945059067</v>
      </c>
      <c r="X54">
        <v>0</v>
      </c>
      <c r="Y54">
        <v>0</v>
      </c>
      <c r="Z54">
        <v>0</v>
      </c>
      <c r="AA54">
        <v>0</v>
      </c>
      <c r="AB54">
        <v>0</v>
      </c>
      <c r="AC54">
        <v>0</v>
      </c>
      <c r="AD54">
        <v>0</v>
      </c>
      <c r="AE54">
        <v>0</v>
      </c>
      <c r="AF54">
        <v>0</v>
      </c>
      <c r="AG54">
        <v>0</v>
      </c>
      <c r="AH54">
        <v>0</v>
      </c>
      <c r="AI54">
        <v>0</v>
      </c>
      <c r="AJ54">
        <v>17678.584641416201</v>
      </c>
      <c r="AK54">
        <v>446.63940076998</v>
      </c>
      <c r="AM54" s="7" t="str">
        <f t="shared" si="12"/>
        <v/>
      </c>
      <c r="AO54" s="7" t="str">
        <f t="shared" si="13"/>
        <v/>
      </c>
      <c r="AQ54" s="7" t="str">
        <f t="shared" si="14"/>
        <v/>
      </c>
      <c r="AS54" s="7" t="str">
        <f t="shared" si="15"/>
        <v/>
      </c>
      <c r="AU54" s="7">
        <f t="shared" si="16"/>
        <v>39.581337004615719</v>
      </c>
    </row>
    <row r="55" spans="1:47">
      <c r="A55" t="s">
        <v>57</v>
      </c>
      <c r="B55" s="2">
        <f t="shared" si="17"/>
        <v>5.2091143500041062</v>
      </c>
      <c r="C55" s="2">
        <f t="shared" si="18"/>
        <v>6.0361876956707761</v>
      </c>
      <c r="D55" s="3"/>
      <c r="E55" s="9">
        <f t="shared" si="10"/>
        <v>95.860284421993768</v>
      </c>
      <c r="F55" s="9">
        <f t="shared" si="11"/>
        <v>63.16145035878035</v>
      </c>
      <c r="G55" s="3"/>
      <c r="H55" s="8">
        <f t="shared" si="19"/>
        <v>0.24018357022303838</v>
      </c>
      <c r="I55" s="8">
        <f t="shared" si="20"/>
        <v>1.0188046249464764E-3</v>
      </c>
      <c r="J55" s="3"/>
      <c r="K55" s="3">
        <v>42359.9915013797</v>
      </c>
      <c r="L55" s="3">
        <v>220658.03959588899</v>
      </c>
      <c r="M55" s="3"/>
      <c r="N55" s="3">
        <v>1084.5915379292201</v>
      </c>
      <c r="O55" s="3">
        <v>179.68154613666201</v>
      </c>
      <c r="Q55" s="2">
        <f t="shared" si="21"/>
        <v>203.44805567742594</v>
      </c>
      <c r="S55" s="3">
        <v>176365.06719441101</v>
      </c>
      <c r="T55" s="3"/>
      <c r="U55" s="3">
        <v>10237464.3878626</v>
      </c>
      <c r="V55" s="3">
        <v>106795.68133551</v>
      </c>
      <c r="X55">
        <v>0</v>
      </c>
      <c r="Y55">
        <v>0</v>
      </c>
      <c r="Z55">
        <v>0</v>
      </c>
      <c r="AA55">
        <v>0</v>
      </c>
      <c r="AB55">
        <v>0</v>
      </c>
      <c r="AC55">
        <v>0</v>
      </c>
      <c r="AD55">
        <v>14932.696353295099</v>
      </c>
      <c r="AE55">
        <v>151.06420185427601</v>
      </c>
      <c r="AF55">
        <v>0</v>
      </c>
      <c r="AG55">
        <v>0</v>
      </c>
      <c r="AH55">
        <v>1807.5129702920501</v>
      </c>
      <c r="AI55">
        <v>28.617344282386</v>
      </c>
      <c r="AJ55">
        <v>0</v>
      </c>
      <c r="AK55">
        <v>0</v>
      </c>
      <c r="AM55" s="7" t="str">
        <f t="shared" si="12"/>
        <v/>
      </c>
      <c r="AO55" s="7">
        <f t="shared" si="13"/>
        <v>98.84999999999944</v>
      </c>
      <c r="AQ55" s="7" t="str">
        <f t="shared" si="14"/>
        <v/>
      </c>
      <c r="AS55" s="7">
        <f t="shared" si="15"/>
        <v>63.16145035878035</v>
      </c>
      <c r="AU55" s="7" t="str">
        <f t="shared" si="16"/>
        <v/>
      </c>
    </row>
    <row r="56" spans="1:47">
      <c r="A56" t="s">
        <v>58</v>
      </c>
      <c r="B56" s="2">
        <f t="shared" si="17"/>
        <v>3.993817689430168</v>
      </c>
      <c r="C56" s="2">
        <f t="shared" si="18"/>
        <v>3.8117047439999863</v>
      </c>
      <c r="D56" s="3"/>
      <c r="E56" s="9">
        <f t="shared" si="10"/>
        <v>169.07937495109962</v>
      </c>
      <c r="F56" s="9">
        <f t="shared" si="11"/>
        <v>0</v>
      </c>
      <c r="G56" s="3"/>
      <c r="H56" s="8">
        <f t="shared" si="19"/>
        <v>0.76424509599200308</v>
      </c>
      <c r="I56" s="8">
        <f t="shared" si="20"/>
        <v>4.4249155666672729E-2</v>
      </c>
      <c r="J56" s="3"/>
      <c r="K56" s="3">
        <v>6559.31291678865</v>
      </c>
      <c r="L56" s="3">
        <v>26196.699957578301</v>
      </c>
      <c r="M56" s="3"/>
      <c r="N56" s="3">
        <v>1447.60451826708</v>
      </c>
      <c r="O56" s="3">
        <v>379.77876448740102</v>
      </c>
      <c r="Q56" s="2">
        <f t="shared" si="21"/>
        <v>18.09658620638891</v>
      </c>
      <c r="S56" s="3">
        <v>8582.7347158499597</v>
      </c>
      <c r="T56" s="3"/>
      <c r="U56" s="3">
        <v>106017.384896934</v>
      </c>
      <c r="V56" s="3">
        <v>627.02730553384094</v>
      </c>
      <c r="X56">
        <v>0</v>
      </c>
      <c r="Y56">
        <v>0</v>
      </c>
      <c r="Z56">
        <v>63590.156325770498</v>
      </c>
      <c r="AA56">
        <v>379.77876448740102</v>
      </c>
      <c r="AB56">
        <v>0</v>
      </c>
      <c r="AC56">
        <v>0</v>
      </c>
      <c r="AD56">
        <v>0</v>
      </c>
      <c r="AE56">
        <v>0</v>
      </c>
      <c r="AF56">
        <v>0</v>
      </c>
      <c r="AG56">
        <v>0</v>
      </c>
      <c r="AH56">
        <v>0</v>
      </c>
      <c r="AI56">
        <v>0</v>
      </c>
      <c r="AJ56">
        <v>0</v>
      </c>
      <c r="AK56">
        <v>0</v>
      </c>
      <c r="AM56" s="7" t="str">
        <f t="shared" si="12"/>
        <v/>
      </c>
      <c r="AO56" s="7" t="str">
        <f t="shared" si="13"/>
        <v/>
      </c>
      <c r="AQ56" s="7" t="str">
        <f t="shared" si="14"/>
        <v/>
      </c>
      <c r="AS56" s="7" t="str">
        <f t="shared" si="15"/>
        <v/>
      </c>
      <c r="AU56" s="7" t="str">
        <f t="shared" si="16"/>
        <v/>
      </c>
    </row>
    <row r="57" spans="1:47">
      <c r="A57" t="s">
        <v>59</v>
      </c>
      <c r="B57" s="2">
        <f t="shared" si="17"/>
        <v>3.7161503025821641</v>
      </c>
      <c r="C57" s="2">
        <f t="shared" si="18"/>
        <v>0</v>
      </c>
      <c r="D57" s="3"/>
      <c r="E57" s="9">
        <f t="shared" si="10"/>
        <v>169.15027132037363</v>
      </c>
      <c r="F57" s="9">
        <f t="shared" si="11"/>
        <v>0</v>
      </c>
      <c r="G57" s="3"/>
      <c r="H57" s="8">
        <f t="shared" si="19"/>
        <v>0.18409595248021388</v>
      </c>
      <c r="I57" s="8">
        <f t="shared" si="20"/>
        <v>0</v>
      </c>
      <c r="J57" s="3"/>
      <c r="K57" s="3">
        <v>25605.3032053069</v>
      </c>
      <c r="L57" s="3">
        <v>95153.155254109297</v>
      </c>
      <c r="M57" s="3"/>
      <c r="N57" s="3">
        <v>0</v>
      </c>
      <c r="O57" s="3">
        <v>0</v>
      </c>
      <c r="Q57" s="2">
        <f t="shared" si="21"/>
        <v>0</v>
      </c>
      <c r="S57" s="3">
        <v>139086.725483869</v>
      </c>
      <c r="T57" s="3"/>
      <c r="U57" s="3">
        <v>15531625.3639485</v>
      </c>
      <c r="V57" s="3">
        <v>91821.4629081577</v>
      </c>
      <c r="X57">
        <v>1786.6782354383099</v>
      </c>
      <c r="Y57">
        <v>364500.22681177</v>
      </c>
      <c r="Z57">
        <v>0</v>
      </c>
      <c r="AA57">
        <v>0</v>
      </c>
      <c r="AB57">
        <v>0</v>
      </c>
      <c r="AC57">
        <v>0</v>
      </c>
      <c r="AD57">
        <v>0</v>
      </c>
      <c r="AE57">
        <v>0</v>
      </c>
      <c r="AF57">
        <v>0</v>
      </c>
      <c r="AG57">
        <v>0</v>
      </c>
      <c r="AH57">
        <v>0</v>
      </c>
      <c r="AI57">
        <v>0</v>
      </c>
      <c r="AJ57">
        <v>0</v>
      </c>
      <c r="AK57">
        <v>0</v>
      </c>
      <c r="AM57" s="7" t="str">
        <f t="shared" si="12"/>
        <v/>
      </c>
      <c r="AO57" s="7" t="str">
        <f t="shared" si="13"/>
        <v/>
      </c>
      <c r="AQ57" s="7" t="str">
        <f t="shared" si="14"/>
        <v/>
      </c>
      <c r="AS57" s="7" t="str">
        <f t="shared" si="15"/>
        <v/>
      </c>
      <c r="AU57" s="7" t="str">
        <f t="shared" si="16"/>
        <v/>
      </c>
    </row>
    <row r="58" spans="1:47">
      <c r="A58" t="s">
        <v>60</v>
      </c>
      <c r="B58" s="2">
        <f t="shared" si="17"/>
        <v>2.2445981881681409</v>
      </c>
      <c r="C58" s="2">
        <f t="shared" si="18"/>
        <v>0</v>
      </c>
      <c r="D58" s="3"/>
      <c r="E58" s="9">
        <f t="shared" si="10"/>
        <v>283.82518523023248</v>
      </c>
      <c r="F58" s="9">
        <f t="shared" si="11"/>
        <v>0</v>
      </c>
      <c r="G58" s="3"/>
      <c r="H58" s="8">
        <f t="shared" si="19"/>
        <v>0.59644127683118653</v>
      </c>
      <c r="I58" s="8">
        <f t="shared" si="20"/>
        <v>0</v>
      </c>
      <c r="J58" s="3"/>
      <c r="K58" s="3">
        <v>102504.335479684</v>
      </c>
      <c r="L58" s="3">
        <v>230081.04569707799</v>
      </c>
      <c r="M58" s="3"/>
      <c r="N58" s="3">
        <v>0</v>
      </c>
      <c r="O58" s="3">
        <v>0</v>
      </c>
      <c r="Q58" s="2">
        <f t="shared" si="21"/>
        <v>0</v>
      </c>
      <c r="S58" s="3">
        <v>171859.895452367</v>
      </c>
      <c r="T58" s="3"/>
      <c r="U58" s="3">
        <v>22202684.302147198</v>
      </c>
      <c r="V58" s="3">
        <v>78226.617853299002</v>
      </c>
      <c r="X58">
        <v>76497.395756274607</v>
      </c>
      <c r="Y58" s="1">
        <v>21869963.205869898</v>
      </c>
      <c r="Z58">
        <v>0</v>
      </c>
      <c r="AA58">
        <v>0</v>
      </c>
      <c r="AB58">
        <v>0</v>
      </c>
      <c r="AC58">
        <v>0</v>
      </c>
      <c r="AD58">
        <v>0</v>
      </c>
      <c r="AE58">
        <v>0</v>
      </c>
      <c r="AF58">
        <v>0</v>
      </c>
      <c r="AG58">
        <v>0</v>
      </c>
      <c r="AH58">
        <v>0</v>
      </c>
      <c r="AI58">
        <v>0</v>
      </c>
      <c r="AJ58">
        <v>0</v>
      </c>
      <c r="AK58">
        <v>0</v>
      </c>
      <c r="AM58" s="7" t="str">
        <f t="shared" si="12"/>
        <v/>
      </c>
      <c r="AO58" s="7" t="str">
        <f t="shared" si="13"/>
        <v/>
      </c>
      <c r="AQ58" s="7" t="str">
        <f t="shared" si="14"/>
        <v/>
      </c>
      <c r="AS58" s="7" t="str">
        <f t="shared" si="15"/>
        <v/>
      </c>
      <c r="AU58" s="7" t="str">
        <f t="shared" si="16"/>
        <v/>
      </c>
    </row>
    <row r="59" spans="1:47">
      <c r="A59" t="s">
        <v>61</v>
      </c>
      <c r="B59" s="2">
        <f t="shared" si="17"/>
        <v>5.3701739517728315</v>
      </c>
      <c r="C59" s="2">
        <f t="shared" si="18"/>
        <v>6.4651759692513942</v>
      </c>
      <c r="D59" s="3"/>
      <c r="E59" s="9">
        <f t="shared" si="10"/>
        <v>78.25422203314794</v>
      </c>
      <c r="F59" s="9">
        <f t="shared" si="11"/>
        <v>15.950241145849372</v>
      </c>
      <c r="G59" s="3"/>
      <c r="H59" s="8">
        <f t="shared" si="19"/>
        <v>0.28673588148565721</v>
      </c>
      <c r="I59" s="8">
        <f t="shared" si="20"/>
        <v>3.6200551824652837E-2</v>
      </c>
      <c r="J59" s="3"/>
      <c r="K59" s="3">
        <v>1117691.8127007899</v>
      </c>
      <c r="L59" s="3">
        <v>6002199.4586755401</v>
      </c>
      <c r="M59" s="3"/>
      <c r="N59" s="3">
        <v>912295.57307698601</v>
      </c>
      <c r="O59" s="3">
        <v>141109.163527164</v>
      </c>
      <c r="Q59" s="2">
        <f t="shared" si="21"/>
        <v>6.5792267723401876</v>
      </c>
      <c r="S59" s="3">
        <v>3897983.77137079</v>
      </c>
      <c r="T59" s="3"/>
      <c r="U59" s="3">
        <v>246910475.909385</v>
      </c>
      <c r="V59" s="3">
        <v>3155235.2000227598</v>
      </c>
      <c r="X59">
        <v>123615.51036802201</v>
      </c>
      <c r="Y59" s="1">
        <v>28193713.6186781</v>
      </c>
      <c r="Z59">
        <v>0</v>
      </c>
      <c r="AA59">
        <v>0</v>
      </c>
      <c r="AB59">
        <v>0</v>
      </c>
      <c r="AC59">
        <v>0</v>
      </c>
      <c r="AD59">
        <v>560527.13112806901</v>
      </c>
      <c r="AE59">
        <v>35142.235531274797</v>
      </c>
      <c r="AF59">
        <v>2711395.2936081798</v>
      </c>
      <c r="AG59">
        <v>51337.244183999297</v>
      </c>
      <c r="AH59">
        <v>3051720.5570922098</v>
      </c>
      <c r="AI59">
        <v>20001.558841417202</v>
      </c>
      <c r="AJ59">
        <v>2007788.3673002101</v>
      </c>
      <c r="AK59">
        <v>18070.910779039801</v>
      </c>
      <c r="AM59" s="7" t="str">
        <f t="shared" si="12"/>
        <v/>
      </c>
      <c r="AO59" s="7">
        <f t="shared" si="13"/>
        <v>15.950241145849372</v>
      </c>
      <c r="AQ59" s="7">
        <f t="shared" si="14"/>
        <v>52.815365076672009</v>
      </c>
      <c r="AS59" s="7">
        <f t="shared" si="15"/>
        <v>152.57413591049794</v>
      </c>
      <c r="AU59" s="7">
        <f t="shared" si="16"/>
        <v>111.10609707779732</v>
      </c>
    </row>
    <row r="60" spans="1:47">
      <c r="A60" t="s">
        <v>62</v>
      </c>
      <c r="B60" s="2">
        <f t="shared" si="17"/>
        <v>5.0315834104921668</v>
      </c>
      <c r="C60" s="2">
        <f t="shared" si="18"/>
        <v>5.4539783018596593</v>
      </c>
      <c r="D60" s="3"/>
      <c r="E60" s="9">
        <f t="shared" si="10"/>
        <v>126.7519119322352</v>
      </c>
      <c r="F60" s="9">
        <f t="shared" si="11"/>
        <v>45.933692793374128</v>
      </c>
      <c r="G60" s="3"/>
      <c r="H60" s="8">
        <f t="shared" si="19"/>
        <v>0.12028935606470643</v>
      </c>
      <c r="I60" s="8">
        <f t="shared" si="20"/>
        <v>2.2413192058030513E-2</v>
      </c>
      <c r="J60" s="3"/>
      <c r="K60" s="3">
        <v>431674.15431057598</v>
      </c>
      <c r="L60" s="3">
        <v>2172004.5135673299</v>
      </c>
      <c r="M60" s="3"/>
      <c r="N60" s="3">
        <v>438678.11157950899</v>
      </c>
      <c r="O60" s="3">
        <v>80432.683685215903</v>
      </c>
      <c r="Q60" s="2">
        <f t="shared" si="21"/>
        <v>4.9512488912355073</v>
      </c>
      <c r="S60" s="3">
        <v>3588631.35054417</v>
      </c>
      <c r="T60" s="3"/>
      <c r="U60" s="3">
        <v>213242965.71901301</v>
      </c>
      <c r="V60" s="3">
        <v>1682364.88482334</v>
      </c>
      <c r="X60">
        <v>323.98456651365098</v>
      </c>
      <c r="Y60">
        <v>66208.339657874196</v>
      </c>
      <c r="Z60">
        <v>1549644.94850301</v>
      </c>
      <c r="AA60">
        <v>8979.1412369341106</v>
      </c>
      <c r="AB60">
        <v>2615894.8873296599</v>
      </c>
      <c r="AC60">
        <v>21298.267823519898</v>
      </c>
      <c r="AD60">
        <v>2646522.1972412802</v>
      </c>
      <c r="AE60">
        <v>22763.316513182199</v>
      </c>
      <c r="AF60">
        <v>1976083.6090974701</v>
      </c>
      <c r="AG60">
        <v>23963.595638766499</v>
      </c>
      <c r="AH60">
        <v>96251.041556711105</v>
      </c>
      <c r="AI60">
        <v>1818.1624087011901</v>
      </c>
      <c r="AJ60">
        <v>59080.6275327599</v>
      </c>
      <c r="AK60">
        <v>1286.2154975983599</v>
      </c>
      <c r="AM60" s="7">
        <f t="shared" si="12"/>
        <v>122.82195477140634</v>
      </c>
      <c r="AO60" s="7">
        <f t="shared" si="13"/>
        <v>116.2625927425243</v>
      </c>
      <c r="AQ60" s="7">
        <f t="shared" si="14"/>
        <v>82.461899244398481</v>
      </c>
      <c r="AS60" s="7">
        <f t="shared" si="15"/>
        <v>52.93863798749878</v>
      </c>
      <c r="AU60" s="7">
        <f t="shared" si="16"/>
        <v>45.933692793374128</v>
      </c>
    </row>
    <row r="61" spans="1:47">
      <c r="A61" t="s">
        <v>63</v>
      </c>
      <c r="B61" s="2">
        <f t="shared" si="17"/>
        <v>5.5502185521136358</v>
      </c>
      <c r="C61" s="2">
        <f t="shared" si="18"/>
        <v>7.10164327996086</v>
      </c>
      <c r="D61" s="3"/>
      <c r="E61" s="9">
        <f t="shared" si="10"/>
        <v>52.258105950854009</v>
      </c>
      <c r="F61" s="9">
        <f t="shared" si="11"/>
        <v>27.853207656484681</v>
      </c>
      <c r="G61" s="3"/>
      <c r="H61" s="8">
        <f t="shared" si="19"/>
        <v>0.86765528399589709</v>
      </c>
      <c r="I61" s="8">
        <f t="shared" si="20"/>
        <v>0.24894881871090627</v>
      </c>
      <c r="J61" s="3"/>
      <c r="K61" s="3">
        <v>1602223.23197772</v>
      </c>
      <c r="L61" s="3">
        <v>8892689.1067502107</v>
      </c>
      <c r="M61" s="3"/>
      <c r="N61" s="3">
        <v>3264710.9219525401</v>
      </c>
      <c r="O61" s="3">
        <v>459712.04033364699</v>
      </c>
      <c r="Q61" s="2">
        <f t="shared" si="21"/>
        <v>2.7238825486673477</v>
      </c>
      <c r="S61" s="3">
        <v>1846612.6600403399</v>
      </c>
      <c r="T61" s="3"/>
      <c r="U61" s="3">
        <v>81699124.150744498</v>
      </c>
      <c r="V61" s="3">
        <v>1563377.0620691499</v>
      </c>
      <c r="X61">
        <v>0</v>
      </c>
      <c r="Y61">
        <v>0</v>
      </c>
      <c r="Z61">
        <v>0</v>
      </c>
      <c r="AA61">
        <v>0</v>
      </c>
      <c r="AB61">
        <v>51404.729638706202</v>
      </c>
      <c r="AC61">
        <v>276.90764165526099</v>
      </c>
      <c r="AD61">
        <v>224466.43255695299</v>
      </c>
      <c r="AE61">
        <v>5212.1715779777696</v>
      </c>
      <c r="AF61">
        <v>5349581.5263780002</v>
      </c>
      <c r="AG61">
        <v>163300.56339404301</v>
      </c>
      <c r="AH61">
        <v>6825732.4919157503</v>
      </c>
      <c r="AI61">
        <v>245060.91277162501</v>
      </c>
      <c r="AJ61">
        <v>1329263.03793546</v>
      </c>
      <c r="AK61">
        <v>45861.4849483449</v>
      </c>
      <c r="AM61" s="7">
        <f t="shared" si="12"/>
        <v>185.63853756951585</v>
      </c>
      <c r="AO61" s="7">
        <f t="shared" si="13"/>
        <v>43.0658179990387</v>
      </c>
      <c r="AQ61" s="7">
        <f t="shared" si="14"/>
        <v>32.759112492891411</v>
      </c>
      <c r="AS61" s="7">
        <f t="shared" si="15"/>
        <v>27.853207656484681</v>
      </c>
      <c r="AU61" s="7">
        <f t="shared" si="16"/>
        <v>28.984299994486591</v>
      </c>
    </row>
    <row r="62" spans="1:47">
      <c r="A62" t="s">
        <v>64</v>
      </c>
      <c r="B62" s="2">
        <f t="shared" si="17"/>
        <v>5.507403574308591</v>
      </c>
      <c r="C62" s="2">
        <f t="shared" si="18"/>
        <v>7.0137468977681623</v>
      </c>
      <c r="D62" s="3"/>
      <c r="E62" s="9">
        <f t="shared" si="10"/>
        <v>44.237790037226141</v>
      </c>
      <c r="F62" s="9">
        <f t="shared" si="11"/>
        <v>33.600126820693646</v>
      </c>
      <c r="G62" s="3"/>
      <c r="H62" s="8">
        <f t="shared" si="19"/>
        <v>0.88565352730465408</v>
      </c>
      <c r="I62" s="8">
        <f t="shared" si="20"/>
        <v>0.23010641033581411</v>
      </c>
      <c r="J62" s="3"/>
      <c r="K62" s="3">
        <v>467253.55945082399</v>
      </c>
      <c r="L62" s="3">
        <v>2573353.9234278798</v>
      </c>
      <c r="M62" s="3"/>
      <c r="N62" s="3">
        <v>851466.506052615</v>
      </c>
      <c r="O62" s="3">
        <v>121399.662471932</v>
      </c>
      <c r="Q62" s="2">
        <f t="shared" si="21"/>
        <v>3.0222608935704436</v>
      </c>
      <c r="S62" s="3">
        <v>527580.53239265701</v>
      </c>
      <c r="T62" s="3"/>
      <c r="U62" s="3">
        <v>18823424.4302206</v>
      </c>
      <c r="V62" s="3">
        <v>425505.53303817101</v>
      </c>
      <c r="X62">
        <v>0</v>
      </c>
      <c r="Y62">
        <v>0</v>
      </c>
      <c r="Z62">
        <v>0</v>
      </c>
      <c r="AA62">
        <v>0</v>
      </c>
      <c r="AB62">
        <v>0</v>
      </c>
      <c r="AC62">
        <v>0</v>
      </c>
      <c r="AD62">
        <v>0</v>
      </c>
      <c r="AE62">
        <v>0</v>
      </c>
      <c r="AF62">
        <v>1765512.50591231</v>
      </c>
      <c r="AG62">
        <v>43155.1260440076</v>
      </c>
      <c r="AH62">
        <v>2625160.5231960402</v>
      </c>
      <c r="AI62">
        <v>78129.482582168595</v>
      </c>
      <c r="AJ62">
        <v>4994.4874442755799</v>
      </c>
      <c r="AK62">
        <v>115.05384575617499</v>
      </c>
      <c r="AM62" s="7" t="str">
        <f t="shared" si="12"/>
        <v/>
      </c>
      <c r="AO62" s="7" t="str">
        <f t="shared" si="13"/>
        <v/>
      </c>
      <c r="AQ62" s="7">
        <f t="shared" si="14"/>
        <v>40.910841138823741</v>
      </c>
      <c r="AS62" s="7">
        <f t="shared" si="15"/>
        <v>33.600126820693646</v>
      </c>
      <c r="AU62" s="7">
        <f t="shared" si="16"/>
        <v>43.410000000000203</v>
      </c>
    </row>
    <row r="63" spans="1:47">
      <c r="A63" t="s">
        <v>65</v>
      </c>
      <c r="B63" s="2">
        <f t="shared" si="17"/>
        <v>2.7418062228919058</v>
      </c>
      <c r="C63" s="2">
        <f t="shared" si="18"/>
        <v>0</v>
      </c>
      <c r="D63" s="3"/>
      <c r="E63" s="9">
        <f t="shared" si="10"/>
        <v>294.66633023636831</v>
      </c>
      <c r="F63" s="9">
        <f t="shared" si="11"/>
        <v>0</v>
      </c>
      <c r="G63" s="3"/>
      <c r="H63" s="8">
        <f t="shared" si="19"/>
        <v>0.32015439538044665</v>
      </c>
      <c r="I63" s="8">
        <f t="shared" si="20"/>
        <v>0</v>
      </c>
      <c r="J63" s="3"/>
      <c r="K63" s="3">
        <v>38735.3218680028</v>
      </c>
      <c r="L63" s="3">
        <v>106204.74654341101</v>
      </c>
      <c r="M63" s="3"/>
      <c r="N63" s="3">
        <v>0</v>
      </c>
      <c r="O63" s="3">
        <v>0</v>
      </c>
      <c r="Q63" s="2">
        <f t="shared" si="21"/>
        <v>0</v>
      </c>
      <c r="S63" s="3">
        <v>120989.50514789201</v>
      </c>
      <c r="T63" s="3"/>
      <c r="U63" s="3">
        <v>18501417.146981802</v>
      </c>
      <c r="V63" s="3">
        <v>62787.686438897799</v>
      </c>
      <c r="X63">
        <v>62787.686438897799</v>
      </c>
      <c r="Y63" s="1">
        <v>18501417.146981802</v>
      </c>
      <c r="Z63">
        <v>0</v>
      </c>
      <c r="AA63">
        <v>0</v>
      </c>
      <c r="AB63">
        <v>0</v>
      </c>
      <c r="AC63">
        <v>0</v>
      </c>
      <c r="AD63">
        <v>0</v>
      </c>
      <c r="AE63">
        <v>0</v>
      </c>
      <c r="AF63">
        <v>0</v>
      </c>
      <c r="AG63">
        <v>0</v>
      </c>
      <c r="AH63">
        <v>0</v>
      </c>
      <c r="AI63">
        <v>0</v>
      </c>
      <c r="AJ63">
        <v>0</v>
      </c>
      <c r="AK63">
        <v>0</v>
      </c>
      <c r="AM63" s="7" t="str">
        <f t="shared" si="12"/>
        <v/>
      </c>
      <c r="AO63" s="7" t="str">
        <f t="shared" si="13"/>
        <v/>
      </c>
      <c r="AQ63" s="7" t="str">
        <f t="shared" si="14"/>
        <v/>
      </c>
      <c r="AS63" s="7" t="str">
        <f t="shared" si="15"/>
        <v/>
      </c>
      <c r="AU63" s="7" t="str">
        <f t="shared" si="16"/>
        <v/>
      </c>
    </row>
    <row r="64" spans="1:47">
      <c r="A64" t="s">
        <v>66</v>
      </c>
      <c r="B64" s="2">
        <f t="shared" si="17"/>
        <v>5.7043055683216783</v>
      </c>
      <c r="C64" s="2">
        <f t="shared" si="18"/>
        <v>7.2326848842760656</v>
      </c>
      <c r="D64" s="3"/>
      <c r="E64" s="9">
        <f t="shared" si="10"/>
        <v>45.446360238030955</v>
      </c>
      <c r="F64" s="9">
        <f t="shared" si="11"/>
        <v>33.546714386223314</v>
      </c>
      <c r="G64" s="3"/>
      <c r="H64" s="8">
        <f t="shared" si="19"/>
        <v>0.6506404296706142</v>
      </c>
      <c r="I64" s="8">
        <f t="shared" si="20"/>
        <v>5.934148606929978E-2</v>
      </c>
      <c r="J64" s="3"/>
      <c r="K64" s="3">
        <v>54935.940112509299</v>
      </c>
      <c r="L64" s="3">
        <v>313371.38908477302</v>
      </c>
      <c r="M64" s="3"/>
      <c r="N64" s="3">
        <v>36238.7723597324</v>
      </c>
      <c r="O64" s="3">
        <v>5010.4176995897997</v>
      </c>
      <c r="Q64" s="2">
        <f t="shared" si="21"/>
        <v>8.6474063186804671</v>
      </c>
      <c r="S64" s="3">
        <v>84433.640467624398</v>
      </c>
      <c r="T64" s="3"/>
      <c r="U64" s="3">
        <v>1163355.4603883401</v>
      </c>
      <c r="V64" s="3">
        <v>25598.4297597238</v>
      </c>
      <c r="X64">
        <v>0</v>
      </c>
      <c r="Y64">
        <v>0</v>
      </c>
      <c r="Z64">
        <v>0</v>
      </c>
      <c r="AA64">
        <v>0</v>
      </c>
      <c r="AB64">
        <v>0</v>
      </c>
      <c r="AC64">
        <v>0</v>
      </c>
      <c r="AD64">
        <v>0</v>
      </c>
      <c r="AE64">
        <v>0</v>
      </c>
      <c r="AF64">
        <v>0</v>
      </c>
      <c r="AG64">
        <v>0</v>
      </c>
      <c r="AH64">
        <v>167071.815659418</v>
      </c>
      <c r="AI64">
        <v>4980.2735891187504</v>
      </c>
      <c r="AJ64">
        <v>1075.0932435765501</v>
      </c>
      <c r="AK64">
        <v>30.144110471048499</v>
      </c>
      <c r="AM64" s="7" t="str">
        <f t="shared" si="12"/>
        <v/>
      </c>
      <c r="AO64" s="7" t="str">
        <f t="shared" si="13"/>
        <v/>
      </c>
      <c r="AQ64" s="7" t="str">
        <f t="shared" si="14"/>
        <v/>
      </c>
      <c r="AS64" s="7">
        <f t="shared" si="15"/>
        <v>33.546714386223314</v>
      </c>
      <c r="AU64" s="7">
        <f t="shared" si="16"/>
        <v>35.665117556184278</v>
      </c>
    </row>
    <row r="65" spans="1:47">
      <c r="A65" t="s">
        <v>67</v>
      </c>
      <c r="B65" s="2">
        <f t="shared" si="17"/>
        <v>4.6395710870608236</v>
      </c>
      <c r="C65" s="2">
        <f t="shared" si="18"/>
        <v>6.3066065256319295</v>
      </c>
      <c r="D65" s="3"/>
      <c r="E65" s="9">
        <f t="shared" si="10"/>
        <v>139.675463082764</v>
      </c>
      <c r="F65" s="9">
        <f t="shared" si="11"/>
        <v>50.890000000000114</v>
      </c>
      <c r="G65" s="3"/>
      <c r="H65" s="8">
        <f t="shared" si="19"/>
        <v>0.28233218784875119</v>
      </c>
      <c r="I65" s="8">
        <f t="shared" si="20"/>
        <v>3.0743575149577328E-2</v>
      </c>
      <c r="J65" s="3"/>
      <c r="K65" s="3">
        <v>153924.16934860399</v>
      </c>
      <c r="L65" s="3">
        <v>714142.12570963695</v>
      </c>
      <c r="M65" s="3"/>
      <c r="N65" s="3">
        <v>105705.243449453</v>
      </c>
      <c r="O65" s="3">
        <v>16761.033532032699</v>
      </c>
      <c r="Q65" s="2">
        <f t="shared" si="21"/>
        <v>6.7559763584588053</v>
      </c>
      <c r="S65" s="3">
        <v>545188.17185330298</v>
      </c>
      <c r="T65" s="3"/>
      <c r="U65" s="3">
        <v>37811278.349900901</v>
      </c>
      <c r="V65" s="3">
        <v>270708.09371504298</v>
      </c>
      <c r="X65">
        <v>4226.89618887491</v>
      </c>
      <c r="Y65">
        <v>881041.71681665303</v>
      </c>
      <c r="Z65">
        <v>0</v>
      </c>
      <c r="AA65">
        <v>0</v>
      </c>
      <c r="AB65">
        <v>0</v>
      </c>
      <c r="AC65">
        <v>0</v>
      </c>
      <c r="AD65">
        <v>581213.94367500895</v>
      </c>
      <c r="AE65">
        <v>5948.8593935180797</v>
      </c>
      <c r="AF65">
        <v>578247.69142951304</v>
      </c>
      <c r="AG65">
        <v>6523.5408987441697</v>
      </c>
      <c r="AH65">
        <v>293333.69528491999</v>
      </c>
      <c r="AI65">
        <v>4287.5756080405599</v>
      </c>
      <c r="AJ65">
        <v>53.822878738572399</v>
      </c>
      <c r="AK65">
        <v>1.0576317299778399</v>
      </c>
      <c r="AM65" s="7" t="str">
        <f t="shared" si="12"/>
        <v/>
      </c>
      <c r="AO65" s="7">
        <f t="shared" si="13"/>
        <v>97.701745028350118</v>
      </c>
      <c r="AQ65" s="7">
        <f t="shared" si="14"/>
        <v>88.640157301815961</v>
      </c>
      <c r="AS65" s="7">
        <f t="shared" si="15"/>
        <v>68.414815760875811</v>
      </c>
      <c r="AU65" s="7">
        <f t="shared" si="16"/>
        <v>50.890000000000114</v>
      </c>
    </row>
    <row r="66" spans="1:47">
      <c r="A66" t="s">
        <v>68</v>
      </c>
      <c r="B66" s="2">
        <f t="shared" si="17"/>
        <v>6.4269764470806017</v>
      </c>
      <c r="C66" s="2">
        <f t="shared" si="18"/>
        <v>6.6891572296835689</v>
      </c>
      <c r="D66" s="3"/>
      <c r="E66" s="9">
        <f t="shared" si="10"/>
        <v>54.356099707897741</v>
      </c>
      <c r="F66" s="9">
        <f t="shared" si="11"/>
        <v>32.769999999999975</v>
      </c>
      <c r="G66" s="3"/>
      <c r="H66" s="8">
        <f t="shared" si="19"/>
        <v>3.7114355883151338E-2</v>
      </c>
      <c r="I66" s="8">
        <f t="shared" si="20"/>
        <v>0.23475898434850542</v>
      </c>
      <c r="J66" s="3"/>
      <c r="K66" s="3">
        <v>1090.79222346028</v>
      </c>
      <c r="L66" s="3">
        <v>7010.4959288378996</v>
      </c>
      <c r="M66" s="3"/>
      <c r="N66" s="3">
        <v>46152.340645278797</v>
      </c>
      <c r="O66" s="3">
        <v>6899.5747985224198</v>
      </c>
      <c r="Q66" s="2">
        <f t="shared" si="21"/>
        <v>0.15189903330623483</v>
      </c>
      <c r="S66" s="3">
        <v>29390.035136120001</v>
      </c>
      <c r="T66" s="3"/>
      <c r="U66" s="3">
        <v>418802.83884874301</v>
      </c>
      <c r="V66" s="3">
        <v>7704.7992975826501</v>
      </c>
      <c r="X66">
        <v>0</v>
      </c>
      <c r="Y66">
        <v>0</v>
      </c>
      <c r="Z66">
        <v>0</v>
      </c>
      <c r="AA66">
        <v>0</v>
      </c>
      <c r="AB66">
        <v>0</v>
      </c>
      <c r="AC66">
        <v>0</v>
      </c>
      <c r="AD66">
        <v>0</v>
      </c>
      <c r="AE66">
        <v>0</v>
      </c>
      <c r="AF66">
        <v>379568.38242384198</v>
      </c>
      <c r="AG66">
        <v>6482.6334917655204</v>
      </c>
      <c r="AH66">
        <v>0</v>
      </c>
      <c r="AI66">
        <v>0</v>
      </c>
      <c r="AJ66">
        <v>13663.1666224237</v>
      </c>
      <c r="AK66">
        <v>416.94130675690297</v>
      </c>
      <c r="AM66" s="7" t="str">
        <f t="shared" si="12"/>
        <v/>
      </c>
      <c r="AO66" s="7" t="str">
        <f t="shared" si="13"/>
        <v/>
      </c>
      <c r="AQ66" s="7">
        <f t="shared" si="14"/>
        <v>58.551572120494505</v>
      </c>
      <c r="AS66" s="7" t="str">
        <f t="shared" si="15"/>
        <v/>
      </c>
      <c r="AU66" s="7">
        <f t="shared" si="16"/>
        <v>32.769999999999975</v>
      </c>
    </row>
    <row r="67" spans="1:47">
      <c r="A67" t="s">
        <v>69</v>
      </c>
      <c r="B67" s="2">
        <f t="shared" ref="B67:B98" si="22">IF(L67&lt;&gt;0,L67/K67,0)</f>
        <v>4.1058190766032556</v>
      </c>
      <c r="C67" s="2">
        <f t="shared" ref="C67:C98" si="23">IF(O67&lt;&gt;0,N67/O67,0)</f>
        <v>4.7325463798673466</v>
      </c>
      <c r="D67" s="3"/>
      <c r="E67" s="9">
        <f t="shared" si="10"/>
        <v>219.91250806989956</v>
      </c>
      <c r="F67" s="9">
        <f t="shared" si="11"/>
        <v>57.960000000000015</v>
      </c>
      <c r="G67" s="3"/>
      <c r="H67" s="8">
        <f t="shared" ref="H67:H98" si="24">K67/S67</f>
        <v>0.14555956351280572</v>
      </c>
      <c r="I67" s="8">
        <f t="shared" ref="I67:I98" si="25">O67/$S67</f>
        <v>6.9298179675859996E-3</v>
      </c>
      <c r="J67" s="3"/>
      <c r="K67" s="3">
        <v>119975.56272252899</v>
      </c>
      <c r="L67" s="3">
        <v>492597.95415236999</v>
      </c>
      <c r="M67" s="3"/>
      <c r="N67" s="3">
        <v>27031.4135331814</v>
      </c>
      <c r="O67" s="3">
        <v>5711.8116471452504</v>
      </c>
      <c r="Q67" s="2">
        <f t="shared" ref="Q67:Q98" si="26">IF(N67&lt;&gt;0,L67/N67,0)</f>
        <v>18.223166670425865</v>
      </c>
      <c r="S67" s="3">
        <v>824236.89537907997</v>
      </c>
      <c r="T67" s="3"/>
      <c r="U67" s="3">
        <v>71123247.328556702</v>
      </c>
      <c r="V67" s="3">
        <v>323416.10740008502</v>
      </c>
      <c r="X67">
        <v>213667.17372193799</v>
      </c>
      <c r="Y67" s="1">
        <v>51401881.0781487</v>
      </c>
      <c r="Z67">
        <v>0</v>
      </c>
      <c r="AA67">
        <v>0</v>
      </c>
      <c r="AB67">
        <v>346965.42282557703</v>
      </c>
      <c r="AC67">
        <v>1824.12275751627</v>
      </c>
      <c r="AD67">
        <v>145526.82981462701</v>
      </c>
      <c r="AE67">
        <v>849.68288032083603</v>
      </c>
      <c r="AF67">
        <v>17964.001747558701</v>
      </c>
      <c r="AG67">
        <v>145.343574631298</v>
      </c>
      <c r="AH67">
        <v>1.16396535850588</v>
      </c>
      <c r="AI67">
        <v>2.0082218055656999E-2</v>
      </c>
      <c r="AJ67">
        <v>0</v>
      </c>
      <c r="AK67">
        <v>0</v>
      </c>
      <c r="AM67" s="7">
        <f t="shared" si="12"/>
        <v>190.20946994708075</v>
      </c>
      <c r="AO67" s="7">
        <f t="shared" si="13"/>
        <v>171.2719335473451</v>
      </c>
      <c r="AQ67" s="7">
        <f t="shared" si="14"/>
        <v>123.59680703553006</v>
      </c>
      <c r="AS67" s="7">
        <f t="shared" si="15"/>
        <v>57.960000000000015</v>
      </c>
      <c r="AU67" s="7" t="str">
        <f t="shared" si="16"/>
        <v/>
      </c>
    </row>
    <row r="68" spans="1:47">
      <c r="A68" t="s">
        <v>70</v>
      </c>
      <c r="B68" s="2">
        <f t="shared" si="22"/>
        <v>5.7774063162739413</v>
      </c>
      <c r="C68" s="2">
        <f t="shared" si="23"/>
        <v>7.3523619793293911</v>
      </c>
      <c r="D68" s="3"/>
      <c r="E68" s="9">
        <f t="shared" ref="E68:E131" si="27">U68/V68</f>
        <v>35.411774806925642</v>
      </c>
      <c r="F68" s="9">
        <f t="shared" ref="F68:F131" si="28">MIN(AM68:AU68)</f>
        <v>22.927348240315826</v>
      </c>
      <c r="G68" s="3"/>
      <c r="H68" s="8">
        <f t="shared" si="24"/>
        <v>0.95009560009597882</v>
      </c>
      <c r="I68" s="8">
        <f t="shared" si="25"/>
        <v>0.19856805587813725</v>
      </c>
      <c r="J68" s="3"/>
      <c r="K68" s="3">
        <v>128434.97888386001</v>
      </c>
      <c r="L68" s="3">
        <v>742021.05823412305</v>
      </c>
      <c r="M68" s="3"/>
      <c r="N68" s="3">
        <v>197356.88240928299</v>
      </c>
      <c r="O68" s="3">
        <v>26842.650425011299</v>
      </c>
      <c r="Q68" s="2">
        <f t="shared" si="26"/>
        <v>3.7597931684758965</v>
      </c>
      <c r="S68" s="3">
        <v>135181.11111227699</v>
      </c>
      <c r="T68" s="3"/>
      <c r="U68" s="3">
        <v>3106395.7108844202</v>
      </c>
      <c r="V68" s="3">
        <v>87722.112992678594</v>
      </c>
      <c r="X68">
        <v>0</v>
      </c>
      <c r="Y68">
        <v>0</v>
      </c>
      <c r="Z68">
        <v>0</v>
      </c>
      <c r="AA68">
        <v>0</v>
      </c>
      <c r="AB68">
        <v>0</v>
      </c>
      <c r="AC68">
        <v>0</v>
      </c>
      <c r="AD68">
        <v>0</v>
      </c>
      <c r="AE68">
        <v>0</v>
      </c>
      <c r="AF68">
        <v>117515.901700587</v>
      </c>
      <c r="AG68">
        <v>2642.5882999907099</v>
      </c>
      <c r="AH68">
        <v>562025.24490016303</v>
      </c>
      <c r="AI68">
        <v>14772.395103738199</v>
      </c>
      <c r="AJ68">
        <v>216151.40489068301</v>
      </c>
      <c r="AK68">
        <v>9427.6670212824192</v>
      </c>
      <c r="AM68" s="7" t="str">
        <f t="shared" si="12"/>
        <v/>
      </c>
      <c r="AO68" s="7" t="str">
        <f t="shared" si="13"/>
        <v/>
      </c>
      <c r="AQ68" s="7">
        <f t="shared" si="14"/>
        <v>44.470000000000049</v>
      </c>
      <c r="AS68" s="7">
        <f t="shared" si="15"/>
        <v>38.045641275729274</v>
      </c>
      <c r="AU68" s="7">
        <f t="shared" si="16"/>
        <v>22.927348240315826</v>
      </c>
    </row>
    <row r="69" spans="1:47">
      <c r="A69" t="s">
        <v>71</v>
      </c>
      <c r="B69" s="2">
        <f t="shared" si="22"/>
        <v>4.2868147777596297</v>
      </c>
      <c r="C69" s="2">
        <f t="shared" si="23"/>
        <v>5.9649567287815124</v>
      </c>
      <c r="D69" s="3"/>
      <c r="E69" s="9">
        <f t="shared" si="27"/>
        <v>121.98561786930694</v>
      </c>
      <c r="F69" s="9">
        <f t="shared" si="28"/>
        <v>90.84989023593991</v>
      </c>
      <c r="G69" s="3"/>
      <c r="H69" s="8">
        <f t="shared" si="24"/>
        <v>0.77910906309149197</v>
      </c>
      <c r="I69" s="8">
        <f t="shared" si="25"/>
        <v>3.6711461627188871E-2</v>
      </c>
      <c r="J69" s="3"/>
      <c r="K69" s="3">
        <v>2373803.0979307201</v>
      </c>
      <c r="L69" s="3">
        <v>10176054.199701</v>
      </c>
      <c r="M69" s="3"/>
      <c r="N69" s="3">
        <v>667199.03466072201</v>
      </c>
      <c r="O69" s="3">
        <v>111853.122327178</v>
      </c>
      <c r="Q69" s="2">
        <f t="shared" si="26"/>
        <v>15.251901862951037</v>
      </c>
      <c r="S69" s="3">
        <v>3046817.4616163601</v>
      </c>
      <c r="T69" s="3"/>
      <c r="U69" s="3">
        <v>316114814.41107398</v>
      </c>
      <c r="V69" s="3">
        <v>2591410.5279997298</v>
      </c>
      <c r="X69">
        <v>0</v>
      </c>
      <c r="Y69">
        <v>0</v>
      </c>
      <c r="Z69">
        <v>0</v>
      </c>
      <c r="AA69">
        <v>0</v>
      </c>
      <c r="AB69">
        <v>0</v>
      </c>
      <c r="AC69">
        <v>0</v>
      </c>
      <c r="AD69">
        <v>7442880.7554273596</v>
      </c>
      <c r="AE69">
        <v>67914.872086730102</v>
      </c>
      <c r="AF69">
        <v>3991785.21150397</v>
      </c>
      <c r="AG69">
        <v>43938.250240448098</v>
      </c>
      <c r="AH69">
        <v>0</v>
      </c>
      <c r="AI69">
        <v>0</v>
      </c>
      <c r="AJ69">
        <v>0</v>
      </c>
      <c r="AK69">
        <v>0</v>
      </c>
      <c r="AM69" s="7" t="str">
        <f t="shared" si="12"/>
        <v/>
      </c>
      <c r="AO69" s="7">
        <f t="shared" si="13"/>
        <v>109.59132406113484</v>
      </c>
      <c r="AQ69" s="7">
        <f t="shared" si="14"/>
        <v>90.84989023593991</v>
      </c>
      <c r="AS69" s="7" t="str">
        <f t="shared" si="15"/>
        <v/>
      </c>
      <c r="AU69" s="7" t="str">
        <f t="shared" si="16"/>
        <v/>
      </c>
    </row>
    <row r="70" spans="1:47">
      <c r="A70" t="s">
        <v>72</v>
      </c>
      <c r="B70" s="2">
        <f t="shared" si="22"/>
        <v>5.7509253448131439</v>
      </c>
      <c r="C70" s="2">
        <f t="shared" si="23"/>
        <v>6.0549011122140008</v>
      </c>
      <c r="D70" s="3"/>
      <c r="E70" s="9">
        <f t="shared" si="27"/>
        <v>54.319319284772057</v>
      </c>
      <c r="F70" s="9">
        <f t="shared" si="28"/>
        <v>14.922637484148254</v>
      </c>
      <c r="G70" s="3"/>
      <c r="H70" s="8">
        <f t="shared" si="24"/>
        <v>0.85450793883542586</v>
      </c>
      <c r="I70" s="8">
        <f t="shared" si="25"/>
        <v>0.13459512865383283</v>
      </c>
      <c r="J70" s="3"/>
      <c r="K70" s="3">
        <v>604676.41247847001</v>
      </c>
      <c r="L70" s="3">
        <v>3477448.9059331198</v>
      </c>
      <c r="M70" s="3"/>
      <c r="N70" s="3">
        <v>576691.19751414901</v>
      </c>
      <c r="O70" s="3">
        <v>95243.702056643393</v>
      </c>
      <c r="Q70" s="2">
        <f t="shared" si="26"/>
        <v>6.0300017078859627</v>
      </c>
      <c r="S70" s="3">
        <v>707631.12312632101</v>
      </c>
      <c r="T70" s="3"/>
      <c r="U70" s="3">
        <v>31073031.879321098</v>
      </c>
      <c r="V70" s="3">
        <v>572043.83796525502</v>
      </c>
      <c r="X70">
        <v>0</v>
      </c>
      <c r="Y70">
        <v>0</v>
      </c>
      <c r="Z70">
        <v>0</v>
      </c>
      <c r="AA70">
        <v>0</v>
      </c>
      <c r="AB70">
        <v>0</v>
      </c>
      <c r="AC70">
        <v>0</v>
      </c>
      <c r="AD70">
        <v>4209887.34070192</v>
      </c>
      <c r="AE70">
        <v>56645.622432501499</v>
      </c>
      <c r="AF70">
        <v>709263.40126720595</v>
      </c>
      <c r="AG70">
        <v>24821.672414945799</v>
      </c>
      <c r="AH70">
        <v>205580.33061683699</v>
      </c>
      <c r="AI70">
        <v>13776.407209195901</v>
      </c>
      <c r="AJ70">
        <v>0</v>
      </c>
      <c r="AK70">
        <v>0</v>
      </c>
      <c r="AM70" s="7" t="str">
        <f t="shared" si="12"/>
        <v/>
      </c>
      <c r="AO70" s="7">
        <f t="shared" si="13"/>
        <v>74.319729573426272</v>
      </c>
      <c r="AQ70" s="7">
        <f t="shared" si="14"/>
        <v>28.574359914609918</v>
      </c>
      <c r="AS70" s="7">
        <f t="shared" si="15"/>
        <v>14.922637484148254</v>
      </c>
      <c r="AU70" s="7" t="str">
        <f t="shared" si="16"/>
        <v/>
      </c>
    </row>
    <row r="71" spans="1:47">
      <c r="A71" t="s">
        <v>73</v>
      </c>
      <c r="B71" s="2">
        <f t="shared" si="22"/>
        <v>4.5422935568851983</v>
      </c>
      <c r="C71" s="2">
        <f t="shared" si="23"/>
        <v>5.3588918659769522</v>
      </c>
      <c r="D71" s="3"/>
      <c r="E71" s="9">
        <f t="shared" si="27"/>
        <v>135.98731479280218</v>
      </c>
      <c r="F71" s="9">
        <f t="shared" si="28"/>
        <v>138.12482562633721</v>
      </c>
      <c r="G71" s="3"/>
      <c r="H71" s="8">
        <f t="shared" si="24"/>
        <v>7.7877746320938537E-2</v>
      </c>
      <c r="I71" s="8">
        <f t="shared" si="25"/>
        <v>7.3039419664001782E-3</v>
      </c>
      <c r="J71" s="3"/>
      <c r="K71" s="3">
        <v>14277.8753608928</v>
      </c>
      <c r="L71" s="3">
        <v>64854.301257793297</v>
      </c>
      <c r="M71" s="3"/>
      <c r="N71" s="3">
        <v>7176.0014688064803</v>
      </c>
      <c r="O71" s="3">
        <v>1339.0830881224099</v>
      </c>
      <c r="Q71" s="2">
        <f t="shared" si="26"/>
        <v>9.0376655494999394</v>
      </c>
      <c r="S71" s="3">
        <v>183337.03831198299</v>
      </c>
      <c r="T71" s="3"/>
      <c r="U71" s="3">
        <v>12564966.742044101</v>
      </c>
      <c r="V71" s="3">
        <v>92398.0796384485</v>
      </c>
      <c r="X71">
        <v>0</v>
      </c>
      <c r="Y71">
        <v>0</v>
      </c>
      <c r="Z71">
        <v>0</v>
      </c>
      <c r="AA71">
        <v>0</v>
      </c>
      <c r="AB71">
        <v>0</v>
      </c>
      <c r="AC71">
        <v>0</v>
      </c>
      <c r="AD71">
        <v>184960.618046085</v>
      </c>
      <c r="AE71">
        <v>1339.0830881224099</v>
      </c>
      <c r="AF71">
        <v>0</v>
      </c>
      <c r="AG71">
        <v>0</v>
      </c>
      <c r="AH71">
        <v>0</v>
      </c>
      <c r="AI71">
        <v>0</v>
      </c>
      <c r="AJ71">
        <v>0</v>
      </c>
      <c r="AK71">
        <v>0</v>
      </c>
      <c r="AM71" s="7" t="str">
        <f t="shared" si="12"/>
        <v/>
      </c>
      <c r="AO71" s="7">
        <f t="shared" si="13"/>
        <v>138.12482562633721</v>
      </c>
      <c r="AQ71" s="7" t="str">
        <f t="shared" si="14"/>
        <v/>
      </c>
      <c r="AS71" s="7" t="str">
        <f t="shared" si="15"/>
        <v/>
      </c>
      <c r="AU71" s="7" t="str">
        <f t="shared" si="16"/>
        <v/>
      </c>
    </row>
    <row r="72" spans="1:47">
      <c r="A72" t="s">
        <v>74</v>
      </c>
      <c r="B72" s="2">
        <f t="shared" si="22"/>
        <v>4.8209364184582304</v>
      </c>
      <c r="C72" s="2">
        <f t="shared" si="23"/>
        <v>6.4660585920842584</v>
      </c>
      <c r="D72" s="3"/>
      <c r="E72" s="9">
        <f t="shared" si="27"/>
        <v>125.8408100935082</v>
      </c>
      <c r="F72" s="9">
        <f t="shared" si="28"/>
        <v>98.23025712671361</v>
      </c>
      <c r="G72" s="3"/>
      <c r="H72" s="8">
        <f t="shared" si="24"/>
        <v>0.26605002740571204</v>
      </c>
      <c r="I72" s="8">
        <f t="shared" si="25"/>
        <v>1.0017153914977453E-3</v>
      </c>
      <c r="J72" s="3"/>
      <c r="K72" s="3">
        <v>51591.177556303403</v>
      </c>
      <c r="L72" s="3">
        <v>248717.78675232799</v>
      </c>
      <c r="M72" s="3"/>
      <c r="N72" s="3">
        <v>1256.01872823285</v>
      </c>
      <c r="O72" s="3">
        <v>194.24796579642299</v>
      </c>
      <c r="Q72" s="2">
        <f t="shared" si="26"/>
        <v>198.02076287688828</v>
      </c>
      <c r="S72" s="3">
        <v>193915.32509647001</v>
      </c>
      <c r="T72" s="3"/>
      <c r="U72" s="3">
        <v>14526796.274951</v>
      </c>
      <c r="V72" s="3">
        <v>115437.879525383</v>
      </c>
      <c r="X72">
        <v>0</v>
      </c>
      <c r="Y72">
        <v>0</v>
      </c>
      <c r="Z72">
        <v>0</v>
      </c>
      <c r="AA72">
        <v>0</v>
      </c>
      <c r="AB72">
        <v>0</v>
      </c>
      <c r="AC72">
        <v>0</v>
      </c>
      <c r="AD72">
        <v>0</v>
      </c>
      <c r="AE72">
        <v>0</v>
      </c>
      <c r="AF72">
        <v>19081.027626523701</v>
      </c>
      <c r="AG72">
        <v>194.24796579642299</v>
      </c>
      <c r="AH72">
        <v>0</v>
      </c>
      <c r="AI72">
        <v>0</v>
      </c>
      <c r="AJ72">
        <v>0</v>
      </c>
      <c r="AK72">
        <v>0</v>
      </c>
      <c r="AM72" s="7" t="str">
        <f t="shared" si="12"/>
        <v/>
      </c>
      <c r="AO72" s="7" t="str">
        <f t="shared" si="13"/>
        <v/>
      </c>
      <c r="AQ72" s="7">
        <f t="shared" si="14"/>
        <v>98.23025712671361</v>
      </c>
      <c r="AS72" s="7" t="str">
        <f t="shared" si="15"/>
        <v/>
      </c>
      <c r="AU72" s="7" t="str">
        <f t="shared" si="16"/>
        <v/>
      </c>
    </row>
    <row r="73" spans="1:47">
      <c r="A73" t="s">
        <v>75</v>
      </c>
      <c r="B73" s="2">
        <f t="shared" si="22"/>
        <v>5.6053233981753445</v>
      </c>
      <c r="C73" s="2">
        <f t="shared" si="23"/>
        <v>7.2926798821235801</v>
      </c>
      <c r="D73" s="3"/>
      <c r="E73" s="9">
        <f t="shared" si="27"/>
        <v>36.160698500351231</v>
      </c>
      <c r="F73" s="9">
        <f t="shared" si="28"/>
        <v>33.536131484749738</v>
      </c>
      <c r="G73" s="3"/>
      <c r="H73" s="8">
        <f t="shared" si="24"/>
        <v>0.92000581389422442</v>
      </c>
      <c r="I73" s="8">
        <f t="shared" si="25"/>
        <v>0.43083660287448516</v>
      </c>
      <c r="J73" s="3"/>
      <c r="K73" s="3">
        <v>32292.1518251782</v>
      </c>
      <c r="L73" s="3">
        <v>181007.95420310201</v>
      </c>
      <c r="M73" s="3"/>
      <c r="N73" s="3">
        <v>110282.38684615601</v>
      </c>
      <c r="O73" s="3">
        <v>15122.3402958478</v>
      </c>
      <c r="Q73" s="2">
        <f t="shared" si="26"/>
        <v>1.6413133536510069</v>
      </c>
      <c r="S73" s="3">
        <v>35099.943215022897</v>
      </c>
      <c r="T73" s="3"/>
      <c r="U73" s="3">
        <v>567527.61778249301</v>
      </c>
      <c r="V73" s="3">
        <v>15694.5977627335</v>
      </c>
      <c r="X73">
        <v>0</v>
      </c>
      <c r="Y73">
        <v>0</v>
      </c>
      <c r="Z73">
        <v>0</v>
      </c>
      <c r="AA73">
        <v>0</v>
      </c>
      <c r="AB73">
        <v>0</v>
      </c>
      <c r="AC73">
        <v>0</v>
      </c>
      <c r="AD73">
        <v>0</v>
      </c>
      <c r="AE73">
        <v>0</v>
      </c>
      <c r="AF73">
        <v>0</v>
      </c>
      <c r="AG73">
        <v>0</v>
      </c>
      <c r="AH73">
        <v>434529.18694013898</v>
      </c>
      <c r="AI73">
        <v>12957.045660968301</v>
      </c>
      <c r="AJ73">
        <v>112237.84458834</v>
      </c>
      <c r="AK73">
        <v>2165.2946348795099</v>
      </c>
      <c r="AM73" s="7" t="str">
        <f t="shared" si="12"/>
        <v/>
      </c>
      <c r="AO73" s="7" t="str">
        <f t="shared" si="13"/>
        <v/>
      </c>
      <c r="AQ73" s="7" t="str">
        <f t="shared" si="14"/>
        <v/>
      </c>
      <c r="AS73" s="7">
        <f t="shared" si="15"/>
        <v>33.536131484749738</v>
      </c>
      <c r="AU73" s="7">
        <f t="shared" si="16"/>
        <v>51.83490633577707</v>
      </c>
    </row>
    <row r="74" spans="1:47">
      <c r="A74" t="s">
        <v>76</v>
      </c>
      <c r="B74" s="2">
        <f t="shared" si="22"/>
        <v>4.8688919651290874</v>
      </c>
      <c r="C74" s="2">
        <f t="shared" si="23"/>
        <v>5.9031294527134275</v>
      </c>
      <c r="D74" s="3"/>
      <c r="E74" s="9">
        <f t="shared" si="27"/>
        <v>159.97234633351633</v>
      </c>
      <c r="F74" s="9">
        <f t="shared" si="28"/>
        <v>127.23019096235441</v>
      </c>
      <c r="G74" s="3"/>
      <c r="H74" s="8">
        <f t="shared" si="24"/>
        <v>0.80209034977351734</v>
      </c>
      <c r="I74" s="8">
        <f t="shared" si="25"/>
        <v>3.6993785138041684E-2</v>
      </c>
      <c r="J74" s="3"/>
      <c r="K74" s="3">
        <v>224989.89914651899</v>
      </c>
      <c r="L74" s="3">
        <v>1095451.51218969</v>
      </c>
      <c r="M74" s="3"/>
      <c r="N74" s="3">
        <v>61256.306458609099</v>
      </c>
      <c r="O74" s="3">
        <v>10376.9207416673</v>
      </c>
      <c r="Q74" s="2">
        <f t="shared" si="26"/>
        <v>17.883081359629262</v>
      </c>
      <c r="S74" s="3">
        <v>280504.433459458</v>
      </c>
      <c r="T74" s="3"/>
      <c r="U74" s="3">
        <v>29129028.629734199</v>
      </c>
      <c r="V74" s="3">
        <v>182087.90017372699</v>
      </c>
      <c r="X74">
        <v>27179.602102696201</v>
      </c>
      <c r="Y74">
        <v>5595613.8845156599</v>
      </c>
      <c r="Z74">
        <v>0</v>
      </c>
      <c r="AA74">
        <v>0</v>
      </c>
      <c r="AB74">
        <v>0</v>
      </c>
      <c r="AC74">
        <v>0</v>
      </c>
      <c r="AD74">
        <v>828594.02797819604</v>
      </c>
      <c r="AE74">
        <v>4787.6236665984597</v>
      </c>
      <c r="AF74">
        <v>248767.657910415</v>
      </c>
      <c r="AG74">
        <v>1955.2565002753299</v>
      </c>
      <c r="AH74">
        <v>0</v>
      </c>
      <c r="AI74">
        <v>0</v>
      </c>
      <c r="AJ74">
        <v>0</v>
      </c>
      <c r="AK74">
        <v>0</v>
      </c>
      <c r="AM74" s="7" t="str">
        <f t="shared" si="12"/>
        <v/>
      </c>
      <c r="AO74" s="7">
        <f t="shared" si="13"/>
        <v>173.07000000000014</v>
      </c>
      <c r="AQ74" s="7">
        <f t="shared" si="14"/>
        <v>127.23019096235441</v>
      </c>
      <c r="AS74" s="7" t="str">
        <f t="shared" si="15"/>
        <v/>
      </c>
      <c r="AU74" s="7" t="str">
        <f t="shared" si="16"/>
        <v/>
      </c>
    </row>
    <row r="75" spans="1:47">
      <c r="A75" t="s">
        <v>77</v>
      </c>
      <c r="B75" s="2">
        <f t="shared" si="22"/>
        <v>3.1950747977560288</v>
      </c>
      <c r="C75" s="2">
        <f t="shared" si="23"/>
        <v>0</v>
      </c>
      <c r="D75" s="3"/>
      <c r="E75" s="9">
        <f t="shared" si="27"/>
        <v>172.99782789910793</v>
      </c>
      <c r="F75" s="9">
        <f t="shared" si="28"/>
        <v>0</v>
      </c>
      <c r="G75" s="3"/>
      <c r="H75" s="8">
        <f t="shared" si="24"/>
        <v>0.18422947657898314</v>
      </c>
      <c r="I75" s="8">
        <f t="shared" si="25"/>
        <v>0</v>
      </c>
      <c r="J75" s="3"/>
      <c r="K75" s="3">
        <v>19604.492522140801</v>
      </c>
      <c r="L75" s="3">
        <v>62637.819980288601</v>
      </c>
      <c r="M75" s="3"/>
      <c r="N75" s="3">
        <v>0</v>
      </c>
      <c r="O75" s="3">
        <v>0</v>
      </c>
      <c r="Q75" s="2">
        <f t="shared" si="26"/>
        <v>0</v>
      </c>
      <c r="S75" s="3">
        <v>106413.44092260901</v>
      </c>
      <c r="T75" s="3"/>
      <c r="U75" s="3">
        <v>10739717.8989764</v>
      </c>
      <c r="V75" s="3">
        <v>62080.073659883099</v>
      </c>
      <c r="X75">
        <v>0</v>
      </c>
      <c r="Y75">
        <v>0</v>
      </c>
      <c r="Z75">
        <v>0</v>
      </c>
      <c r="AA75">
        <v>0</v>
      </c>
      <c r="AB75">
        <v>0</v>
      </c>
      <c r="AC75">
        <v>0</v>
      </c>
      <c r="AD75">
        <v>0</v>
      </c>
      <c r="AE75">
        <v>0</v>
      </c>
      <c r="AF75">
        <v>0</v>
      </c>
      <c r="AG75">
        <v>0</v>
      </c>
      <c r="AH75">
        <v>0</v>
      </c>
      <c r="AI75">
        <v>0</v>
      </c>
      <c r="AJ75">
        <v>0</v>
      </c>
      <c r="AK75">
        <v>0</v>
      </c>
      <c r="AM75" s="7" t="str">
        <f t="shared" si="12"/>
        <v/>
      </c>
      <c r="AO75" s="7" t="str">
        <f t="shared" si="13"/>
        <v/>
      </c>
      <c r="AQ75" s="7" t="str">
        <f t="shared" si="14"/>
        <v/>
      </c>
      <c r="AS75" s="7" t="str">
        <f t="shared" si="15"/>
        <v/>
      </c>
      <c r="AU75" s="7" t="str">
        <f t="shared" si="16"/>
        <v/>
      </c>
    </row>
    <row r="76" spans="1:47">
      <c r="A76" t="s">
        <v>78</v>
      </c>
      <c r="B76" s="2">
        <f t="shared" si="22"/>
        <v>5.4608357328731367</v>
      </c>
      <c r="C76" s="2">
        <f t="shared" si="23"/>
        <v>7.5169123972689276</v>
      </c>
      <c r="D76" s="3"/>
      <c r="E76" s="9">
        <f t="shared" si="27"/>
        <v>66.970133007853917</v>
      </c>
      <c r="F76" s="9">
        <f t="shared" si="28"/>
        <v>45.000000000000092</v>
      </c>
      <c r="G76" s="3"/>
      <c r="H76" s="8">
        <f t="shared" si="24"/>
        <v>0.51622039234008277</v>
      </c>
      <c r="I76" s="8">
        <f t="shared" si="25"/>
        <v>2.1276134567910178E-3</v>
      </c>
      <c r="J76" s="3"/>
      <c r="K76" s="3">
        <v>13275.0391191946</v>
      </c>
      <c r="L76" s="3">
        <v>72492.807977386605</v>
      </c>
      <c r="M76" s="3"/>
      <c r="N76" s="3">
        <v>411.27552976978097</v>
      </c>
      <c r="O76" s="3">
        <v>54.713359426565503</v>
      </c>
      <c r="Q76" s="2">
        <f t="shared" si="26"/>
        <v>176.26336295272853</v>
      </c>
      <c r="S76" s="3">
        <v>25715.836329164398</v>
      </c>
      <c r="T76" s="3"/>
      <c r="U76" s="3">
        <v>606420.250971528</v>
      </c>
      <c r="V76" s="3">
        <v>9055.0850615812597</v>
      </c>
      <c r="X76">
        <v>0</v>
      </c>
      <c r="Y76">
        <v>0</v>
      </c>
      <c r="Z76">
        <v>0</v>
      </c>
      <c r="AA76">
        <v>0</v>
      </c>
      <c r="AB76">
        <v>0</v>
      </c>
      <c r="AC76">
        <v>0</v>
      </c>
      <c r="AD76">
        <v>0</v>
      </c>
      <c r="AE76">
        <v>0</v>
      </c>
      <c r="AF76">
        <v>0</v>
      </c>
      <c r="AG76">
        <v>0</v>
      </c>
      <c r="AH76">
        <v>2686.1759182747301</v>
      </c>
      <c r="AI76">
        <v>43.927651975056897</v>
      </c>
      <c r="AJ76">
        <v>485.356835317888</v>
      </c>
      <c r="AK76">
        <v>10.7857074515086</v>
      </c>
      <c r="AM76" s="7" t="str">
        <f t="shared" si="12"/>
        <v/>
      </c>
      <c r="AO76" s="7" t="str">
        <f t="shared" si="13"/>
        <v/>
      </c>
      <c r="AQ76" s="7" t="str">
        <f t="shared" si="14"/>
        <v/>
      </c>
      <c r="AS76" s="7">
        <f t="shared" si="15"/>
        <v>61.15000000000002</v>
      </c>
      <c r="AU76" s="7">
        <f t="shared" si="16"/>
        <v>45.000000000000092</v>
      </c>
    </row>
    <row r="77" spans="1:47">
      <c r="A77" t="s">
        <v>79</v>
      </c>
      <c r="B77" s="2">
        <f t="shared" si="22"/>
        <v>6.2179544354930023</v>
      </c>
      <c r="C77" s="2">
        <f t="shared" si="23"/>
        <v>7.853190519129245</v>
      </c>
      <c r="D77" s="3"/>
      <c r="E77" s="9">
        <f t="shared" si="27"/>
        <v>19.35420731406121</v>
      </c>
      <c r="F77" s="9">
        <f t="shared" si="28"/>
        <v>16.453562875682447</v>
      </c>
      <c r="G77" s="3"/>
      <c r="H77" s="8">
        <f t="shared" si="24"/>
        <v>0.96201871823770468</v>
      </c>
      <c r="I77" s="8">
        <f t="shared" si="25"/>
        <v>0.65302274862474052</v>
      </c>
      <c r="J77" s="3"/>
      <c r="K77" s="3">
        <v>1720027.68561192</v>
      </c>
      <c r="L77" s="3">
        <v>10695053.776921401</v>
      </c>
      <c r="M77" s="3"/>
      <c r="N77" s="3">
        <v>9169092.6106406897</v>
      </c>
      <c r="O77" s="3">
        <v>1167562.7362288099</v>
      </c>
      <c r="Q77" s="2">
        <f t="shared" si="26"/>
        <v>1.166424446897814</v>
      </c>
      <c r="S77" s="3">
        <v>1787935.7781757</v>
      </c>
      <c r="T77" s="3"/>
      <c r="U77" s="3">
        <v>30936631.939475399</v>
      </c>
      <c r="V77" s="3">
        <v>1598444.7948431</v>
      </c>
      <c r="X77">
        <v>0</v>
      </c>
      <c r="Y77">
        <v>0</v>
      </c>
      <c r="Z77">
        <v>0</v>
      </c>
      <c r="AA77">
        <v>0</v>
      </c>
      <c r="AB77">
        <v>0</v>
      </c>
      <c r="AC77">
        <v>0</v>
      </c>
      <c r="AD77">
        <v>221104.92860684701</v>
      </c>
      <c r="AE77">
        <v>4755.9674899300298</v>
      </c>
      <c r="AF77">
        <v>2453463.0412905999</v>
      </c>
      <c r="AG77">
        <v>56977.425445706402</v>
      </c>
      <c r="AH77">
        <v>7579586.0594704803</v>
      </c>
      <c r="AI77">
        <v>283931.592374295</v>
      </c>
      <c r="AJ77" s="1">
        <v>13523146.3221258</v>
      </c>
      <c r="AK77">
        <v>821897.75091888104</v>
      </c>
      <c r="AM77" s="7" t="str">
        <f t="shared" si="12"/>
        <v/>
      </c>
      <c r="AO77" s="7">
        <f t="shared" si="13"/>
        <v>46.489999999999981</v>
      </c>
      <c r="AQ77" s="7">
        <f t="shared" si="14"/>
        <v>43.060265045294059</v>
      </c>
      <c r="AS77" s="7">
        <f t="shared" si="15"/>
        <v>26.695113411256585</v>
      </c>
      <c r="AU77" s="7">
        <f t="shared" si="16"/>
        <v>16.453562875682447</v>
      </c>
    </row>
    <row r="78" spans="1:47">
      <c r="A78" t="s">
        <v>80</v>
      </c>
      <c r="B78" s="2">
        <f t="shared" si="22"/>
        <v>3.2726249535712184</v>
      </c>
      <c r="C78" s="2">
        <f t="shared" si="23"/>
        <v>0</v>
      </c>
      <c r="D78" s="3"/>
      <c r="E78" s="9">
        <f t="shared" si="27"/>
        <v>185.93029307369011</v>
      </c>
      <c r="F78" s="9">
        <f t="shared" si="28"/>
        <v>0</v>
      </c>
      <c r="G78" s="3"/>
      <c r="H78" s="8">
        <f t="shared" si="24"/>
        <v>2.7299808467783838E-2</v>
      </c>
      <c r="I78" s="8">
        <f t="shared" si="25"/>
        <v>0</v>
      </c>
      <c r="J78" s="3"/>
      <c r="K78" s="3">
        <v>2599.11547006615</v>
      </c>
      <c r="L78" s="3">
        <v>8505.9301445514702</v>
      </c>
      <c r="M78" s="3"/>
      <c r="N78" s="3">
        <v>0</v>
      </c>
      <c r="O78" s="3">
        <v>0</v>
      </c>
      <c r="Q78" s="2">
        <f t="shared" si="26"/>
        <v>0</v>
      </c>
      <c r="S78" s="3">
        <v>95206.362826073804</v>
      </c>
      <c r="T78" s="3"/>
      <c r="U78" s="3">
        <v>12034679.536092499</v>
      </c>
      <c r="V78" s="3">
        <v>64726.835725057303</v>
      </c>
      <c r="X78">
        <v>19011.611545223201</v>
      </c>
      <c r="Y78">
        <v>4083491.8428453198</v>
      </c>
      <c r="Z78">
        <v>0</v>
      </c>
      <c r="AA78">
        <v>0</v>
      </c>
      <c r="AB78">
        <v>0</v>
      </c>
      <c r="AC78">
        <v>0</v>
      </c>
      <c r="AD78">
        <v>0</v>
      </c>
      <c r="AE78">
        <v>0</v>
      </c>
      <c r="AF78">
        <v>0</v>
      </c>
      <c r="AG78">
        <v>0</v>
      </c>
      <c r="AH78">
        <v>0</v>
      </c>
      <c r="AI78">
        <v>0</v>
      </c>
      <c r="AJ78">
        <v>0</v>
      </c>
      <c r="AK78">
        <v>0</v>
      </c>
      <c r="AM78" s="7" t="str">
        <f t="shared" si="12"/>
        <v/>
      </c>
      <c r="AO78" s="7" t="str">
        <f t="shared" si="13"/>
        <v/>
      </c>
      <c r="AQ78" s="7" t="str">
        <f t="shared" si="14"/>
        <v/>
      </c>
      <c r="AS78" s="7" t="str">
        <f t="shared" si="15"/>
        <v/>
      </c>
      <c r="AU78" s="7" t="str">
        <f t="shared" si="16"/>
        <v/>
      </c>
    </row>
    <row r="79" spans="1:47">
      <c r="A79" t="s">
        <v>81</v>
      </c>
      <c r="B79" s="2">
        <f t="shared" si="22"/>
        <v>3.1251857919948574</v>
      </c>
      <c r="C79" s="2">
        <f t="shared" si="23"/>
        <v>0</v>
      </c>
      <c r="D79" s="3"/>
      <c r="E79" s="9">
        <f t="shared" si="27"/>
        <v>241.25787459118166</v>
      </c>
      <c r="F79" s="9">
        <f t="shared" si="28"/>
        <v>0</v>
      </c>
      <c r="G79" s="3"/>
      <c r="H79" s="8">
        <f t="shared" si="24"/>
        <v>0.18860065789333824</v>
      </c>
      <c r="I79" s="8">
        <f t="shared" si="25"/>
        <v>0</v>
      </c>
      <c r="J79" s="3"/>
      <c r="K79" s="3">
        <v>2273.0002327530801</v>
      </c>
      <c r="L79" s="3">
        <v>7103.5480326009301</v>
      </c>
      <c r="M79" s="3"/>
      <c r="N79" s="3">
        <v>0</v>
      </c>
      <c r="O79" s="3">
        <v>0</v>
      </c>
      <c r="Q79" s="2">
        <f t="shared" si="26"/>
        <v>0</v>
      </c>
      <c r="S79" s="3">
        <v>12051.9210173623</v>
      </c>
      <c r="T79" s="3"/>
      <c r="U79" s="3">
        <v>631847.49228552496</v>
      </c>
      <c r="V79" s="3">
        <v>2618.9714775370899</v>
      </c>
      <c r="X79">
        <v>2618.9714775370899</v>
      </c>
      <c r="Y79">
        <v>631847.49228552496</v>
      </c>
      <c r="Z79">
        <v>0</v>
      </c>
      <c r="AA79">
        <v>0</v>
      </c>
      <c r="AB79">
        <v>0</v>
      </c>
      <c r="AC79">
        <v>0</v>
      </c>
      <c r="AD79">
        <v>0</v>
      </c>
      <c r="AE79">
        <v>0</v>
      </c>
      <c r="AF79">
        <v>0</v>
      </c>
      <c r="AG79">
        <v>0</v>
      </c>
      <c r="AH79">
        <v>0</v>
      </c>
      <c r="AI79">
        <v>0</v>
      </c>
      <c r="AJ79">
        <v>0</v>
      </c>
      <c r="AK79">
        <v>0</v>
      </c>
      <c r="AM79" s="7" t="str">
        <f t="shared" si="12"/>
        <v/>
      </c>
      <c r="AO79" s="7" t="str">
        <f t="shared" si="13"/>
        <v/>
      </c>
      <c r="AQ79" s="7" t="str">
        <f t="shared" si="14"/>
        <v/>
      </c>
      <c r="AS79" s="7" t="str">
        <f t="shared" si="15"/>
        <v/>
      </c>
      <c r="AU79" s="7" t="str">
        <f t="shared" si="16"/>
        <v/>
      </c>
    </row>
    <row r="80" spans="1:47">
      <c r="A80" t="s">
        <v>82</v>
      </c>
      <c r="B80" s="2">
        <f t="shared" si="22"/>
        <v>4.9342575295909423</v>
      </c>
      <c r="C80" s="2">
        <f t="shared" si="23"/>
        <v>4.9489372802842464</v>
      </c>
      <c r="D80" s="3"/>
      <c r="E80" s="9">
        <f t="shared" si="27"/>
        <v>123.32336034032595</v>
      </c>
      <c r="F80" s="9">
        <f t="shared" si="28"/>
        <v>101.91484980844024</v>
      </c>
      <c r="G80" s="3"/>
      <c r="H80" s="8">
        <f t="shared" si="24"/>
        <v>0.13592032202713528</v>
      </c>
      <c r="I80" s="8">
        <f t="shared" si="25"/>
        <v>6.4310290368361821E-3</v>
      </c>
      <c r="J80" s="3"/>
      <c r="K80" s="3">
        <v>72108.089145002799</v>
      </c>
      <c r="L80" s="3">
        <v>355799.88180814497</v>
      </c>
      <c r="M80" s="3"/>
      <c r="N80" s="3">
        <v>16884.648051521701</v>
      </c>
      <c r="O80" s="3">
        <v>3411.7724867492998</v>
      </c>
      <c r="Q80" s="2">
        <f t="shared" si="26"/>
        <v>21.072389588604963</v>
      </c>
      <c r="S80" s="3">
        <v>530517.35067701701</v>
      </c>
      <c r="T80" s="3"/>
      <c r="U80" s="3">
        <v>37895697.479349002</v>
      </c>
      <c r="V80" s="3">
        <v>307287.25988953898</v>
      </c>
      <c r="X80">
        <v>0</v>
      </c>
      <c r="Y80">
        <v>0</v>
      </c>
      <c r="Z80">
        <v>155499.803562185</v>
      </c>
      <c r="AA80">
        <v>1081.98694705761</v>
      </c>
      <c r="AB80">
        <v>106918.43517909299</v>
      </c>
      <c r="AC80">
        <v>759.85356884857595</v>
      </c>
      <c r="AD80">
        <v>140375.57023253199</v>
      </c>
      <c r="AE80">
        <v>1120.3035360300801</v>
      </c>
      <c r="AF80">
        <v>45823.8144035734</v>
      </c>
      <c r="AG80">
        <v>449.628434813024</v>
      </c>
      <c r="AH80">
        <v>0</v>
      </c>
      <c r="AI80">
        <v>0</v>
      </c>
      <c r="AJ80">
        <v>0</v>
      </c>
      <c r="AK80">
        <v>0</v>
      </c>
      <c r="AM80" s="7">
        <f t="shared" si="12"/>
        <v>140.70926236631226</v>
      </c>
      <c r="AO80" s="7">
        <f t="shared" si="13"/>
        <v>125.30137209953688</v>
      </c>
      <c r="AQ80" s="7">
        <f t="shared" si="14"/>
        <v>101.91484980844024</v>
      </c>
      <c r="AS80" s="7" t="str">
        <f t="shared" si="15"/>
        <v/>
      </c>
      <c r="AU80" s="7" t="str">
        <f t="shared" si="16"/>
        <v/>
      </c>
    </row>
    <row r="81" spans="1:47">
      <c r="A81" t="s">
        <v>83</v>
      </c>
      <c r="B81" s="2">
        <f t="shared" si="22"/>
        <v>0</v>
      </c>
      <c r="C81" s="2">
        <f t="shared" si="23"/>
        <v>7.4889871118504407</v>
      </c>
      <c r="D81" s="3"/>
      <c r="E81" s="9">
        <f t="shared" si="27"/>
        <v>54.669381644889718</v>
      </c>
      <c r="F81" s="9">
        <f t="shared" si="28"/>
        <v>54.669381644889718</v>
      </c>
      <c r="G81" s="3"/>
      <c r="H81" s="8">
        <f t="shared" si="24"/>
        <v>0</v>
      </c>
      <c r="I81" s="8">
        <f t="shared" si="25"/>
        <v>4.7093528841972015E-3</v>
      </c>
      <c r="J81" s="3"/>
      <c r="K81" s="3">
        <v>0</v>
      </c>
      <c r="L81" s="3">
        <v>0</v>
      </c>
      <c r="M81" s="3"/>
      <c r="N81" s="3">
        <v>265.30548002935097</v>
      </c>
      <c r="O81" s="3">
        <v>35.426083136067398</v>
      </c>
      <c r="Q81" s="2">
        <f t="shared" si="26"/>
        <v>0</v>
      </c>
      <c r="S81" s="3">
        <v>7522.4949174957501</v>
      </c>
      <c r="T81" s="3"/>
      <c r="U81" s="3">
        <v>1936.7220591492601</v>
      </c>
      <c r="V81" s="3">
        <v>35.426083136067398</v>
      </c>
      <c r="X81">
        <v>0</v>
      </c>
      <c r="Y81">
        <v>0</v>
      </c>
      <c r="Z81">
        <v>0</v>
      </c>
      <c r="AA81">
        <v>0</v>
      </c>
      <c r="AB81">
        <v>0</v>
      </c>
      <c r="AC81">
        <v>0</v>
      </c>
      <c r="AD81">
        <v>0</v>
      </c>
      <c r="AE81">
        <v>0</v>
      </c>
      <c r="AF81">
        <v>0</v>
      </c>
      <c r="AG81">
        <v>0</v>
      </c>
      <c r="AH81">
        <v>1936.7220591492601</v>
      </c>
      <c r="AI81">
        <v>35.426083136067398</v>
      </c>
      <c r="AJ81">
        <v>0</v>
      </c>
      <c r="AK81">
        <v>0</v>
      </c>
      <c r="AM81" s="7" t="str">
        <f t="shared" si="12"/>
        <v/>
      </c>
      <c r="AO81" s="7" t="str">
        <f t="shared" si="13"/>
        <v/>
      </c>
      <c r="AQ81" s="7" t="str">
        <f t="shared" si="14"/>
        <v/>
      </c>
      <c r="AS81" s="7">
        <f t="shared" si="15"/>
        <v>54.669381644889718</v>
      </c>
      <c r="AU81" s="7" t="str">
        <f t="shared" si="16"/>
        <v/>
      </c>
    </row>
    <row r="82" spans="1:47">
      <c r="A82" t="s">
        <v>84</v>
      </c>
      <c r="B82" s="2">
        <f t="shared" si="22"/>
        <v>5.8276396310653116</v>
      </c>
      <c r="C82" s="2">
        <f t="shared" si="23"/>
        <v>7.1866104538110687</v>
      </c>
      <c r="D82" s="3"/>
      <c r="E82" s="9">
        <f t="shared" si="27"/>
        <v>51.271237684666502</v>
      </c>
      <c r="F82" s="9">
        <f t="shared" si="28"/>
        <v>32.330255624685115</v>
      </c>
      <c r="G82" s="3"/>
      <c r="H82" s="8">
        <f t="shared" si="24"/>
        <v>0.64811910875092849</v>
      </c>
      <c r="I82" s="8">
        <f t="shared" si="25"/>
        <v>7.6173650071399548E-2</v>
      </c>
      <c r="J82" s="3"/>
      <c r="K82" s="3">
        <v>1578843.3757212299</v>
      </c>
      <c r="L82" s="3">
        <v>9200930.2275979798</v>
      </c>
      <c r="M82" s="3"/>
      <c r="N82" s="3">
        <v>1333561.6400615301</v>
      </c>
      <c r="O82" s="3">
        <v>185561.976488421</v>
      </c>
      <c r="Q82" s="2">
        <f t="shared" si="26"/>
        <v>6.8995162662098259</v>
      </c>
      <c r="S82" s="3">
        <v>2436038.9230985902</v>
      </c>
      <c r="T82" s="3"/>
      <c r="U82" s="3">
        <v>96230271.859433904</v>
      </c>
      <c r="V82" s="3">
        <v>1876886.07112001</v>
      </c>
      <c r="X82">
        <v>0</v>
      </c>
      <c r="Y82">
        <v>0</v>
      </c>
      <c r="Z82">
        <v>0</v>
      </c>
      <c r="AA82">
        <v>0</v>
      </c>
      <c r="AB82">
        <v>85246.188607214193</v>
      </c>
      <c r="AC82">
        <v>789.80883221312604</v>
      </c>
      <c r="AD82">
        <v>170723.303163629</v>
      </c>
      <c r="AE82">
        <v>1612.5592276779701</v>
      </c>
      <c r="AF82">
        <v>1371501.0569033599</v>
      </c>
      <c r="AG82">
        <v>42421.596439719397</v>
      </c>
      <c r="AH82">
        <v>3417384.6725917198</v>
      </c>
      <c r="AI82">
        <v>97665.261189564699</v>
      </c>
      <c r="AJ82">
        <v>1659796.95026667</v>
      </c>
      <c r="AK82">
        <v>43072.750799246103</v>
      </c>
      <c r="AM82" s="7">
        <f t="shared" si="12"/>
        <v>107.93268589861873</v>
      </c>
      <c r="AO82" s="7">
        <f t="shared" si="13"/>
        <v>105.87102801145772</v>
      </c>
      <c r="AQ82" s="7">
        <f t="shared" si="14"/>
        <v>32.330255624685115</v>
      </c>
      <c r="AS82" s="7">
        <f t="shared" si="15"/>
        <v>34.99079028682165</v>
      </c>
      <c r="AU82" s="7">
        <f t="shared" si="16"/>
        <v>38.534732968476234</v>
      </c>
    </row>
    <row r="83" spans="1:47">
      <c r="A83" t="s">
        <v>85</v>
      </c>
      <c r="B83" s="2">
        <f t="shared" si="22"/>
        <v>3.7947260262639997</v>
      </c>
      <c r="C83" s="2">
        <f t="shared" si="23"/>
        <v>0</v>
      </c>
      <c r="D83" s="3"/>
      <c r="E83" s="9">
        <f t="shared" si="27"/>
        <v>175.54990968505186</v>
      </c>
      <c r="F83" s="9">
        <f t="shared" si="28"/>
        <v>0</v>
      </c>
      <c r="G83" s="3"/>
      <c r="H83" s="8">
        <f t="shared" si="24"/>
        <v>0.14584191949413466</v>
      </c>
      <c r="I83" s="8">
        <f t="shared" si="25"/>
        <v>0</v>
      </c>
      <c r="J83" s="3"/>
      <c r="K83" s="3">
        <v>8433.89324732967</v>
      </c>
      <c r="L83" s="3">
        <v>32004.3142083741</v>
      </c>
      <c r="M83" s="3"/>
      <c r="N83" s="3">
        <v>0</v>
      </c>
      <c r="O83" s="3">
        <v>0</v>
      </c>
      <c r="Q83" s="2">
        <f t="shared" si="26"/>
        <v>0</v>
      </c>
      <c r="S83" s="3">
        <v>57829.006067551498</v>
      </c>
      <c r="T83" s="3"/>
      <c r="U83" s="3">
        <v>5947668.8146222997</v>
      </c>
      <c r="V83" s="3">
        <v>33880.2157477199</v>
      </c>
      <c r="X83">
        <v>0</v>
      </c>
      <c r="Y83">
        <v>0</v>
      </c>
      <c r="Z83">
        <v>0</v>
      </c>
      <c r="AA83">
        <v>0</v>
      </c>
      <c r="AB83">
        <v>0</v>
      </c>
      <c r="AC83">
        <v>0</v>
      </c>
      <c r="AD83">
        <v>0</v>
      </c>
      <c r="AE83">
        <v>0</v>
      </c>
      <c r="AF83">
        <v>0</v>
      </c>
      <c r="AG83">
        <v>0</v>
      </c>
      <c r="AH83">
        <v>0</v>
      </c>
      <c r="AI83">
        <v>0</v>
      </c>
      <c r="AJ83">
        <v>0</v>
      </c>
      <c r="AK83">
        <v>0</v>
      </c>
      <c r="AM83" s="7" t="str">
        <f t="shared" si="12"/>
        <v/>
      </c>
      <c r="AO83" s="7" t="str">
        <f t="shared" si="13"/>
        <v/>
      </c>
      <c r="AQ83" s="7" t="str">
        <f t="shared" si="14"/>
        <v/>
      </c>
      <c r="AS83" s="7" t="str">
        <f t="shared" si="15"/>
        <v/>
      </c>
      <c r="AU83" s="7" t="str">
        <f t="shared" si="16"/>
        <v/>
      </c>
    </row>
    <row r="84" spans="1:47">
      <c r="A84" t="s">
        <v>86</v>
      </c>
      <c r="B84" s="2">
        <f t="shared" si="22"/>
        <v>4.9880215908962819</v>
      </c>
      <c r="C84" s="2">
        <f t="shared" si="23"/>
        <v>7.4279392108500399</v>
      </c>
      <c r="D84" s="3"/>
      <c r="E84" s="9">
        <f t="shared" si="27"/>
        <v>93.27913796366262</v>
      </c>
      <c r="F84" s="9">
        <f t="shared" si="28"/>
        <v>60.024646065488554</v>
      </c>
      <c r="G84" s="3"/>
      <c r="H84" s="8">
        <f t="shared" si="24"/>
        <v>0.94064305030445028</v>
      </c>
      <c r="I84" s="8">
        <f t="shared" si="25"/>
        <v>7.7308249000761137E-2</v>
      </c>
      <c r="J84" s="3"/>
      <c r="K84" s="3">
        <v>1653472.42859005</v>
      </c>
      <c r="L84" s="3">
        <v>8247556.1737588802</v>
      </c>
      <c r="M84" s="3"/>
      <c r="N84" s="3">
        <v>1009406.93464141</v>
      </c>
      <c r="O84" s="3">
        <v>135893.26810415499</v>
      </c>
      <c r="Q84" s="2">
        <f t="shared" si="26"/>
        <v>8.1706949801061253</v>
      </c>
      <c r="S84" s="3">
        <v>1757810.7105079701</v>
      </c>
      <c r="T84" s="3"/>
      <c r="U84" s="3">
        <v>143889749.778934</v>
      </c>
      <c r="V84" s="3">
        <v>1542571.6073296799</v>
      </c>
      <c r="X84">
        <v>0</v>
      </c>
      <c r="Y84">
        <v>0</v>
      </c>
      <c r="Z84">
        <v>0</v>
      </c>
      <c r="AA84">
        <v>0</v>
      </c>
      <c r="AB84">
        <v>0</v>
      </c>
      <c r="AC84">
        <v>0</v>
      </c>
      <c r="AD84">
        <v>0</v>
      </c>
      <c r="AE84">
        <v>0</v>
      </c>
      <c r="AF84">
        <v>1496481.9804555201</v>
      </c>
      <c r="AG84">
        <v>15864.0237319159</v>
      </c>
      <c r="AH84">
        <v>4661598.69593124</v>
      </c>
      <c r="AI84">
        <v>57101.805693613802</v>
      </c>
      <c r="AJ84">
        <v>3777197.2344922302</v>
      </c>
      <c r="AK84">
        <v>62927.438678625498</v>
      </c>
      <c r="AM84" s="7" t="str">
        <f t="shared" si="12"/>
        <v/>
      </c>
      <c r="AO84" s="7" t="str">
        <f t="shared" si="13"/>
        <v/>
      </c>
      <c r="AQ84" s="7">
        <f t="shared" si="14"/>
        <v>94.331804196991683</v>
      </c>
      <c r="AS84" s="7">
        <f t="shared" si="15"/>
        <v>81.636624959700484</v>
      </c>
      <c r="AU84" s="7">
        <f t="shared" si="16"/>
        <v>60.024646065488554</v>
      </c>
    </row>
    <row r="85" spans="1:47">
      <c r="A85" t="s">
        <v>87</v>
      </c>
      <c r="B85" s="2">
        <f t="shared" si="22"/>
        <v>5.8650655047533311</v>
      </c>
      <c r="C85" s="2">
        <f t="shared" si="23"/>
        <v>7.2013756693327347</v>
      </c>
      <c r="D85" s="3"/>
      <c r="E85" s="9">
        <f t="shared" si="27"/>
        <v>33.387930896974311</v>
      </c>
      <c r="F85" s="9">
        <f t="shared" si="28"/>
        <v>20.925642207908968</v>
      </c>
      <c r="G85" s="3"/>
      <c r="H85" s="8">
        <f t="shared" si="24"/>
        <v>0.83218657769902682</v>
      </c>
      <c r="I85" s="8">
        <f t="shared" si="25"/>
        <v>0.31961746741688862</v>
      </c>
      <c r="J85" s="3"/>
      <c r="K85" s="3">
        <v>696596.59339325805</v>
      </c>
      <c r="L85" s="3">
        <v>4085584.65063948</v>
      </c>
      <c r="M85" s="3"/>
      <c r="N85" s="3">
        <v>1926666.7942415599</v>
      </c>
      <c r="O85" s="3">
        <v>267541.49244655098</v>
      </c>
      <c r="Q85" s="2">
        <f t="shared" si="26"/>
        <v>2.1205455260092272</v>
      </c>
      <c r="S85" s="3">
        <v>837067.80674032099</v>
      </c>
      <c r="T85" s="3"/>
      <c r="U85" s="3">
        <v>21719174.061028499</v>
      </c>
      <c r="V85" s="3">
        <v>650509.73443211301</v>
      </c>
      <c r="X85">
        <v>0</v>
      </c>
      <c r="Y85">
        <v>0</v>
      </c>
      <c r="Z85">
        <v>0</v>
      </c>
      <c r="AA85">
        <v>0</v>
      </c>
      <c r="AB85">
        <v>0</v>
      </c>
      <c r="AC85">
        <v>0</v>
      </c>
      <c r="AD85">
        <v>357638.67008750601</v>
      </c>
      <c r="AE85">
        <v>4402.7904725779399</v>
      </c>
      <c r="AF85">
        <v>2009645.7746285701</v>
      </c>
      <c r="AG85">
        <v>86455.842024514204</v>
      </c>
      <c r="AH85">
        <v>2353288.6016242998</v>
      </c>
      <c r="AI85">
        <v>106051.121795332</v>
      </c>
      <c r="AJ85">
        <v>1478014.48113597</v>
      </c>
      <c r="AK85">
        <v>70631.738154126797</v>
      </c>
      <c r="AM85" s="7" t="str">
        <f t="shared" si="12"/>
        <v/>
      </c>
      <c r="AO85" s="7">
        <f t="shared" si="13"/>
        <v>81.22999999999999</v>
      </c>
      <c r="AQ85" s="7">
        <f t="shared" si="14"/>
        <v>23.244765507676661</v>
      </c>
      <c r="AS85" s="7">
        <f t="shared" si="15"/>
        <v>22.190133982419443</v>
      </c>
      <c r="AU85" s="7">
        <f t="shared" si="16"/>
        <v>20.925642207908968</v>
      </c>
    </row>
    <row r="86" spans="1:47">
      <c r="A86" t="s">
        <v>88</v>
      </c>
      <c r="B86" s="2">
        <f t="shared" si="22"/>
        <v>5.5695370595837161</v>
      </c>
      <c r="C86" s="2">
        <f t="shared" si="23"/>
        <v>6.0079877946159632</v>
      </c>
      <c r="D86" s="3"/>
      <c r="E86" s="9">
        <f t="shared" si="27"/>
        <v>74.098551710589945</v>
      </c>
      <c r="F86" s="9">
        <f t="shared" si="28"/>
        <v>48.870000000000154</v>
      </c>
      <c r="G86" s="3"/>
      <c r="H86" s="8">
        <f t="shared" si="24"/>
        <v>0.75623449711237634</v>
      </c>
      <c r="I86" s="8">
        <f t="shared" si="25"/>
        <v>8.3156248618104214E-4</v>
      </c>
      <c r="J86" s="3"/>
      <c r="K86" s="3">
        <v>754484.43740878697</v>
      </c>
      <c r="L86" s="3">
        <v>4202129.0350274099</v>
      </c>
      <c r="M86" s="3"/>
      <c r="N86" s="3">
        <v>4984.4556043124503</v>
      </c>
      <c r="O86" s="3">
        <v>829.63810425501401</v>
      </c>
      <c r="Q86" s="2">
        <f t="shared" si="26"/>
        <v>843.04673741939098</v>
      </c>
      <c r="S86" s="3">
        <v>997685.82402644702</v>
      </c>
      <c r="T86" s="3"/>
      <c r="U86" s="3">
        <v>56209719.165950403</v>
      </c>
      <c r="V86" s="3">
        <v>758580.53724843694</v>
      </c>
      <c r="X86">
        <v>0</v>
      </c>
      <c r="Y86">
        <v>0</v>
      </c>
      <c r="Z86">
        <v>0</v>
      </c>
      <c r="AA86">
        <v>0</v>
      </c>
      <c r="AB86">
        <v>0</v>
      </c>
      <c r="AC86">
        <v>0</v>
      </c>
      <c r="AD86">
        <v>35613.735459366202</v>
      </c>
      <c r="AE86">
        <v>402.766746786179</v>
      </c>
      <c r="AF86">
        <v>30672.5144292277</v>
      </c>
      <c r="AG86">
        <v>415.80335348633901</v>
      </c>
      <c r="AH86">
        <v>0</v>
      </c>
      <c r="AI86">
        <v>0</v>
      </c>
      <c r="AJ86">
        <v>540.89335462454699</v>
      </c>
      <c r="AK86">
        <v>11.0680039824953</v>
      </c>
      <c r="AM86" s="7" t="str">
        <f t="shared" si="12"/>
        <v/>
      </c>
      <c r="AO86" s="7">
        <f t="shared" si="13"/>
        <v>88.422730385616561</v>
      </c>
      <c r="AQ86" s="7">
        <f t="shared" si="14"/>
        <v>73.766876029381109</v>
      </c>
      <c r="AS86" s="7" t="str">
        <f t="shared" si="15"/>
        <v/>
      </c>
      <c r="AU86" s="7">
        <f t="shared" si="16"/>
        <v>48.870000000000154</v>
      </c>
    </row>
    <row r="87" spans="1:47">
      <c r="A87" t="s">
        <v>89</v>
      </c>
      <c r="B87" s="2">
        <f t="shared" si="22"/>
        <v>4.9514107511282948</v>
      </c>
      <c r="C87" s="2">
        <f t="shared" si="23"/>
        <v>5.9109470413256791</v>
      </c>
      <c r="D87" s="3"/>
      <c r="E87" s="9">
        <f t="shared" si="27"/>
        <v>139.25767359357337</v>
      </c>
      <c r="F87" s="9">
        <f t="shared" si="28"/>
        <v>156.69128350759303</v>
      </c>
      <c r="G87" s="3"/>
      <c r="H87" s="8">
        <f t="shared" si="24"/>
        <v>0.12778710592243103</v>
      </c>
      <c r="I87" s="8">
        <f t="shared" si="25"/>
        <v>5.3633491366278396E-4</v>
      </c>
      <c r="J87" s="3"/>
      <c r="K87" s="3">
        <v>122230.32676219199</v>
      </c>
      <c r="L87" s="3">
        <v>605212.55404424202</v>
      </c>
      <c r="M87" s="3"/>
      <c r="N87" s="3">
        <v>3032.39013876429</v>
      </c>
      <c r="O87" s="3">
        <v>513.01257100828298</v>
      </c>
      <c r="Q87" s="2">
        <f t="shared" si="26"/>
        <v>199.58268110279118</v>
      </c>
      <c r="S87" s="3">
        <v>956515.33759898995</v>
      </c>
      <c r="T87" s="3"/>
      <c r="U87" s="3">
        <v>91313511.6584225</v>
      </c>
      <c r="V87" s="3">
        <v>655716.19360038301</v>
      </c>
      <c r="X87">
        <v>52085.1423543567</v>
      </c>
      <c r="Y87" s="1">
        <v>12531536.496588301</v>
      </c>
      <c r="Z87">
        <v>0</v>
      </c>
      <c r="AA87">
        <v>0</v>
      </c>
      <c r="AB87">
        <v>0</v>
      </c>
      <c r="AC87">
        <v>0</v>
      </c>
      <c r="AD87">
        <v>71433.686346003597</v>
      </c>
      <c r="AE87">
        <v>455.88806694880401</v>
      </c>
      <c r="AF87">
        <v>9408.2898084249791</v>
      </c>
      <c r="AG87">
        <v>57.124504059478802</v>
      </c>
      <c r="AH87">
        <v>0</v>
      </c>
      <c r="AI87">
        <v>0</v>
      </c>
      <c r="AJ87">
        <v>0</v>
      </c>
      <c r="AK87">
        <v>0</v>
      </c>
      <c r="AM87" s="7" t="str">
        <f t="shared" si="12"/>
        <v/>
      </c>
      <c r="AO87" s="7">
        <f t="shared" si="13"/>
        <v>156.69128350759303</v>
      </c>
      <c r="AQ87" s="7">
        <f t="shared" si="14"/>
        <v>164.6979691697444</v>
      </c>
      <c r="AS87" s="7" t="str">
        <f t="shared" si="15"/>
        <v/>
      </c>
      <c r="AU87" s="7" t="str">
        <f t="shared" si="16"/>
        <v/>
      </c>
    </row>
    <row r="88" spans="1:47">
      <c r="A88" t="s">
        <v>90</v>
      </c>
      <c r="B88" s="2">
        <f t="shared" si="22"/>
        <v>6.3860613208545001</v>
      </c>
      <c r="C88" s="2">
        <f t="shared" si="23"/>
        <v>7.7779840382244432</v>
      </c>
      <c r="D88" s="3"/>
      <c r="E88" s="9">
        <f t="shared" si="27"/>
        <v>25.449862055485795</v>
      </c>
      <c r="F88" s="9">
        <f t="shared" si="28"/>
        <v>14.372414521644648</v>
      </c>
      <c r="G88" s="3"/>
      <c r="H88" s="8">
        <f t="shared" si="24"/>
        <v>0.93101980532314632</v>
      </c>
      <c r="I88" s="8">
        <f t="shared" si="25"/>
        <v>0.33718394771582927</v>
      </c>
      <c r="J88" s="3"/>
      <c r="K88" s="3">
        <v>886452.51518184703</v>
      </c>
      <c r="L88" s="3">
        <v>5660940.1199769797</v>
      </c>
      <c r="M88" s="3"/>
      <c r="N88" s="3">
        <v>2497068.7261764999</v>
      </c>
      <c r="O88" s="3">
        <v>321043.17955717101</v>
      </c>
      <c r="Q88" s="2">
        <f t="shared" si="26"/>
        <v>2.267034167155257</v>
      </c>
      <c r="S88" s="3">
        <v>952130.67446419096</v>
      </c>
      <c r="T88" s="3"/>
      <c r="U88" s="3">
        <v>20603853.730987601</v>
      </c>
      <c r="V88" s="3">
        <v>809586.06714909</v>
      </c>
      <c r="X88">
        <v>0</v>
      </c>
      <c r="Y88">
        <v>0</v>
      </c>
      <c r="Z88">
        <v>0</v>
      </c>
      <c r="AA88">
        <v>0</v>
      </c>
      <c r="AB88">
        <v>0</v>
      </c>
      <c r="AC88">
        <v>0</v>
      </c>
      <c r="AD88">
        <v>386536.85892220098</v>
      </c>
      <c r="AE88">
        <v>3038.3340584986699</v>
      </c>
      <c r="AF88">
        <v>1923371.1630277</v>
      </c>
      <c r="AG88">
        <v>42902.4292512924</v>
      </c>
      <c r="AH88">
        <v>953494.40908362798</v>
      </c>
      <c r="AI88">
        <v>38160.276304400097</v>
      </c>
      <c r="AJ88">
        <v>3405430.65290603</v>
      </c>
      <c r="AK88">
        <v>236942.139942979</v>
      </c>
      <c r="AM88" s="7" t="str">
        <f t="shared" si="12"/>
        <v/>
      </c>
      <c r="AO88" s="7">
        <f t="shared" si="13"/>
        <v>127.22000000000006</v>
      </c>
      <c r="AQ88" s="7">
        <f t="shared" si="14"/>
        <v>44.831288031778762</v>
      </c>
      <c r="AS88" s="7">
        <f t="shared" si="15"/>
        <v>24.986569842359465</v>
      </c>
      <c r="AU88" s="7">
        <f t="shared" si="16"/>
        <v>14.372414521644648</v>
      </c>
    </row>
    <row r="89" spans="1:47">
      <c r="A89" t="s">
        <v>91</v>
      </c>
      <c r="B89" s="2">
        <f t="shared" si="22"/>
        <v>0</v>
      </c>
      <c r="C89" s="2">
        <f t="shared" si="23"/>
        <v>7.7983676703057379</v>
      </c>
      <c r="D89" s="3"/>
      <c r="E89" s="9">
        <f t="shared" si="27"/>
        <v>24.679414700350691</v>
      </c>
      <c r="F89" s="9">
        <f t="shared" si="28"/>
        <v>24.676758552117061</v>
      </c>
      <c r="G89" s="3"/>
      <c r="H89" s="8">
        <f t="shared" si="24"/>
        <v>0</v>
      </c>
      <c r="I89" s="8">
        <f t="shared" si="25"/>
        <v>5.4560804439309331E-3</v>
      </c>
      <c r="J89" s="3"/>
      <c r="K89" s="3">
        <v>0</v>
      </c>
      <c r="L89" s="3">
        <v>0</v>
      </c>
      <c r="M89" s="3"/>
      <c r="N89" s="3">
        <v>1016.57409329891</v>
      </c>
      <c r="O89" s="3">
        <v>130.35729222793299</v>
      </c>
      <c r="Q89" s="2">
        <f t="shared" si="26"/>
        <v>0</v>
      </c>
      <c r="S89" s="3">
        <v>23892.113316059302</v>
      </c>
      <c r="T89" s="3"/>
      <c r="U89" s="3">
        <v>3217.1416741079602</v>
      </c>
      <c r="V89" s="3">
        <v>130.35729222793299</v>
      </c>
      <c r="X89">
        <v>0</v>
      </c>
      <c r="Y89">
        <v>0</v>
      </c>
      <c r="Z89">
        <v>0</v>
      </c>
      <c r="AA89">
        <v>0</v>
      </c>
      <c r="AB89">
        <v>0</v>
      </c>
      <c r="AC89">
        <v>0</v>
      </c>
      <c r="AD89">
        <v>0</v>
      </c>
      <c r="AE89">
        <v>0</v>
      </c>
      <c r="AF89">
        <v>0</v>
      </c>
      <c r="AG89">
        <v>0</v>
      </c>
      <c r="AH89">
        <v>0.79563434236223896</v>
      </c>
      <c r="AI89">
        <v>1.82109027778036E-2</v>
      </c>
      <c r="AJ89">
        <v>3216.3460397655999</v>
      </c>
      <c r="AK89">
        <v>130.33908132515501</v>
      </c>
      <c r="AM89" s="7" t="str">
        <f t="shared" si="12"/>
        <v/>
      </c>
      <c r="AO89" s="7" t="str">
        <f t="shared" si="13"/>
        <v/>
      </c>
      <c r="AQ89" s="7" t="str">
        <f t="shared" si="14"/>
        <v/>
      </c>
      <c r="AS89" s="7">
        <f t="shared" si="15"/>
        <v>43.689999999999984</v>
      </c>
      <c r="AU89" s="7">
        <f t="shared" si="16"/>
        <v>24.676758552117061</v>
      </c>
    </row>
    <row r="90" spans="1:47">
      <c r="A90" t="s">
        <v>92</v>
      </c>
      <c r="B90" s="2">
        <f t="shared" si="22"/>
        <v>5.79705551715751</v>
      </c>
      <c r="C90" s="2">
        <f t="shared" si="23"/>
        <v>0</v>
      </c>
      <c r="D90" s="3"/>
      <c r="E90" s="9">
        <f t="shared" si="27"/>
        <v>106.38673366542234</v>
      </c>
      <c r="F90" s="9">
        <f t="shared" si="28"/>
        <v>0</v>
      </c>
      <c r="G90" s="3"/>
      <c r="H90" s="8">
        <f t="shared" si="24"/>
        <v>0.47640690179492767</v>
      </c>
      <c r="I90" s="8">
        <f t="shared" si="25"/>
        <v>0</v>
      </c>
      <c r="J90" s="3"/>
      <c r="K90" s="3">
        <v>105304.18002377301</v>
      </c>
      <c r="L90" s="3">
        <v>610454.17778656096</v>
      </c>
      <c r="M90" s="3"/>
      <c r="N90" s="3">
        <v>0</v>
      </c>
      <c r="O90" s="3">
        <v>0</v>
      </c>
      <c r="Q90" s="2">
        <f t="shared" si="26"/>
        <v>0</v>
      </c>
      <c r="S90" s="3">
        <v>221038.31751182699</v>
      </c>
      <c r="T90" s="3"/>
      <c r="U90" s="3">
        <v>14667479.7328797</v>
      </c>
      <c r="V90" s="3">
        <v>137869.44318647601</v>
      </c>
      <c r="X90">
        <v>0</v>
      </c>
      <c r="Y90">
        <v>0</v>
      </c>
      <c r="Z90">
        <v>0</v>
      </c>
      <c r="AA90">
        <v>0</v>
      </c>
      <c r="AB90">
        <v>0</v>
      </c>
      <c r="AC90">
        <v>0</v>
      </c>
      <c r="AD90">
        <v>0</v>
      </c>
      <c r="AE90">
        <v>0</v>
      </c>
      <c r="AF90">
        <v>0</v>
      </c>
      <c r="AG90">
        <v>0</v>
      </c>
      <c r="AH90">
        <v>0</v>
      </c>
      <c r="AI90">
        <v>0</v>
      </c>
      <c r="AJ90">
        <v>0</v>
      </c>
      <c r="AK90">
        <v>0</v>
      </c>
      <c r="AM90" s="7" t="str">
        <f t="shared" si="12"/>
        <v/>
      </c>
      <c r="AO90" s="7" t="str">
        <f t="shared" si="13"/>
        <v/>
      </c>
      <c r="AQ90" s="7" t="str">
        <f t="shared" si="14"/>
        <v/>
      </c>
      <c r="AS90" s="7" t="str">
        <f t="shared" si="15"/>
        <v/>
      </c>
      <c r="AU90" s="7" t="str">
        <f t="shared" si="16"/>
        <v/>
      </c>
    </row>
    <row r="91" spans="1:47">
      <c r="A91" t="s">
        <v>93</v>
      </c>
      <c r="B91" s="2">
        <f t="shared" si="22"/>
        <v>3.0419508783121123</v>
      </c>
      <c r="C91" s="2">
        <f t="shared" si="23"/>
        <v>0</v>
      </c>
      <c r="D91" s="3"/>
      <c r="E91" s="9">
        <f t="shared" si="27"/>
        <v>226.09658008426206</v>
      </c>
      <c r="F91" s="9">
        <f t="shared" si="28"/>
        <v>0</v>
      </c>
      <c r="G91" s="3"/>
      <c r="H91" s="8">
        <f t="shared" si="24"/>
        <v>0.23605760407997214</v>
      </c>
      <c r="I91" s="8">
        <f t="shared" si="25"/>
        <v>0</v>
      </c>
      <c r="J91" s="3"/>
      <c r="K91" s="3">
        <v>17059.24708085</v>
      </c>
      <c r="L91" s="3">
        <v>51893.391640934999</v>
      </c>
      <c r="M91" s="3"/>
      <c r="N91" s="3">
        <v>0</v>
      </c>
      <c r="O91" s="3">
        <v>0</v>
      </c>
      <c r="Q91" s="2">
        <f t="shared" si="26"/>
        <v>0</v>
      </c>
      <c r="S91" s="3">
        <v>72267.305886365895</v>
      </c>
      <c r="T91" s="3"/>
      <c r="U91" s="3">
        <v>7476571.4221705403</v>
      </c>
      <c r="V91" s="3">
        <v>33068.042954847697</v>
      </c>
      <c r="X91">
        <v>31838.9299418749</v>
      </c>
      <c r="Y91">
        <v>7232444.9955338798</v>
      </c>
      <c r="Z91">
        <v>0</v>
      </c>
      <c r="AA91">
        <v>0</v>
      </c>
      <c r="AB91">
        <v>0</v>
      </c>
      <c r="AC91">
        <v>0</v>
      </c>
      <c r="AD91">
        <v>0</v>
      </c>
      <c r="AE91">
        <v>0</v>
      </c>
      <c r="AF91">
        <v>0</v>
      </c>
      <c r="AG91">
        <v>0</v>
      </c>
      <c r="AH91">
        <v>0</v>
      </c>
      <c r="AI91">
        <v>0</v>
      </c>
      <c r="AJ91">
        <v>0</v>
      </c>
      <c r="AK91">
        <v>0</v>
      </c>
      <c r="AM91" s="7" t="str">
        <f t="shared" ref="AM91:AM142" si="29">IF(AC91&lt;&gt;0,AB91/AC91,"")</f>
        <v/>
      </c>
      <c r="AO91" s="7" t="str">
        <f t="shared" ref="AO91:AO142" si="30">IF(AE91&lt;&gt;0,AD91/AE91,"")</f>
        <v/>
      </c>
      <c r="AQ91" s="7" t="str">
        <f t="shared" ref="AQ91:AQ142" si="31">IF(AG91&lt;&gt;0,AF91/AG91,"")</f>
        <v/>
      </c>
      <c r="AS91" s="7" t="str">
        <f t="shared" ref="AS91:AS142" si="32">IF(AI91&lt;&gt;0,AH91/AI91,"")</f>
        <v/>
      </c>
      <c r="AU91" s="7" t="str">
        <f t="shared" ref="AU91:AU142" si="33">IF(AK91&lt;&gt;0,AJ91/AK91,"")</f>
        <v/>
      </c>
    </row>
    <row r="92" spans="1:47">
      <c r="A92" t="s">
        <v>94</v>
      </c>
      <c r="B92" s="2">
        <f t="shared" si="22"/>
        <v>5.3433194569077793</v>
      </c>
      <c r="C92" s="2">
        <f t="shared" si="23"/>
        <v>6.162662954790588</v>
      </c>
      <c r="D92" s="3"/>
      <c r="E92" s="9">
        <f t="shared" si="27"/>
        <v>114.00581627023558</v>
      </c>
      <c r="F92" s="9">
        <f t="shared" si="28"/>
        <v>36.710000000000022</v>
      </c>
      <c r="G92" s="3"/>
      <c r="H92" s="8">
        <f t="shared" si="24"/>
        <v>0.35575842409811892</v>
      </c>
      <c r="I92" s="8">
        <f t="shared" si="25"/>
        <v>2.8772688708951716E-3</v>
      </c>
      <c r="J92" s="3"/>
      <c r="K92" s="3">
        <v>72000.450100190399</v>
      </c>
      <c r="L92" s="3">
        <v>384721.405926465</v>
      </c>
      <c r="M92" s="3"/>
      <c r="N92" s="3">
        <v>3588.6316410587001</v>
      </c>
      <c r="O92" s="3">
        <v>582.31833663222699</v>
      </c>
      <c r="Q92" s="2">
        <f t="shared" si="26"/>
        <v>107.20559935010951</v>
      </c>
      <c r="S92" s="3">
        <v>202385.79109607401</v>
      </c>
      <c r="T92" s="3"/>
      <c r="U92" s="3">
        <v>12671820.495583899</v>
      </c>
      <c r="V92" s="3">
        <v>111150.649240097</v>
      </c>
      <c r="X92">
        <v>2224.0896574875101</v>
      </c>
      <c r="Y92">
        <v>461789.35686038499</v>
      </c>
      <c r="Z92">
        <v>410.34190633709602</v>
      </c>
      <c r="AA92">
        <v>2.2785379884340902</v>
      </c>
      <c r="AB92">
        <v>0</v>
      </c>
      <c r="AC92">
        <v>0</v>
      </c>
      <c r="AD92">
        <v>3.5592655060991198</v>
      </c>
      <c r="AE92">
        <v>3.2007783328229497E-2</v>
      </c>
      <c r="AF92">
        <v>38526.264533867899</v>
      </c>
      <c r="AG92">
        <v>547.79154571917297</v>
      </c>
      <c r="AH92">
        <v>0</v>
      </c>
      <c r="AI92">
        <v>0</v>
      </c>
      <c r="AJ92">
        <v>1182.6583591368301</v>
      </c>
      <c r="AK92">
        <v>32.216245141291999</v>
      </c>
      <c r="AM92" s="7" t="str">
        <f t="shared" si="29"/>
        <v/>
      </c>
      <c r="AO92" s="7">
        <f t="shared" si="30"/>
        <v>111.19999999999999</v>
      </c>
      <c r="AQ92" s="7">
        <f t="shared" si="31"/>
        <v>70.330155393852152</v>
      </c>
      <c r="AS92" s="7" t="str">
        <f t="shared" si="32"/>
        <v/>
      </c>
      <c r="AU92" s="7">
        <f t="shared" si="33"/>
        <v>36.710000000000022</v>
      </c>
    </row>
    <row r="93" spans="1:47">
      <c r="A93" t="s">
        <v>95</v>
      </c>
      <c r="B93" s="2">
        <f t="shared" si="22"/>
        <v>5.7180652460754526</v>
      </c>
      <c r="C93" s="2">
        <f t="shared" si="23"/>
        <v>7.5827224533142354</v>
      </c>
      <c r="D93" s="3"/>
      <c r="E93" s="9">
        <f t="shared" si="27"/>
        <v>54.356740974139313</v>
      </c>
      <c r="F93" s="9">
        <f t="shared" si="28"/>
        <v>16.31999999999999</v>
      </c>
      <c r="G93" s="3"/>
      <c r="H93" s="8">
        <f t="shared" si="24"/>
        <v>0.76315094339067113</v>
      </c>
      <c r="I93" s="8">
        <f t="shared" si="25"/>
        <v>4.0109311423536839E-4</v>
      </c>
      <c r="J93" s="3"/>
      <c r="K93" s="3">
        <v>807564.91021524405</v>
      </c>
      <c r="L93" s="3">
        <v>4617708.84705183</v>
      </c>
      <c r="M93" s="3"/>
      <c r="N93" s="3">
        <v>3218.3802975364902</v>
      </c>
      <c r="O93" s="3">
        <v>424.43598817596302</v>
      </c>
      <c r="Q93" s="2">
        <f t="shared" si="26"/>
        <v>1434.7927902076881</v>
      </c>
      <c r="S93" s="3">
        <v>1058198.14180828</v>
      </c>
      <c r="T93" s="3"/>
      <c r="U93" s="3">
        <v>48765575.549153604</v>
      </c>
      <c r="V93" s="3">
        <v>897139.42880339804</v>
      </c>
      <c r="X93">
        <v>2329.5745400425199</v>
      </c>
      <c r="Y93">
        <v>553646.68518650602</v>
      </c>
      <c r="Z93">
        <v>0</v>
      </c>
      <c r="AA93">
        <v>0</v>
      </c>
      <c r="AB93">
        <v>0</v>
      </c>
      <c r="AC93">
        <v>0</v>
      </c>
      <c r="AD93">
        <v>379.04045483491001</v>
      </c>
      <c r="AE93">
        <v>23.225518065864598</v>
      </c>
      <c r="AF93">
        <v>0</v>
      </c>
      <c r="AG93">
        <v>0</v>
      </c>
      <c r="AH93">
        <v>0</v>
      </c>
      <c r="AI93">
        <v>0</v>
      </c>
      <c r="AJ93">
        <v>18704.4321165328</v>
      </c>
      <c r="AK93">
        <v>401.21047011009898</v>
      </c>
      <c r="AM93" s="7" t="str">
        <f t="shared" si="29"/>
        <v/>
      </c>
      <c r="AO93" s="7">
        <f t="shared" si="30"/>
        <v>16.31999999999999</v>
      </c>
      <c r="AQ93" s="7" t="str">
        <f t="shared" si="31"/>
        <v/>
      </c>
      <c r="AS93" s="7" t="str">
        <f t="shared" si="32"/>
        <v/>
      </c>
      <c r="AU93" s="7">
        <f t="shared" si="33"/>
        <v>46.619999999999962</v>
      </c>
    </row>
    <row r="94" spans="1:47">
      <c r="A94" t="s">
        <v>96</v>
      </c>
      <c r="B94" s="2">
        <f t="shared" si="22"/>
        <v>2.3429209170021177</v>
      </c>
      <c r="C94" s="2">
        <f t="shared" si="23"/>
        <v>0</v>
      </c>
      <c r="D94" s="3"/>
      <c r="E94" s="9">
        <f t="shared" si="27"/>
        <v>226.11492197749655</v>
      </c>
      <c r="F94" s="9">
        <f t="shared" si="28"/>
        <v>0</v>
      </c>
      <c r="G94" s="3"/>
      <c r="H94" s="8">
        <f t="shared" si="24"/>
        <v>0.29821235286387232</v>
      </c>
      <c r="I94" s="8">
        <f t="shared" si="25"/>
        <v>0</v>
      </c>
      <c r="J94" s="3"/>
      <c r="K94" s="3">
        <v>201726.870535972</v>
      </c>
      <c r="L94" s="3">
        <v>472630.104500107</v>
      </c>
      <c r="M94" s="3"/>
      <c r="N94" s="3">
        <v>0</v>
      </c>
      <c r="O94" s="3">
        <v>0</v>
      </c>
      <c r="Q94" s="2">
        <f t="shared" si="26"/>
        <v>0</v>
      </c>
      <c r="S94" s="3">
        <v>676453.77060572698</v>
      </c>
      <c r="T94" s="3"/>
      <c r="U94" s="3">
        <v>79885998.870182097</v>
      </c>
      <c r="V94" s="3">
        <v>353298.21743534697</v>
      </c>
      <c r="X94">
        <v>241425.57349450499</v>
      </c>
      <c r="Y94" s="1">
        <v>59586491.174323402</v>
      </c>
      <c r="Z94">
        <v>0</v>
      </c>
      <c r="AA94">
        <v>0</v>
      </c>
      <c r="AB94">
        <v>0</v>
      </c>
      <c r="AC94">
        <v>0</v>
      </c>
      <c r="AD94">
        <v>0</v>
      </c>
      <c r="AE94">
        <v>0</v>
      </c>
      <c r="AF94">
        <v>0</v>
      </c>
      <c r="AG94">
        <v>0</v>
      </c>
      <c r="AH94">
        <v>0</v>
      </c>
      <c r="AI94">
        <v>0</v>
      </c>
      <c r="AJ94">
        <v>0</v>
      </c>
      <c r="AK94">
        <v>0</v>
      </c>
      <c r="AM94" s="7" t="str">
        <f t="shared" si="29"/>
        <v/>
      </c>
      <c r="AO94" s="7" t="str">
        <f t="shared" si="30"/>
        <v/>
      </c>
      <c r="AQ94" s="7" t="str">
        <f t="shared" si="31"/>
        <v/>
      </c>
      <c r="AS94" s="7" t="str">
        <f t="shared" si="32"/>
        <v/>
      </c>
      <c r="AU94" s="7" t="str">
        <f t="shared" si="33"/>
        <v/>
      </c>
    </row>
    <row r="95" spans="1:47">
      <c r="A95" t="s">
        <v>97</v>
      </c>
      <c r="B95" s="2">
        <f t="shared" si="22"/>
        <v>4.1083003714681459</v>
      </c>
      <c r="C95" s="2">
        <f t="shared" si="23"/>
        <v>4.7882766449186898</v>
      </c>
      <c r="D95" s="3"/>
      <c r="E95" s="9">
        <f t="shared" si="27"/>
        <v>198.1923654742597</v>
      </c>
      <c r="F95" s="9">
        <f t="shared" si="28"/>
        <v>103.49092515404188</v>
      </c>
      <c r="G95" s="3"/>
      <c r="H95" s="8">
        <f t="shared" si="24"/>
        <v>0.50618718758621006</v>
      </c>
      <c r="I95" s="8">
        <f t="shared" si="25"/>
        <v>1.1342218287776531E-2</v>
      </c>
      <c r="J95" s="3"/>
      <c r="K95" s="3">
        <v>260500.753194221</v>
      </c>
      <c r="L95" s="3">
        <v>1070215.3411155499</v>
      </c>
      <c r="M95" s="3"/>
      <c r="N95" s="3">
        <v>27949.566116414298</v>
      </c>
      <c r="O95" s="3">
        <v>5837.0825641568399</v>
      </c>
      <c r="Q95" s="2">
        <f t="shared" si="26"/>
        <v>38.290946509077678</v>
      </c>
      <c r="S95" s="3">
        <v>514633.24158092099</v>
      </c>
      <c r="T95" s="3"/>
      <c r="U95" s="3">
        <v>46680209.929732598</v>
      </c>
      <c r="V95" s="3">
        <v>235529.80871907101</v>
      </c>
      <c r="X95">
        <v>136931.08741109501</v>
      </c>
      <c r="Y95" s="1">
        <v>29807711.391473699</v>
      </c>
      <c r="Z95">
        <v>69540.814902375598</v>
      </c>
      <c r="AA95">
        <v>369.34785905234497</v>
      </c>
      <c r="AB95">
        <v>2497.2613801872899</v>
      </c>
      <c r="AC95">
        <v>13.819235508779901</v>
      </c>
      <c r="AD95">
        <v>138301.24432264001</v>
      </c>
      <c r="AE95">
        <v>950.55695626801298</v>
      </c>
      <c r="AF95">
        <v>32991.208110114101</v>
      </c>
      <c r="AG95">
        <v>318.78358475400699</v>
      </c>
      <c r="AH95">
        <v>0</v>
      </c>
      <c r="AI95">
        <v>0</v>
      </c>
      <c r="AJ95">
        <v>0</v>
      </c>
      <c r="AK95">
        <v>0</v>
      </c>
      <c r="AM95" s="7">
        <f t="shared" si="29"/>
        <v>180.70908326301279</v>
      </c>
      <c r="AO95" s="7">
        <f t="shared" si="30"/>
        <v>145.49495788829455</v>
      </c>
      <c r="AQ95" s="7">
        <f t="shared" si="31"/>
        <v>103.49092515404188</v>
      </c>
      <c r="AS95" s="7" t="str">
        <f t="shared" si="32"/>
        <v/>
      </c>
      <c r="AU95" s="7" t="str">
        <f t="shared" si="33"/>
        <v/>
      </c>
    </row>
    <row r="96" spans="1:47">
      <c r="A96" t="s">
        <v>98</v>
      </c>
      <c r="B96" s="2">
        <f t="shared" si="22"/>
        <v>6.3141974145474693</v>
      </c>
      <c r="C96" s="2">
        <f t="shared" si="23"/>
        <v>7.6757440679768454</v>
      </c>
      <c r="D96" s="3"/>
      <c r="E96" s="9">
        <f t="shared" si="27"/>
        <v>7.7627056424251268</v>
      </c>
      <c r="F96" s="9">
        <f t="shared" si="28"/>
        <v>5.259849967695529</v>
      </c>
      <c r="G96" s="3"/>
      <c r="H96" s="8">
        <f t="shared" si="24"/>
        <v>0.83044119952744289</v>
      </c>
      <c r="I96" s="8">
        <f t="shared" si="25"/>
        <v>0.57966652999093959</v>
      </c>
      <c r="J96" s="3"/>
      <c r="K96" s="3">
        <v>355432.08898290899</v>
      </c>
      <c r="L96" s="3">
        <v>2244268.3773030899</v>
      </c>
      <c r="M96" s="3"/>
      <c r="N96" s="3">
        <v>1904348.6285123399</v>
      </c>
      <c r="O96" s="3">
        <v>248099.54730737701</v>
      </c>
      <c r="Q96" s="2">
        <f t="shared" si="26"/>
        <v>1.1784965965272296</v>
      </c>
      <c r="S96" s="3">
        <v>428003.92030786199</v>
      </c>
      <c r="T96" s="3"/>
      <c r="U96" s="3">
        <v>2254925.9003473502</v>
      </c>
      <c r="V96" s="3">
        <v>290481.95361467998</v>
      </c>
      <c r="X96">
        <v>0</v>
      </c>
      <c r="Y96">
        <v>0</v>
      </c>
      <c r="Z96">
        <v>0</v>
      </c>
      <c r="AA96">
        <v>0</v>
      </c>
      <c r="AB96">
        <v>0</v>
      </c>
      <c r="AC96">
        <v>0</v>
      </c>
      <c r="AD96">
        <v>0</v>
      </c>
      <c r="AE96">
        <v>0</v>
      </c>
      <c r="AF96">
        <v>463982.82225874299</v>
      </c>
      <c r="AG96">
        <v>35224.767540123401</v>
      </c>
      <c r="AH96">
        <v>510997.08545748203</v>
      </c>
      <c r="AI96">
        <v>51332.5994479937</v>
      </c>
      <c r="AJ96">
        <v>849687.63193372497</v>
      </c>
      <c r="AK96">
        <v>161542.18031925999</v>
      </c>
      <c r="AM96" s="7" t="str">
        <f t="shared" si="29"/>
        <v/>
      </c>
      <c r="AO96" s="7" t="str">
        <f t="shared" si="30"/>
        <v/>
      </c>
      <c r="AQ96" s="7">
        <f t="shared" si="31"/>
        <v>13.172062008080964</v>
      </c>
      <c r="AS96" s="7">
        <f t="shared" si="32"/>
        <v>9.9546309938031783</v>
      </c>
      <c r="AU96" s="7">
        <f t="shared" si="33"/>
        <v>5.259849967695529</v>
      </c>
    </row>
    <row r="97" spans="1:47">
      <c r="A97" t="s">
        <v>99</v>
      </c>
      <c r="B97" s="2">
        <f t="shared" si="22"/>
        <v>6.1498728282247006</v>
      </c>
      <c r="C97" s="2">
        <f t="shared" si="23"/>
        <v>7.5087116494415831</v>
      </c>
      <c r="D97" s="3"/>
      <c r="E97" s="9">
        <f t="shared" si="27"/>
        <v>31.56152653108331</v>
      </c>
      <c r="F97" s="9">
        <f t="shared" si="28"/>
        <v>13.540968456146832</v>
      </c>
      <c r="G97" s="3"/>
      <c r="H97" s="8">
        <f t="shared" si="24"/>
        <v>0.87972390564223357</v>
      </c>
      <c r="I97" s="8">
        <f t="shared" si="25"/>
        <v>0.33818416645281396</v>
      </c>
      <c r="J97" s="3"/>
      <c r="K97" s="3">
        <v>8485163.4677139502</v>
      </c>
      <c r="L97" s="3">
        <v>52182676.2531389</v>
      </c>
      <c r="M97" s="3"/>
      <c r="N97" s="3">
        <v>24492466.177802701</v>
      </c>
      <c r="O97" s="3">
        <v>3261873.3174584201</v>
      </c>
      <c r="Q97" s="2">
        <f t="shared" si="26"/>
        <v>2.1305603067620682</v>
      </c>
      <c r="S97" s="3">
        <v>9645257.3509633597</v>
      </c>
      <c r="T97" s="3"/>
      <c r="U97" s="3">
        <v>240883202.59972301</v>
      </c>
      <c r="V97" s="3">
        <v>7632178.4487353498</v>
      </c>
      <c r="X97">
        <v>679.23965274696604</v>
      </c>
      <c r="Y97">
        <v>161129.230424635</v>
      </c>
      <c r="Z97">
        <v>8524.0811542822794</v>
      </c>
      <c r="AA97">
        <v>48.847878304825798</v>
      </c>
      <c r="AB97">
        <v>335246.56320511398</v>
      </c>
      <c r="AC97">
        <v>2839.3949653263298</v>
      </c>
      <c r="AD97">
        <v>9475480.4612500593</v>
      </c>
      <c r="AE97">
        <v>164307.44400144499</v>
      </c>
      <c r="AF97" s="1">
        <v>18146217.2098969</v>
      </c>
      <c r="AG97">
        <v>721317.81532880105</v>
      </c>
      <c r="AH97" s="1">
        <v>11891296.861336401</v>
      </c>
      <c r="AI97">
        <v>640096.50015228195</v>
      </c>
      <c r="AJ97" s="1">
        <v>23469883.065090299</v>
      </c>
      <c r="AK97">
        <v>1733249.9622238099</v>
      </c>
      <c r="AM97" s="7">
        <f t="shared" si="29"/>
        <v>118.06971812622916</v>
      </c>
      <c r="AO97" s="7">
        <f t="shared" si="30"/>
        <v>57.669209808696969</v>
      </c>
      <c r="AQ97" s="7">
        <f t="shared" si="31"/>
        <v>25.157034561284529</v>
      </c>
      <c r="AS97" s="7">
        <f t="shared" si="32"/>
        <v>18.577350225329159</v>
      </c>
      <c r="AU97" s="7">
        <f t="shared" si="33"/>
        <v>13.540968456146832</v>
      </c>
    </row>
    <row r="98" spans="1:47">
      <c r="A98" t="s">
        <v>100</v>
      </c>
      <c r="B98" s="2">
        <f t="shared" si="22"/>
        <v>5.5015165325922757</v>
      </c>
      <c r="C98" s="2">
        <f t="shared" si="23"/>
        <v>6.6271498509929323</v>
      </c>
      <c r="D98" s="3"/>
      <c r="E98" s="9">
        <f t="shared" si="27"/>
        <v>100.06615269344081</v>
      </c>
      <c r="F98" s="9">
        <f t="shared" si="28"/>
        <v>34.131231388209812</v>
      </c>
      <c r="G98" s="3"/>
      <c r="H98" s="8">
        <f t="shared" si="24"/>
        <v>0.24519758620774421</v>
      </c>
      <c r="I98" s="8">
        <f t="shared" si="25"/>
        <v>4.7032628145275965E-2</v>
      </c>
      <c r="J98" s="3"/>
      <c r="K98" s="3">
        <v>923235.60440670501</v>
      </c>
      <c r="L98" s="3">
        <v>5079195.94112131</v>
      </c>
      <c r="M98" s="3"/>
      <c r="N98" s="3">
        <v>1173606.1923946801</v>
      </c>
      <c r="O98" s="3">
        <v>177090.63757157099</v>
      </c>
      <c r="Q98" s="2">
        <f t="shared" si="26"/>
        <v>4.327853733250576</v>
      </c>
      <c r="S98" s="3">
        <v>3765271.99425402</v>
      </c>
      <c r="T98" s="3"/>
      <c r="U98" s="3">
        <v>137469689.95861</v>
      </c>
      <c r="V98" s="3">
        <v>1373788.10175462</v>
      </c>
      <c r="X98">
        <v>13351.064596112001</v>
      </c>
      <c r="Y98">
        <v>2782228.30075741</v>
      </c>
      <c r="Z98">
        <v>813194.99239660404</v>
      </c>
      <c r="AA98">
        <v>5120.0698448072699</v>
      </c>
      <c r="AB98">
        <v>1699597.3500765101</v>
      </c>
      <c r="AC98">
        <v>11730.066973650901</v>
      </c>
      <c r="AD98">
        <v>2994624.5388316498</v>
      </c>
      <c r="AE98">
        <v>23007.7258978348</v>
      </c>
      <c r="AF98">
        <v>3763307.6215981301</v>
      </c>
      <c r="AG98">
        <v>61615.052793070499</v>
      </c>
      <c r="AH98">
        <v>2278287.0485767801</v>
      </c>
      <c r="AI98">
        <v>66750.801418895906</v>
      </c>
      <c r="AJ98">
        <v>593462.96172827296</v>
      </c>
      <c r="AK98">
        <v>8380.7533847175091</v>
      </c>
      <c r="AM98" s="7">
        <f t="shared" si="29"/>
        <v>144.89238244711592</v>
      </c>
      <c r="AO98" s="7">
        <f t="shared" si="30"/>
        <v>130.15734593367466</v>
      </c>
      <c r="AQ98" s="7">
        <f t="shared" si="31"/>
        <v>61.077731025191433</v>
      </c>
      <c r="AS98" s="7">
        <f t="shared" si="32"/>
        <v>34.131231388209812</v>
      </c>
      <c r="AU98" s="7">
        <f t="shared" si="33"/>
        <v>70.812602935013686</v>
      </c>
    </row>
    <row r="99" spans="1:47">
      <c r="A99" t="s">
        <v>101</v>
      </c>
      <c r="B99" s="2">
        <f t="shared" ref="B99:B130" si="34">IF(L99&lt;&gt;0,L99/K99,0)</f>
        <v>5.1027096445253646</v>
      </c>
      <c r="C99" s="2">
        <f t="shared" ref="C99:C130" si="35">IF(O99&lt;&gt;0,N99/O99,0)</f>
        <v>6.664124670754954</v>
      </c>
      <c r="D99" s="3"/>
      <c r="E99" s="9">
        <f t="shared" si="27"/>
        <v>95.40458856871939</v>
      </c>
      <c r="F99" s="9">
        <f t="shared" si="28"/>
        <v>34.148547640848953</v>
      </c>
      <c r="G99" s="3"/>
      <c r="H99" s="8">
        <f t="shared" ref="H99:H130" si="36">K99/S99</f>
        <v>9.5728142470351996E-2</v>
      </c>
      <c r="I99" s="8">
        <f t="shared" ref="I99:I130" si="37">O99/$S99</f>
        <v>8.2667319490536788E-3</v>
      </c>
      <c r="J99" s="3"/>
      <c r="K99" s="3">
        <v>92860.091309580806</v>
      </c>
      <c r="L99" s="3">
        <v>473838.08351690398</v>
      </c>
      <c r="M99" s="3"/>
      <c r="N99" s="3">
        <v>53439.999254922201</v>
      </c>
      <c r="O99" s="3">
        <v>8019.0575499645001</v>
      </c>
      <c r="Q99" s="2">
        <f t="shared" ref="Q99:Q130" si="38">IF(N99&lt;&gt;0,L99/N99,0)</f>
        <v>8.8667307283553178</v>
      </c>
      <c r="S99" s="3">
        <v>970039.62380593095</v>
      </c>
      <c r="T99" s="3"/>
      <c r="U99" s="3">
        <v>43380572.163620003</v>
      </c>
      <c r="V99" s="3">
        <v>454701.10834735399</v>
      </c>
      <c r="X99">
        <v>0</v>
      </c>
      <c r="Y99">
        <v>0</v>
      </c>
      <c r="Z99">
        <v>0</v>
      </c>
      <c r="AA99">
        <v>0</v>
      </c>
      <c r="AB99">
        <v>122506.013639914</v>
      </c>
      <c r="AC99">
        <v>980.35884506600496</v>
      </c>
      <c r="AD99">
        <v>30117.706353117301</v>
      </c>
      <c r="AE99">
        <v>292.77967448268703</v>
      </c>
      <c r="AF99">
        <v>257879.65968540599</v>
      </c>
      <c r="AG99">
        <v>3916.8585315666901</v>
      </c>
      <c r="AH99">
        <v>41389.780328256304</v>
      </c>
      <c r="AI99">
        <v>866.92986466992704</v>
      </c>
      <c r="AJ99">
        <v>67003.911438836905</v>
      </c>
      <c r="AK99">
        <v>1962.1306341791801</v>
      </c>
      <c r="AM99" s="7">
        <f t="shared" si="29"/>
        <v>124.9603798205809</v>
      </c>
      <c r="AO99" s="7">
        <f t="shared" si="30"/>
        <v>102.8681598418071</v>
      </c>
      <c r="AQ99" s="7">
        <f t="shared" si="31"/>
        <v>65.838390027902705</v>
      </c>
      <c r="AS99" s="7">
        <f t="shared" si="32"/>
        <v>47.742939786732293</v>
      </c>
      <c r="AU99" s="7">
        <f t="shared" si="33"/>
        <v>34.148547640848953</v>
      </c>
    </row>
    <row r="100" spans="1:47">
      <c r="A100" t="s">
        <v>102</v>
      </c>
      <c r="B100" s="2">
        <f t="shared" si="34"/>
        <v>5.6362893978810336</v>
      </c>
      <c r="C100" s="2">
        <f t="shared" si="35"/>
        <v>6.8069411406841303</v>
      </c>
      <c r="D100" s="3"/>
      <c r="E100" s="9">
        <f t="shared" si="27"/>
        <v>25.64509944211218</v>
      </c>
      <c r="F100" s="9">
        <f t="shared" si="28"/>
        <v>5.4659898717263911</v>
      </c>
      <c r="G100" s="3"/>
      <c r="H100" s="8">
        <f t="shared" si="36"/>
        <v>0.70599113155485127</v>
      </c>
      <c r="I100" s="8">
        <f t="shared" si="37"/>
        <v>0.18105555551999827</v>
      </c>
      <c r="J100" s="3"/>
      <c r="K100" s="3">
        <v>685173.24241283804</v>
      </c>
      <c r="L100" s="3">
        <v>3861834.6819232502</v>
      </c>
      <c r="M100" s="3"/>
      <c r="N100" s="3">
        <v>1196093.1395229199</v>
      </c>
      <c r="O100" s="3">
        <v>175716.686071228</v>
      </c>
      <c r="Q100" s="2">
        <f t="shared" si="38"/>
        <v>3.2287073258054155</v>
      </c>
      <c r="S100" s="3">
        <v>970512.53449010802</v>
      </c>
      <c r="T100" s="3"/>
      <c r="U100" s="3">
        <v>19882895.929851599</v>
      </c>
      <c r="V100" s="3">
        <v>775309.76141202298</v>
      </c>
      <c r="X100">
        <v>0</v>
      </c>
      <c r="Y100">
        <v>0</v>
      </c>
      <c r="Z100">
        <v>0</v>
      </c>
      <c r="AA100">
        <v>0</v>
      </c>
      <c r="AB100">
        <v>0</v>
      </c>
      <c r="AC100">
        <v>0</v>
      </c>
      <c r="AD100">
        <v>73536.029702738102</v>
      </c>
      <c r="AE100">
        <v>13453.3783319127</v>
      </c>
      <c r="AF100">
        <v>1279536.1910506</v>
      </c>
      <c r="AG100">
        <v>67642.649831902498</v>
      </c>
      <c r="AH100">
        <v>1049685.9599153099</v>
      </c>
      <c r="AI100">
        <v>92577.410429784606</v>
      </c>
      <c r="AJ100">
        <v>49349.4553545659</v>
      </c>
      <c r="AK100">
        <v>2043.2474776281599</v>
      </c>
      <c r="AM100" s="7" t="str">
        <f t="shared" si="29"/>
        <v/>
      </c>
      <c r="AO100" s="7">
        <f t="shared" si="30"/>
        <v>5.4659898717263911</v>
      </c>
      <c r="AQ100" s="7">
        <f t="shared" si="31"/>
        <v>18.916115708511594</v>
      </c>
      <c r="AS100" s="7">
        <f t="shared" si="32"/>
        <v>11.338467505649717</v>
      </c>
      <c r="AU100" s="7">
        <f t="shared" si="33"/>
        <v>24.152461165326716</v>
      </c>
    </row>
    <row r="101" spans="1:47">
      <c r="A101" t="s">
        <v>103</v>
      </c>
      <c r="B101" s="2">
        <f t="shared" si="34"/>
        <v>4.6546501887027434</v>
      </c>
      <c r="C101" s="2">
        <f t="shared" si="35"/>
        <v>4.7023464959355659</v>
      </c>
      <c r="D101" s="3"/>
      <c r="E101" s="9">
        <f t="shared" si="27"/>
        <v>177.37778615627479</v>
      </c>
      <c r="F101" s="9">
        <f t="shared" si="28"/>
        <v>131.78713218509068</v>
      </c>
      <c r="G101" s="3"/>
      <c r="H101" s="8">
        <f t="shared" si="36"/>
        <v>0.26195021302515964</v>
      </c>
      <c r="I101" s="8">
        <f t="shared" si="37"/>
        <v>4.3069109424492104E-3</v>
      </c>
      <c r="J101" s="3"/>
      <c r="K101" s="3">
        <v>44893.636461123097</v>
      </c>
      <c r="L101" s="3">
        <v>208964.17342531899</v>
      </c>
      <c r="M101" s="3"/>
      <c r="N101" s="3">
        <v>3470.9355401836301</v>
      </c>
      <c r="O101" s="3">
        <v>738.12840954695798</v>
      </c>
      <c r="Q101" s="2">
        <f t="shared" si="38"/>
        <v>60.203991404076532</v>
      </c>
      <c r="S101" s="3">
        <v>171382.324689353</v>
      </c>
      <c r="T101" s="3"/>
      <c r="U101" s="3">
        <v>11140673.8517869</v>
      </c>
      <c r="V101" s="3">
        <v>62807.604566513503</v>
      </c>
      <c r="X101">
        <v>16341.3817233682</v>
      </c>
      <c r="Y101">
        <v>3467707.3463966199</v>
      </c>
      <c r="Z101">
        <v>7810.6112930211402</v>
      </c>
      <c r="AA101">
        <v>47.228334445431202</v>
      </c>
      <c r="AB101">
        <v>115446.330891755</v>
      </c>
      <c r="AC101">
        <v>617.11890208300804</v>
      </c>
      <c r="AD101">
        <v>5719.6721122518802</v>
      </c>
      <c r="AE101">
        <v>43.400839045642101</v>
      </c>
      <c r="AF101">
        <v>0</v>
      </c>
      <c r="AG101">
        <v>0</v>
      </c>
      <c r="AH101">
        <v>0</v>
      </c>
      <c r="AI101">
        <v>0</v>
      </c>
      <c r="AJ101">
        <v>0</v>
      </c>
      <c r="AK101">
        <v>0</v>
      </c>
      <c r="AM101" s="7">
        <f t="shared" si="29"/>
        <v>187.07307538641302</v>
      </c>
      <c r="AO101" s="7">
        <f t="shared" si="30"/>
        <v>131.78713218509068</v>
      </c>
      <c r="AQ101" s="7" t="str">
        <f t="shared" si="31"/>
        <v/>
      </c>
      <c r="AS101" s="7" t="str">
        <f t="shared" si="32"/>
        <v/>
      </c>
      <c r="AU101" s="7" t="str">
        <f t="shared" si="33"/>
        <v/>
      </c>
    </row>
    <row r="102" spans="1:47">
      <c r="A102" t="s">
        <v>104</v>
      </c>
      <c r="B102" s="2">
        <f t="shared" si="34"/>
        <v>5.0819534446610266</v>
      </c>
      <c r="C102" s="2">
        <f t="shared" si="35"/>
        <v>0</v>
      </c>
      <c r="D102" s="3"/>
      <c r="E102" s="9">
        <f t="shared" si="27"/>
        <v>115.60471486928394</v>
      </c>
      <c r="F102" s="9">
        <f t="shared" si="28"/>
        <v>0</v>
      </c>
      <c r="G102" s="3"/>
      <c r="H102" s="8">
        <f t="shared" si="36"/>
        <v>0.68843103444407872</v>
      </c>
      <c r="I102" s="8">
        <f t="shared" si="37"/>
        <v>0</v>
      </c>
      <c r="J102" s="3"/>
      <c r="K102" s="3">
        <v>340195.98921640997</v>
      </c>
      <c r="L102" s="3">
        <v>1728860.1792582001</v>
      </c>
      <c r="M102" s="3"/>
      <c r="N102" s="3">
        <v>0</v>
      </c>
      <c r="O102" s="3">
        <v>0</v>
      </c>
      <c r="Q102" s="2">
        <f t="shared" si="38"/>
        <v>0</v>
      </c>
      <c r="S102" s="3">
        <v>494161.32073581603</v>
      </c>
      <c r="T102" s="3"/>
      <c r="U102" s="3">
        <v>45765164.651374698</v>
      </c>
      <c r="V102" s="3">
        <v>395876.281543725</v>
      </c>
      <c r="X102">
        <v>0</v>
      </c>
      <c r="Y102">
        <v>0</v>
      </c>
      <c r="Z102">
        <v>0</v>
      </c>
      <c r="AA102">
        <v>0</v>
      </c>
      <c r="AB102">
        <v>0</v>
      </c>
      <c r="AC102">
        <v>0</v>
      </c>
      <c r="AD102">
        <v>0</v>
      </c>
      <c r="AE102">
        <v>0</v>
      </c>
      <c r="AF102">
        <v>0</v>
      </c>
      <c r="AG102">
        <v>0</v>
      </c>
      <c r="AH102">
        <v>0</v>
      </c>
      <c r="AI102">
        <v>0</v>
      </c>
      <c r="AJ102">
        <v>0</v>
      </c>
      <c r="AK102">
        <v>0</v>
      </c>
      <c r="AM102" s="7" t="str">
        <f t="shared" si="29"/>
        <v/>
      </c>
      <c r="AO102" s="7" t="str">
        <f t="shared" si="30"/>
        <v/>
      </c>
      <c r="AQ102" s="7" t="str">
        <f t="shared" si="31"/>
        <v/>
      </c>
      <c r="AS102" s="7" t="str">
        <f t="shared" si="32"/>
        <v/>
      </c>
      <c r="AU102" s="7" t="str">
        <f t="shared" si="33"/>
        <v/>
      </c>
    </row>
    <row r="103" spans="1:47">
      <c r="A103" t="s">
        <v>105</v>
      </c>
      <c r="B103" s="2">
        <f t="shared" si="34"/>
        <v>5.6885846420876183</v>
      </c>
      <c r="C103" s="2">
        <f t="shared" si="35"/>
        <v>6.2386601276224898</v>
      </c>
      <c r="D103" s="3"/>
      <c r="E103" s="9">
        <f t="shared" si="27"/>
        <v>142.31069376430366</v>
      </c>
      <c r="F103" s="9">
        <f t="shared" si="28"/>
        <v>52.928048078031011</v>
      </c>
      <c r="G103" s="3"/>
      <c r="H103" s="8">
        <f t="shared" si="36"/>
        <v>0.38997023262710157</v>
      </c>
      <c r="I103" s="8">
        <f t="shared" si="37"/>
        <v>3.3982143228845226E-3</v>
      </c>
      <c r="J103" s="3"/>
      <c r="K103" s="3">
        <v>596263.241231833</v>
      </c>
      <c r="L103" s="3">
        <v>3391893.9167127898</v>
      </c>
      <c r="M103" s="3"/>
      <c r="N103" s="3">
        <v>32415.197470348401</v>
      </c>
      <c r="O103" s="3">
        <v>5195.8588554657499</v>
      </c>
      <c r="Q103" s="2">
        <f t="shared" si="38"/>
        <v>104.63900211669244</v>
      </c>
      <c r="S103" s="3">
        <v>1528996.8088461601</v>
      </c>
      <c r="T103" s="3"/>
      <c r="U103" s="3">
        <v>180475050.44141999</v>
      </c>
      <c r="V103" s="3">
        <v>1268176.3096477101</v>
      </c>
      <c r="X103">
        <v>251861.455099488</v>
      </c>
      <c r="Y103" s="1">
        <v>57011628.898593202</v>
      </c>
      <c r="Z103">
        <v>0</v>
      </c>
      <c r="AA103">
        <v>0</v>
      </c>
      <c r="AB103">
        <v>0</v>
      </c>
      <c r="AC103">
        <v>0</v>
      </c>
      <c r="AD103">
        <v>299264.61562941899</v>
      </c>
      <c r="AE103">
        <v>2691.3286549440199</v>
      </c>
      <c r="AF103">
        <v>108205.74795019301</v>
      </c>
      <c r="AG103">
        <v>2044.3933203557201</v>
      </c>
      <c r="AH103">
        <v>26858.189695289799</v>
      </c>
      <c r="AI103">
        <v>460.13688016600702</v>
      </c>
      <c r="AJ103">
        <v>0</v>
      </c>
      <c r="AK103">
        <v>0</v>
      </c>
      <c r="AM103" s="7" t="str">
        <f t="shared" si="29"/>
        <v/>
      </c>
      <c r="AO103" s="7">
        <f t="shared" si="30"/>
        <v>111.19586419877201</v>
      </c>
      <c r="AQ103" s="7">
        <f t="shared" si="31"/>
        <v>52.928048078031011</v>
      </c>
      <c r="AS103" s="7">
        <f t="shared" si="32"/>
        <v>58.369999999999933</v>
      </c>
      <c r="AU103" s="7" t="str">
        <f t="shared" si="33"/>
        <v/>
      </c>
    </row>
    <row r="104" spans="1:47">
      <c r="A104" t="s">
        <v>106</v>
      </c>
      <c r="B104" s="2">
        <f t="shared" si="34"/>
        <v>5.2927260965198935</v>
      </c>
      <c r="C104" s="2">
        <f t="shared" si="35"/>
        <v>6.0818125676612587</v>
      </c>
      <c r="D104" s="3"/>
      <c r="E104" s="9">
        <f t="shared" si="27"/>
        <v>120.57997946147736</v>
      </c>
      <c r="F104" s="9">
        <f t="shared" si="28"/>
        <v>76.056720646815904</v>
      </c>
      <c r="G104" s="3"/>
      <c r="H104" s="8">
        <f t="shared" si="36"/>
        <v>0.13095249842147016</v>
      </c>
      <c r="I104" s="8">
        <f t="shared" si="37"/>
        <v>1.5484653325304357E-2</v>
      </c>
      <c r="J104" s="3"/>
      <c r="K104" s="3">
        <v>104895.880820138</v>
      </c>
      <c r="L104" s="3">
        <v>555185.16583418497</v>
      </c>
      <c r="M104" s="3"/>
      <c r="N104" s="3">
        <v>75436.088935732303</v>
      </c>
      <c r="O104" s="3">
        <v>12403.553726211099</v>
      </c>
      <c r="Q104" s="2">
        <f t="shared" si="38"/>
        <v>7.3596759013736035</v>
      </c>
      <c r="S104" s="3">
        <v>801022.37135278597</v>
      </c>
      <c r="T104" s="3"/>
      <c r="U104" s="3">
        <v>27874961.973463301</v>
      </c>
      <c r="V104" s="3">
        <v>231174.048112761</v>
      </c>
      <c r="X104">
        <v>0</v>
      </c>
      <c r="Y104">
        <v>0</v>
      </c>
      <c r="Z104">
        <v>30120.071115834398</v>
      </c>
      <c r="AA104">
        <v>177.02850079196</v>
      </c>
      <c r="AB104">
        <v>216427.21640053601</v>
      </c>
      <c r="AC104">
        <v>1471.21582136952</v>
      </c>
      <c r="AD104">
        <v>390436.08797000803</v>
      </c>
      <c r="AE104">
        <v>3595.9386883270099</v>
      </c>
      <c r="AF104">
        <v>590509.15249159106</v>
      </c>
      <c r="AG104">
        <v>5932.3449524305097</v>
      </c>
      <c r="AH104">
        <v>93323.555705155595</v>
      </c>
      <c r="AI104">
        <v>1227.02576329213</v>
      </c>
      <c r="AJ104">
        <v>0</v>
      </c>
      <c r="AK104">
        <v>0</v>
      </c>
      <c r="AM104" s="7">
        <f t="shared" si="29"/>
        <v>147.10772767456311</v>
      </c>
      <c r="AO104" s="7">
        <f t="shared" si="30"/>
        <v>108.57695912264182</v>
      </c>
      <c r="AQ104" s="7">
        <f t="shared" si="31"/>
        <v>99.540596041984486</v>
      </c>
      <c r="AS104" s="7">
        <f t="shared" si="32"/>
        <v>76.056720646815904</v>
      </c>
      <c r="AU104" s="7" t="str">
        <f t="shared" si="33"/>
        <v/>
      </c>
    </row>
    <row r="105" spans="1:47">
      <c r="A105" t="s">
        <v>107</v>
      </c>
      <c r="B105" s="2">
        <f t="shared" si="34"/>
        <v>3.0662396371918739</v>
      </c>
      <c r="C105" s="2">
        <f t="shared" si="35"/>
        <v>0</v>
      </c>
      <c r="D105" s="3"/>
      <c r="E105" s="9">
        <f t="shared" si="27"/>
        <v>211.89945444528743</v>
      </c>
      <c r="F105" s="9">
        <f t="shared" si="28"/>
        <v>0</v>
      </c>
      <c r="G105" s="3"/>
      <c r="H105" s="8">
        <f t="shared" si="36"/>
        <v>0.12830218290694412</v>
      </c>
      <c r="I105" s="8">
        <f t="shared" si="37"/>
        <v>0</v>
      </c>
      <c r="J105" s="3"/>
      <c r="K105" s="3">
        <v>49190.959511110297</v>
      </c>
      <c r="L105" s="3">
        <v>150831.26984446699</v>
      </c>
      <c r="M105" s="3"/>
      <c r="N105" s="3">
        <v>0</v>
      </c>
      <c r="O105" s="3">
        <v>0</v>
      </c>
      <c r="Q105" s="2">
        <f t="shared" si="38"/>
        <v>0</v>
      </c>
      <c r="S105" s="3">
        <v>383399.24073457002</v>
      </c>
      <c r="T105" s="3"/>
      <c r="U105" s="3">
        <v>65268019.235861398</v>
      </c>
      <c r="V105" s="3">
        <v>308014.09756679501</v>
      </c>
      <c r="X105">
        <v>292424.19525839802</v>
      </c>
      <c r="Y105" s="1">
        <v>62155994.186480403</v>
      </c>
      <c r="Z105">
        <v>0</v>
      </c>
      <c r="AA105">
        <v>0</v>
      </c>
      <c r="AB105">
        <v>0</v>
      </c>
      <c r="AC105">
        <v>0</v>
      </c>
      <c r="AD105">
        <v>0</v>
      </c>
      <c r="AE105">
        <v>0</v>
      </c>
      <c r="AF105">
        <v>0</v>
      </c>
      <c r="AG105">
        <v>0</v>
      </c>
      <c r="AH105">
        <v>0</v>
      </c>
      <c r="AI105">
        <v>0</v>
      </c>
      <c r="AJ105">
        <v>0</v>
      </c>
      <c r="AK105">
        <v>0</v>
      </c>
      <c r="AM105" s="7" t="str">
        <f t="shared" si="29"/>
        <v/>
      </c>
      <c r="AO105" s="7" t="str">
        <f t="shared" si="30"/>
        <v/>
      </c>
      <c r="AQ105" s="7" t="str">
        <f t="shared" si="31"/>
        <v/>
      </c>
      <c r="AS105" s="7" t="str">
        <f t="shared" si="32"/>
        <v/>
      </c>
      <c r="AU105" s="7" t="str">
        <f t="shared" si="33"/>
        <v/>
      </c>
    </row>
    <row r="106" spans="1:47">
      <c r="A106" t="s">
        <v>108</v>
      </c>
      <c r="B106" s="2">
        <f t="shared" si="34"/>
        <v>5.003324459624678</v>
      </c>
      <c r="C106" s="2">
        <f t="shared" si="35"/>
        <v>6.0715719406871997</v>
      </c>
      <c r="D106" s="3"/>
      <c r="E106" s="9">
        <f t="shared" si="27"/>
        <v>106.28484610659014</v>
      </c>
      <c r="F106" s="9">
        <f t="shared" si="28"/>
        <v>45.398063995772468</v>
      </c>
      <c r="G106" s="3"/>
      <c r="H106" s="8">
        <f t="shared" si="36"/>
        <v>0.39901519351721654</v>
      </c>
      <c r="I106" s="8">
        <f t="shared" si="37"/>
        <v>3.5510366935615121E-3</v>
      </c>
      <c r="J106" s="3"/>
      <c r="K106" s="3">
        <v>75111.714162618402</v>
      </c>
      <c r="L106" s="3">
        <v>375808.27667416597</v>
      </c>
      <c r="M106" s="3"/>
      <c r="N106" s="3">
        <v>4058.5840632014701</v>
      </c>
      <c r="O106" s="3">
        <v>668.45688445257997</v>
      </c>
      <c r="Q106" s="2">
        <f t="shared" si="38"/>
        <v>92.595908036391123</v>
      </c>
      <c r="S106" s="3">
        <v>188242.74208841001</v>
      </c>
      <c r="T106" s="3"/>
      <c r="U106" s="3">
        <v>8955858.8130485807</v>
      </c>
      <c r="V106" s="3">
        <v>84262.800776575401</v>
      </c>
      <c r="X106">
        <v>0</v>
      </c>
      <c r="Y106">
        <v>0</v>
      </c>
      <c r="Z106">
        <v>0</v>
      </c>
      <c r="AA106">
        <v>0</v>
      </c>
      <c r="AB106">
        <v>0</v>
      </c>
      <c r="AC106">
        <v>0</v>
      </c>
      <c r="AD106">
        <v>41107.656587150901</v>
      </c>
      <c r="AE106">
        <v>282.63672461110599</v>
      </c>
      <c r="AF106">
        <v>32393.7975330353</v>
      </c>
      <c r="AG106">
        <v>304.90152273197401</v>
      </c>
      <c r="AH106">
        <v>5658.8438216303703</v>
      </c>
      <c r="AI106">
        <v>79.964245286579896</v>
      </c>
      <c r="AJ106">
        <v>43.327541053934503</v>
      </c>
      <c r="AK106">
        <v>0.95439182291934799</v>
      </c>
      <c r="AM106" s="7" t="str">
        <f t="shared" si="29"/>
        <v/>
      </c>
      <c r="AO106" s="7">
        <f t="shared" si="30"/>
        <v>145.44343677812211</v>
      </c>
      <c r="AQ106" s="7">
        <f t="shared" si="31"/>
        <v>106.24347573859548</v>
      </c>
      <c r="AS106" s="7">
        <f t="shared" si="32"/>
        <v>70.767176021607156</v>
      </c>
      <c r="AU106" s="7">
        <f t="shared" si="33"/>
        <v>45.398063995772468</v>
      </c>
    </row>
    <row r="107" spans="1:47">
      <c r="A107" t="s">
        <v>109</v>
      </c>
      <c r="B107" s="2">
        <f t="shared" si="34"/>
        <v>5.7813859544789548</v>
      </c>
      <c r="C107" s="2">
        <f t="shared" si="35"/>
        <v>7.0804261730936826</v>
      </c>
      <c r="D107" s="3"/>
      <c r="E107" s="9">
        <f t="shared" si="27"/>
        <v>23.119565448833079</v>
      </c>
      <c r="F107" s="9">
        <f t="shared" si="28"/>
        <v>18.960000000000012</v>
      </c>
      <c r="G107" s="3"/>
      <c r="H107" s="8">
        <f t="shared" si="36"/>
        <v>0.45358892850662424</v>
      </c>
      <c r="I107" s="8">
        <f t="shared" si="37"/>
        <v>0.14244994212166956</v>
      </c>
      <c r="J107" s="3"/>
      <c r="K107" s="3">
        <v>13944.123110424</v>
      </c>
      <c r="L107" s="3">
        <v>80616.357498130703</v>
      </c>
      <c r="M107" s="3"/>
      <c r="N107" s="3">
        <v>31006.335280910502</v>
      </c>
      <c r="O107" s="3">
        <v>4379.1622881031699</v>
      </c>
      <c r="Q107" s="2">
        <f t="shared" si="38"/>
        <v>2.5999963158420507</v>
      </c>
      <c r="S107" s="3">
        <v>30741.7624948056</v>
      </c>
      <c r="T107" s="3"/>
      <c r="U107" s="3">
        <v>212646.66658195801</v>
      </c>
      <c r="V107" s="3">
        <v>9197.6930558048607</v>
      </c>
      <c r="X107">
        <v>0</v>
      </c>
      <c r="Y107">
        <v>0</v>
      </c>
      <c r="Z107">
        <v>0</v>
      </c>
      <c r="AA107">
        <v>0</v>
      </c>
      <c r="AB107">
        <v>0</v>
      </c>
      <c r="AC107">
        <v>0</v>
      </c>
      <c r="AD107">
        <v>0</v>
      </c>
      <c r="AE107">
        <v>0</v>
      </c>
      <c r="AF107">
        <v>70195.041435789506</v>
      </c>
      <c r="AG107">
        <v>2840.7544085710001</v>
      </c>
      <c r="AH107">
        <v>70.703184669420395</v>
      </c>
      <c r="AI107">
        <v>3.7290709213829301</v>
      </c>
      <c r="AJ107">
        <v>34953.053818521599</v>
      </c>
      <c r="AK107">
        <v>1534.6788086107799</v>
      </c>
      <c r="AM107" s="7" t="str">
        <f t="shared" si="29"/>
        <v/>
      </c>
      <c r="AO107" s="7" t="str">
        <f t="shared" si="30"/>
        <v/>
      </c>
      <c r="AQ107" s="7">
        <f t="shared" si="31"/>
        <v>24.710000000000033</v>
      </c>
      <c r="AS107" s="7">
        <f t="shared" si="32"/>
        <v>18.960000000000012</v>
      </c>
      <c r="AU107" s="7">
        <f t="shared" si="33"/>
        <v>22.775484760985108</v>
      </c>
    </row>
    <row r="108" spans="1:47">
      <c r="A108" t="s">
        <v>110</v>
      </c>
      <c r="B108" s="2">
        <f t="shared" si="34"/>
        <v>3.8760419037116094</v>
      </c>
      <c r="C108" s="2">
        <f t="shared" si="35"/>
        <v>5.0179011488657714</v>
      </c>
      <c r="D108" s="3"/>
      <c r="E108" s="9">
        <f t="shared" si="27"/>
        <v>175.53666819568156</v>
      </c>
      <c r="F108" s="9">
        <f t="shared" si="28"/>
        <v>154.93999999999991</v>
      </c>
      <c r="G108" s="3"/>
      <c r="H108" s="8">
        <f t="shared" si="36"/>
        <v>0.18174518001810239</v>
      </c>
      <c r="I108" s="8">
        <f t="shared" si="37"/>
        <v>1.8181326221885365E-3</v>
      </c>
      <c r="J108" s="3"/>
      <c r="K108" s="3">
        <v>54296.504566799602</v>
      </c>
      <c r="L108" s="3">
        <v>210455.52692598401</v>
      </c>
      <c r="M108" s="3"/>
      <c r="N108" s="3">
        <v>2725.5655478214899</v>
      </c>
      <c r="O108" s="3">
        <v>543.16844173735205</v>
      </c>
      <c r="Q108" s="2">
        <f t="shared" si="38"/>
        <v>77.215360714475736</v>
      </c>
      <c r="S108" s="3">
        <v>298750.72649184702</v>
      </c>
      <c r="T108" s="3"/>
      <c r="U108" s="3">
        <v>41295068.704307303</v>
      </c>
      <c r="V108" s="3">
        <v>235250.38459926299</v>
      </c>
      <c r="X108">
        <v>14943.3966910008</v>
      </c>
      <c r="Y108">
        <v>3090366.3166780202</v>
      </c>
      <c r="Z108">
        <v>0</v>
      </c>
      <c r="AA108">
        <v>0</v>
      </c>
      <c r="AB108">
        <v>16092.3134552301</v>
      </c>
      <c r="AC108">
        <v>92.970786615229599</v>
      </c>
      <c r="AD108">
        <v>69753.624684621696</v>
      </c>
      <c r="AE108">
        <v>450.19765512212302</v>
      </c>
      <c r="AF108">
        <v>0</v>
      </c>
      <c r="AG108">
        <v>0</v>
      </c>
      <c r="AH108">
        <v>0</v>
      </c>
      <c r="AI108">
        <v>0</v>
      </c>
      <c r="AJ108">
        <v>0</v>
      </c>
      <c r="AK108">
        <v>0</v>
      </c>
      <c r="AM108" s="7">
        <f t="shared" si="29"/>
        <v>173.09000000000009</v>
      </c>
      <c r="AO108" s="7">
        <f t="shared" si="30"/>
        <v>154.93999999999991</v>
      </c>
      <c r="AQ108" s="7" t="str">
        <f t="shared" si="31"/>
        <v/>
      </c>
      <c r="AS108" s="7" t="str">
        <f t="shared" si="32"/>
        <v/>
      </c>
      <c r="AU108" s="7" t="str">
        <f t="shared" si="33"/>
        <v/>
      </c>
    </row>
    <row r="109" spans="1:47">
      <c r="A109" t="s">
        <v>111</v>
      </c>
      <c r="B109" s="2">
        <f t="shared" si="34"/>
        <v>2.8269826485158496</v>
      </c>
      <c r="C109" s="2">
        <f t="shared" si="35"/>
        <v>4.8415628817696996</v>
      </c>
      <c r="D109" s="3"/>
      <c r="E109" s="9">
        <f t="shared" si="27"/>
        <v>155.17026485181933</v>
      </c>
      <c r="F109" s="9">
        <f t="shared" si="28"/>
        <v>163.91393225259273</v>
      </c>
      <c r="G109" s="3"/>
      <c r="H109" s="8">
        <f t="shared" si="36"/>
        <v>0.40833742389766953</v>
      </c>
      <c r="I109" s="8">
        <f t="shared" si="37"/>
        <v>1.7748623327269204E-4</v>
      </c>
      <c r="J109" s="3"/>
      <c r="K109" s="3">
        <v>8046870.2255968796</v>
      </c>
      <c r="L109" s="3">
        <v>22748362.5026212</v>
      </c>
      <c r="M109" s="3"/>
      <c r="N109" s="3">
        <v>16933.9417764762</v>
      </c>
      <c r="O109" s="3">
        <v>3497.6188867109099</v>
      </c>
      <c r="Q109" s="2">
        <f t="shared" si="38"/>
        <v>1343.3589652600617</v>
      </c>
      <c r="S109" s="3">
        <v>19706423.547437198</v>
      </c>
      <c r="T109" s="3"/>
      <c r="U109" s="3">
        <v>2550171552.6162701</v>
      </c>
      <c r="V109" s="3">
        <v>16434666.493941801</v>
      </c>
      <c r="X109">
        <v>601714.77402707399</v>
      </c>
      <c r="Y109" s="1">
        <v>130263619.935573</v>
      </c>
      <c r="Z109">
        <v>0</v>
      </c>
      <c r="AA109">
        <v>0</v>
      </c>
      <c r="AB109">
        <v>18423.102864578501</v>
      </c>
      <c r="AC109">
        <v>98.084213155236398</v>
      </c>
      <c r="AD109">
        <v>225025.67440308499</v>
      </c>
      <c r="AE109">
        <v>1372.82823559085</v>
      </c>
      <c r="AF109">
        <v>0</v>
      </c>
      <c r="AG109">
        <v>0</v>
      </c>
      <c r="AH109">
        <v>0</v>
      </c>
      <c r="AI109">
        <v>0</v>
      </c>
      <c r="AJ109">
        <v>0</v>
      </c>
      <c r="AK109">
        <v>0</v>
      </c>
      <c r="AM109" s="7">
        <f t="shared" si="29"/>
        <v>187.82944035469333</v>
      </c>
      <c r="AO109" s="7">
        <f t="shared" si="30"/>
        <v>163.91393225259273</v>
      </c>
      <c r="AQ109" s="7" t="str">
        <f t="shared" si="31"/>
        <v/>
      </c>
      <c r="AS109" s="7" t="str">
        <f t="shared" si="32"/>
        <v/>
      </c>
      <c r="AU109" s="7" t="str">
        <f t="shared" si="33"/>
        <v/>
      </c>
    </row>
    <row r="110" spans="1:47">
      <c r="A110" t="s">
        <v>112</v>
      </c>
      <c r="B110" s="2">
        <f t="shared" si="34"/>
        <v>6.2080362965333347</v>
      </c>
      <c r="C110" s="2">
        <f t="shared" si="35"/>
        <v>7.8370971731022108</v>
      </c>
      <c r="D110" s="3"/>
      <c r="E110" s="9">
        <f t="shared" si="27"/>
        <v>16.327425291677088</v>
      </c>
      <c r="F110" s="9">
        <f t="shared" si="28"/>
        <v>11.863047476822546</v>
      </c>
      <c r="G110" s="3"/>
      <c r="H110" s="8">
        <f t="shared" si="36"/>
        <v>0.95691773273339065</v>
      </c>
      <c r="I110" s="8">
        <f t="shared" si="37"/>
        <v>0.68810963990225438</v>
      </c>
      <c r="J110" s="3"/>
      <c r="K110" s="3">
        <v>2118263.3848973</v>
      </c>
      <c r="L110" s="3">
        <v>13150255.97906</v>
      </c>
      <c r="M110" s="3"/>
      <c r="N110" s="3">
        <v>11937633.198070001</v>
      </c>
      <c r="O110" s="3">
        <v>1523221.2813490799</v>
      </c>
      <c r="Q110" s="2">
        <f t="shared" si="38"/>
        <v>1.1015798325237576</v>
      </c>
      <c r="S110" s="3">
        <v>2213631.6555098002</v>
      </c>
      <c r="T110" s="3"/>
      <c r="U110" s="3">
        <v>31483294.866741601</v>
      </c>
      <c r="V110" s="3">
        <v>1928246.14440528</v>
      </c>
      <c r="X110">
        <v>0</v>
      </c>
      <c r="Y110">
        <v>0</v>
      </c>
      <c r="Z110">
        <v>0</v>
      </c>
      <c r="AA110">
        <v>0</v>
      </c>
      <c r="AB110">
        <v>0</v>
      </c>
      <c r="AC110">
        <v>0</v>
      </c>
      <c r="AD110">
        <v>0</v>
      </c>
      <c r="AE110">
        <v>0</v>
      </c>
      <c r="AF110">
        <v>383289.01772911998</v>
      </c>
      <c r="AG110">
        <v>32309.490329358599</v>
      </c>
      <c r="AH110">
        <v>8351879.4974004598</v>
      </c>
      <c r="AI110">
        <v>447600.77430945099</v>
      </c>
      <c r="AJ110" s="1">
        <v>15395912.0738397</v>
      </c>
      <c r="AK110">
        <v>1043311.01671027</v>
      </c>
      <c r="AM110" s="7" t="str">
        <f t="shared" si="29"/>
        <v/>
      </c>
      <c r="AO110" s="7" t="str">
        <f t="shared" si="30"/>
        <v/>
      </c>
      <c r="AQ110" s="7">
        <f t="shared" si="31"/>
        <v>11.863047476822546</v>
      </c>
      <c r="AS110" s="7">
        <f t="shared" si="32"/>
        <v>18.659215928045619</v>
      </c>
      <c r="AU110" s="7">
        <f t="shared" si="33"/>
        <v>14.756780890118007</v>
      </c>
    </row>
    <row r="111" spans="1:47">
      <c r="A111" t="s">
        <v>113</v>
      </c>
      <c r="B111" s="2">
        <f t="shared" si="34"/>
        <v>5.8724362257560436</v>
      </c>
      <c r="C111" s="2">
        <f t="shared" si="35"/>
        <v>6.2394785278750193</v>
      </c>
      <c r="D111" s="3"/>
      <c r="E111" s="9">
        <f t="shared" si="27"/>
        <v>21.328867695238685</v>
      </c>
      <c r="F111" s="9">
        <f t="shared" si="28"/>
        <v>15.838656458994871</v>
      </c>
      <c r="G111" s="3"/>
      <c r="H111" s="8">
        <f t="shared" si="36"/>
        <v>0.79390968774867754</v>
      </c>
      <c r="I111" s="8">
        <f t="shared" si="37"/>
        <v>3.1079666610997276E-2</v>
      </c>
      <c r="J111" s="3"/>
      <c r="K111" s="3">
        <v>230591.072662352</v>
      </c>
      <c r="L111" s="3">
        <v>1354131.36843834</v>
      </c>
      <c r="M111" s="3"/>
      <c r="N111" s="3">
        <v>56324.329969541701</v>
      </c>
      <c r="O111" s="3">
        <v>9027.0893181075007</v>
      </c>
      <c r="Q111" s="2">
        <f t="shared" si="38"/>
        <v>24.04167735631491</v>
      </c>
      <c r="S111" s="3">
        <v>290450.00485665898</v>
      </c>
      <c r="T111" s="3"/>
      <c r="U111" s="3">
        <v>4109142.59027474</v>
      </c>
      <c r="V111" s="3">
        <v>192656.387061374</v>
      </c>
      <c r="X111">
        <v>0</v>
      </c>
      <c r="Y111">
        <v>0</v>
      </c>
      <c r="Z111">
        <v>0</v>
      </c>
      <c r="AA111">
        <v>0</v>
      </c>
      <c r="AB111">
        <v>0</v>
      </c>
      <c r="AC111">
        <v>0</v>
      </c>
      <c r="AD111">
        <v>0</v>
      </c>
      <c r="AE111">
        <v>0</v>
      </c>
      <c r="AF111">
        <v>142931.878165745</v>
      </c>
      <c r="AG111">
        <v>9024.2425887438894</v>
      </c>
      <c r="AH111">
        <v>71.387566422523093</v>
      </c>
      <c r="AI111">
        <v>2.8467293636028299</v>
      </c>
      <c r="AJ111">
        <v>0</v>
      </c>
      <c r="AK111">
        <v>0</v>
      </c>
      <c r="AM111" s="7" t="str">
        <f t="shared" si="29"/>
        <v/>
      </c>
      <c r="AO111" s="7" t="str">
        <f t="shared" si="30"/>
        <v/>
      </c>
      <c r="AQ111" s="7">
        <f t="shared" si="31"/>
        <v>15.838656458994871</v>
      </c>
      <c r="AS111" s="7">
        <f t="shared" si="32"/>
        <v>25.077047131791538</v>
      </c>
      <c r="AU111" s="7" t="str">
        <f t="shared" si="33"/>
        <v/>
      </c>
    </row>
    <row r="112" spans="1:47">
      <c r="A112" t="s">
        <v>114</v>
      </c>
      <c r="B112" s="2">
        <f t="shared" si="34"/>
        <v>4.0673872770014192</v>
      </c>
      <c r="C112" s="2">
        <f t="shared" si="35"/>
        <v>0</v>
      </c>
      <c r="D112" s="3"/>
      <c r="E112" s="9">
        <f t="shared" si="27"/>
        <v>176.48155966781451</v>
      </c>
      <c r="F112" s="9">
        <f t="shared" si="28"/>
        <v>0</v>
      </c>
      <c r="G112" s="3"/>
      <c r="H112" s="8">
        <f t="shared" si="36"/>
        <v>0.27863216484792913</v>
      </c>
      <c r="I112" s="8">
        <f t="shared" si="37"/>
        <v>0</v>
      </c>
      <c r="J112" s="3"/>
      <c r="K112" s="3">
        <v>42181.529946787297</v>
      </c>
      <c r="L112" s="3">
        <v>171568.61823001699</v>
      </c>
      <c r="M112" s="3"/>
      <c r="N112" s="3">
        <v>0</v>
      </c>
      <c r="O112" s="3">
        <v>0</v>
      </c>
      <c r="Q112" s="2">
        <f t="shared" si="38"/>
        <v>0</v>
      </c>
      <c r="S112" s="3">
        <v>151387.86998912701</v>
      </c>
      <c r="T112" s="3"/>
      <c r="U112" s="3">
        <v>17766490.012635</v>
      </c>
      <c r="V112" s="3">
        <v>100670.517906099</v>
      </c>
      <c r="X112">
        <v>0</v>
      </c>
      <c r="Y112">
        <v>0</v>
      </c>
      <c r="Z112">
        <v>0</v>
      </c>
      <c r="AA112">
        <v>0</v>
      </c>
      <c r="AB112">
        <v>0</v>
      </c>
      <c r="AC112">
        <v>0</v>
      </c>
      <c r="AD112">
        <v>0</v>
      </c>
      <c r="AE112">
        <v>0</v>
      </c>
      <c r="AF112">
        <v>0</v>
      </c>
      <c r="AG112">
        <v>0</v>
      </c>
      <c r="AH112">
        <v>0</v>
      </c>
      <c r="AI112">
        <v>0</v>
      </c>
      <c r="AJ112">
        <v>0</v>
      </c>
      <c r="AK112">
        <v>0</v>
      </c>
      <c r="AM112" s="7" t="str">
        <f t="shared" si="29"/>
        <v/>
      </c>
      <c r="AO112" s="7" t="str">
        <f t="shared" si="30"/>
        <v/>
      </c>
      <c r="AQ112" s="7" t="str">
        <f t="shared" si="31"/>
        <v/>
      </c>
      <c r="AS112" s="7" t="str">
        <f t="shared" si="32"/>
        <v/>
      </c>
      <c r="AU112" s="7" t="str">
        <f t="shared" si="33"/>
        <v/>
      </c>
    </row>
    <row r="113" spans="1:47">
      <c r="A113" t="s">
        <v>115</v>
      </c>
      <c r="B113" s="2">
        <f t="shared" si="34"/>
        <v>4.4836795025976066</v>
      </c>
      <c r="C113" s="2">
        <f t="shared" si="35"/>
        <v>0</v>
      </c>
      <c r="D113" s="3"/>
      <c r="E113" s="9">
        <f t="shared" si="27"/>
        <v>154.03692673382182</v>
      </c>
      <c r="F113" s="9">
        <f t="shared" si="28"/>
        <v>0</v>
      </c>
      <c r="G113" s="3"/>
      <c r="H113" s="8">
        <f t="shared" si="36"/>
        <v>0.40537196397781361</v>
      </c>
      <c r="I113" s="8">
        <f t="shared" si="37"/>
        <v>0</v>
      </c>
      <c r="J113" s="3"/>
      <c r="K113" s="3">
        <v>2507.2012144649002</v>
      </c>
      <c r="L113" s="3">
        <v>11241.486694184099</v>
      </c>
      <c r="M113" s="3"/>
      <c r="N113" s="3">
        <v>0</v>
      </c>
      <c r="O113" s="3">
        <v>0</v>
      </c>
      <c r="Q113" s="2">
        <f t="shared" si="38"/>
        <v>0</v>
      </c>
      <c r="S113" s="3">
        <v>6184.9398509516104</v>
      </c>
      <c r="T113" s="3"/>
      <c r="U113" s="3">
        <v>60842.006113920099</v>
      </c>
      <c r="V113" s="3">
        <v>394.98325112040197</v>
      </c>
      <c r="X113">
        <v>0</v>
      </c>
      <c r="Y113">
        <v>0</v>
      </c>
      <c r="Z113">
        <v>0</v>
      </c>
      <c r="AA113">
        <v>0</v>
      </c>
      <c r="AB113">
        <v>0</v>
      </c>
      <c r="AC113">
        <v>0</v>
      </c>
      <c r="AD113">
        <v>0</v>
      </c>
      <c r="AE113">
        <v>0</v>
      </c>
      <c r="AF113">
        <v>0</v>
      </c>
      <c r="AG113">
        <v>0</v>
      </c>
      <c r="AH113">
        <v>0</v>
      </c>
      <c r="AI113">
        <v>0</v>
      </c>
      <c r="AJ113">
        <v>0</v>
      </c>
      <c r="AK113">
        <v>0</v>
      </c>
      <c r="AM113" s="7" t="str">
        <f t="shared" si="29"/>
        <v/>
      </c>
      <c r="AO113" s="7" t="str">
        <f t="shared" si="30"/>
        <v/>
      </c>
      <c r="AQ113" s="7" t="str">
        <f t="shared" si="31"/>
        <v/>
      </c>
      <c r="AS113" s="7" t="str">
        <f t="shared" si="32"/>
        <v/>
      </c>
      <c r="AU113" s="7" t="str">
        <f t="shared" si="33"/>
        <v/>
      </c>
    </row>
    <row r="114" spans="1:47">
      <c r="A114" t="s">
        <v>116</v>
      </c>
      <c r="B114" s="2">
        <f t="shared" si="34"/>
        <v>3.233063095365373</v>
      </c>
      <c r="C114" s="2">
        <f t="shared" si="35"/>
        <v>0</v>
      </c>
      <c r="D114" s="3"/>
      <c r="E114" s="9">
        <f t="shared" si="27"/>
        <v>203.236824655341</v>
      </c>
      <c r="F114" s="9">
        <f t="shared" si="28"/>
        <v>0</v>
      </c>
      <c r="G114" s="3"/>
      <c r="H114" s="8">
        <f t="shared" si="36"/>
        <v>0.16117907589487163</v>
      </c>
      <c r="I114" s="8">
        <f t="shared" si="37"/>
        <v>0</v>
      </c>
      <c r="J114" s="3"/>
      <c r="K114" s="3">
        <v>13209.2299234729</v>
      </c>
      <c r="L114" s="3">
        <v>42706.273783776203</v>
      </c>
      <c r="M114" s="3"/>
      <c r="N114" s="3">
        <v>0</v>
      </c>
      <c r="O114" s="3">
        <v>0</v>
      </c>
      <c r="Q114" s="2">
        <f t="shared" si="38"/>
        <v>0</v>
      </c>
      <c r="S114" s="3">
        <v>81953.751441586399</v>
      </c>
      <c r="T114" s="3"/>
      <c r="U114" s="3">
        <v>9920447.9562401492</v>
      </c>
      <c r="V114" s="3">
        <v>48812.256209295403</v>
      </c>
      <c r="X114">
        <v>14642.5835688067</v>
      </c>
      <c r="Y114">
        <v>3279255.39706286</v>
      </c>
      <c r="Z114">
        <v>0</v>
      </c>
      <c r="AA114">
        <v>0</v>
      </c>
      <c r="AB114">
        <v>0</v>
      </c>
      <c r="AC114">
        <v>0</v>
      </c>
      <c r="AD114">
        <v>0</v>
      </c>
      <c r="AE114">
        <v>0</v>
      </c>
      <c r="AF114">
        <v>0</v>
      </c>
      <c r="AG114">
        <v>0</v>
      </c>
      <c r="AH114">
        <v>0</v>
      </c>
      <c r="AI114">
        <v>0</v>
      </c>
      <c r="AJ114">
        <v>0</v>
      </c>
      <c r="AK114">
        <v>0</v>
      </c>
      <c r="AM114" s="7" t="str">
        <f t="shared" si="29"/>
        <v/>
      </c>
      <c r="AO114" s="7" t="str">
        <f t="shared" si="30"/>
        <v/>
      </c>
      <c r="AQ114" s="7" t="str">
        <f t="shared" si="31"/>
        <v/>
      </c>
      <c r="AS114" s="7" t="str">
        <f t="shared" si="32"/>
        <v/>
      </c>
      <c r="AU114" s="7" t="str">
        <f t="shared" si="33"/>
        <v/>
      </c>
    </row>
    <row r="115" spans="1:47">
      <c r="A115" t="s">
        <v>117</v>
      </c>
      <c r="B115" s="2">
        <f t="shared" si="34"/>
        <v>3.8558691632550137</v>
      </c>
      <c r="C115" s="2">
        <f t="shared" si="35"/>
        <v>0</v>
      </c>
      <c r="D115" s="3"/>
      <c r="E115" s="9">
        <f t="shared" si="27"/>
        <v>180.23366713277227</v>
      </c>
      <c r="F115" s="9">
        <f t="shared" si="28"/>
        <v>0</v>
      </c>
      <c r="G115" s="3"/>
      <c r="H115" s="8">
        <f t="shared" si="36"/>
        <v>0.41138317388657369</v>
      </c>
      <c r="I115" s="8">
        <f t="shared" si="37"/>
        <v>0</v>
      </c>
      <c r="J115" s="3"/>
      <c r="K115" s="3">
        <v>18664.101569636401</v>
      </c>
      <c r="L115" s="3">
        <v>71966.333702220494</v>
      </c>
      <c r="M115" s="3"/>
      <c r="N115" s="3">
        <v>0</v>
      </c>
      <c r="O115" s="3">
        <v>0</v>
      </c>
      <c r="Q115" s="2">
        <f t="shared" si="38"/>
        <v>0</v>
      </c>
      <c r="S115" s="3">
        <v>45369.141847261002</v>
      </c>
      <c r="T115" s="3"/>
      <c r="U115" s="3">
        <v>3617698.2694250899</v>
      </c>
      <c r="V115" s="3">
        <v>20072.266890957999</v>
      </c>
      <c r="X115">
        <v>0</v>
      </c>
      <c r="Y115">
        <v>0</v>
      </c>
      <c r="Z115">
        <v>0</v>
      </c>
      <c r="AA115">
        <v>0</v>
      </c>
      <c r="AB115">
        <v>0</v>
      </c>
      <c r="AC115">
        <v>0</v>
      </c>
      <c r="AD115">
        <v>0</v>
      </c>
      <c r="AE115">
        <v>0</v>
      </c>
      <c r="AF115">
        <v>0</v>
      </c>
      <c r="AG115">
        <v>0</v>
      </c>
      <c r="AH115">
        <v>0</v>
      </c>
      <c r="AI115">
        <v>0</v>
      </c>
      <c r="AJ115">
        <v>0</v>
      </c>
      <c r="AK115">
        <v>0</v>
      </c>
      <c r="AM115" s="7" t="str">
        <f t="shared" si="29"/>
        <v/>
      </c>
      <c r="AO115" s="7" t="str">
        <f t="shared" si="30"/>
        <v/>
      </c>
      <c r="AQ115" s="7" t="str">
        <f t="shared" si="31"/>
        <v/>
      </c>
      <c r="AS115" s="7" t="str">
        <f t="shared" si="32"/>
        <v/>
      </c>
      <c r="AU115" s="7" t="str">
        <f t="shared" si="33"/>
        <v/>
      </c>
    </row>
    <row r="116" spans="1:47">
      <c r="A116" t="s">
        <v>118</v>
      </c>
      <c r="B116" s="2">
        <f t="shared" si="34"/>
        <v>5.9951089279565588</v>
      </c>
      <c r="C116" s="2">
        <f t="shared" si="35"/>
        <v>8.2191386192729787</v>
      </c>
      <c r="D116" s="3"/>
      <c r="E116" s="9">
        <f t="shared" si="27"/>
        <v>50.269249434977162</v>
      </c>
      <c r="F116" s="9">
        <f t="shared" si="28"/>
        <v>21.938982191484396</v>
      </c>
      <c r="G116" s="3"/>
      <c r="H116" s="8">
        <f t="shared" si="36"/>
        <v>0.85182801369222305</v>
      </c>
      <c r="I116" s="8">
        <f t="shared" si="37"/>
        <v>0.11166464868391639</v>
      </c>
      <c r="J116" s="3"/>
      <c r="K116" s="3">
        <v>1221242.16179353</v>
      </c>
      <c r="L116" s="3">
        <v>7321479.7873653602</v>
      </c>
      <c r="M116" s="3"/>
      <c r="N116" s="3">
        <v>1315806.05289526</v>
      </c>
      <c r="O116" s="3">
        <v>160090.50508162001</v>
      </c>
      <c r="Q116" s="2">
        <f t="shared" si="38"/>
        <v>5.5642545276755619</v>
      </c>
      <c r="S116" s="3">
        <v>1433672.2227531499</v>
      </c>
      <c r="T116" s="3"/>
      <c r="U116" s="3">
        <v>60288489.576651096</v>
      </c>
      <c r="V116" s="3">
        <v>1199311.51259049</v>
      </c>
      <c r="X116">
        <v>0</v>
      </c>
      <c r="Y116">
        <v>0</v>
      </c>
      <c r="Z116">
        <v>0</v>
      </c>
      <c r="AA116">
        <v>0</v>
      </c>
      <c r="AB116">
        <v>0</v>
      </c>
      <c r="AC116">
        <v>0</v>
      </c>
      <c r="AD116">
        <v>0</v>
      </c>
      <c r="AE116">
        <v>0</v>
      </c>
      <c r="AF116">
        <v>71734.458600054597</v>
      </c>
      <c r="AG116">
        <v>840.36578808570005</v>
      </c>
      <c r="AH116">
        <v>12220.1049611043</v>
      </c>
      <c r="AI116">
        <v>177.85320282781501</v>
      </c>
      <c r="AJ116">
        <v>3489884.0517027099</v>
      </c>
      <c r="AK116">
        <v>159072.28609070601</v>
      </c>
      <c r="AM116" s="7" t="str">
        <f t="shared" si="29"/>
        <v/>
      </c>
      <c r="AO116" s="7" t="str">
        <f t="shared" si="30"/>
        <v/>
      </c>
      <c r="AQ116" s="7">
        <f t="shared" si="31"/>
        <v>85.360993530520972</v>
      </c>
      <c r="AS116" s="7">
        <f t="shared" si="32"/>
        <v>68.708939545693468</v>
      </c>
      <c r="AU116" s="7">
        <f t="shared" si="33"/>
        <v>21.938982191484396</v>
      </c>
    </row>
    <row r="117" spans="1:47">
      <c r="A117" t="s">
        <v>119</v>
      </c>
      <c r="B117" s="2">
        <f t="shared" si="34"/>
        <v>4.8762956950894045</v>
      </c>
      <c r="C117" s="2">
        <f t="shared" si="35"/>
        <v>6.9395985152557147</v>
      </c>
      <c r="D117" s="3"/>
      <c r="E117" s="9">
        <f t="shared" si="27"/>
        <v>110.26457820103273</v>
      </c>
      <c r="F117" s="9">
        <f t="shared" si="28"/>
        <v>42.702645886829536</v>
      </c>
      <c r="G117" s="3"/>
      <c r="H117" s="8">
        <f t="shared" si="36"/>
        <v>0.36880886463458956</v>
      </c>
      <c r="I117" s="8">
        <f t="shared" si="37"/>
        <v>7.8771678304045047E-3</v>
      </c>
      <c r="J117" s="3"/>
      <c r="K117" s="3">
        <v>286268.64362451597</v>
      </c>
      <c r="L117" s="3">
        <v>1395930.5545453101</v>
      </c>
      <c r="M117" s="3"/>
      <c r="N117" s="3">
        <v>42430.3753024748</v>
      </c>
      <c r="O117" s="3">
        <v>6114.2406450744502</v>
      </c>
      <c r="Q117" s="2">
        <f t="shared" si="38"/>
        <v>32.899321408167957</v>
      </c>
      <c r="S117" s="3">
        <v>776197.83870473597</v>
      </c>
      <c r="T117" s="3"/>
      <c r="U117" s="3">
        <v>53142250.087076597</v>
      </c>
      <c r="V117" s="3">
        <v>481952.14595741202</v>
      </c>
      <c r="X117">
        <v>14343.228473917001</v>
      </c>
      <c r="Y117">
        <v>3032105.0492725298</v>
      </c>
      <c r="Z117">
        <v>0</v>
      </c>
      <c r="AA117">
        <v>0</v>
      </c>
      <c r="AB117">
        <v>0</v>
      </c>
      <c r="AC117">
        <v>0</v>
      </c>
      <c r="AD117">
        <v>28257.073258220898</v>
      </c>
      <c r="AE117">
        <v>195.64673521288401</v>
      </c>
      <c r="AF117">
        <v>169318.63652962199</v>
      </c>
      <c r="AG117">
        <v>1784.2475546518699</v>
      </c>
      <c r="AH117">
        <v>152756.28485200999</v>
      </c>
      <c r="AI117">
        <v>2534.78206860194</v>
      </c>
      <c r="AJ117">
        <v>54037.276368828803</v>
      </c>
      <c r="AK117">
        <v>1265.43157330434</v>
      </c>
      <c r="AM117" s="7" t="str">
        <f t="shared" si="29"/>
        <v/>
      </c>
      <c r="AO117" s="7">
        <f t="shared" si="30"/>
        <v>144.4290559077015</v>
      </c>
      <c r="AQ117" s="7">
        <f t="shared" si="31"/>
        <v>94.896381439994897</v>
      </c>
      <c r="AS117" s="7">
        <f t="shared" si="32"/>
        <v>60.264070329431824</v>
      </c>
      <c r="AU117" s="7">
        <f t="shared" si="33"/>
        <v>42.702645886829536</v>
      </c>
    </row>
    <row r="118" spans="1:47">
      <c r="A118" t="s">
        <v>120</v>
      </c>
      <c r="B118" s="2">
        <f t="shared" si="34"/>
        <v>5.3957686818504911</v>
      </c>
      <c r="C118" s="2">
        <f t="shared" si="35"/>
        <v>5.7605195758594316</v>
      </c>
      <c r="D118" s="3"/>
      <c r="E118" s="9">
        <f t="shared" si="27"/>
        <v>107.54468798331318</v>
      </c>
      <c r="F118" s="9">
        <f t="shared" si="28"/>
        <v>79.379817042779052</v>
      </c>
      <c r="G118" s="3"/>
      <c r="H118" s="8">
        <f t="shared" si="36"/>
        <v>0.16831720469024289</v>
      </c>
      <c r="I118" s="8">
        <f t="shared" si="37"/>
        <v>1.6730080782586934E-2</v>
      </c>
      <c r="J118" s="3"/>
      <c r="K118" s="3">
        <v>19090.969451618399</v>
      </c>
      <c r="L118" s="3">
        <v>103010.45507320701</v>
      </c>
      <c r="M118" s="3"/>
      <c r="N118" s="3">
        <v>10930.981706263699</v>
      </c>
      <c r="O118" s="3">
        <v>1897.56871100171</v>
      </c>
      <c r="Q118" s="2">
        <f t="shared" si="38"/>
        <v>9.4237148905097605</v>
      </c>
      <c r="S118" s="3">
        <v>113422.567150826</v>
      </c>
      <c r="T118" s="3"/>
      <c r="U118" s="3">
        <v>6218434.5914798798</v>
      </c>
      <c r="V118" s="3">
        <v>57821.866501158504</v>
      </c>
      <c r="X118">
        <v>0</v>
      </c>
      <c r="Y118">
        <v>0</v>
      </c>
      <c r="Z118">
        <v>0</v>
      </c>
      <c r="AA118">
        <v>0</v>
      </c>
      <c r="AB118">
        <v>45386.480892238302</v>
      </c>
      <c r="AC118">
        <v>416.54259262333198</v>
      </c>
      <c r="AD118">
        <v>73313.555100958998</v>
      </c>
      <c r="AE118">
        <v>818.19160141142004</v>
      </c>
      <c r="AF118">
        <v>52615.682686476197</v>
      </c>
      <c r="AG118">
        <v>662.83451696696102</v>
      </c>
      <c r="AH118">
        <v>0</v>
      </c>
      <c r="AI118">
        <v>0</v>
      </c>
      <c r="AJ118">
        <v>0</v>
      </c>
      <c r="AK118">
        <v>0</v>
      </c>
      <c r="AM118" s="7">
        <f t="shared" si="29"/>
        <v>108.96000000000012</v>
      </c>
      <c r="AO118" s="7">
        <f t="shared" si="30"/>
        <v>89.604384809731087</v>
      </c>
      <c r="AQ118" s="7">
        <f t="shared" si="31"/>
        <v>79.379817042779052</v>
      </c>
      <c r="AS118" s="7" t="str">
        <f t="shared" si="32"/>
        <v/>
      </c>
      <c r="AU118" s="7" t="str">
        <f t="shared" si="33"/>
        <v/>
      </c>
    </row>
    <row r="119" spans="1:47">
      <c r="A119" t="s">
        <v>121</v>
      </c>
      <c r="B119" s="2">
        <f t="shared" si="34"/>
        <v>6.2747591140060228</v>
      </c>
      <c r="C119" s="2">
        <f t="shared" si="35"/>
        <v>7.6656856507374638</v>
      </c>
      <c r="D119" s="3"/>
      <c r="E119" s="9">
        <f t="shared" si="27"/>
        <v>21.224559395344574</v>
      </c>
      <c r="F119" s="9">
        <f t="shared" si="28"/>
        <v>2.7485378037303287</v>
      </c>
      <c r="G119" s="3"/>
      <c r="H119" s="8">
        <f t="shared" si="36"/>
        <v>0.94825844126993508</v>
      </c>
      <c r="I119" s="8">
        <f t="shared" si="37"/>
        <v>0.38785756839213781</v>
      </c>
      <c r="J119" s="3"/>
      <c r="K119" s="3">
        <v>2565396.05974937</v>
      </c>
      <c r="L119" s="3">
        <v>16097242.3069475</v>
      </c>
      <c r="M119" s="3"/>
      <c r="N119" s="3">
        <v>8043609.5738765802</v>
      </c>
      <c r="O119" s="3">
        <v>1049300.73321005</v>
      </c>
      <c r="Q119" s="2">
        <f t="shared" si="38"/>
        <v>2.0012461021513142</v>
      </c>
      <c r="S119" s="3">
        <v>2705376.4544544602</v>
      </c>
      <c r="T119" s="3"/>
      <c r="U119" s="3">
        <v>52008104.433352299</v>
      </c>
      <c r="V119" s="3">
        <v>2450373.8082195399</v>
      </c>
      <c r="X119">
        <v>0</v>
      </c>
      <c r="Y119">
        <v>0</v>
      </c>
      <c r="Z119">
        <v>0</v>
      </c>
      <c r="AA119">
        <v>0</v>
      </c>
      <c r="AB119">
        <v>0</v>
      </c>
      <c r="AC119">
        <v>0</v>
      </c>
      <c r="AD119">
        <v>3088109.0545572499</v>
      </c>
      <c r="AE119">
        <v>52313.3993211263</v>
      </c>
      <c r="AF119">
        <v>1004571.75634341</v>
      </c>
      <c r="AG119">
        <v>81539.280460693495</v>
      </c>
      <c r="AH119">
        <v>995519.97698801896</v>
      </c>
      <c r="AI119">
        <v>264511.58979545598</v>
      </c>
      <c r="AJ119">
        <v>1733299.6195487401</v>
      </c>
      <c r="AK119">
        <v>630626.07950900204</v>
      </c>
      <c r="AM119" s="7" t="str">
        <f t="shared" si="29"/>
        <v/>
      </c>
      <c r="AO119" s="7">
        <f t="shared" si="30"/>
        <v>59.030938433208348</v>
      </c>
      <c r="AQ119" s="7">
        <f t="shared" si="31"/>
        <v>12.320095917791056</v>
      </c>
      <c r="AS119" s="7">
        <f t="shared" si="32"/>
        <v>3.7636157181537642</v>
      </c>
      <c r="AU119" s="7">
        <f t="shared" si="33"/>
        <v>2.7485378037303287</v>
      </c>
    </row>
    <row r="120" spans="1:47">
      <c r="A120" t="s">
        <v>122</v>
      </c>
      <c r="B120" s="2">
        <f t="shared" si="34"/>
        <v>2.4614435311803788</v>
      </c>
      <c r="C120" s="2">
        <f t="shared" si="35"/>
        <v>0</v>
      </c>
      <c r="D120" s="3"/>
      <c r="E120" s="9">
        <f t="shared" si="27"/>
        <v>184.37031567103452</v>
      </c>
      <c r="F120" s="9">
        <f t="shared" si="28"/>
        <v>0</v>
      </c>
      <c r="G120" s="3"/>
      <c r="H120" s="8">
        <f t="shared" si="36"/>
        <v>0.15053902407940009</v>
      </c>
      <c r="I120" s="8">
        <f t="shared" si="37"/>
        <v>0</v>
      </c>
      <c r="J120" s="3"/>
      <c r="K120" s="3">
        <v>87514.675974076294</v>
      </c>
      <c r="L120" s="3">
        <v>215412.433059737</v>
      </c>
      <c r="M120" s="3"/>
      <c r="N120" s="3">
        <v>0</v>
      </c>
      <c r="O120" s="3">
        <v>0</v>
      </c>
      <c r="Q120" s="2">
        <f t="shared" si="38"/>
        <v>0</v>
      </c>
      <c r="S120" s="3">
        <v>581342.12380649999</v>
      </c>
      <c r="T120" s="3"/>
      <c r="U120" s="3">
        <v>77144788.928310305</v>
      </c>
      <c r="V120" s="3">
        <v>418423.04520407203</v>
      </c>
      <c r="X120">
        <v>79377.717625057601</v>
      </c>
      <c r="Y120" s="1">
        <v>17774341.5233058</v>
      </c>
      <c r="Z120">
        <v>0</v>
      </c>
      <c r="AA120">
        <v>0</v>
      </c>
      <c r="AB120">
        <v>0</v>
      </c>
      <c r="AC120">
        <v>0</v>
      </c>
      <c r="AD120">
        <v>0</v>
      </c>
      <c r="AE120">
        <v>0</v>
      </c>
      <c r="AF120">
        <v>0</v>
      </c>
      <c r="AG120">
        <v>0</v>
      </c>
      <c r="AH120">
        <v>0</v>
      </c>
      <c r="AI120">
        <v>0</v>
      </c>
      <c r="AJ120">
        <v>0</v>
      </c>
      <c r="AK120">
        <v>0</v>
      </c>
      <c r="AM120" s="7" t="str">
        <f t="shared" si="29"/>
        <v/>
      </c>
      <c r="AO120" s="7" t="str">
        <f t="shared" si="30"/>
        <v/>
      </c>
      <c r="AQ120" s="7" t="str">
        <f t="shared" si="31"/>
        <v/>
      </c>
      <c r="AS120" s="7" t="str">
        <f t="shared" si="32"/>
        <v/>
      </c>
      <c r="AU120" s="7" t="str">
        <f t="shared" si="33"/>
        <v/>
      </c>
    </row>
    <row r="121" spans="1:47">
      <c r="A121" t="s">
        <v>123</v>
      </c>
      <c r="B121" s="2">
        <f t="shared" si="34"/>
        <v>3.8360833609666476</v>
      </c>
      <c r="C121" s="2">
        <f t="shared" si="35"/>
        <v>0</v>
      </c>
      <c r="D121" s="3"/>
      <c r="E121" s="9">
        <f t="shared" si="27"/>
        <v>203.80313741148703</v>
      </c>
      <c r="F121" s="9">
        <f t="shared" si="28"/>
        <v>0</v>
      </c>
      <c r="G121" s="3"/>
      <c r="H121" s="8">
        <f t="shared" si="36"/>
        <v>0.22783674325970549</v>
      </c>
      <c r="I121" s="8">
        <f t="shared" si="37"/>
        <v>0</v>
      </c>
      <c r="J121" s="3"/>
      <c r="K121" s="3">
        <v>15997.619585230999</v>
      </c>
      <c r="L121" s="3">
        <v>61368.202305978797</v>
      </c>
      <c r="M121" s="3"/>
      <c r="N121" s="3">
        <v>0</v>
      </c>
      <c r="O121" s="3">
        <v>0</v>
      </c>
      <c r="Q121" s="2">
        <f t="shared" si="38"/>
        <v>0</v>
      </c>
      <c r="S121" s="3">
        <v>70215.2750094207</v>
      </c>
      <c r="T121" s="3"/>
      <c r="U121" s="3">
        <v>7920445.9654845297</v>
      </c>
      <c r="V121" s="3">
        <v>38863.219016559196</v>
      </c>
      <c r="X121">
        <v>36760.4611520568</v>
      </c>
      <c r="Y121">
        <v>7536250.6030812496</v>
      </c>
      <c r="Z121">
        <v>0</v>
      </c>
      <c r="AA121">
        <v>0</v>
      </c>
      <c r="AB121">
        <v>0</v>
      </c>
      <c r="AC121">
        <v>0</v>
      </c>
      <c r="AD121">
        <v>0</v>
      </c>
      <c r="AE121">
        <v>0</v>
      </c>
      <c r="AF121">
        <v>0</v>
      </c>
      <c r="AG121">
        <v>0</v>
      </c>
      <c r="AH121">
        <v>0</v>
      </c>
      <c r="AI121">
        <v>0</v>
      </c>
      <c r="AJ121">
        <v>0</v>
      </c>
      <c r="AK121">
        <v>0</v>
      </c>
      <c r="AM121" s="7" t="str">
        <f t="shared" si="29"/>
        <v/>
      </c>
      <c r="AO121" s="7" t="str">
        <f t="shared" si="30"/>
        <v/>
      </c>
      <c r="AQ121" s="7" t="str">
        <f t="shared" si="31"/>
        <v/>
      </c>
      <c r="AS121" s="7" t="str">
        <f t="shared" si="32"/>
        <v/>
      </c>
      <c r="AU121" s="7" t="str">
        <f t="shared" si="33"/>
        <v/>
      </c>
    </row>
    <row r="122" spans="1:47">
      <c r="A122" t="s">
        <v>124</v>
      </c>
      <c r="B122" s="2">
        <f t="shared" si="34"/>
        <v>5.3949843633741503</v>
      </c>
      <c r="C122" s="2">
        <f t="shared" si="35"/>
        <v>6.9939420607680196</v>
      </c>
      <c r="D122" s="3"/>
      <c r="E122" s="9">
        <f t="shared" si="27"/>
        <v>62.737127588920764</v>
      </c>
      <c r="F122" s="9">
        <f t="shared" si="28"/>
        <v>46.381977691832773</v>
      </c>
      <c r="G122" s="3"/>
      <c r="H122" s="8">
        <f t="shared" si="36"/>
        <v>0.76902234702212058</v>
      </c>
      <c r="I122" s="8">
        <f t="shared" si="37"/>
        <v>0.20850987184581815</v>
      </c>
      <c r="J122" s="3"/>
      <c r="K122" s="3">
        <v>198431.83632731999</v>
      </c>
      <c r="L122" s="3">
        <v>1070536.65418151</v>
      </c>
      <c r="M122" s="3"/>
      <c r="N122" s="3">
        <v>376288.584127118</v>
      </c>
      <c r="O122" s="3">
        <v>53802.073402620801</v>
      </c>
      <c r="Q122" s="2">
        <f t="shared" si="38"/>
        <v>2.8449883927912647</v>
      </c>
      <c r="S122" s="3">
        <v>258031.30051513601</v>
      </c>
      <c r="T122" s="3"/>
      <c r="U122" s="3">
        <v>11512768.164586</v>
      </c>
      <c r="V122" s="3">
        <v>183508.053477079</v>
      </c>
      <c r="X122">
        <v>0</v>
      </c>
      <c r="Y122">
        <v>0</v>
      </c>
      <c r="Z122">
        <v>0</v>
      </c>
      <c r="AA122">
        <v>0</v>
      </c>
      <c r="AB122">
        <v>0</v>
      </c>
      <c r="AC122">
        <v>0</v>
      </c>
      <c r="AD122">
        <v>0</v>
      </c>
      <c r="AE122">
        <v>0</v>
      </c>
      <c r="AF122">
        <v>1347352.0197022301</v>
      </c>
      <c r="AG122">
        <v>21685.522799077102</v>
      </c>
      <c r="AH122">
        <v>1489646.5066662</v>
      </c>
      <c r="AI122">
        <v>31978.918051124099</v>
      </c>
      <c r="AJ122">
        <v>6383.6699759923204</v>
      </c>
      <c r="AK122">
        <v>137.63255241952299</v>
      </c>
      <c r="AM122" s="7" t="str">
        <f t="shared" si="29"/>
        <v/>
      </c>
      <c r="AO122" s="7" t="str">
        <f t="shared" si="30"/>
        <v/>
      </c>
      <c r="AQ122" s="7">
        <f t="shared" si="31"/>
        <v>62.131405923936086</v>
      </c>
      <c r="AS122" s="7">
        <f t="shared" si="32"/>
        <v>46.582142156427238</v>
      </c>
      <c r="AU122" s="7">
        <f t="shared" si="33"/>
        <v>46.381977691832773</v>
      </c>
    </row>
    <row r="123" spans="1:47">
      <c r="A123" t="s">
        <v>125</v>
      </c>
      <c r="B123" s="2">
        <f t="shared" si="34"/>
        <v>4.3410757652626746</v>
      </c>
      <c r="C123" s="2">
        <f t="shared" si="35"/>
        <v>4.5293516890592196</v>
      </c>
      <c r="D123" s="3"/>
      <c r="E123" s="9">
        <f t="shared" si="27"/>
        <v>161.18171620561608</v>
      </c>
      <c r="F123" s="9">
        <f t="shared" si="28"/>
        <v>134.19999999999953</v>
      </c>
      <c r="G123" s="3"/>
      <c r="H123" s="8">
        <f t="shared" si="36"/>
        <v>0.15312237413339561</v>
      </c>
      <c r="I123" s="8">
        <f t="shared" si="37"/>
        <v>1.0175614041033945E-2</v>
      </c>
      <c r="J123" s="3"/>
      <c r="K123" s="3">
        <v>14363.0756887388</v>
      </c>
      <c r="L123" s="3">
        <v>62351.199787017496</v>
      </c>
      <c r="M123" s="3"/>
      <c r="N123" s="3">
        <v>4323.2013639496399</v>
      </c>
      <c r="O123" s="3">
        <v>954.485688181922</v>
      </c>
      <c r="Q123" s="2">
        <f t="shared" si="38"/>
        <v>14.422460241373992</v>
      </c>
      <c r="S123" s="3">
        <v>93801.286520192807</v>
      </c>
      <c r="T123" s="3"/>
      <c r="U123" s="3">
        <v>4844601.9647970702</v>
      </c>
      <c r="V123" s="3">
        <v>30056.771194922101</v>
      </c>
      <c r="X123">
        <v>8652.6174119903098</v>
      </c>
      <c r="Y123">
        <v>1857153.17593288</v>
      </c>
      <c r="Z123">
        <v>0</v>
      </c>
      <c r="AA123">
        <v>0</v>
      </c>
      <c r="AB123">
        <v>63300.150392257099</v>
      </c>
      <c r="AC123">
        <v>334.16899534978</v>
      </c>
      <c r="AD123">
        <v>1.0818980333383199</v>
      </c>
      <c r="AE123">
        <v>8.0618333333705196E-3</v>
      </c>
      <c r="AF123">
        <v>0</v>
      </c>
      <c r="AG123">
        <v>0</v>
      </c>
      <c r="AH123">
        <v>0</v>
      </c>
      <c r="AI123">
        <v>0</v>
      </c>
      <c r="AJ123">
        <v>0</v>
      </c>
      <c r="AK123">
        <v>0</v>
      </c>
      <c r="AM123" s="7">
        <f t="shared" si="29"/>
        <v>189.42556393060889</v>
      </c>
      <c r="AO123" s="7">
        <f t="shared" si="30"/>
        <v>134.19999999999953</v>
      </c>
      <c r="AQ123" s="7" t="str">
        <f t="shared" si="31"/>
        <v/>
      </c>
      <c r="AS123" s="7" t="str">
        <f t="shared" si="32"/>
        <v/>
      </c>
      <c r="AU123" s="7" t="str">
        <f t="shared" si="33"/>
        <v/>
      </c>
    </row>
    <row r="124" spans="1:47">
      <c r="A124" t="s">
        <v>126</v>
      </c>
      <c r="B124" s="2">
        <f t="shared" si="34"/>
        <v>5.192329158150506</v>
      </c>
      <c r="C124" s="2">
        <f t="shared" si="35"/>
        <v>7.2373607547723209</v>
      </c>
      <c r="D124" s="3"/>
      <c r="E124" s="9">
        <f t="shared" si="27"/>
        <v>149.18368081382408</v>
      </c>
      <c r="F124" s="9">
        <f t="shared" si="28"/>
        <v>127.82709040184665</v>
      </c>
      <c r="G124" s="3"/>
      <c r="H124" s="8">
        <f t="shared" si="36"/>
        <v>0.84820264471796902</v>
      </c>
      <c r="I124" s="8">
        <f t="shared" si="37"/>
        <v>0.13991013933558688</v>
      </c>
      <c r="J124" s="3"/>
      <c r="K124" s="3">
        <v>193174.61081533501</v>
      </c>
      <c r="L124" s="3">
        <v>1003026.16435084</v>
      </c>
      <c r="M124" s="3"/>
      <c r="N124" s="3">
        <v>230610.90168372699</v>
      </c>
      <c r="O124" s="3">
        <v>31863.950063793902</v>
      </c>
      <c r="Q124" s="2">
        <f t="shared" si="38"/>
        <v>4.3494308249418649</v>
      </c>
      <c r="S124" s="3">
        <v>227745.82467797701</v>
      </c>
      <c r="T124" s="3"/>
      <c r="U124" s="3">
        <v>19372866.8599183</v>
      </c>
      <c r="V124" s="3">
        <v>129859.15586903199</v>
      </c>
      <c r="X124">
        <v>19187.187505177899</v>
      </c>
      <c r="Y124">
        <v>3945365.3421493899</v>
      </c>
      <c r="Z124">
        <v>0</v>
      </c>
      <c r="AA124">
        <v>0</v>
      </c>
      <c r="AB124">
        <v>0</v>
      </c>
      <c r="AC124">
        <v>0</v>
      </c>
      <c r="AD124">
        <v>0</v>
      </c>
      <c r="AE124">
        <v>0</v>
      </c>
      <c r="AF124">
        <v>0</v>
      </c>
      <c r="AG124">
        <v>0</v>
      </c>
      <c r="AH124">
        <v>2652611.19857459</v>
      </c>
      <c r="AI124">
        <v>17611.743235944999</v>
      </c>
      <c r="AJ124">
        <v>1253294.97768514</v>
      </c>
      <c r="AK124">
        <v>9804.6116339282198</v>
      </c>
      <c r="AM124" s="7" t="str">
        <f t="shared" si="29"/>
        <v/>
      </c>
      <c r="AO124" s="7" t="str">
        <f t="shared" si="30"/>
        <v/>
      </c>
      <c r="AQ124" s="7" t="str">
        <f t="shared" si="31"/>
        <v/>
      </c>
      <c r="AS124" s="7">
        <f t="shared" si="32"/>
        <v>150.61604992972508</v>
      </c>
      <c r="AU124" s="7">
        <f t="shared" si="33"/>
        <v>127.82709040184665</v>
      </c>
    </row>
    <row r="125" spans="1:47">
      <c r="A125" t="s">
        <v>127</v>
      </c>
      <c r="B125" s="2">
        <f t="shared" si="34"/>
        <v>5.6688527898176373</v>
      </c>
      <c r="C125" s="2">
        <f t="shared" si="35"/>
        <v>5.7064790612471876</v>
      </c>
      <c r="D125" s="3"/>
      <c r="E125" s="9">
        <f t="shared" si="27"/>
        <v>77.542555913584096</v>
      </c>
      <c r="F125" s="9">
        <f t="shared" si="28"/>
        <v>84.779664491967651</v>
      </c>
      <c r="G125" s="3"/>
      <c r="H125" s="8">
        <f t="shared" si="36"/>
        <v>0.70535049801564564</v>
      </c>
      <c r="I125" s="8">
        <f t="shared" si="37"/>
        <v>2.5076311582578632E-3</v>
      </c>
      <c r="J125" s="3"/>
      <c r="K125" s="3">
        <v>755094.04174567398</v>
      </c>
      <c r="L125" s="3">
        <v>4280516.9651246397</v>
      </c>
      <c r="M125" s="3"/>
      <c r="N125" s="3">
        <v>15318.913066208201</v>
      </c>
      <c r="O125" s="3">
        <v>2684.4772234843099</v>
      </c>
      <c r="Q125" s="2">
        <f t="shared" si="38"/>
        <v>279.42693757868363</v>
      </c>
      <c r="S125" s="3">
        <v>1070523.1567426</v>
      </c>
      <c r="T125" s="3"/>
      <c r="U125" s="3">
        <v>67570021.0453545</v>
      </c>
      <c r="V125" s="3">
        <v>871392.75007463899</v>
      </c>
      <c r="X125">
        <v>0</v>
      </c>
      <c r="Y125">
        <v>0</v>
      </c>
      <c r="Z125">
        <v>0</v>
      </c>
      <c r="AA125">
        <v>0</v>
      </c>
      <c r="AB125">
        <v>15834.241405193699</v>
      </c>
      <c r="AC125">
        <v>132.159655825746</v>
      </c>
      <c r="AD125">
        <v>214833.32454529501</v>
      </c>
      <c r="AE125">
        <v>1967.6152350746599</v>
      </c>
      <c r="AF125">
        <v>49570.867584134598</v>
      </c>
      <c r="AG125">
        <v>584.70233258390795</v>
      </c>
      <c r="AH125">
        <v>0</v>
      </c>
      <c r="AI125">
        <v>0</v>
      </c>
      <c r="AJ125">
        <v>0</v>
      </c>
      <c r="AK125">
        <v>0</v>
      </c>
      <c r="AM125" s="7">
        <f t="shared" si="29"/>
        <v>119.81146066293731</v>
      </c>
      <c r="AO125" s="7">
        <f t="shared" si="30"/>
        <v>109.18462142175032</v>
      </c>
      <c r="AQ125" s="7">
        <f t="shared" si="31"/>
        <v>84.779664491967651</v>
      </c>
      <c r="AS125" s="7" t="str">
        <f t="shared" si="32"/>
        <v/>
      </c>
      <c r="AU125" s="7" t="str">
        <f t="shared" si="33"/>
        <v/>
      </c>
    </row>
    <row r="126" spans="1:47">
      <c r="A126" t="s">
        <v>128</v>
      </c>
      <c r="B126" s="2">
        <f t="shared" si="34"/>
        <v>5.1351799095955739</v>
      </c>
      <c r="C126" s="2">
        <f t="shared" si="35"/>
        <v>4.8397917239957433</v>
      </c>
      <c r="D126" s="3"/>
      <c r="E126" s="9">
        <f t="shared" si="27"/>
        <v>101.93189247471112</v>
      </c>
      <c r="F126" s="9">
        <f t="shared" si="28"/>
        <v>122.51982618742444</v>
      </c>
      <c r="G126" s="3"/>
      <c r="H126" s="8">
        <f t="shared" si="36"/>
        <v>9.3918095158055465E-2</v>
      </c>
      <c r="I126" s="8">
        <f t="shared" si="37"/>
        <v>6.367377962693693E-4</v>
      </c>
      <c r="J126" s="3"/>
      <c r="K126" s="3">
        <v>70474.502299973698</v>
      </c>
      <c r="L126" s="3">
        <v>361899.24834957201</v>
      </c>
      <c r="M126" s="3"/>
      <c r="N126" s="3">
        <v>2312.4377177301499</v>
      </c>
      <c r="O126" s="3">
        <v>477.79694863005301</v>
      </c>
      <c r="Q126" s="2">
        <f t="shared" si="38"/>
        <v>156.50118728594612</v>
      </c>
      <c r="S126" s="3">
        <v>750382.57730176102</v>
      </c>
      <c r="T126" s="3"/>
      <c r="U126" s="3">
        <v>51023502.403206497</v>
      </c>
      <c r="V126" s="3">
        <v>500564.65316647798</v>
      </c>
      <c r="X126">
        <v>0</v>
      </c>
      <c r="Y126">
        <v>0</v>
      </c>
      <c r="Z126">
        <v>16157.7889902101</v>
      </c>
      <c r="AA126">
        <v>100.797186464192</v>
      </c>
      <c r="AB126">
        <v>28066.2861212229</v>
      </c>
      <c r="AC126">
        <v>229.07546471938801</v>
      </c>
      <c r="AD126">
        <v>18225.103719094401</v>
      </c>
      <c r="AE126">
        <v>144.97895501452501</v>
      </c>
      <c r="AF126">
        <v>391.95407545172401</v>
      </c>
      <c r="AG126">
        <v>2.94534243194625</v>
      </c>
      <c r="AH126">
        <v>0</v>
      </c>
      <c r="AI126">
        <v>0</v>
      </c>
      <c r="AJ126">
        <v>0</v>
      </c>
      <c r="AK126">
        <v>0</v>
      </c>
      <c r="AM126" s="7">
        <f t="shared" si="29"/>
        <v>122.51982618742444</v>
      </c>
      <c r="AO126" s="7">
        <f t="shared" si="30"/>
        <v>125.70861555229503</v>
      </c>
      <c r="AQ126" s="7">
        <f t="shared" si="31"/>
        <v>133.07589338354964</v>
      </c>
      <c r="AS126" s="7" t="str">
        <f t="shared" si="32"/>
        <v/>
      </c>
      <c r="AU126" s="7" t="str">
        <f t="shared" si="33"/>
        <v/>
      </c>
    </row>
    <row r="127" spans="1:47">
      <c r="A127" t="s">
        <v>129</v>
      </c>
      <c r="B127" s="2">
        <f t="shared" si="34"/>
        <v>5.5170080198162381</v>
      </c>
      <c r="C127" s="2">
        <f t="shared" si="35"/>
        <v>0</v>
      </c>
      <c r="D127" s="3"/>
      <c r="E127" s="9">
        <f t="shared" si="27"/>
        <v>61.888669737030362</v>
      </c>
      <c r="F127" s="9">
        <f t="shared" si="28"/>
        <v>0</v>
      </c>
      <c r="G127" s="3"/>
      <c r="H127" s="8">
        <f t="shared" si="36"/>
        <v>0.49226038823781765</v>
      </c>
      <c r="I127" s="8">
        <f t="shared" si="37"/>
        <v>0</v>
      </c>
      <c r="J127" s="3"/>
      <c r="K127" s="3">
        <v>51172.097844736403</v>
      </c>
      <c r="L127" s="3">
        <v>282316.87420023198</v>
      </c>
      <c r="M127" s="3"/>
      <c r="N127" s="3">
        <v>0</v>
      </c>
      <c r="O127" s="3">
        <v>0</v>
      </c>
      <c r="Q127" s="2">
        <f t="shared" si="38"/>
        <v>0</v>
      </c>
      <c r="S127" s="3">
        <v>103953.312245824</v>
      </c>
      <c r="T127" s="3"/>
      <c r="U127" s="3">
        <v>3491699.6760244798</v>
      </c>
      <c r="V127" s="3">
        <v>56419.045535491001</v>
      </c>
      <c r="X127">
        <v>0</v>
      </c>
      <c r="Y127">
        <v>0</v>
      </c>
      <c r="Z127">
        <v>0</v>
      </c>
      <c r="AA127">
        <v>0</v>
      </c>
      <c r="AB127">
        <v>0</v>
      </c>
      <c r="AC127">
        <v>0</v>
      </c>
      <c r="AD127">
        <v>0</v>
      </c>
      <c r="AE127">
        <v>0</v>
      </c>
      <c r="AF127">
        <v>0</v>
      </c>
      <c r="AG127">
        <v>0</v>
      </c>
      <c r="AH127">
        <v>0</v>
      </c>
      <c r="AI127">
        <v>0</v>
      </c>
      <c r="AJ127">
        <v>0</v>
      </c>
      <c r="AK127">
        <v>0</v>
      </c>
      <c r="AM127" s="7" t="str">
        <f t="shared" si="29"/>
        <v/>
      </c>
      <c r="AO127" s="7" t="str">
        <f t="shared" si="30"/>
        <v/>
      </c>
      <c r="AQ127" s="7" t="str">
        <f t="shared" si="31"/>
        <v/>
      </c>
      <c r="AS127" s="7" t="str">
        <f t="shared" si="32"/>
        <v/>
      </c>
      <c r="AU127" s="7" t="str">
        <f t="shared" si="33"/>
        <v/>
      </c>
    </row>
    <row r="128" spans="1:47">
      <c r="A128" t="s">
        <v>130</v>
      </c>
      <c r="B128" s="2">
        <f t="shared" si="34"/>
        <v>5.8600000000000012</v>
      </c>
      <c r="C128" s="2">
        <f t="shared" si="35"/>
        <v>6.750890489070275</v>
      </c>
      <c r="D128" s="3"/>
      <c r="E128" s="9">
        <f t="shared" si="27"/>
        <v>71.380508084817293</v>
      </c>
      <c r="F128" s="9">
        <f t="shared" si="28"/>
        <v>50.230000000000018</v>
      </c>
      <c r="G128" s="3"/>
      <c r="H128" s="8">
        <f t="shared" si="36"/>
        <v>0.12443565662683051</v>
      </c>
      <c r="I128" s="8">
        <f t="shared" si="37"/>
        <v>4.1519920703205647E-3</v>
      </c>
      <c r="J128" s="3"/>
      <c r="K128" s="3">
        <v>3026.7352892676099</v>
      </c>
      <c r="L128" s="3">
        <v>17736.668795108199</v>
      </c>
      <c r="M128" s="3"/>
      <c r="N128" s="3">
        <v>681.78458063324194</v>
      </c>
      <c r="O128" s="3">
        <v>100.99179978360699</v>
      </c>
      <c r="Q128" s="2">
        <f t="shared" si="38"/>
        <v>26.015062967006923</v>
      </c>
      <c r="S128" s="3">
        <v>24323.697654800599</v>
      </c>
      <c r="T128" s="3"/>
      <c r="U128" s="3">
        <v>251316.35157763201</v>
      </c>
      <c r="V128" s="3">
        <v>3520.79802064462</v>
      </c>
      <c r="X128">
        <v>0</v>
      </c>
      <c r="Y128">
        <v>0</v>
      </c>
      <c r="Z128">
        <v>0</v>
      </c>
      <c r="AA128">
        <v>0</v>
      </c>
      <c r="AB128">
        <v>0</v>
      </c>
      <c r="AC128">
        <v>0</v>
      </c>
      <c r="AD128">
        <v>594.11905144817194</v>
      </c>
      <c r="AE128">
        <v>6.8148549145236501</v>
      </c>
      <c r="AF128">
        <v>2069.2414554778302</v>
      </c>
      <c r="AG128">
        <v>28.839602166938501</v>
      </c>
      <c r="AH128">
        <v>3281.89472392876</v>
      </c>
      <c r="AI128">
        <v>65.337342702145307</v>
      </c>
      <c r="AJ128">
        <v>0</v>
      </c>
      <c r="AK128">
        <v>0</v>
      </c>
      <c r="AM128" s="7" t="str">
        <f t="shared" si="29"/>
        <v/>
      </c>
      <c r="AO128" s="7">
        <f t="shared" si="30"/>
        <v>87.180000000000021</v>
      </c>
      <c r="AQ128" s="7">
        <f t="shared" si="31"/>
        <v>71.749999999999744</v>
      </c>
      <c r="AS128" s="7">
        <f t="shared" si="32"/>
        <v>50.230000000000018</v>
      </c>
      <c r="AU128" s="7" t="str">
        <f t="shared" si="33"/>
        <v/>
      </c>
    </row>
    <row r="129" spans="1:47">
      <c r="A129" t="s">
        <v>131</v>
      </c>
      <c r="B129" s="2">
        <f t="shared" si="34"/>
        <v>5.4695244366220495</v>
      </c>
      <c r="C129" s="2">
        <f t="shared" si="35"/>
        <v>7.2528378203813277</v>
      </c>
      <c r="D129" s="3"/>
      <c r="E129" s="9">
        <f t="shared" si="27"/>
        <v>54.003027725708577</v>
      </c>
      <c r="F129" s="9">
        <f t="shared" si="28"/>
        <v>31.319861490944945</v>
      </c>
      <c r="G129" s="3"/>
      <c r="H129" s="8">
        <f t="shared" si="36"/>
        <v>0.72740721788921314</v>
      </c>
      <c r="I129" s="8">
        <f t="shared" si="37"/>
        <v>0.30791645136727519</v>
      </c>
      <c r="J129" s="3"/>
      <c r="K129" s="3">
        <v>169599.90497376901</v>
      </c>
      <c r="L129" s="3">
        <v>927630.824702807</v>
      </c>
      <c r="M129" s="3"/>
      <c r="N129" s="3">
        <v>520701.53486441099</v>
      </c>
      <c r="O129" s="3">
        <v>71792.799971506101</v>
      </c>
      <c r="Q129" s="2">
        <f t="shared" si="38"/>
        <v>1.7815019979619593</v>
      </c>
      <c r="S129" s="3">
        <v>233156.75292020501</v>
      </c>
      <c r="T129" s="3"/>
      <c r="U129" s="3">
        <v>7585341.7101915404</v>
      </c>
      <c r="V129" s="3">
        <v>140461.41539913099</v>
      </c>
      <c r="X129">
        <v>0</v>
      </c>
      <c r="Y129">
        <v>0</v>
      </c>
      <c r="Z129">
        <v>0</v>
      </c>
      <c r="AA129">
        <v>0</v>
      </c>
      <c r="AB129">
        <v>0</v>
      </c>
      <c r="AC129">
        <v>0</v>
      </c>
      <c r="AD129">
        <v>4239.5317317194904</v>
      </c>
      <c r="AE129">
        <v>53.780689226430198</v>
      </c>
      <c r="AF129">
        <v>1023607.17925789</v>
      </c>
      <c r="AG129">
        <v>22564.254564737101</v>
      </c>
      <c r="AH129">
        <v>772823.80428769998</v>
      </c>
      <c r="AI129">
        <v>20316.9137192708</v>
      </c>
      <c r="AJ129">
        <v>903823.89619219699</v>
      </c>
      <c r="AK129">
        <v>28857.850998271701</v>
      </c>
      <c r="AM129" s="7" t="str">
        <f t="shared" si="29"/>
        <v/>
      </c>
      <c r="AO129" s="7">
        <f t="shared" si="30"/>
        <v>78.829999999999956</v>
      </c>
      <c r="AQ129" s="7">
        <f t="shared" si="31"/>
        <v>45.364103490374539</v>
      </c>
      <c r="AS129" s="7">
        <f t="shared" si="32"/>
        <v>38.038444960991725</v>
      </c>
      <c r="AU129" s="7">
        <f t="shared" si="33"/>
        <v>31.319861490944945</v>
      </c>
    </row>
    <row r="130" spans="1:47">
      <c r="A130" t="s">
        <v>132</v>
      </c>
      <c r="B130" s="2">
        <f t="shared" si="34"/>
        <v>4.9165317169004217</v>
      </c>
      <c r="C130" s="2">
        <f t="shared" si="35"/>
        <v>6.4808736489701015</v>
      </c>
      <c r="D130" s="3"/>
      <c r="E130" s="9">
        <f t="shared" si="27"/>
        <v>128.5073078294154</v>
      </c>
      <c r="F130" s="9">
        <f t="shared" si="28"/>
        <v>67.666197142778628</v>
      </c>
      <c r="G130" s="3"/>
      <c r="H130" s="8">
        <f t="shared" si="36"/>
        <v>0.4660528787998251</v>
      </c>
      <c r="I130" s="8">
        <f t="shared" si="37"/>
        <v>3.991629370297455E-3</v>
      </c>
      <c r="J130" s="3"/>
      <c r="K130" s="3">
        <v>442252.805495543</v>
      </c>
      <c r="L130" s="3">
        <v>2174349.9451070302</v>
      </c>
      <c r="M130" s="3"/>
      <c r="N130" s="3">
        <v>24548.172458850098</v>
      </c>
      <c r="O130" s="3">
        <v>3787.7875404577799</v>
      </c>
      <c r="Q130" s="2">
        <f t="shared" si="38"/>
        <v>88.574819520755582</v>
      </c>
      <c r="S130" s="3">
        <v>948932.67612556799</v>
      </c>
      <c r="T130" s="3"/>
      <c r="U130" s="3">
        <v>95450725.2339416</v>
      </c>
      <c r="V130" s="3">
        <v>742764.95902198704</v>
      </c>
      <c r="X130">
        <v>35861.659016888399</v>
      </c>
      <c r="Y130">
        <v>7589208.4053607602</v>
      </c>
      <c r="Z130">
        <v>0</v>
      </c>
      <c r="AA130">
        <v>0</v>
      </c>
      <c r="AB130">
        <v>0</v>
      </c>
      <c r="AC130">
        <v>0</v>
      </c>
      <c r="AD130">
        <v>193989.981281146</v>
      </c>
      <c r="AE130">
        <v>1082.2576850120699</v>
      </c>
      <c r="AF130">
        <v>214700.742307829</v>
      </c>
      <c r="AG130">
        <v>1338.6943070466</v>
      </c>
      <c r="AH130">
        <v>33525.067854266199</v>
      </c>
      <c r="AI130">
        <v>493.27429498150002</v>
      </c>
      <c r="AJ130">
        <v>59110.567990048599</v>
      </c>
      <c r="AK130">
        <v>873.56125341760696</v>
      </c>
      <c r="AM130" s="7" t="str">
        <f t="shared" si="29"/>
        <v/>
      </c>
      <c r="AO130" s="7">
        <f t="shared" si="30"/>
        <v>179.24564913482922</v>
      </c>
      <c r="AQ130" s="7">
        <f t="shared" si="31"/>
        <v>160.38070915644468</v>
      </c>
      <c r="AS130" s="7">
        <f t="shared" si="32"/>
        <v>67.964352076208513</v>
      </c>
      <c r="AU130" s="7">
        <f t="shared" si="33"/>
        <v>67.666197142778628</v>
      </c>
    </row>
    <row r="131" spans="1:47">
      <c r="A131" t="s">
        <v>133</v>
      </c>
      <c r="B131" s="2">
        <f t="shared" ref="B131:B142" si="39">IF(L131&lt;&gt;0,L131/K131,0)</f>
        <v>4.8797990017459112</v>
      </c>
      <c r="C131" s="2">
        <f t="shared" ref="C131:C142" si="40">IF(O131&lt;&gt;0,N131/O131,0)</f>
        <v>5.9367488440870462</v>
      </c>
      <c r="D131" s="3"/>
      <c r="E131" s="9">
        <f t="shared" si="27"/>
        <v>70.622408577371232</v>
      </c>
      <c r="F131" s="9">
        <f t="shared" si="28"/>
        <v>61.087637935088992</v>
      </c>
      <c r="G131" s="3"/>
      <c r="H131" s="8">
        <f t="shared" ref="H131:H141" si="41">K131/S131</f>
        <v>0.90037193169452312</v>
      </c>
      <c r="I131" s="8">
        <f t="shared" ref="I131:I142" si="42">O131/$S131</f>
        <v>0.34852787472778279</v>
      </c>
      <c r="J131" s="3"/>
      <c r="K131" s="3">
        <v>552605.86883670394</v>
      </c>
      <c r="L131" s="3">
        <v>2696605.56710828</v>
      </c>
      <c r="M131" s="3"/>
      <c r="N131" s="3">
        <v>1269929.87349289</v>
      </c>
      <c r="O131" s="3">
        <v>213909.987914973</v>
      </c>
      <c r="Q131" s="2">
        <f t="shared" ref="Q131:Q142" si="43">IF(N131&lt;&gt;0,L131/N131,0)</f>
        <v>2.1234287210610905</v>
      </c>
      <c r="S131" s="3">
        <v>613752.88298546302</v>
      </c>
      <c r="T131" s="3"/>
      <c r="U131" s="3">
        <v>31872772.713608399</v>
      </c>
      <c r="V131" s="3">
        <v>451312.45670685102</v>
      </c>
      <c r="X131">
        <v>0</v>
      </c>
      <c r="Y131">
        <v>0</v>
      </c>
      <c r="Z131">
        <v>0</v>
      </c>
      <c r="AA131">
        <v>0</v>
      </c>
      <c r="AB131">
        <v>0</v>
      </c>
      <c r="AC131">
        <v>0</v>
      </c>
      <c r="AD131">
        <v>8269791.9703258602</v>
      </c>
      <c r="AE131">
        <v>96939.305278557804</v>
      </c>
      <c r="AF131">
        <v>7145462.7099135201</v>
      </c>
      <c r="AG131">
        <v>116970.682636415</v>
      </c>
      <c r="AH131">
        <v>0</v>
      </c>
      <c r="AI131">
        <v>0</v>
      </c>
      <c r="AJ131">
        <v>0</v>
      </c>
      <c r="AK131">
        <v>0</v>
      </c>
      <c r="AM131" s="7" t="str">
        <f t="shared" si="29"/>
        <v/>
      </c>
      <c r="AO131" s="7">
        <f t="shared" si="30"/>
        <v>85.308966745350418</v>
      </c>
      <c r="AQ131" s="7">
        <f t="shared" si="31"/>
        <v>61.087637935088992</v>
      </c>
      <c r="AS131" s="7" t="str">
        <f t="shared" si="32"/>
        <v/>
      </c>
      <c r="AU131" s="7" t="str">
        <f t="shared" si="33"/>
        <v/>
      </c>
    </row>
    <row r="132" spans="1:47">
      <c r="A132" t="s">
        <v>134</v>
      </c>
      <c r="B132" s="2">
        <f t="shared" si="39"/>
        <v>6.1080308011863318</v>
      </c>
      <c r="C132" s="2">
        <f t="shared" si="40"/>
        <v>7.6278932557595143</v>
      </c>
      <c r="D132" s="3"/>
      <c r="E132" s="9">
        <f t="shared" ref="E132:E142" si="44">U132/V132</f>
        <v>15.468555376163962</v>
      </c>
      <c r="F132" s="9">
        <f t="shared" ref="F132:F142" si="45">MIN(AM132:AU132)</f>
        <v>14.305305860745836</v>
      </c>
      <c r="G132" s="3"/>
      <c r="H132" s="8">
        <f t="shared" si="41"/>
        <v>0.71519173490633015</v>
      </c>
      <c r="I132" s="8">
        <f t="shared" si="42"/>
        <v>0.40540732287099596</v>
      </c>
      <c r="J132" s="3"/>
      <c r="K132" s="3">
        <v>106564.804780801</v>
      </c>
      <c r="L132" s="3">
        <v>650901.10992354096</v>
      </c>
      <c r="M132" s="3"/>
      <c r="N132" s="3">
        <v>460773.50933677697</v>
      </c>
      <c r="O132" s="3">
        <v>60406.391894494001</v>
      </c>
      <c r="Q132" s="2">
        <f t="shared" si="43"/>
        <v>1.4126270211593277</v>
      </c>
      <c r="S132" s="3">
        <v>149001.72859905599</v>
      </c>
      <c r="T132" s="3"/>
      <c r="U132" s="3">
        <v>1089878.8893804499</v>
      </c>
      <c r="V132" s="3">
        <v>70457.703571975595</v>
      </c>
      <c r="X132">
        <v>0</v>
      </c>
      <c r="Y132">
        <v>0</v>
      </c>
      <c r="Z132">
        <v>0</v>
      </c>
      <c r="AA132">
        <v>0</v>
      </c>
      <c r="AB132">
        <v>0</v>
      </c>
      <c r="AC132">
        <v>0</v>
      </c>
      <c r="AD132">
        <v>0</v>
      </c>
      <c r="AE132">
        <v>0</v>
      </c>
      <c r="AF132">
        <v>12217.3191515867</v>
      </c>
      <c r="AG132">
        <v>657.90625479734899</v>
      </c>
      <c r="AH132">
        <v>165794.41986302199</v>
      </c>
      <c r="AI132">
        <v>8289.6973713360494</v>
      </c>
      <c r="AJ132">
        <v>736133.70540225797</v>
      </c>
      <c r="AK132">
        <v>51458.7882683606</v>
      </c>
      <c r="AM132" s="7" t="str">
        <f t="shared" si="29"/>
        <v/>
      </c>
      <c r="AO132" s="7" t="str">
        <f t="shared" si="30"/>
        <v/>
      </c>
      <c r="AQ132" s="7">
        <f t="shared" si="31"/>
        <v>18.569999999999894</v>
      </c>
      <c r="AS132" s="7">
        <f t="shared" si="32"/>
        <v>20.000056990777811</v>
      </c>
      <c r="AU132" s="7">
        <f t="shared" si="33"/>
        <v>14.305305860745836</v>
      </c>
    </row>
    <row r="133" spans="1:47">
      <c r="A133" t="s">
        <v>135</v>
      </c>
      <c r="B133" s="2">
        <f t="shared" si="39"/>
        <v>2.8301566311496185</v>
      </c>
      <c r="C133" s="2">
        <f t="shared" si="40"/>
        <v>7.5447111969441991</v>
      </c>
      <c r="D133" s="3"/>
      <c r="E133" s="9">
        <f t="shared" si="44"/>
        <v>264.4990433965566</v>
      </c>
      <c r="F133" s="9">
        <f t="shared" si="45"/>
        <v>34.442511460218292</v>
      </c>
      <c r="G133" s="3"/>
      <c r="H133" s="8">
        <f t="shared" si="41"/>
        <v>0.18621575452387806</v>
      </c>
      <c r="I133" s="8">
        <f t="shared" si="42"/>
        <v>5.4474932713678898E-4</v>
      </c>
      <c r="J133" s="3"/>
      <c r="K133" s="3">
        <v>98367.867520594606</v>
      </c>
      <c r="L133" s="3">
        <v>278396.47255545802</v>
      </c>
      <c r="M133" s="3"/>
      <c r="N133" s="3">
        <v>2171.0816571038999</v>
      </c>
      <c r="O133" s="3">
        <v>287.762062778923</v>
      </c>
      <c r="Q133" s="2">
        <f t="shared" si="43"/>
        <v>128.22938816903974</v>
      </c>
      <c r="S133" s="3">
        <v>528246.752118823</v>
      </c>
      <c r="T133" s="3"/>
      <c r="U133" s="3">
        <v>60595606.191924997</v>
      </c>
      <c r="V133" s="3">
        <v>229095.74799889</v>
      </c>
      <c r="X133">
        <v>215745.73650767401</v>
      </c>
      <c r="Y133" s="1">
        <v>58280618.199226901</v>
      </c>
      <c r="Z133">
        <v>0</v>
      </c>
      <c r="AA133">
        <v>0</v>
      </c>
      <c r="AB133">
        <v>2612.5616729176199</v>
      </c>
      <c r="AC133">
        <v>13.585864133736999</v>
      </c>
      <c r="AD133">
        <v>0</v>
      </c>
      <c r="AE133">
        <v>0</v>
      </c>
      <c r="AF133">
        <v>1030.0978616494299</v>
      </c>
      <c r="AG133">
        <v>11.431001281185299</v>
      </c>
      <c r="AH133">
        <v>266.18572753935001</v>
      </c>
      <c r="AI133">
        <v>7.0307904791164901</v>
      </c>
      <c r="AJ133">
        <v>8807.4463896755406</v>
      </c>
      <c r="AK133">
        <v>255.714406884884</v>
      </c>
      <c r="AM133" s="7">
        <f t="shared" si="29"/>
        <v>192.29999999999964</v>
      </c>
      <c r="AO133" s="7" t="str">
        <f t="shared" si="30"/>
        <v/>
      </c>
      <c r="AQ133" s="7">
        <f t="shared" si="31"/>
        <v>90.114403481426024</v>
      </c>
      <c r="AS133" s="7">
        <f t="shared" si="32"/>
        <v>37.859999999999957</v>
      </c>
      <c r="AU133" s="7">
        <f t="shared" si="33"/>
        <v>34.442511460218292</v>
      </c>
    </row>
    <row r="134" spans="1:47">
      <c r="A134" t="s">
        <v>136</v>
      </c>
      <c r="B134" s="2">
        <f t="shared" si="39"/>
        <v>3.6220125357234494</v>
      </c>
      <c r="C134" s="2">
        <f t="shared" si="40"/>
        <v>5.5007447373065528</v>
      </c>
      <c r="D134" s="3"/>
      <c r="E134" s="9">
        <f t="shared" si="44"/>
        <v>188.23586814302305</v>
      </c>
      <c r="F134" s="9">
        <f t="shared" si="45"/>
        <v>163.53000000000006</v>
      </c>
      <c r="G134" s="3"/>
      <c r="H134" s="8">
        <f t="shared" si="41"/>
        <v>0.15573155942765415</v>
      </c>
      <c r="I134" s="8">
        <f t="shared" si="42"/>
        <v>4.8949098022852333E-4</v>
      </c>
      <c r="J134" s="3"/>
      <c r="K134" s="3">
        <v>119563.276276241</v>
      </c>
      <c r="L134" s="3">
        <v>433059.68548471102</v>
      </c>
      <c r="M134" s="3"/>
      <c r="N134" s="3">
        <v>2067.2231512552498</v>
      </c>
      <c r="O134" s="3">
        <v>375.807867839268</v>
      </c>
      <c r="Q134" s="2">
        <f t="shared" si="43"/>
        <v>209.48860079365429</v>
      </c>
      <c r="S134" s="3">
        <v>767752.38567995396</v>
      </c>
      <c r="T134" s="3"/>
      <c r="U134" s="3">
        <v>108797877.73380899</v>
      </c>
      <c r="V134" s="3">
        <v>577986.96288394695</v>
      </c>
      <c r="X134">
        <v>139713.40442498901</v>
      </c>
      <c r="Y134" s="1">
        <v>29648851.0502446</v>
      </c>
      <c r="Z134">
        <v>0</v>
      </c>
      <c r="AA134">
        <v>0</v>
      </c>
      <c r="AB134">
        <v>3018.1286682464302</v>
      </c>
      <c r="AC134">
        <v>17.034251429317202</v>
      </c>
      <c r="AD134">
        <v>61203.989108976399</v>
      </c>
      <c r="AE134">
        <v>355.38267117656</v>
      </c>
      <c r="AF134">
        <v>554.52127401631105</v>
      </c>
      <c r="AG134">
        <v>3.3909452333902701</v>
      </c>
      <c r="AH134">
        <v>0</v>
      </c>
      <c r="AI134">
        <v>0</v>
      </c>
      <c r="AJ134">
        <v>0</v>
      </c>
      <c r="AK134">
        <v>0</v>
      </c>
      <c r="AM134" s="7">
        <f t="shared" si="29"/>
        <v>177.18000000000049</v>
      </c>
      <c r="AO134" s="7">
        <f t="shared" si="30"/>
        <v>172.21995913967692</v>
      </c>
      <c r="AQ134" s="7">
        <f t="shared" si="31"/>
        <v>163.53000000000006</v>
      </c>
      <c r="AS134" s="7" t="str">
        <f t="shared" si="32"/>
        <v/>
      </c>
      <c r="AU134" s="7" t="str">
        <f t="shared" si="33"/>
        <v/>
      </c>
    </row>
    <row r="135" spans="1:47">
      <c r="A135" t="s">
        <v>137</v>
      </c>
      <c r="B135" s="2">
        <f t="shared" si="39"/>
        <v>4.9223688240200811</v>
      </c>
      <c r="C135" s="2">
        <f t="shared" si="40"/>
        <v>5.6653586361161183</v>
      </c>
      <c r="D135" s="3"/>
      <c r="E135" s="9">
        <f t="shared" si="44"/>
        <v>122.71697274676224</v>
      </c>
      <c r="F135" s="9">
        <f t="shared" si="45"/>
        <v>112.6299999999996</v>
      </c>
      <c r="G135" s="3"/>
      <c r="H135" s="8">
        <f t="shared" si="41"/>
        <v>0.78721705530562092</v>
      </c>
      <c r="I135" s="8">
        <f t="shared" si="42"/>
        <v>1.7924008849457441E-3</v>
      </c>
      <c r="J135" s="3"/>
      <c r="K135" s="3">
        <v>180616.50569120399</v>
      </c>
      <c r="L135" s="3">
        <v>889061.05671782803</v>
      </c>
      <c r="M135" s="3"/>
      <c r="N135" s="3">
        <v>2329.8367870110801</v>
      </c>
      <c r="O135" s="3">
        <v>411.24259498041198</v>
      </c>
      <c r="Q135" s="2">
        <f t="shared" si="43"/>
        <v>381.59799934243199</v>
      </c>
      <c r="S135" s="3">
        <v>229436.72837611899</v>
      </c>
      <c r="T135" s="3"/>
      <c r="U135" s="3">
        <v>20763031.217977699</v>
      </c>
      <c r="V135" s="3">
        <v>169194.45414306401</v>
      </c>
      <c r="X135">
        <v>0</v>
      </c>
      <c r="Y135">
        <v>0</v>
      </c>
      <c r="Z135">
        <v>0</v>
      </c>
      <c r="AA135">
        <v>0</v>
      </c>
      <c r="AB135">
        <v>0</v>
      </c>
      <c r="AC135">
        <v>0</v>
      </c>
      <c r="AD135">
        <v>55215.875741231401</v>
      </c>
      <c r="AE135">
        <v>410.31223005262399</v>
      </c>
      <c r="AF135">
        <v>104.787001816847</v>
      </c>
      <c r="AG135">
        <v>0.93036492778875401</v>
      </c>
      <c r="AH135">
        <v>0</v>
      </c>
      <c r="AI135">
        <v>0</v>
      </c>
      <c r="AJ135">
        <v>0</v>
      </c>
      <c r="AK135">
        <v>0</v>
      </c>
      <c r="AM135" s="7" t="str">
        <f t="shared" si="29"/>
        <v/>
      </c>
      <c r="AO135" s="7">
        <f t="shared" si="30"/>
        <v>134.57038737097787</v>
      </c>
      <c r="AQ135" s="7">
        <f t="shared" si="31"/>
        <v>112.6299999999996</v>
      </c>
      <c r="AS135" s="7" t="str">
        <f t="shared" si="32"/>
        <v/>
      </c>
      <c r="AU135" s="7" t="str">
        <f t="shared" si="33"/>
        <v/>
      </c>
    </row>
    <row r="136" spans="1:47">
      <c r="A136" t="s">
        <v>138</v>
      </c>
      <c r="B136" s="2">
        <f t="shared" si="39"/>
        <v>4.3419779624648918</v>
      </c>
      <c r="C136" s="2">
        <f t="shared" si="40"/>
        <v>7.2712270417649574</v>
      </c>
      <c r="D136" s="3"/>
      <c r="E136" s="9">
        <f t="shared" si="44"/>
        <v>134.18978905661851</v>
      </c>
      <c r="F136" s="9">
        <f t="shared" si="45"/>
        <v>58.13080905261657</v>
      </c>
      <c r="G136" s="3"/>
      <c r="H136" s="8">
        <f t="shared" si="41"/>
        <v>0.40699925413035209</v>
      </c>
      <c r="I136" s="8">
        <f t="shared" si="42"/>
        <v>4.731945819851776E-2</v>
      </c>
      <c r="J136" s="3"/>
      <c r="K136" s="3">
        <v>4468418.5453362903</v>
      </c>
      <c r="L136" s="3">
        <v>19401774.850919601</v>
      </c>
      <c r="M136" s="3"/>
      <c r="N136" s="3">
        <v>3777528.0789515101</v>
      </c>
      <c r="O136" s="3">
        <v>519517.27779285301</v>
      </c>
      <c r="Q136" s="2">
        <f t="shared" si="43"/>
        <v>5.1361034108592918</v>
      </c>
      <c r="S136" s="3">
        <v>10978935.4648428</v>
      </c>
      <c r="T136" s="3"/>
      <c r="U136" s="3">
        <v>1215042400.3973999</v>
      </c>
      <c r="V136" s="3">
        <v>9054656.1622862294</v>
      </c>
      <c r="X136">
        <v>675498.55122621101</v>
      </c>
      <c r="Y136" s="1">
        <v>152062989.588613</v>
      </c>
      <c r="Z136">
        <v>0</v>
      </c>
      <c r="AA136">
        <v>0</v>
      </c>
      <c r="AB136">
        <v>49554.288366144698</v>
      </c>
      <c r="AC136">
        <v>264.41645785254099</v>
      </c>
      <c r="AD136">
        <v>349596.26789873699</v>
      </c>
      <c r="AE136">
        <v>2773.2698255725099</v>
      </c>
      <c r="AF136" s="1">
        <v>11804308.472722899</v>
      </c>
      <c r="AG136">
        <v>120172.250876422</v>
      </c>
      <c r="AH136" s="1">
        <v>16213514.457722699</v>
      </c>
      <c r="AI136">
        <v>227398.08569376601</v>
      </c>
      <c r="AJ136">
        <v>9806573.5915896799</v>
      </c>
      <c r="AK136">
        <v>168698.38475348501</v>
      </c>
      <c r="AM136" s="7">
        <f t="shared" si="29"/>
        <v>187.40999999999997</v>
      </c>
      <c r="AO136" s="7">
        <f t="shared" si="30"/>
        <v>126.05923328306751</v>
      </c>
      <c r="AQ136" s="7">
        <f t="shared" si="31"/>
        <v>98.228238105165801</v>
      </c>
      <c r="AS136" s="7">
        <f t="shared" si="32"/>
        <v>71.300136095064687</v>
      </c>
      <c r="AU136" s="7">
        <f t="shared" si="33"/>
        <v>58.13080905261657</v>
      </c>
    </row>
    <row r="137" spans="1:47">
      <c r="A137" t="s">
        <v>139</v>
      </c>
      <c r="B137" s="2">
        <f t="shared" si="39"/>
        <v>4.8701487921137474</v>
      </c>
      <c r="C137" s="2">
        <f t="shared" si="40"/>
        <v>6.2227618607546988</v>
      </c>
      <c r="D137" s="3"/>
      <c r="E137" s="9">
        <f t="shared" si="44"/>
        <v>86.834216459867108</v>
      </c>
      <c r="F137" s="9">
        <f t="shared" si="45"/>
        <v>81.954223353358373</v>
      </c>
      <c r="G137" s="3"/>
      <c r="H137" s="8">
        <f t="shared" si="41"/>
        <v>0.79438346518200986</v>
      </c>
      <c r="I137" s="8">
        <f t="shared" si="42"/>
        <v>0.22786480627260722</v>
      </c>
      <c r="J137" s="3"/>
      <c r="K137" s="3">
        <v>454826.13591034297</v>
      </c>
      <c r="L137" s="3">
        <v>2215070.9564255201</v>
      </c>
      <c r="M137" s="3"/>
      <c r="N137" s="3">
        <v>811849.73218953295</v>
      </c>
      <c r="O137" s="3">
        <v>130464.53493739699</v>
      </c>
      <c r="Q137" s="2">
        <f t="shared" si="43"/>
        <v>2.7284248163161231</v>
      </c>
      <c r="S137" s="3">
        <v>572552.37029151001</v>
      </c>
      <c r="T137" s="3"/>
      <c r="U137" s="3">
        <v>35410252.257812098</v>
      </c>
      <c r="V137" s="3">
        <v>407791.46402706299</v>
      </c>
      <c r="X137">
        <v>0</v>
      </c>
      <c r="Y137">
        <v>0</v>
      </c>
      <c r="Z137">
        <v>0</v>
      </c>
      <c r="AA137">
        <v>0</v>
      </c>
      <c r="AB137">
        <v>0</v>
      </c>
      <c r="AC137">
        <v>0</v>
      </c>
      <c r="AD137">
        <v>2507509.84578228</v>
      </c>
      <c r="AE137">
        <v>26273.693041644499</v>
      </c>
      <c r="AF137">
        <v>8538879.5280989092</v>
      </c>
      <c r="AG137">
        <v>104190.841895752</v>
      </c>
      <c r="AH137">
        <v>0</v>
      </c>
      <c r="AI137">
        <v>0</v>
      </c>
      <c r="AJ137">
        <v>0</v>
      </c>
      <c r="AK137">
        <v>0</v>
      </c>
      <c r="AM137" s="7" t="str">
        <f t="shared" si="29"/>
        <v/>
      </c>
      <c r="AO137" s="7">
        <f t="shared" si="30"/>
        <v>95.438042981160294</v>
      </c>
      <c r="AQ137" s="7">
        <f t="shared" si="31"/>
        <v>81.954223353358373</v>
      </c>
      <c r="AS137" s="7" t="str">
        <f t="shared" si="32"/>
        <v/>
      </c>
      <c r="AU137" s="7" t="str">
        <f t="shared" si="33"/>
        <v/>
      </c>
    </row>
    <row r="138" spans="1:47">
      <c r="A138" t="s">
        <v>140</v>
      </c>
      <c r="B138" s="2">
        <f t="shared" si="39"/>
        <v>5.304832075849375</v>
      </c>
      <c r="C138" s="2">
        <f t="shared" si="40"/>
        <v>6.2622568746949421</v>
      </c>
      <c r="D138" s="3"/>
      <c r="E138" s="9">
        <f t="shared" si="44"/>
        <v>98.098278308155187</v>
      </c>
      <c r="F138" s="9">
        <f t="shared" si="45"/>
        <v>15.318924934801855</v>
      </c>
      <c r="G138" s="3"/>
      <c r="H138" s="8">
        <f t="shared" si="41"/>
        <v>0.42498134994240022</v>
      </c>
      <c r="I138" s="8">
        <f t="shared" si="42"/>
        <v>4.98030090307697E-3</v>
      </c>
      <c r="J138" s="3"/>
      <c r="K138" s="3">
        <v>483564.00807944202</v>
      </c>
      <c r="L138" s="3">
        <v>2565225.8607861102</v>
      </c>
      <c r="M138" s="3"/>
      <c r="N138" s="3">
        <v>35487.103908035897</v>
      </c>
      <c r="O138" s="3">
        <v>5666.8234181569896</v>
      </c>
      <c r="Q138" s="2">
        <f t="shared" si="43"/>
        <v>72.286142803702447</v>
      </c>
      <c r="S138" s="3">
        <v>1137847.5976533601</v>
      </c>
      <c r="T138" s="3"/>
      <c r="U138" s="3">
        <v>87741800.745015904</v>
      </c>
      <c r="V138" s="3">
        <v>894427.52980223997</v>
      </c>
      <c r="X138">
        <v>12002.835465967401</v>
      </c>
      <c r="Y138">
        <v>2480866.0624608099</v>
      </c>
      <c r="Z138">
        <v>0</v>
      </c>
      <c r="AA138">
        <v>0</v>
      </c>
      <c r="AB138">
        <v>16556.991704811098</v>
      </c>
      <c r="AC138">
        <v>175.93233136554201</v>
      </c>
      <c r="AD138">
        <v>233113.42409998999</v>
      </c>
      <c r="AE138">
        <v>3013.9298420863502</v>
      </c>
      <c r="AF138">
        <v>63303.613084227502</v>
      </c>
      <c r="AG138">
        <v>821.79225096322102</v>
      </c>
      <c r="AH138">
        <v>24290.484426217699</v>
      </c>
      <c r="AI138">
        <v>801.27356925142396</v>
      </c>
      <c r="AJ138">
        <v>13080.759909939999</v>
      </c>
      <c r="AK138">
        <v>853.895424490452</v>
      </c>
      <c r="AM138" s="7">
        <f t="shared" si="29"/>
        <v>94.109999999999658</v>
      </c>
      <c r="AO138" s="7">
        <f t="shared" si="30"/>
        <v>77.345338582473616</v>
      </c>
      <c r="AQ138" s="7">
        <f t="shared" si="31"/>
        <v>77.0311633019531</v>
      </c>
      <c r="AS138" s="7">
        <f t="shared" si="32"/>
        <v>30.314845463966403</v>
      </c>
      <c r="AU138" s="7">
        <f t="shared" si="33"/>
        <v>15.318924934801855</v>
      </c>
    </row>
    <row r="139" spans="1:47">
      <c r="A139" t="s">
        <v>141</v>
      </c>
      <c r="B139" s="2">
        <f t="shared" si="39"/>
        <v>4.4275865722116254</v>
      </c>
      <c r="C139" s="2">
        <f t="shared" si="40"/>
        <v>5.6426350577734805</v>
      </c>
      <c r="D139" s="3"/>
      <c r="E139" s="9">
        <f t="shared" si="44"/>
        <v>161.2512027381257</v>
      </c>
      <c r="F139" s="9">
        <f t="shared" si="45"/>
        <v>105.02375126981428</v>
      </c>
      <c r="G139" s="3"/>
      <c r="H139" s="8">
        <f t="shared" si="41"/>
        <v>0.3118738238713929</v>
      </c>
      <c r="I139" s="8">
        <f t="shared" si="42"/>
        <v>3.1312376002851322E-3</v>
      </c>
      <c r="J139" s="3"/>
      <c r="K139" s="3">
        <v>165070.55390318201</v>
      </c>
      <c r="L139" s="3">
        <v>730864.16792926402</v>
      </c>
      <c r="M139" s="3"/>
      <c r="N139" s="3">
        <v>9351.6591584128091</v>
      </c>
      <c r="O139" s="3">
        <v>1657.32128033509</v>
      </c>
      <c r="Q139" s="2">
        <f t="shared" si="43"/>
        <v>78.153422355195033</v>
      </c>
      <c r="S139" s="3">
        <v>529286.33719273598</v>
      </c>
      <c r="T139" s="3"/>
      <c r="U139" s="3">
        <v>50275587.157285497</v>
      </c>
      <c r="V139" s="3">
        <v>311784.26147266501</v>
      </c>
      <c r="X139">
        <v>87298.216003647496</v>
      </c>
      <c r="Y139" s="1">
        <v>19469315.042984098</v>
      </c>
      <c r="Z139">
        <v>2873.7494047852501</v>
      </c>
      <c r="AA139">
        <v>14.442403280657601</v>
      </c>
      <c r="AB139">
        <v>2273.20724329007</v>
      </c>
      <c r="AC139">
        <v>12.391940411408701</v>
      </c>
      <c r="AD139">
        <v>209952.54598845801</v>
      </c>
      <c r="AE139">
        <v>1574.1597161581001</v>
      </c>
      <c r="AF139">
        <v>1075.58228048093</v>
      </c>
      <c r="AG139">
        <v>10.241324152644999</v>
      </c>
      <c r="AH139">
        <v>0</v>
      </c>
      <c r="AI139">
        <v>0</v>
      </c>
      <c r="AJ139">
        <v>0</v>
      </c>
      <c r="AK139">
        <v>0</v>
      </c>
      <c r="AM139" s="7">
        <f t="shared" si="29"/>
        <v>183.44239625274753</v>
      </c>
      <c r="AO139" s="7">
        <f t="shared" si="30"/>
        <v>133.37436083097651</v>
      </c>
      <c r="AQ139" s="7">
        <f t="shared" si="31"/>
        <v>105.02375126981428</v>
      </c>
      <c r="AS139" s="7" t="str">
        <f t="shared" si="32"/>
        <v/>
      </c>
      <c r="AU139" s="7" t="str">
        <f t="shared" si="33"/>
        <v/>
      </c>
    </row>
    <row r="140" spans="1:47">
      <c r="A140" t="s">
        <v>142</v>
      </c>
      <c r="B140" s="2">
        <f t="shared" si="39"/>
        <v>6.5317566370160032</v>
      </c>
      <c r="C140" s="2">
        <f t="shared" si="40"/>
        <v>7.8270690804619774</v>
      </c>
      <c r="D140" s="3"/>
      <c r="E140" s="9">
        <f t="shared" si="44"/>
        <v>7.9445074697167559</v>
      </c>
      <c r="F140" s="9">
        <f t="shared" si="45"/>
        <v>4.5811335369714792</v>
      </c>
      <c r="G140" s="3"/>
      <c r="H140" s="8">
        <f t="shared" si="41"/>
        <v>0.861266488299258</v>
      </c>
      <c r="I140" s="8">
        <f t="shared" si="42"/>
        <v>0.47165862990132074</v>
      </c>
      <c r="J140" s="3"/>
      <c r="K140" s="3">
        <v>478099.09908399102</v>
      </c>
      <c r="L140" s="3">
        <v>3122826.9635932301</v>
      </c>
      <c r="M140" s="3"/>
      <c r="N140" s="3">
        <v>2049308.43695575</v>
      </c>
      <c r="O140" s="3">
        <v>261823.22091308201</v>
      </c>
      <c r="Q140" s="2">
        <f t="shared" si="43"/>
        <v>1.5238442917027137</v>
      </c>
      <c r="S140" s="3">
        <v>555111.693743121</v>
      </c>
      <c r="T140" s="3"/>
      <c r="U140" s="3">
        <v>3180412.3596756202</v>
      </c>
      <c r="V140" s="3">
        <v>400328.44978733599</v>
      </c>
      <c r="X140">
        <v>0</v>
      </c>
      <c r="Y140">
        <v>0</v>
      </c>
      <c r="Z140">
        <v>0</v>
      </c>
      <c r="AA140">
        <v>0</v>
      </c>
      <c r="AB140">
        <v>0</v>
      </c>
      <c r="AC140">
        <v>0</v>
      </c>
      <c r="AD140">
        <v>0</v>
      </c>
      <c r="AE140">
        <v>0</v>
      </c>
      <c r="AF140">
        <v>26816.544147274501</v>
      </c>
      <c r="AG140">
        <v>2959.88345996408</v>
      </c>
      <c r="AH140">
        <v>663643.45752430905</v>
      </c>
      <c r="AI140">
        <v>75761.193636804295</v>
      </c>
      <c r="AJ140">
        <v>838815.37172829104</v>
      </c>
      <c r="AK140">
        <v>183102.143816314</v>
      </c>
      <c r="AM140" s="7" t="str">
        <f t="shared" si="29"/>
        <v/>
      </c>
      <c r="AO140" s="7" t="str">
        <f t="shared" si="30"/>
        <v/>
      </c>
      <c r="AQ140" s="7">
        <f t="shared" si="31"/>
        <v>9.0599999999999792</v>
      </c>
      <c r="AS140" s="7">
        <f t="shared" si="32"/>
        <v>8.759675312215716</v>
      </c>
      <c r="AU140" s="7">
        <f t="shared" si="33"/>
        <v>4.5811335369714792</v>
      </c>
    </row>
    <row r="141" spans="1:47">
      <c r="A141" t="s">
        <v>143</v>
      </c>
      <c r="B141" s="2">
        <f t="shared" si="39"/>
        <v>6.0311784615225488</v>
      </c>
      <c r="C141" s="2">
        <f t="shared" si="40"/>
        <v>0</v>
      </c>
      <c r="D141" s="3"/>
      <c r="E141" s="9">
        <f t="shared" si="44"/>
        <v>62.28378344268944</v>
      </c>
      <c r="F141" s="9">
        <f t="shared" si="45"/>
        <v>0</v>
      </c>
      <c r="G141" s="3"/>
      <c r="H141" s="8">
        <f t="shared" si="41"/>
        <v>0.64966801639798344</v>
      </c>
      <c r="I141" s="8">
        <f t="shared" si="42"/>
        <v>0</v>
      </c>
      <c r="J141" s="3"/>
      <c r="K141" s="3">
        <v>578133.74573297298</v>
      </c>
      <c r="L141" s="3">
        <v>3486827.7951440602</v>
      </c>
      <c r="M141" s="3"/>
      <c r="N141" s="3">
        <v>0</v>
      </c>
      <c r="O141" s="3">
        <v>0</v>
      </c>
      <c r="Q141" s="2">
        <f t="shared" si="43"/>
        <v>0</v>
      </c>
      <c r="S141" s="3">
        <v>889891.038408163</v>
      </c>
      <c r="T141" s="3"/>
      <c r="U141" s="3">
        <v>46291302.719067901</v>
      </c>
      <c r="V141" s="3">
        <v>743232.02863331104</v>
      </c>
      <c r="X141">
        <v>0</v>
      </c>
      <c r="Y141">
        <v>0</v>
      </c>
      <c r="Z141">
        <v>0</v>
      </c>
      <c r="AA141">
        <v>0</v>
      </c>
      <c r="AB141">
        <v>0</v>
      </c>
      <c r="AC141">
        <v>0</v>
      </c>
      <c r="AD141">
        <v>0</v>
      </c>
      <c r="AE141">
        <v>0</v>
      </c>
      <c r="AF141">
        <v>0</v>
      </c>
      <c r="AG141">
        <v>0</v>
      </c>
      <c r="AH141">
        <v>0</v>
      </c>
      <c r="AI141">
        <v>0</v>
      </c>
      <c r="AJ141">
        <v>0</v>
      </c>
      <c r="AK141">
        <v>0</v>
      </c>
      <c r="AM141" s="7" t="str">
        <f t="shared" si="29"/>
        <v/>
      </c>
      <c r="AO141" s="7" t="str">
        <f t="shared" si="30"/>
        <v/>
      </c>
      <c r="AQ141" s="7" t="str">
        <f t="shared" si="31"/>
        <v/>
      </c>
      <c r="AS141" s="7" t="str">
        <f t="shared" si="32"/>
        <v/>
      </c>
      <c r="AU141" s="7" t="str">
        <f t="shared" si="33"/>
        <v/>
      </c>
    </row>
    <row r="142" spans="1:47">
      <c r="A142" t="s">
        <v>144</v>
      </c>
      <c r="B142" s="2">
        <f t="shared" si="39"/>
        <v>5.9980986451101632</v>
      </c>
      <c r="C142" s="2">
        <f t="shared" si="40"/>
        <v>0</v>
      </c>
      <c r="D142" s="3"/>
      <c r="E142" s="9">
        <f t="shared" si="44"/>
        <v>57.232488236071219</v>
      </c>
      <c r="F142" s="9">
        <f t="shared" si="45"/>
        <v>0</v>
      </c>
      <c r="G142" s="3"/>
      <c r="H142" s="8">
        <f>K142/$S142</f>
        <v>0.80984881631745731</v>
      </c>
      <c r="I142" s="8">
        <f t="shared" si="42"/>
        <v>0</v>
      </c>
      <c r="J142" s="3"/>
      <c r="K142" s="3">
        <v>382884.87061585498</v>
      </c>
      <c r="L142" s="3">
        <v>2296581.2236741399</v>
      </c>
      <c r="M142" s="3"/>
      <c r="N142" s="3">
        <v>0</v>
      </c>
      <c r="O142" s="3">
        <v>0</v>
      </c>
      <c r="Q142" s="2">
        <f t="shared" si="43"/>
        <v>0</v>
      </c>
      <c r="S142" s="3">
        <v>472785.61492119997</v>
      </c>
      <c r="T142" s="3"/>
      <c r="U142" s="3">
        <v>22192082.410426799</v>
      </c>
      <c r="V142" s="3">
        <v>387753.23412271403</v>
      </c>
      <c r="X142">
        <v>0</v>
      </c>
      <c r="Y142">
        <v>0</v>
      </c>
      <c r="Z142">
        <v>0</v>
      </c>
      <c r="AA142">
        <v>0</v>
      </c>
      <c r="AB142">
        <v>0</v>
      </c>
      <c r="AC142">
        <v>0</v>
      </c>
      <c r="AD142">
        <v>0</v>
      </c>
      <c r="AE142">
        <v>0</v>
      </c>
      <c r="AF142">
        <v>0</v>
      </c>
      <c r="AG142">
        <v>0</v>
      </c>
      <c r="AH142">
        <v>0</v>
      </c>
      <c r="AI142">
        <v>0</v>
      </c>
      <c r="AJ142">
        <v>0</v>
      </c>
      <c r="AK142">
        <v>0</v>
      </c>
      <c r="AM142" s="7" t="str">
        <f t="shared" si="29"/>
        <v/>
      </c>
      <c r="AO142" s="7" t="str">
        <f t="shared" si="30"/>
        <v/>
      </c>
      <c r="AQ142" s="7" t="str">
        <f t="shared" si="31"/>
        <v/>
      </c>
      <c r="AS142" s="7" t="str">
        <f t="shared" si="32"/>
        <v/>
      </c>
      <c r="AU142" s="7" t="str">
        <f t="shared" si="33"/>
        <v/>
      </c>
    </row>
    <row r="143" spans="1:47">
      <c r="K143" s="3"/>
      <c r="L143" s="3"/>
      <c r="M143" s="3"/>
      <c r="N143" s="3"/>
      <c r="O143" s="3"/>
      <c r="T143" s="3"/>
      <c r="U143" s="3"/>
      <c r="V143" s="3"/>
    </row>
  </sheetData>
  <mergeCells count="2">
    <mergeCell ref="B1:C1"/>
    <mergeCell ref="K1:L1"/>
  </mergeCells>
  <conditionalFormatting sqref="H3:I142">
    <cfRule type="colorScale" priority="1">
      <colorScale>
        <cfvo type="min"/>
        <cfvo type="max"/>
        <color theme="0"/>
        <color rgb="FF8AFFA0"/>
      </colorScale>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9"/>
  <sheetViews>
    <sheetView workbookViewId="0">
      <selection activeCell="C3" sqref="C3:C141"/>
    </sheetView>
  </sheetViews>
  <sheetFormatPr baseColWidth="10" defaultRowHeight="13" x14ac:dyDescent="0"/>
  <sheetData>
    <row r="1" spans="1:9">
      <c r="A1" t="s">
        <v>199</v>
      </c>
      <c r="B1" t="s">
        <v>200</v>
      </c>
      <c r="C1" t="s">
        <v>201</v>
      </c>
      <c r="G1" t="s">
        <v>198</v>
      </c>
    </row>
    <row r="2" spans="1:9">
      <c r="A2" t="str">
        <f>'Irradiance Summary'!A3</f>
        <v>ALBANIA</v>
      </c>
      <c r="B2" t="str">
        <f>LOWER(A2)</f>
        <v>albania</v>
      </c>
      <c r="C2" t="str">
        <f t="shared" ref="C2:C33" si="0">INDEX($G$2:$G$239,MATCH(B2,$I$2:$I$239,FALSE))</f>
        <v>alb</v>
      </c>
      <c r="G2" t="str">
        <f>[1]iso_GCAM_regID.csv!A5</f>
        <v>abw</v>
      </c>
      <c r="H2" t="str">
        <f>[1]iso_GCAM_regID.csv!B5</f>
        <v>Aruba</v>
      </c>
      <c r="I2" t="str">
        <f t="shared" ref="I2:I65" si="1">LOWER(H2)</f>
        <v>aruba</v>
      </c>
    </row>
    <row r="3" spans="1:9">
      <c r="A3" t="str">
        <f>'Irradiance Summary'!A4</f>
        <v>ALGERIA</v>
      </c>
      <c r="B3" t="str">
        <f t="shared" ref="B3:B66" si="2">LOWER(A3)</f>
        <v>algeria</v>
      </c>
      <c r="C3" t="str">
        <f t="shared" si="0"/>
        <v>dza</v>
      </c>
      <c r="G3" t="str">
        <f>[1]iso_GCAM_regID.csv!A6</f>
        <v>afg</v>
      </c>
      <c r="H3" t="str">
        <f>[1]iso_GCAM_regID.csv!B6</f>
        <v>Afghanistan</v>
      </c>
      <c r="I3" t="str">
        <f t="shared" si="1"/>
        <v>afghanistan</v>
      </c>
    </row>
    <row r="4" spans="1:9">
      <c r="A4" t="str">
        <f>'Irradiance Summary'!A5</f>
        <v>ANGOLA</v>
      </c>
      <c r="B4" t="str">
        <f t="shared" si="2"/>
        <v>angola</v>
      </c>
      <c r="C4" t="str">
        <f t="shared" si="0"/>
        <v>ago</v>
      </c>
      <c r="G4" t="str">
        <f>[1]iso_GCAM_regID.csv!A7</f>
        <v>ago</v>
      </c>
      <c r="H4" t="str">
        <f>[1]iso_GCAM_regID.csv!B7</f>
        <v>Angola</v>
      </c>
      <c r="I4" t="str">
        <f t="shared" si="1"/>
        <v>angola</v>
      </c>
    </row>
    <row r="5" spans="1:9">
      <c r="A5" t="str">
        <f>'Irradiance Summary'!A6</f>
        <v>ARGENTINA</v>
      </c>
      <c r="B5" t="str">
        <f t="shared" si="2"/>
        <v>argentina</v>
      </c>
      <c r="C5" t="str">
        <f t="shared" si="0"/>
        <v>arg</v>
      </c>
      <c r="G5" t="str">
        <f>[1]iso_GCAM_regID.csv!A8</f>
        <v>aia</v>
      </c>
      <c r="H5" t="str">
        <f>[1]iso_GCAM_regID.csv!B8</f>
        <v>Anguilla</v>
      </c>
      <c r="I5" t="str">
        <f t="shared" si="1"/>
        <v>anguilla</v>
      </c>
    </row>
    <row r="6" spans="1:9">
      <c r="A6" t="str">
        <f>'Irradiance Summary'!A7</f>
        <v>ARMENIA</v>
      </c>
      <c r="B6" t="str">
        <f t="shared" si="2"/>
        <v>armenia</v>
      </c>
      <c r="C6" t="str">
        <f t="shared" si="0"/>
        <v>arm</v>
      </c>
      <c r="G6" t="str">
        <f>[1]iso_GCAM_regID.csv!A9</f>
        <v>alb</v>
      </c>
      <c r="H6" t="str">
        <f>[1]iso_GCAM_regID.csv!B9</f>
        <v>Albania</v>
      </c>
      <c r="I6" t="str">
        <f t="shared" si="1"/>
        <v>albania</v>
      </c>
    </row>
    <row r="7" spans="1:9">
      <c r="A7" t="str">
        <f>'Irradiance Summary'!A8</f>
        <v>AUSTRALI</v>
      </c>
      <c r="B7" s="10" t="s">
        <v>202</v>
      </c>
      <c r="C7" t="str">
        <f t="shared" si="0"/>
        <v>aus</v>
      </c>
      <c r="G7" t="str">
        <f>[1]iso_GCAM_regID.csv!A10</f>
        <v>and</v>
      </c>
      <c r="H7" t="str">
        <f>[1]iso_GCAM_regID.csv!B10</f>
        <v>Andorra</v>
      </c>
      <c r="I7" t="str">
        <f t="shared" si="1"/>
        <v>andorra</v>
      </c>
    </row>
    <row r="8" spans="1:9">
      <c r="A8" t="str">
        <f>'Irradiance Summary'!A9</f>
        <v>AUSTRIA</v>
      </c>
      <c r="B8" t="str">
        <f t="shared" si="2"/>
        <v>austria</v>
      </c>
      <c r="C8" t="str">
        <f t="shared" si="0"/>
        <v>aut</v>
      </c>
      <c r="G8" t="str">
        <f>[1]iso_GCAM_regID.csv!A11</f>
        <v>ant</v>
      </c>
      <c r="H8" t="str">
        <f>[1]iso_GCAM_regID.csv!B11</f>
        <v>Netherlands Antilles</v>
      </c>
      <c r="I8" t="str">
        <f t="shared" si="1"/>
        <v>netherlands antilles</v>
      </c>
    </row>
    <row r="9" spans="1:9">
      <c r="A9" t="str">
        <f>'Irradiance Summary'!A10</f>
        <v>AZERBAIJAN</v>
      </c>
      <c r="B9" t="str">
        <f t="shared" si="2"/>
        <v>azerbaijan</v>
      </c>
      <c r="C9" t="str">
        <f t="shared" si="0"/>
        <v>aze</v>
      </c>
      <c r="G9" t="str">
        <f>[1]iso_GCAM_regID.csv!A12</f>
        <v>are</v>
      </c>
      <c r="H9" t="str">
        <f>[1]iso_GCAM_regID.csv!B12</f>
        <v>United Arab Emirates</v>
      </c>
      <c r="I9" t="str">
        <f t="shared" si="1"/>
        <v>united arab emirates</v>
      </c>
    </row>
    <row r="10" spans="1:9">
      <c r="A10" t="str">
        <f>'Irradiance Summary'!A11</f>
        <v>BAHRAIN</v>
      </c>
      <c r="B10" t="str">
        <f t="shared" si="2"/>
        <v>bahrain</v>
      </c>
      <c r="C10" t="str">
        <f t="shared" si="0"/>
        <v>bhr</v>
      </c>
      <c r="G10" t="str">
        <f>[1]iso_GCAM_regID.csv!A13</f>
        <v>arg</v>
      </c>
      <c r="H10" t="str">
        <f>[1]iso_GCAM_regID.csv!B13</f>
        <v>Argentina</v>
      </c>
      <c r="I10" t="str">
        <f t="shared" si="1"/>
        <v>argentina</v>
      </c>
    </row>
    <row r="11" spans="1:9">
      <c r="A11" t="str">
        <f>'Irradiance Summary'!A12</f>
        <v>BANGLADESH</v>
      </c>
      <c r="B11" t="str">
        <f t="shared" si="2"/>
        <v>bangladesh</v>
      </c>
      <c r="C11" t="str">
        <f t="shared" si="0"/>
        <v>bgd</v>
      </c>
      <c r="G11" t="str">
        <f>[1]iso_GCAM_regID.csv!A14</f>
        <v>arm</v>
      </c>
      <c r="H11" t="str">
        <f>[1]iso_GCAM_regID.csv!B14</f>
        <v>Armenia</v>
      </c>
      <c r="I11" t="str">
        <f t="shared" si="1"/>
        <v>armenia</v>
      </c>
    </row>
    <row r="12" spans="1:9">
      <c r="A12" t="str">
        <f>'Irradiance Summary'!A13</f>
        <v>BELARUS</v>
      </c>
      <c r="B12" t="str">
        <f t="shared" si="2"/>
        <v>belarus</v>
      </c>
      <c r="C12" t="str">
        <f t="shared" si="0"/>
        <v>blr</v>
      </c>
      <c r="G12" t="str">
        <f>[1]iso_GCAM_regID.csv!A15</f>
        <v>asm</v>
      </c>
      <c r="H12" t="str">
        <f>[1]iso_GCAM_regID.csv!B15</f>
        <v>American Samoa</v>
      </c>
      <c r="I12" t="str">
        <f t="shared" si="1"/>
        <v>american samoa</v>
      </c>
    </row>
    <row r="13" spans="1:9">
      <c r="A13" t="str">
        <f>'Irradiance Summary'!A14</f>
        <v>BELGIUM</v>
      </c>
      <c r="B13" t="str">
        <f t="shared" si="2"/>
        <v>belgium</v>
      </c>
      <c r="C13" t="str">
        <f t="shared" si="0"/>
        <v>bel</v>
      </c>
      <c r="G13" t="str">
        <f>[1]iso_GCAM_regID.csv!A16</f>
        <v>atg</v>
      </c>
      <c r="H13" t="str">
        <f>[1]iso_GCAM_regID.csv!B16</f>
        <v>Antigua &amp; Barbuda</v>
      </c>
      <c r="I13" t="str">
        <f t="shared" si="1"/>
        <v>antigua &amp; barbuda</v>
      </c>
    </row>
    <row r="14" spans="1:9">
      <c r="A14" t="str">
        <f>'Irradiance Summary'!A15</f>
        <v>BENIN</v>
      </c>
      <c r="B14" t="str">
        <f t="shared" si="2"/>
        <v>benin</v>
      </c>
      <c r="C14" t="str">
        <f t="shared" si="0"/>
        <v>ben</v>
      </c>
      <c r="G14" t="str">
        <f>[1]iso_GCAM_regID.csv!A17</f>
        <v>aus</v>
      </c>
      <c r="H14" t="str">
        <f>[1]iso_GCAM_regID.csv!B17</f>
        <v>Australia</v>
      </c>
      <c r="I14" t="str">
        <f t="shared" si="1"/>
        <v>australia</v>
      </c>
    </row>
    <row r="15" spans="1:9">
      <c r="A15" t="str">
        <f>'Irradiance Summary'!A16</f>
        <v>BOLIVIA</v>
      </c>
      <c r="B15" t="str">
        <f t="shared" si="2"/>
        <v>bolivia</v>
      </c>
      <c r="C15" t="str">
        <f t="shared" si="0"/>
        <v>bol</v>
      </c>
      <c r="G15" t="str">
        <f>[1]iso_GCAM_regID.csv!A18</f>
        <v>aut</v>
      </c>
      <c r="H15" t="str">
        <f>[1]iso_GCAM_regID.csv!B18</f>
        <v>Austria</v>
      </c>
      <c r="I15" t="str">
        <f t="shared" si="1"/>
        <v>austria</v>
      </c>
    </row>
    <row r="16" spans="1:9">
      <c r="A16" t="str">
        <f>'Irradiance Summary'!A17</f>
        <v>BOSNIAHERZ</v>
      </c>
      <c r="B16" s="10" t="s">
        <v>203</v>
      </c>
      <c r="C16" t="str">
        <f t="shared" si="0"/>
        <v>bih</v>
      </c>
      <c r="G16" t="str">
        <f>[1]iso_GCAM_regID.csv!A19</f>
        <v>aze</v>
      </c>
      <c r="H16" t="str">
        <f>[1]iso_GCAM_regID.csv!B19</f>
        <v>Azerbaijan</v>
      </c>
      <c r="I16" t="str">
        <f t="shared" si="1"/>
        <v>azerbaijan</v>
      </c>
    </row>
    <row r="17" spans="1:9">
      <c r="A17" t="str">
        <f>'Irradiance Summary'!A18</f>
        <v>BOTSWANA</v>
      </c>
      <c r="B17" t="str">
        <f t="shared" si="2"/>
        <v>botswana</v>
      </c>
      <c r="C17" t="str">
        <f t="shared" si="0"/>
        <v>bwa</v>
      </c>
      <c r="G17" t="str">
        <f>[1]iso_GCAM_regID.csv!A20</f>
        <v>bdi</v>
      </c>
      <c r="H17" t="str">
        <f>[1]iso_GCAM_regID.csv!B20</f>
        <v>Burundi</v>
      </c>
      <c r="I17" t="str">
        <f t="shared" si="1"/>
        <v>burundi</v>
      </c>
    </row>
    <row r="18" spans="1:9">
      <c r="A18" t="str">
        <f>'Irradiance Summary'!A19</f>
        <v>BRAZIL</v>
      </c>
      <c r="B18" t="str">
        <f t="shared" si="2"/>
        <v>brazil</v>
      </c>
      <c r="C18" t="str">
        <f t="shared" si="0"/>
        <v>bra</v>
      </c>
      <c r="G18" t="str">
        <f>[1]iso_GCAM_regID.csv!A21</f>
        <v>bel</v>
      </c>
      <c r="H18" t="str">
        <f>[1]iso_GCAM_regID.csv!B21</f>
        <v>Belgium</v>
      </c>
      <c r="I18" t="str">
        <f t="shared" si="1"/>
        <v>belgium</v>
      </c>
    </row>
    <row r="19" spans="1:9">
      <c r="A19" t="str">
        <f>'Irradiance Summary'!A20</f>
        <v>BRUNEI</v>
      </c>
      <c r="B19" s="10" t="s">
        <v>204</v>
      </c>
      <c r="C19" t="str">
        <f t="shared" si="0"/>
        <v>brn</v>
      </c>
      <c r="G19" t="str">
        <f>[1]iso_GCAM_regID.csv!A22</f>
        <v>ben</v>
      </c>
      <c r="H19" t="str">
        <f>[1]iso_GCAM_regID.csv!B22</f>
        <v>Benin</v>
      </c>
      <c r="I19" t="str">
        <f t="shared" si="1"/>
        <v>benin</v>
      </c>
    </row>
    <row r="20" spans="1:9">
      <c r="A20" t="str">
        <f>'Irradiance Summary'!A21</f>
        <v>BULGARIA</v>
      </c>
      <c r="B20" t="str">
        <f t="shared" si="2"/>
        <v>bulgaria</v>
      </c>
      <c r="C20" t="str">
        <f t="shared" si="0"/>
        <v>bgr</v>
      </c>
      <c r="G20" t="str">
        <f>[1]iso_GCAM_regID.csv!A23</f>
        <v>bfa</v>
      </c>
      <c r="H20" t="str">
        <f>[1]iso_GCAM_regID.csv!B23</f>
        <v>Burkina Faso</v>
      </c>
      <c r="I20" t="str">
        <f t="shared" si="1"/>
        <v>burkina faso</v>
      </c>
    </row>
    <row r="21" spans="1:9">
      <c r="A21" t="str">
        <f>'Irradiance Summary'!A22</f>
        <v>CAMBODIA</v>
      </c>
      <c r="B21" t="str">
        <f t="shared" si="2"/>
        <v>cambodia</v>
      </c>
      <c r="C21" t="str">
        <f t="shared" si="0"/>
        <v>khm</v>
      </c>
      <c r="G21" t="str">
        <f>[1]iso_GCAM_regID.csv!A24</f>
        <v>bgd</v>
      </c>
      <c r="H21" t="str">
        <f>[1]iso_GCAM_regID.csv!B24</f>
        <v>Bangladesh</v>
      </c>
      <c r="I21" t="str">
        <f t="shared" si="1"/>
        <v>bangladesh</v>
      </c>
    </row>
    <row r="22" spans="1:9">
      <c r="A22" t="str">
        <f>'Irradiance Summary'!A23</f>
        <v>CAMEROON</v>
      </c>
      <c r="B22" t="str">
        <f t="shared" si="2"/>
        <v>cameroon</v>
      </c>
      <c r="C22" t="str">
        <f t="shared" si="0"/>
        <v>cmr</v>
      </c>
      <c r="G22" t="str">
        <f>[1]iso_GCAM_regID.csv!A25</f>
        <v>bgr</v>
      </c>
      <c r="H22" t="str">
        <f>[1]iso_GCAM_regID.csv!B25</f>
        <v>Bulgaria</v>
      </c>
      <c r="I22" t="str">
        <f t="shared" si="1"/>
        <v>bulgaria</v>
      </c>
    </row>
    <row r="23" spans="1:9">
      <c r="A23" t="str">
        <f>'Irradiance Summary'!A24</f>
        <v>CANADA</v>
      </c>
      <c r="B23" t="str">
        <f t="shared" si="2"/>
        <v>canada</v>
      </c>
      <c r="C23" t="str">
        <f t="shared" si="0"/>
        <v>can</v>
      </c>
      <c r="G23" t="str">
        <f>[1]iso_GCAM_regID.csv!A26</f>
        <v>bhr</v>
      </c>
      <c r="H23" t="str">
        <f>[1]iso_GCAM_regID.csv!B26</f>
        <v>Bahrain</v>
      </c>
      <c r="I23" t="str">
        <f t="shared" si="1"/>
        <v>bahrain</v>
      </c>
    </row>
    <row r="24" spans="1:9">
      <c r="A24" t="str">
        <f>'Irradiance Summary'!A25</f>
        <v>CHILE</v>
      </c>
      <c r="B24" t="str">
        <f t="shared" si="2"/>
        <v>chile</v>
      </c>
      <c r="C24" t="str">
        <f t="shared" si="0"/>
        <v>chl</v>
      </c>
      <c r="G24" t="str">
        <f>[1]iso_GCAM_regID.csv!A27</f>
        <v>bhs</v>
      </c>
      <c r="H24" t="str">
        <f>[1]iso_GCAM_regID.csv!B27</f>
        <v>Bahamas</v>
      </c>
      <c r="I24" t="str">
        <f t="shared" si="1"/>
        <v>bahamas</v>
      </c>
    </row>
    <row r="25" spans="1:9">
      <c r="A25" t="str">
        <f>'Irradiance Summary'!A26</f>
        <v>CHINA</v>
      </c>
      <c r="B25" t="str">
        <f t="shared" si="2"/>
        <v>china</v>
      </c>
      <c r="C25" t="str">
        <f t="shared" si="0"/>
        <v>chn</v>
      </c>
      <c r="G25" t="str">
        <f>[1]iso_GCAM_regID.csv!A28</f>
        <v>bih</v>
      </c>
      <c r="H25" t="str">
        <f>[1]iso_GCAM_regID.csv!B28</f>
        <v>Bosnia and Herzegovina</v>
      </c>
      <c r="I25" t="str">
        <f t="shared" si="1"/>
        <v>bosnia and herzegovina</v>
      </c>
    </row>
    <row r="26" spans="1:9">
      <c r="A26" t="str">
        <f>'Irradiance Summary'!A27</f>
        <v>COLOMBIA</v>
      </c>
      <c r="B26" t="str">
        <f t="shared" si="2"/>
        <v>colombia</v>
      </c>
      <c r="C26" t="str">
        <f t="shared" si="0"/>
        <v>col</v>
      </c>
      <c r="G26" t="str">
        <f>[1]iso_GCAM_regID.csv!A29</f>
        <v>blr</v>
      </c>
      <c r="H26" t="str">
        <f>[1]iso_GCAM_regID.csv!B29</f>
        <v>Belarus</v>
      </c>
      <c r="I26" t="str">
        <f t="shared" si="1"/>
        <v>belarus</v>
      </c>
    </row>
    <row r="27" spans="1:9">
      <c r="A27" t="str">
        <f>'Irradiance Summary'!A28</f>
        <v>CONGO</v>
      </c>
      <c r="B27" t="str">
        <f t="shared" si="2"/>
        <v>congo</v>
      </c>
      <c r="C27" t="str">
        <f t="shared" si="0"/>
        <v>cog</v>
      </c>
      <c r="G27" t="str">
        <f>[1]iso_GCAM_regID.csv!A30</f>
        <v>blz</v>
      </c>
      <c r="H27" t="str">
        <f>[1]iso_GCAM_regID.csv!B30</f>
        <v>Belize</v>
      </c>
      <c r="I27" t="str">
        <f t="shared" si="1"/>
        <v>belize</v>
      </c>
    </row>
    <row r="28" spans="1:9">
      <c r="A28" t="str">
        <f>'Irradiance Summary'!A29</f>
        <v>CONGOREP</v>
      </c>
      <c r="B28" s="10" t="s">
        <v>205</v>
      </c>
      <c r="C28" t="str">
        <f t="shared" si="0"/>
        <v>cod</v>
      </c>
      <c r="G28" t="str">
        <f>[1]iso_GCAM_regID.csv!A31</f>
        <v>bmu</v>
      </c>
      <c r="H28" t="str">
        <f>[1]iso_GCAM_regID.csv!B31</f>
        <v>Bermuda</v>
      </c>
      <c r="I28" t="str">
        <f t="shared" si="1"/>
        <v>bermuda</v>
      </c>
    </row>
    <row r="29" spans="1:9">
      <c r="A29" t="str">
        <f>'Irradiance Summary'!A30</f>
        <v>COSTARICA</v>
      </c>
      <c r="B29" s="10" t="s">
        <v>206</v>
      </c>
      <c r="C29" t="str">
        <f t="shared" si="0"/>
        <v>cri</v>
      </c>
      <c r="G29" t="str">
        <f>[1]iso_GCAM_regID.csv!A32</f>
        <v>bol</v>
      </c>
      <c r="H29" t="str">
        <f>[1]iso_GCAM_regID.csv!B32</f>
        <v>Bolivia</v>
      </c>
      <c r="I29" t="str">
        <f t="shared" si="1"/>
        <v>bolivia</v>
      </c>
    </row>
    <row r="30" spans="1:9">
      <c r="A30" t="str">
        <f>'Irradiance Summary'!A31</f>
        <v>COTEIVOIRE</v>
      </c>
      <c r="B30" s="10" t="s">
        <v>207</v>
      </c>
      <c r="C30" t="str">
        <f t="shared" si="0"/>
        <v>civ</v>
      </c>
      <c r="G30" t="str">
        <f>[1]iso_GCAM_regID.csv!A33</f>
        <v>bra</v>
      </c>
      <c r="H30" t="str">
        <f>[1]iso_GCAM_regID.csv!B33</f>
        <v>Brazil</v>
      </c>
      <c r="I30" t="str">
        <f t="shared" si="1"/>
        <v>brazil</v>
      </c>
    </row>
    <row r="31" spans="1:9">
      <c r="A31" t="str">
        <f>'Irradiance Summary'!A32</f>
        <v>CROATIA</v>
      </c>
      <c r="B31" t="str">
        <f t="shared" si="2"/>
        <v>croatia</v>
      </c>
      <c r="C31" t="str">
        <f t="shared" si="0"/>
        <v>hrv</v>
      </c>
      <c r="G31" t="str">
        <f>[1]iso_GCAM_regID.csv!A34</f>
        <v>brb</v>
      </c>
      <c r="H31" t="str">
        <f>[1]iso_GCAM_regID.csv!B34</f>
        <v>Barbados</v>
      </c>
      <c r="I31" t="str">
        <f t="shared" si="1"/>
        <v>barbados</v>
      </c>
    </row>
    <row r="32" spans="1:9">
      <c r="A32" t="str">
        <f>'Irradiance Summary'!A33</f>
        <v>CUBA</v>
      </c>
      <c r="B32" t="str">
        <f t="shared" si="2"/>
        <v>cuba</v>
      </c>
      <c r="C32" t="str">
        <f t="shared" si="0"/>
        <v>cub</v>
      </c>
      <c r="G32" t="str">
        <f>[1]iso_GCAM_regID.csv!A35</f>
        <v>brn</v>
      </c>
      <c r="H32" t="str">
        <f>[1]iso_GCAM_regID.csv!B35</f>
        <v>Brunei Darussalam</v>
      </c>
      <c r="I32" t="str">
        <f t="shared" si="1"/>
        <v>brunei darussalam</v>
      </c>
    </row>
    <row r="33" spans="1:9">
      <c r="A33" t="str">
        <f>'Irradiance Summary'!A34</f>
        <v>CYPRUS</v>
      </c>
      <c r="B33" t="str">
        <f t="shared" si="2"/>
        <v>cyprus</v>
      </c>
      <c r="C33" t="str">
        <f t="shared" si="0"/>
        <v>cyp</v>
      </c>
      <c r="G33" t="str">
        <f>[1]iso_GCAM_regID.csv!A36</f>
        <v>btn</v>
      </c>
      <c r="H33" t="str">
        <f>[1]iso_GCAM_regID.csv!B36</f>
        <v>Bhutan</v>
      </c>
      <c r="I33" t="str">
        <f t="shared" si="1"/>
        <v>bhutan</v>
      </c>
    </row>
    <row r="34" spans="1:9">
      <c r="A34" t="str">
        <f>'Irradiance Summary'!A35</f>
        <v>CZECH</v>
      </c>
      <c r="B34" s="10" t="s">
        <v>208</v>
      </c>
      <c r="C34" t="str">
        <f t="shared" ref="C34:C65" si="3">INDEX($G$2:$G$239,MATCH(B34,$I$2:$I$239,FALSE))</f>
        <v>cze</v>
      </c>
      <c r="G34" t="str">
        <f>[1]iso_GCAM_regID.csv!A37</f>
        <v>bwa</v>
      </c>
      <c r="H34" t="str">
        <f>[1]iso_GCAM_regID.csv!B37</f>
        <v>Botswana</v>
      </c>
      <c r="I34" t="str">
        <f t="shared" si="1"/>
        <v>botswana</v>
      </c>
    </row>
    <row r="35" spans="1:9">
      <c r="A35" t="str">
        <f>'Irradiance Summary'!A36</f>
        <v>DENMARK</v>
      </c>
      <c r="B35" t="str">
        <f t="shared" si="2"/>
        <v>denmark</v>
      </c>
      <c r="C35" t="str">
        <f t="shared" si="3"/>
        <v>dnk</v>
      </c>
      <c r="G35" t="str">
        <f>[1]iso_GCAM_regID.csv!A38</f>
        <v>caf</v>
      </c>
      <c r="H35" t="str">
        <f>[1]iso_GCAM_regID.csv!B38</f>
        <v>Central African Republic</v>
      </c>
      <c r="I35" t="str">
        <f t="shared" si="1"/>
        <v>central african republic</v>
      </c>
    </row>
    <row r="36" spans="1:9">
      <c r="A36" t="str">
        <f>'Irradiance Summary'!A37</f>
        <v>DOMINICANR</v>
      </c>
      <c r="B36" s="10" t="s">
        <v>209</v>
      </c>
      <c r="C36" t="str">
        <f t="shared" si="3"/>
        <v>dma</v>
      </c>
      <c r="G36" t="str">
        <f>[1]iso_GCAM_regID.csv!A39</f>
        <v>can</v>
      </c>
      <c r="H36" t="str">
        <f>[1]iso_GCAM_regID.csv!B39</f>
        <v>Canada</v>
      </c>
      <c r="I36" t="str">
        <f t="shared" si="1"/>
        <v>canada</v>
      </c>
    </row>
    <row r="37" spans="1:9">
      <c r="A37" t="str">
        <f>'Irradiance Summary'!A38</f>
        <v>ECUADOR</v>
      </c>
      <c r="B37" t="str">
        <f t="shared" si="2"/>
        <v>ecuador</v>
      </c>
      <c r="C37" t="str">
        <f t="shared" si="3"/>
        <v>ecu</v>
      </c>
      <c r="G37" t="str">
        <f>[1]iso_GCAM_regID.csv!A40</f>
        <v>cck</v>
      </c>
      <c r="H37" t="str">
        <f>[1]iso_GCAM_regID.csv!B40</f>
        <v>Cocos (Keeling) Islands</v>
      </c>
      <c r="I37" t="str">
        <f t="shared" si="1"/>
        <v>cocos (keeling) islands</v>
      </c>
    </row>
    <row r="38" spans="1:9">
      <c r="A38" t="str">
        <f>'Irradiance Summary'!A39</f>
        <v>EGYPT</v>
      </c>
      <c r="B38" t="str">
        <f t="shared" si="2"/>
        <v>egypt</v>
      </c>
      <c r="C38" t="str">
        <f t="shared" si="3"/>
        <v>egy</v>
      </c>
      <c r="G38" t="str">
        <f>[1]iso_GCAM_regID.csv!A41</f>
        <v>che</v>
      </c>
      <c r="H38" t="str">
        <f>[1]iso_GCAM_regID.csv!B41</f>
        <v>Switzerland</v>
      </c>
      <c r="I38" t="str">
        <f t="shared" si="1"/>
        <v>switzerland</v>
      </c>
    </row>
    <row r="39" spans="1:9">
      <c r="A39" t="str">
        <f>'Irradiance Summary'!A40</f>
        <v>ELSALVADOR</v>
      </c>
      <c r="B39" s="10" t="s">
        <v>210</v>
      </c>
      <c r="C39" t="str">
        <f t="shared" si="3"/>
        <v>slv</v>
      </c>
      <c r="G39" t="str">
        <f>[1]iso_GCAM_regID.csv!A42</f>
        <v>chi</v>
      </c>
      <c r="H39" t="str">
        <f>[1]iso_GCAM_regID.csv!B42</f>
        <v>Channel Islands</v>
      </c>
      <c r="I39" t="str">
        <f t="shared" si="1"/>
        <v>channel islands</v>
      </c>
    </row>
    <row r="40" spans="1:9">
      <c r="A40" t="str">
        <f>'Irradiance Summary'!A41</f>
        <v>ERITREA</v>
      </c>
      <c r="B40" t="str">
        <f t="shared" si="2"/>
        <v>eritrea</v>
      </c>
      <c r="C40" t="str">
        <f t="shared" si="3"/>
        <v>eri</v>
      </c>
      <c r="G40" t="str">
        <f>[1]iso_GCAM_regID.csv!A43</f>
        <v>chl</v>
      </c>
      <c r="H40" t="str">
        <f>[1]iso_GCAM_regID.csv!B43</f>
        <v>Chile</v>
      </c>
      <c r="I40" t="str">
        <f t="shared" si="1"/>
        <v>chile</v>
      </c>
    </row>
    <row r="41" spans="1:9">
      <c r="A41" t="str">
        <f>'Irradiance Summary'!A42</f>
        <v>ESTONIA</v>
      </c>
      <c r="B41" t="str">
        <f t="shared" si="2"/>
        <v>estonia</v>
      </c>
      <c r="C41" t="str">
        <f t="shared" si="3"/>
        <v>est</v>
      </c>
      <c r="G41" t="str">
        <f>[1]iso_GCAM_regID.csv!A44</f>
        <v>chn</v>
      </c>
      <c r="H41" t="str">
        <f>[1]iso_GCAM_regID.csv!B44</f>
        <v>China</v>
      </c>
      <c r="I41" t="str">
        <f t="shared" si="1"/>
        <v>china</v>
      </c>
    </row>
    <row r="42" spans="1:9">
      <c r="A42" t="str">
        <f>'Irradiance Summary'!A43</f>
        <v>ETHIOPIA</v>
      </c>
      <c r="B42" t="str">
        <f t="shared" si="2"/>
        <v>ethiopia</v>
      </c>
      <c r="C42" t="str">
        <f t="shared" si="3"/>
        <v>eth</v>
      </c>
      <c r="G42" t="str">
        <f>[1]iso_GCAM_regID.csv!A45</f>
        <v>civ</v>
      </c>
      <c r="H42" t="str">
        <f>[1]iso_GCAM_regID.csv!B45</f>
        <v>Cote dIvoire</v>
      </c>
      <c r="I42" t="str">
        <f t="shared" si="1"/>
        <v>cote divoire</v>
      </c>
    </row>
    <row r="43" spans="1:9">
      <c r="A43" t="str">
        <f>'Irradiance Summary'!A44</f>
        <v>FINLAND</v>
      </c>
      <c r="B43" t="str">
        <f t="shared" si="2"/>
        <v>finland</v>
      </c>
      <c r="C43" t="str">
        <f t="shared" si="3"/>
        <v>fin</v>
      </c>
      <c r="G43" t="str">
        <f>[1]iso_GCAM_regID.csv!A46</f>
        <v>cmr</v>
      </c>
      <c r="H43" t="str">
        <f>[1]iso_GCAM_regID.csv!B46</f>
        <v>Cameroon</v>
      </c>
      <c r="I43" t="str">
        <f t="shared" si="1"/>
        <v>cameroon</v>
      </c>
    </row>
    <row r="44" spans="1:9">
      <c r="A44" t="str">
        <f>'Irradiance Summary'!A45</f>
        <v>FRANCE</v>
      </c>
      <c r="B44" t="str">
        <f t="shared" si="2"/>
        <v>france</v>
      </c>
      <c r="C44" t="str">
        <f t="shared" si="3"/>
        <v>fra</v>
      </c>
      <c r="G44" t="str">
        <f>[1]iso_GCAM_regID.csv!A47</f>
        <v>cod</v>
      </c>
      <c r="H44" t="str">
        <f>[1]iso_GCAM_regID.csv!B47</f>
        <v>Congo, the Democratic Republic of the</v>
      </c>
      <c r="I44" t="str">
        <f t="shared" si="1"/>
        <v>congo, the democratic republic of the</v>
      </c>
    </row>
    <row r="45" spans="1:9">
      <c r="A45" t="str">
        <f>'Irradiance Summary'!A46</f>
        <v>FYROM</v>
      </c>
      <c r="B45" s="10" t="s">
        <v>237</v>
      </c>
      <c r="C45" t="str">
        <f t="shared" si="3"/>
        <v>mkd</v>
      </c>
      <c r="G45" t="str">
        <f>[1]iso_GCAM_regID.csv!A48</f>
        <v>cog</v>
      </c>
      <c r="H45" t="str">
        <f>[1]iso_GCAM_regID.csv!B48</f>
        <v>Congo</v>
      </c>
      <c r="I45" t="str">
        <f t="shared" si="1"/>
        <v>congo</v>
      </c>
    </row>
    <row r="46" spans="1:9">
      <c r="A46" t="str">
        <f>'Irradiance Summary'!A47</f>
        <v>GABON</v>
      </c>
      <c r="B46" t="str">
        <f t="shared" si="2"/>
        <v>gabon</v>
      </c>
      <c r="C46" t="str">
        <f t="shared" si="3"/>
        <v>gab</v>
      </c>
      <c r="G46" t="str">
        <f>[1]iso_GCAM_regID.csv!A49</f>
        <v>cok</v>
      </c>
      <c r="H46" t="str">
        <f>[1]iso_GCAM_regID.csv!B49</f>
        <v>Cook Islands</v>
      </c>
      <c r="I46" t="str">
        <f t="shared" si="1"/>
        <v>cook islands</v>
      </c>
    </row>
    <row r="47" spans="1:9">
      <c r="A47" t="str">
        <f>'Irradiance Summary'!A48</f>
        <v>GEORGIA</v>
      </c>
      <c r="B47" t="str">
        <f t="shared" si="2"/>
        <v>georgia</v>
      </c>
      <c r="C47" t="str">
        <f t="shared" si="3"/>
        <v>geo</v>
      </c>
      <c r="G47" t="str">
        <f>[1]iso_GCAM_regID.csv!A50</f>
        <v>col</v>
      </c>
      <c r="H47" t="str">
        <f>[1]iso_GCAM_regID.csv!B50</f>
        <v>Colombia</v>
      </c>
      <c r="I47" t="str">
        <f t="shared" si="1"/>
        <v>colombia</v>
      </c>
    </row>
    <row r="48" spans="1:9">
      <c r="A48" t="str">
        <f>'Irradiance Summary'!A49</f>
        <v>GERMANY</v>
      </c>
      <c r="B48" t="str">
        <f t="shared" si="2"/>
        <v>germany</v>
      </c>
      <c r="C48" t="str">
        <f t="shared" si="3"/>
        <v>deu</v>
      </c>
      <c r="G48" t="str">
        <f>[1]iso_GCAM_regID.csv!A51</f>
        <v>com</v>
      </c>
      <c r="H48" t="str">
        <f>[1]iso_GCAM_regID.csv!B51</f>
        <v>Comoros</v>
      </c>
      <c r="I48" t="str">
        <f t="shared" si="1"/>
        <v>comoros</v>
      </c>
    </row>
    <row r="49" spans="1:9">
      <c r="A49" t="str">
        <f>'Irradiance Summary'!A50</f>
        <v>GHANA</v>
      </c>
      <c r="B49" t="str">
        <f t="shared" si="2"/>
        <v>ghana</v>
      </c>
      <c r="C49" t="str">
        <f t="shared" si="3"/>
        <v>gha</v>
      </c>
      <c r="G49" t="str">
        <f>[1]iso_GCAM_regID.csv!A52</f>
        <v>cpv</v>
      </c>
      <c r="H49" t="str">
        <f>[1]iso_GCAM_regID.csv!B52</f>
        <v>Cape Verde</v>
      </c>
      <c r="I49" t="str">
        <f t="shared" si="1"/>
        <v>cape verde</v>
      </c>
    </row>
    <row r="50" spans="1:9">
      <c r="A50" t="str">
        <f>'Irradiance Summary'!A51</f>
        <v>GIBRALTAR</v>
      </c>
      <c r="B50" t="str">
        <f t="shared" si="2"/>
        <v>gibraltar</v>
      </c>
      <c r="C50" t="str">
        <f t="shared" si="3"/>
        <v>gib</v>
      </c>
      <c r="G50" t="str">
        <f>[1]iso_GCAM_regID.csv!A53</f>
        <v>cri</v>
      </c>
      <c r="H50" t="str">
        <f>[1]iso_GCAM_regID.csv!B53</f>
        <v>Costa Rica</v>
      </c>
      <c r="I50" t="str">
        <f t="shared" si="1"/>
        <v>costa rica</v>
      </c>
    </row>
    <row r="51" spans="1:9">
      <c r="A51" t="str">
        <f>'Irradiance Summary'!A52</f>
        <v>GREECE</v>
      </c>
      <c r="B51" t="str">
        <f t="shared" si="2"/>
        <v>greece</v>
      </c>
      <c r="C51" t="str">
        <f t="shared" si="3"/>
        <v>grc</v>
      </c>
      <c r="G51" t="str">
        <f>[1]iso_GCAM_regID.csv!A54</f>
        <v>cub</v>
      </c>
      <c r="H51" t="str">
        <f>[1]iso_GCAM_regID.csv!B54</f>
        <v>Cuba</v>
      </c>
      <c r="I51" t="str">
        <f t="shared" si="1"/>
        <v>cuba</v>
      </c>
    </row>
    <row r="52" spans="1:9">
      <c r="A52" t="str">
        <f>'Irradiance Summary'!A53</f>
        <v>GUATEMALA</v>
      </c>
      <c r="B52" t="str">
        <f t="shared" si="2"/>
        <v>guatemala</v>
      </c>
      <c r="C52" t="str">
        <f t="shared" si="3"/>
        <v>gtm</v>
      </c>
      <c r="G52" t="str">
        <f>[1]iso_GCAM_regID.csv!A55</f>
        <v>cym</v>
      </c>
      <c r="H52" t="str">
        <f>[1]iso_GCAM_regID.csv!B55</f>
        <v>Cayman Islands</v>
      </c>
      <c r="I52" t="str">
        <f t="shared" si="1"/>
        <v>cayman islands</v>
      </c>
    </row>
    <row r="53" spans="1:9">
      <c r="A53" t="str">
        <f>'Irradiance Summary'!A54</f>
        <v>HAITI</v>
      </c>
      <c r="B53" t="str">
        <f t="shared" si="2"/>
        <v>haiti</v>
      </c>
      <c r="C53" t="str">
        <f t="shared" si="3"/>
        <v>hti</v>
      </c>
      <c r="G53" t="str">
        <f>[1]iso_GCAM_regID.csv!A56</f>
        <v>cyp</v>
      </c>
      <c r="H53" t="str">
        <f>[1]iso_GCAM_regID.csv!B56</f>
        <v>Cyprus</v>
      </c>
      <c r="I53" t="str">
        <f t="shared" si="1"/>
        <v>cyprus</v>
      </c>
    </row>
    <row r="54" spans="1:9">
      <c r="A54" t="str">
        <f>'Irradiance Summary'!A55</f>
        <v>HONDURAS</v>
      </c>
      <c r="B54" t="str">
        <f t="shared" si="2"/>
        <v>honduras</v>
      </c>
      <c r="C54" t="str">
        <f t="shared" si="3"/>
        <v>hnd</v>
      </c>
      <c r="G54" t="str">
        <f>[1]iso_GCAM_regID.csv!A57</f>
        <v>cxr</v>
      </c>
      <c r="H54" t="str">
        <f>[1]iso_GCAM_regID.csv!B57</f>
        <v>Christmas Island</v>
      </c>
      <c r="I54" t="str">
        <f t="shared" si="1"/>
        <v>christmas island</v>
      </c>
    </row>
    <row r="55" spans="1:9">
      <c r="A55" t="str">
        <f>'Irradiance Summary'!A56</f>
        <v>HONGKONG</v>
      </c>
      <c r="B55" s="10" t="s">
        <v>211</v>
      </c>
      <c r="C55" t="str">
        <f t="shared" si="3"/>
        <v>hkg</v>
      </c>
      <c r="G55" t="str">
        <f>[1]iso_GCAM_regID.csv!A58</f>
        <v>cze</v>
      </c>
      <c r="H55" t="str">
        <f>[1]iso_GCAM_regID.csv!B58</f>
        <v>Czech Republic</v>
      </c>
      <c r="I55" t="str">
        <f t="shared" si="1"/>
        <v>czech republic</v>
      </c>
    </row>
    <row r="56" spans="1:9">
      <c r="A56" t="str">
        <f>'Irradiance Summary'!A57</f>
        <v>HUNGARY</v>
      </c>
      <c r="B56" t="str">
        <f t="shared" si="2"/>
        <v>hungary</v>
      </c>
      <c r="C56" t="str">
        <f t="shared" si="3"/>
        <v>hun</v>
      </c>
      <c r="G56" t="str">
        <f>[1]iso_GCAM_regID.csv!A59</f>
        <v>deu</v>
      </c>
      <c r="H56" t="str">
        <f>[1]iso_GCAM_regID.csv!B59</f>
        <v>Germany</v>
      </c>
      <c r="I56" t="str">
        <f t="shared" si="1"/>
        <v>germany</v>
      </c>
    </row>
    <row r="57" spans="1:9">
      <c r="A57" t="str">
        <f>'Irradiance Summary'!A58</f>
        <v>ICELAND</v>
      </c>
      <c r="B57" t="str">
        <f t="shared" si="2"/>
        <v>iceland</v>
      </c>
      <c r="C57" t="str">
        <f t="shared" si="3"/>
        <v>isl</v>
      </c>
      <c r="G57" t="str">
        <f>[1]iso_GCAM_regID.csv!A60</f>
        <v>dji</v>
      </c>
      <c r="H57" t="str">
        <f>[1]iso_GCAM_regID.csv!B60</f>
        <v>Djibouti</v>
      </c>
      <c r="I57" t="str">
        <f t="shared" si="1"/>
        <v>djibouti</v>
      </c>
    </row>
    <row r="58" spans="1:9">
      <c r="A58" t="str">
        <f>'Irradiance Summary'!A59</f>
        <v>INDIA</v>
      </c>
      <c r="B58" t="str">
        <f t="shared" si="2"/>
        <v>india</v>
      </c>
      <c r="C58" t="str">
        <f t="shared" si="3"/>
        <v>ind</v>
      </c>
      <c r="G58" t="str">
        <f>[1]iso_GCAM_regID.csv!A61</f>
        <v>dma</v>
      </c>
      <c r="H58" t="str">
        <f>[1]iso_GCAM_regID.csv!B61</f>
        <v>Dominica</v>
      </c>
      <c r="I58" t="str">
        <f t="shared" si="1"/>
        <v>dominica</v>
      </c>
    </row>
    <row r="59" spans="1:9">
      <c r="A59" t="str">
        <f>'Irradiance Summary'!A60</f>
        <v>INDONESIA</v>
      </c>
      <c r="B59" t="str">
        <f t="shared" si="2"/>
        <v>indonesia</v>
      </c>
      <c r="C59" t="str">
        <f t="shared" si="3"/>
        <v>idn</v>
      </c>
      <c r="G59" t="str">
        <f>[1]iso_GCAM_regID.csv!A62</f>
        <v>dnk</v>
      </c>
      <c r="H59" t="str">
        <f>[1]iso_GCAM_regID.csv!B62</f>
        <v>Denmark</v>
      </c>
      <c r="I59" t="str">
        <f t="shared" si="1"/>
        <v>denmark</v>
      </c>
    </row>
    <row r="60" spans="1:9">
      <c r="A60" t="str">
        <f>'Irradiance Summary'!A61</f>
        <v>IRAN</v>
      </c>
      <c r="B60" s="10" t="s">
        <v>212</v>
      </c>
      <c r="C60" t="str">
        <f t="shared" si="3"/>
        <v>irn</v>
      </c>
      <c r="G60" t="str">
        <f>[1]iso_GCAM_regID.csv!A63</f>
        <v>dom</v>
      </c>
      <c r="H60" t="str">
        <f>[1]iso_GCAM_regID.csv!B63</f>
        <v>Dominican Republic</v>
      </c>
      <c r="I60" t="str">
        <f t="shared" si="1"/>
        <v>dominican republic</v>
      </c>
    </row>
    <row r="61" spans="1:9">
      <c r="A61" t="str">
        <f>'Irradiance Summary'!A62</f>
        <v>IRAQ</v>
      </c>
      <c r="B61" t="str">
        <f t="shared" si="2"/>
        <v>iraq</v>
      </c>
      <c r="C61" t="str">
        <f t="shared" si="3"/>
        <v>irq</v>
      </c>
      <c r="G61" t="str">
        <f>[1]iso_GCAM_regID.csv!A64</f>
        <v>dza</v>
      </c>
      <c r="H61" t="str">
        <f>[1]iso_GCAM_regID.csv!B64</f>
        <v>Algeria</v>
      </c>
      <c r="I61" t="str">
        <f t="shared" si="1"/>
        <v>algeria</v>
      </c>
    </row>
    <row r="62" spans="1:9">
      <c r="A62" t="str">
        <f>'Irradiance Summary'!A63</f>
        <v>IRELAND</v>
      </c>
      <c r="B62" t="str">
        <f t="shared" si="2"/>
        <v>ireland</v>
      </c>
      <c r="C62" t="str">
        <f t="shared" si="3"/>
        <v>irl</v>
      </c>
      <c r="G62" t="str">
        <f>[1]iso_GCAM_regID.csv!A65</f>
        <v>ecu</v>
      </c>
      <c r="H62" t="str">
        <f>[1]iso_GCAM_regID.csv!B65</f>
        <v>Ecuador</v>
      </c>
      <c r="I62" t="str">
        <f t="shared" si="1"/>
        <v>ecuador</v>
      </c>
    </row>
    <row r="63" spans="1:9">
      <c r="A63" t="str">
        <f>'Irradiance Summary'!A64</f>
        <v>ISRAEL</v>
      </c>
      <c r="B63" t="str">
        <f t="shared" si="2"/>
        <v>israel</v>
      </c>
      <c r="C63" t="str">
        <f t="shared" si="3"/>
        <v>isr</v>
      </c>
      <c r="G63" t="str">
        <f>[1]iso_GCAM_regID.csv!A66</f>
        <v>egy</v>
      </c>
      <c r="H63" t="str">
        <f>[1]iso_GCAM_regID.csv!B66</f>
        <v>Egypt</v>
      </c>
      <c r="I63" t="str">
        <f t="shared" si="1"/>
        <v>egypt</v>
      </c>
    </row>
    <row r="64" spans="1:9">
      <c r="A64" t="str">
        <f>'Irradiance Summary'!A65</f>
        <v>ITALY</v>
      </c>
      <c r="B64" t="str">
        <f t="shared" si="2"/>
        <v>italy</v>
      </c>
      <c r="C64" t="str">
        <f t="shared" si="3"/>
        <v>ita</v>
      </c>
      <c r="G64" t="str">
        <f>[1]iso_GCAM_regID.csv!A67</f>
        <v>eri</v>
      </c>
      <c r="H64" t="str">
        <f>[1]iso_GCAM_regID.csv!B67</f>
        <v>Eritrea</v>
      </c>
      <c r="I64" t="str">
        <f t="shared" si="1"/>
        <v>eritrea</v>
      </c>
    </row>
    <row r="65" spans="1:9">
      <c r="A65" t="str">
        <f>'Irradiance Summary'!A66</f>
        <v>JAMAICA</v>
      </c>
      <c r="B65" t="str">
        <f t="shared" si="2"/>
        <v>jamaica</v>
      </c>
      <c r="C65" t="str">
        <f t="shared" si="3"/>
        <v>jam</v>
      </c>
      <c r="G65" t="str">
        <f>[1]iso_GCAM_regID.csv!A68</f>
        <v>esh</v>
      </c>
      <c r="H65" t="str">
        <f>[1]iso_GCAM_regID.csv!B68</f>
        <v>Western Sahara</v>
      </c>
      <c r="I65" t="str">
        <f t="shared" si="1"/>
        <v>western sahara</v>
      </c>
    </row>
    <row r="66" spans="1:9">
      <c r="A66" t="str">
        <f>'Irradiance Summary'!A67</f>
        <v>JAPAN</v>
      </c>
      <c r="B66" t="str">
        <f t="shared" si="2"/>
        <v>japan</v>
      </c>
      <c r="C66" t="str">
        <f t="shared" ref="C66:C95" si="4">INDEX($G$2:$G$239,MATCH(B66,$I$2:$I$239,FALSE))</f>
        <v>jpn</v>
      </c>
      <c r="G66" t="str">
        <f>[1]iso_GCAM_regID.csv!A69</f>
        <v>esp</v>
      </c>
      <c r="H66" t="str">
        <f>[1]iso_GCAM_regID.csv!B69</f>
        <v>Spain</v>
      </c>
      <c r="I66" t="str">
        <f t="shared" ref="I66:I129" si="5">LOWER(H66)</f>
        <v>spain</v>
      </c>
    </row>
    <row r="67" spans="1:9">
      <c r="A67" t="str">
        <f>'Irradiance Summary'!A68</f>
        <v>JORDAN</v>
      </c>
      <c r="B67" t="str">
        <f t="shared" ref="B67:B129" si="6">LOWER(A67)</f>
        <v>jordan</v>
      </c>
      <c r="C67" t="str">
        <f t="shared" si="4"/>
        <v>jor</v>
      </c>
      <c r="G67" t="str">
        <f>[1]iso_GCAM_regID.csv!A70</f>
        <v>est</v>
      </c>
      <c r="H67" t="str">
        <f>[1]iso_GCAM_regID.csv!B70</f>
        <v>Estonia</v>
      </c>
      <c r="I67" t="str">
        <f t="shared" si="5"/>
        <v>estonia</v>
      </c>
    </row>
    <row r="68" spans="1:9">
      <c r="A68" t="str">
        <f>'Irradiance Summary'!A69</f>
        <v>KAZAKHSTAN</v>
      </c>
      <c r="B68" t="str">
        <f t="shared" si="6"/>
        <v>kazakhstan</v>
      </c>
      <c r="C68" t="str">
        <f t="shared" si="4"/>
        <v>kaz</v>
      </c>
      <c r="G68" t="str">
        <f>[1]iso_GCAM_regID.csv!A71</f>
        <v>eth</v>
      </c>
      <c r="H68" t="str">
        <f>[1]iso_GCAM_regID.csv!B71</f>
        <v>Ethiopia</v>
      </c>
      <c r="I68" t="str">
        <f t="shared" si="5"/>
        <v>ethiopia</v>
      </c>
    </row>
    <row r="69" spans="1:9">
      <c r="A69" t="str">
        <f>'Irradiance Summary'!A70</f>
        <v>KENYA</v>
      </c>
      <c r="B69" t="str">
        <f t="shared" si="6"/>
        <v>kenya</v>
      </c>
      <c r="C69" t="str">
        <f t="shared" si="4"/>
        <v>ken</v>
      </c>
      <c r="G69" t="str">
        <f>[1]iso_GCAM_regID.csv!A72</f>
        <v>fin</v>
      </c>
      <c r="H69" t="str">
        <f>[1]iso_GCAM_regID.csv!B72</f>
        <v>Finland</v>
      </c>
      <c r="I69" t="str">
        <f t="shared" si="5"/>
        <v>finland</v>
      </c>
    </row>
    <row r="70" spans="1:9">
      <c r="A70" t="str">
        <f>'Irradiance Summary'!A71</f>
        <v>KOREA</v>
      </c>
      <c r="B70" s="10" t="s">
        <v>213</v>
      </c>
      <c r="C70" t="str">
        <f t="shared" si="4"/>
        <v>kor</v>
      </c>
      <c r="G70" t="str">
        <f>[1]iso_GCAM_regID.csv!A73</f>
        <v>fji</v>
      </c>
      <c r="H70" t="str">
        <f>[1]iso_GCAM_regID.csv!B73</f>
        <v>Fiji</v>
      </c>
      <c r="I70" t="str">
        <f t="shared" si="5"/>
        <v>fiji</v>
      </c>
    </row>
    <row r="71" spans="1:9">
      <c r="A71" t="str">
        <f>'Irradiance Summary'!A72</f>
        <v>KOREADPR</v>
      </c>
      <c r="B71" s="10" t="s">
        <v>214</v>
      </c>
      <c r="C71" t="str">
        <f t="shared" si="4"/>
        <v>prk</v>
      </c>
      <c r="G71" t="str">
        <f>[1]iso_GCAM_regID.csv!A74</f>
        <v>flk</v>
      </c>
      <c r="H71" t="str">
        <f>[1]iso_GCAM_regID.csv!B74</f>
        <v>Falkland Islands (Malvinas)</v>
      </c>
      <c r="I71" t="str">
        <f t="shared" si="5"/>
        <v>falkland islands (malvinas)</v>
      </c>
    </row>
    <row r="72" spans="1:9">
      <c r="A72" t="str">
        <f>'Irradiance Summary'!A73</f>
        <v>KUWAIT</v>
      </c>
      <c r="B72" t="str">
        <f t="shared" si="6"/>
        <v>kuwait</v>
      </c>
      <c r="C72" t="str">
        <f t="shared" si="4"/>
        <v>kwt</v>
      </c>
      <c r="G72" t="str">
        <f>[1]iso_GCAM_regID.csv!A75</f>
        <v>fra</v>
      </c>
      <c r="H72" t="str">
        <f>[1]iso_GCAM_regID.csv!B75</f>
        <v>France</v>
      </c>
      <c r="I72" t="str">
        <f t="shared" si="5"/>
        <v>france</v>
      </c>
    </row>
    <row r="73" spans="1:9">
      <c r="A73" t="str">
        <f>'Irradiance Summary'!A74</f>
        <v>KYRGYZSTAN</v>
      </c>
      <c r="B73" t="str">
        <f t="shared" si="6"/>
        <v>kyrgyzstan</v>
      </c>
      <c r="C73" t="str">
        <f t="shared" si="4"/>
        <v>kgz</v>
      </c>
      <c r="G73" t="str">
        <f>[1]iso_GCAM_regID.csv!A76</f>
        <v>fro</v>
      </c>
      <c r="H73" t="str">
        <f>[1]iso_GCAM_regID.csv!B76</f>
        <v>Faroe Islands</v>
      </c>
      <c r="I73" t="str">
        <f t="shared" si="5"/>
        <v>faroe islands</v>
      </c>
    </row>
    <row r="74" spans="1:9">
      <c r="A74" t="str">
        <f>'Irradiance Summary'!A75</f>
        <v>LATVIA</v>
      </c>
      <c r="B74" t="str">
        <f t="shared" si="6"/>
        <v>latvia</v>
      </c>
      <c r="C74" t="str">
        <f t="shared" si="4"/>
        <v>lva</v>
      </c>
      <c r="G74" t="str">
        <f>[1]iso_GCAM_regID.csv!A77</f>
        <v>fsm</v>
      </c>
      <c r="H74" t="str">
        <f>[1]iso_GCAM_regID.csv!B77</f>
        <v>Micronesia, Federated States of</v>
      </c>
      <c r="I74" t="str">
        <f t="shared" si="5"/>
        <v>micronesia, federated states of</v>
      </c>
    </row>
    <row r="75" spans="1:9">
      <c r="A75" t="str">
        <f>'Irradiance Summary'!A76</f>
        <v>LEBANON</v>
      </c>
      <c r="B75" t="str">
        <f t="shared" si="6"/>
        <v>lebanon</v>
      </c>
      <c r="C75" t="str">
        <f t="shared" si="4"/>
        <v>lbn</v>
      </c>
      <c r="G75" t="str">
        <f>[1]iso_GCAM_regID.csv!A78</f>
        <v>gab</v>
      </c>
      <c r="H75" t="str">
        <f>[1]iso_GCAM_regID.csv!B78</f>
        <v>Gabon</v>
      </c>
      <c r="I75" t="str">
        <f t="shared" si="5"/>
        <v>gabon</v>
      </c>
    </row>
    <row r="76" spans="1:9">
      <c r="A76" t="str">
        <f>'Irradiance Summary'!A77</f>
        <v>LIBYA</v>
      </c>
      <c r="B76" s="10" t="s">
        <v>215</v>
      </c>
      <c r="C76" t="str">
        <f t="shared" si="4"/>
        <v>lby</v>
      </c>
      <c r="G76" t="str">
        <f>[1]iso_GCAM_regID.csv!A79</f>
        <v>gbr</v>
      </c>
      <c r="H76" t="str">
        <f>[1]iso_GCAM_regID.csv!B79</f>
        <v>United Kingdom</v>
      </c>
      <c r="I76" t="str">
        <f t="shared" si="5"/>
        <v>united kingdom</v>
      </c>
    </row>
    <row r="77" spans="1:9">
      <c r="A77" t="str">
        <f>'Irradiance Summary'!A78</f>
        <v>LITHUANIA</v>
      </c>
      <c r="B77" t="str">
        <f t="shared" si="6"/>
        <v>lithuania</v>
      </c>
      <c r="C77" t="str">
        <f t="shared" si="4"/>
        <v>ltu</v>
      </c>
      <c r="G77" t="str">
        <f>[1]iso_GCAM_regID.csv!A80</f>
        <v>geo</v>
      </c>
      <c r="H77" t="str">
        <f>[1]iso_GCAM_regID.csv!B80</f>
        <v>Georgia</v>
      </c>
      <c r="I77" t="str">
        <f t="shared" si="5"/>
        <v>georgia</v>
      </c>
    </row>
    <row r="78" spans="1:9">
      <c r="A78" t="str">
        <f>'Irradiance Summary'!A79</f>
        <v>LUXEMBOU</v>
      </c>
      <c r="B78" s="10" t="s">
        <v>216</v>
      </c>
      <c r="C78" t="str">
        <f t="shared" si="4"/>
        <v>lux</v>
      </c>
      <c r="G78" t="str">
        <f>[1]iso_GCAM_regID.csv!A81</f>
        <v>gha</v>
      </c>
      <c r="H78" t="str">
        <f>[1]iso_GCAM_regID.csv!B81</f>
        <v>Ghana</v>
      </c>
      <c r="I78" t="str">
        <f t="shared" si="5"/>
        <v>ghana</v>
      </c>
    </row>
    <row r="79" spans="1:9">
      <c r="A79" t="str">
        <f>'Irradiance Summary'!A80</f>
        <v>MALAYSIA</v>
      </c>
      <c r="B79" t="str">
        <f t="shared" si="6"/>
        <v>malaysia</v>
      </c>
      <c r="C79" t="str">
        <f t="shared" si="4"/>
        <v>mys</v>
      </c>
      <c r="G79" t="str">
        <f>[1]iso_GCAM_regID.csv!A82</f>
        <v>gib</v>
      </c>
      <c r="H79" t="str">
        <f>[1]iso_GCAM_regID.csv!B82</f>
        <v>Gibraltar</v>
      </c>
      <c r="I79" t="str">
        <f t="shared" si="5"/>
        <v>gibraltar</v>
      </c>
    </row>
    <row r="80" spans="1:9">
      <c r="A80" t="str">
        <f>'Irradiance Summary'!A81</f>
        <v>MALTA</v>
      </c>
      <c r="B80" t="str">
        <f t="shared" si="6"/>
        <v>malta</v>
      </c>
      <c r="C80" t="str">
        <f t="shared" si="4"/>
        <v>mlt</v>
      </c>
      <c r="G80" t="str">
        <f>[1]iso_GCAM_regID.csv!A83</f>
        <v>gin</v>
      </c>
      <c r="H80" t="str">
        <f>[1]iso_GCAM_regID.csv!B83</f>
        <v>Guinea</v>
      </c>
      <c r="I80" t="str">
        <f t="shared" si="5"/>
        <v>guinea</v>
      </c>
    </row>
    <row r="81" spans="1:9">
      <c r="A81" t="str">
        <f>'Irradiance Summary'!A82</f>
        <v>MEXICO</v>
      </c>
      <c r="B81" t="str">
        <f t="shared" si="6"/>
        <v>mexico</v>
      </c>
      <c r="C81" t="str">
        <f t="shared" si="4"/>
        <v>mex</v>
      </c>
      <c r="G81" t="str">
        <f>[1]iso_GCAM_regID.csv!A84</f>
        <v>glp</v>
      </c>
      <c r="H81" t="str">
        <f>[1]iso_GCAM_regID.csv!B84</f>
        <v>Guadeloupe</v>
      </c>
      <c r="I81" t="str">
        <f t="shared" si="5"/>
        <v>guadeloupe</v>
      </c>
    </row>
    <row r="82" spans="1:9">
      <c r="A82" t="str">
        <f>'Irradiance Summary'!A83</f>
        <v>MOLDOVA</v>
      </c>
      <c r="B82" s="10" t="s">
        <v>217</v>
      </c>
      <c r="C82" t="str">
        <f t="shared" si="4"/>
        <v>mda</v>
      </c>
      <c r="G82" t="str">
        <f>[1]iso_GCAM_regID.csv!A85</f>
        <v>gmb</v>
      </c>
      <c r="H82" t="str">
        <f>[1]iso_GCAM_regID.csv!B85</f>
        <v>Gambia</v>
      </c>
      <c r="I82" t="str">
        <f t="shared" si="5"/>
        <v>gambia</v>
      </c>
    </row>
    <row r="83" spans="1:9">
      <c r="A83" t="str">
        <f>'Irradiance Summary'!A84</f>
        <v>MONGOLIA</v>
      </c>
      <c r="B83" t="str">
        <f t="shared" si="6"/>
        <v>mongolia</v>
      </c>
      <c r="C83" t="str">
        <f t="shared" si="4"/>
        <v>mng</v>
      </c>
      <c r="G83" t="str">
        <f>[1]iso_GCAM_regID.csv!A86</f>
        <v>gnb</v>
      </c>
      <c r="H83" t="str">
        <f>[1]iso_GCAM_regID.csv!B86</f>
        <v>Guinea-Bissau</v>
      </c>
      <c r="I83" t="str">
        <f t="shared" si="5"/>
        <v>guinea-bissau</v>
      </c>
    </row>
    <row r="84" spans="1:9">
      <c r="A84" t="str">
        <f>'Irradiance Summary'!A85</f>
        <v>MOROCCO</v>
      </c>
      <c r="B84" t="str">
        <f t="shared" si="6"/>
        <v>morocco</v>
      </c>
      <c r="C84" t="str">
        <f t="shared" si="4"/>
        <v>mar</v>
      </c>
      <c r="G84" t="str">
        <f>[1]iso_GCAM_regID.csv!A87</f>
        <v>gnq</v>
      </c>
      <c r="H84" t="str">
        <f>[1]iso_GCAM_regID.csv!B87</f>
        <v>Equatorial Guinea</v>
      </c>
      <c r="I84" t="str">
        <f t="shared" si="5"/>
        <v>equatorial guinea</v>
      </c>
    </row>
    <row r="85" spans="1:9">
      <c r="A85" t="str">
        <f>'Irradiance Summary'!A86</f>
        <v>MOZAMBIQUE</v>
      </c>
      <c r="B85" t="str">
        <f t="shared" si="6"/>
        <v>mozambique</v>
      </c>
      <c r="C85" t="str">
        <f t="shared" si="4"/>
        <v>moz</v>
      </c>
      <c r="G85" t="str">
        <f>[1]iso_GCAM_regID.csv!A88</f>
        <v>grc</v>
      </c>
      <c r="H85" t="str">
        <f>[1]iso_GCAM_regID.csv!B88</f>
        <v>Greece</v>
      </c>
      <c r="I85" t="str">
        <f t="shared" si="5"/>
        <v>greece</v>
      </c>
    </row>
    <row r="86" spans="1:9">
      <c r="A86" t="str">
        <f>'Irradiance Summary'!A87</f>
        <v>MYANMAR</v>
      </c>
      <c r="B86" t="str">
        <f t="shared" si="6"/>
        <v>myanmar</v>
      </c>
      <c r="C86" t="str">
        <f t="shared" si="4"/>
        <v>mmr</v>
      </c>
      <c r="G86" t="str">
        <f>[1]iso_GCAM_regID.csv!A89</f>
        <v>grd</v>
      </c>
      <c r="H86" t="str">
        <f>[1]iso_GCAM_regID.csv!B89</f>
        <v>Grenada</v>
      </c>
      <c r="I86" t="str">
        <f t="shared" si="5"/>
        <v>grenada</v>
      </c>
    </row>
    <row r="87" spans="1:9">
      <c r="A87" t="str">
        <f>'Irradiance Summary'!A88</f>
        <v>NAMIBIA</v>
      </c>
      <c r="B87" t="str">
        <f t="shared" si="6"/>
        <v>namibia</v>
      </c>
      <c r="C87" t="str">
        <f t="shared" si="4"/>
        <v>nam</v>
      </c>
      <c r="G87" t="str">
        <f>[1]iso_GCAM_regID.csv!A90</f>
        <v>grl</v>
      </c>
      <c r="H87" t="str">
        <f>[1]iso_GCAM_regID.csv!B90</f>
        <v>Greenland</v>
      </c>
      <c r="I87" t="str">
        <f t="shared" si="5"/>
        <v>greenland</v>
      </c>
    </row>
    <row r="88" spans="1:9">
      <c r="A88" t="str">
        <f>'Irradiance Summary'!A89</f>
        <v>NANTILLES</v>
      </c>
      <c r="B88" s="10" t="s">
        <v>236</v>
      </c>
      <c r="C88" t="str">
        <f t="shared" si="4"/>
        <v>ant</v>
      </c>
      <c r="G88" t="str">
        <f>[1]iso_GCAM_regID.csv!A91</f>
        <v>gtm</v>
      </c>
      <c r="H88" t="str">
        <f>[1]iso_GCAM_regID.csv!B91</f>
        <v>Guatemala</v>
      </c>
      <c r="I88" t="str">
        <f t="shared" si="5"/>
        <v>guatemala</v>
      </c>
    </row>
    <row r="89" spans="1:9">
      <c r="A89" t="str">
        <f>'Irradiance Summary'!A90</f>
        <v>NEPAL</v>
      </c>
      <c r="B89" t="str">
        <f t="shared" si="6"/>
        <v>nepal</v>
      </c>
      <c r="C89" t="str">
        <f t="shared" si="4"/>
        <v>npl</v>
      </c>
      <c r="G89" t="str">
        <f>[1]iso_GCAM_regID.csv!A92</f>
        <v>guf</v>
      </c>
      <c r="H89" t="str">
        <f>[1]iso_GCAM_regID.csv!B92</f>
        <v>French Guiana</v>
      </c>
      <c r="I89" t="str">
        <f t="shared" si="5"/>
        <v>french guiana</v>
      </c>
    </row>
    <row r="90" spans="1:9">
      <c r="A90" t="str">
        <f>'Irradiance Summary'!A91</f>
        <v>NETHLAND</v>
      </c>
      <c r="B90" s="10" t="s">
        <v>218</v>
      </c>
      <c r="C90" t="str">
        <f t="shared" si="4"/>
        <v>nld</v>
      </c>
      <c r="G90" t="str">
        <f>[1]iso_GCAM_regID.csv!A93</f>
        <v>gum</v>
      </c>
      <c r="H90" t="str">
        <f>[1]iso_GCAM_regID.csv!B93</f>
        <v>Guam</v>
      </c>
      <c r="I90" t="str">
        <f t="shared" si="5"/>
        <v>guam</v>
      </c>
    </row>
    <row r="91" spans="1:9">
      <c r="A91" t="str">
        <f>'Irradiance Summary'!A92</f>
        <v>NICARAGUA</v>
      </c>
      <c r="B91" t="str">
        <f t="shared" si="6"/>
        <v>nicaragua</v>
      </c>
      <c r="C91" t="str">
        <f t="shared" si="4"/>
        <v>nic</v>
      </c>
      <c r="G91" t="str">
        <f>[1]iso_GCAM_regID.csv!A94</f>
        <v>guy</v>
      </c>
      <c r="H91" t="str">
        <f>[1]iso_GCAM_regID.csv!B94</f>
        <v>Guyana</v>
      </c>
      <c r="I91" t="str">
        <f t="shared" si="5"/>
        <v>guyana</v>
      </c>
    </row>
    <row r="92" spans="1:9">
      <c r="A92" t="str">
        <f>'Irradiance Summary'!A93</f>
        <v>NIGERIA</v>
      </c>
      <c r="B92" t="str">
        <f t="shared" si="6"/>
        <v>nigeria</v>
      </c>
      <c r="C92" t="str">
        <f t="shared" si="4"/>
        <v>nga</v>
      </c>
      <c r="G92" t="str">
        <f>[1]iso_GCAM_regID.csv!A95</f>
        <v>hkg</v>
      </c>
      <c r="H92" t="str">
        <f>[1]iso_GCAM_regID.csv!B95</f>
        <v>Hong Kong</v>
      </c>
      <c r="I92" t="str">
        <f t="shared" si="5"/>
        <v>hong kong</v>
      </c>
    </row>
    <row r="93" spans="1:9">
      <c r="A93" t="str">
        <f>'Irradiance Summary'!A94</f>
        <v>NORWAY</v>
      </c>
      <c r="B93" t="str">
        <f t="shared" si="6"/>
        <v>norway</v>
      </c>
      <c r="C93" t="str">
        <f t="shared" si="4"/>
        <v>nor</v>
      </c>
      <c r="G93" t="str">
        <f>[1]iso_GCAM_regID.csv!A96</f>
        <v>hnd</v>
      </c>
      <c r="H93" t="str">
        <f>[1]iso_GCAM_regID.csv!B96</f>
        <v>Honduras</v>
      </c>
      <c r="I93" t="str">
        <f t="shared" si="5"/>
        <v>honduras</v>
      </c>
    </row>
    <row r="94" spans="1:9">
      <c r="A94" t="str">
        <f>'Irradiance Summary'!A95</f>
        <v>NZ</v>
      </c>
      <c r="B94" s="10" t="s">
        <v>219</v>
      </c>
      <c r="C94" t="str">
        <f t="shared" si="4"/>
        <v>nzl</v>
      </c>
      <c r="G94" t="str">
        <f>[1]iso_GCAM_regID.csv!A97</f>
        <v>hrv</v>
      </c>
      <c r="H94" t="str">
        <f>[1]iso_GCAM_regID.csv!B97</f>
        <v>Croatia</v>
      </c>
      <c r="I94" t="str">
        <f t="shared" si="5"/>
        <v>croatia</v>
      </c>
    </row>
    <row r="95" spans="1:9">
      <c r="A95" t="str">
        <f>'Irradiance Summary'!A96</f>
        <v>OMAN</v>
      </c>
      <c r="B95" t="str">
        <f t="shared" si="6"/>
        <v>oman</v>
      </c>
      <c r="C95" t="str">
        <f t="shared" si="4"/>
        <v>omn</v>
      </c>
      <c r="G95" t="str">
        <f>[1]iso_GCAM_regID.csv!A98</f>
        <v>hti</v>
      </c>
      <c r="H95" t="str">
        <f>[1]iso_GCAM_regID.csv!B98</f>
        <v>Haiti</v>
      </c>
      <c r="I95" t="str">
        <f t="shared" si="5"/>
        <v>haiti</v>
      </c>
    </row>
    <row r="96" spans="1:9">
      <c r="A96" t="str">
        <f>'Irradiance Summary'!A97</f>
        <v>OTHERAFRIC</v>
      </c>
      <c r="B96" s="11" t="str">
        <f t="shared" si="6"/>
        <v>otherafric</v>
      </c>
      <c r="C96" t="s">
        <v>238</v>
      </c>
      <c r="G96" t="str">
        <f>[1]iso_GCAM_regID.csv!A99</f>
        <v>hun</v>
      </c>
      <c r="H96" t="str">
        <f>[1]iso_GCAM_regID.csv!B99</f>
        <v>Hungary</v>
      </c>
      <c r="I96" t="str">
        <f t="shared" si="5"/>
        <v>hungary</v>
      </c>
    </row>
    <row r="97" spans="1:9">
      <c r="A97" t="str">
        <f>'Irradiance Summary'!A98</f>
        <v>OTHERASIA</v>
      </c>
      <c r="B97" s="11" t="str">
        <f t="shared" si="6"/>
        <v>otherasia</v>
      </c>
      <c r="C97" t="s">
        <v>239</v>
      </c>
      <c r="G97" t="str">
        <f>[1]iso_GCAM_regID.csv!A100</f>
        <v>idn</v>
      </c>
      <c r="H97" t="str">
        <f>[1]iso_GCAM_regID.csv!B100</f>
        <v>Indonesia</v>
      </c>
      <c r="I97" t="str">
        <f t="shared" si="5"/>
        <v>indonesia</v>
      </c>
    </row>
    <row r="98" spans="1:9">
      <c r="A98" t="str">
        <f>'Irradiance Summary'!A99</f>
        <v>OTHERLATIN</v>
      </c>
      <c r="B98" s="11" t="str">
        <f t="shared" si="6"/>
        <v>otherlatin</v>
      </c>
      <c r="C98" t="s">
        <v>240</v>
      </c>
      <c r="G98" t="str">
        <f>[1]iso_GCAM_regID.csv!A101</f>
        <v>imn</v>
      </c>
      <c r="H98" t="str">
        <f>[1]iso_GCAM_regID.csv!B101</f>
        <v>Isle of Man</v>
      </c>
      <c r="I98" t="str">
        <f t="shared" si="5"/>
        <v>isle of man</v>
      </c>
    </row>
    <row r="99" spans="1:9">
      <c r="A99" t="str">
        <f>'Irradiance Summary'!A100</f>
        <v>PAKISTAN</v>
      </c>
      <c r="B99" t="str">
        <f t="shared" si="6"/>
        <v>pakistan</v>
      </c>
      <c r="C99" t="str">
        <f t="shared" ref="C99:C141" si="7">INDEX($G$2:$G$239,MATCH(B99,$I$2:$I$239,FALSE))</f>
        <v>pak</v>
      </c>
      <c r="G99" t="str">
        <f>[1]iso_GCAM_regID.csv!A102</f>
        <v>ind</v>
      </c>
      <c r="H99" t="str">
        <f>[1]iso_GCAM_regID.csv!B102</f>
        <v>India</v>
      </c>
      <c r="I99" t="str">
        <f t="shared" si="5"/>
        <v>india</v>
      </c>
    </row>
    <row r="100" spans="1:9">
      <c r="A100" t="str">
        <f>'Irradiance Summary'!A101</f>
        <v>PANAMA</v>
      </c>
      <c r="B100" t="str">
        <f t="shared" si="6"/>
        <v>panama</v>
      </c>
      <c r="C100" t="str">
        <f t="shared" si="7"/>
        <v>pan</v>
      </c>
      <c r="G100" t="str">
        <f>[1]iso_GCAM_regID.csv!A103</f>
        <v>irl</v>
      </c>
      <c r="H100" t="str">
        <f>[1]iso_GCAM_regID.csv!B103</f>
        <v>Ireland</v>
      </c>
      <c r="I100" t="str">
        <f t="shared" si="5"/>
        <v>ireland</v>
      </c>
    </row>
    <row r="101" spans="1:9">
      <c r="A101" t="str">
        <f>'Irradiance Summary'!A102</f>
        <v>PARAGUAY</v>
      </c>
      <c r="B101" t="str">
        <f t="shared" si="6"/>
        <v>paraguay</v>
      </c>
      <c r="C101" t="str">
        <f t="shared" si="7"/>
        <v>pry</v>
      </c>
      <c r="G101" t="str">
        <f>[1]iso_GCAM_regID.csv!A104</f>
        <v>irn</v>
      </c>
      <c r="H101" t="str">
        <f>[1]iso_GCAM_regID.csv!B104</f>
        <v>Iran, Islamic Republic of</v>
      </c>
      <c r="I101" t="str">
        <f t="shared" si="5"/>
        <v>iran, islamic republic of</v>
      </c>
    </row>
    <row r="102" spans="1:9">
      <c r="A102" t="str">
        <f>'Irradiance Summary'!A103</f>
        <v>PERU</v>
      </c>
      <c r="B102" t="str">
        <f t="shared" si="6"/>
        <v>peru</v>
      </c>
      <c r="C102" t="str">
        <f t="shared" si="7"/>
        <v>per</v>
      </c>
      <c r="G102" t="str">
        <f>[1]iso_GCAM_regID.csv!A105</f>
        <v>irq</v>
      </c>
      <c r="H102" t="str">
        <f>[1]iso_GCAM_regID.csv!B105</f>
        <v>Iraq</v>
      </c>
      <c r="I102" t="str">
        <f t="shared" si="5"/>
        <v>iraq</v>
      </c>
    </row>
    <row r="103" spans="1:9">
      <c r="A103" t="str">
        <f>'Irradiance Summary'!A104</f>
        <v>PHILIPPINE</v>
      </c>
      <c r="B103" s="10" t="s">
        <v>220</v>
      </c>
      <c r="C103" t="str">
        <f t="shared" si="7"/>
        <v>phl</v>
      </c>
      <c r="G103" t="str">
        <f>[1]iso_GCAM_regID.csv!A106</f>
        <v>isl</v>
      </c>
      <c r="H103" t="str">
        <f>[1]iso_GCAM_regID.csv!B106</f>
        <v>Iceland</v>
      </c>
      <c r="I103" t="str">
        <f t="shared" si="5"/>
        <v>iceland</v>
      </c>
    </row>
    <row r="104" spans="1:9">
      <c r="A104" t="str">
        <f>'Irradiance Summary'!A105</f>
        <v>POLAND</v>
      </c>
      <c r="B104" t="str">
        <f t="shared" si="6"/>
        <v>poland</v>
      </c>
      <c r="C104" t="str">
        <f t="shared" si="7"/>
        <v>pol</v>
      </c>
      <c r="G104" t="str">
        <f>[1]iso_GCAM_regID.csv!A107</f>
        <v>isr</v>
      </c>
      <c r="H104" t="str">
        <f>[1]iso_GCAM_regID.csv!B107</f>
        <v>Israel</v>
      </c>
      <c r="I104" t="str">
        <f t="shared" si="5"/>
        <v>israel</v>
      </c>
    </row>
    <row r="105" spans="1:9">
      <c r="A105" t="str">
        <f>'Irradiance Summary'!A106</f>
        <v>PORTUGAL</v>
      </c>
      <c r="B105" t="str">
        <f t="shared" si="6"/>
        <v>portugal</v>
      </c>
      <c r="C105" t="str">
        <f t="shared" si="7"/>
        <v>prt</v>
      </c>
      <c r="G105" t="str">
        <f>[1]iso_GCAM_regID.csv!A108</f>
        <v>ita</v>
      </c>
      <c r="H105" t="str">
        <f>[1]iso_GCAM_regID.csv!B108</f>
        <v>Italy</v>
      </c>
      <c r="I105" t="str">
        <f t="shared" si="5"/>
        <v>italy</v>
      </c>
    </row>
    <row r="106" spans="1:9">
      <c r="A106" t="str">
        <f>'Irradiance Summary'!A107</f>
        <v>QATAR</v>
      </c>
      <c r="B106" t="str">
        <f t="shared" si="6"/>
        <v>qatar</v>
      </c>
      <c r="C106" t="str">
        <f t="shared" si="7"/>
        <v>qat</v>
      </c>
      <c r="G106" t="str">
        <f>[1]iso_GCAM_regID.csv!A109</f>
        <v>jam</v>
      </c>
      <c r="H106" t="str">
        <f>[1]iso_GCAM_regID.csv!B109</f>
        <v>Jamaica</v>
      </c>
      <c r="I106" t="str">
        <f t="shared" si="5"/>
        <v>jamaica</v>
      </c>
    </row>
    <row r="107" spans="1:9">
      <c r="A107" t="str">
        <f>'Irradiance Summary'!A108</f>
        <v>ROMANIA</v>
      </c>
      <c r="B107" t="str">
        <f t="shared" si="6"/>
        <v>romania</v>
      </c>
      <c r="C107" t="str">
        <f t="shared" si="7"/>
        <v>rom</v>
      </c>
      <c r="G107" t="str">
        <f>[1]iso_GCAM_regID.csv!A110</f>
        <v>jor</v>
      </c>
      <c r="H107" t="str">
        <f>[1]iso_GCAM_regID.csv!B110</f>
        <v>Jordan</v>
      </c>
      <c r="I107" t="str">
        <f t="shared" si="5"/>
        <v>jordan</v>
      </c>
    </row>
    <row r="108" spans="1:9">
      <c r="A108" t="str">
        <f>'Irradiance Summary'!A109</f>
        <v>RUSSIA</v>
      </c>
      <c r="B108" s="10" t="s">
        <v>221</v>
      </c>
      <c r="C108" t="str">
        <f t="shared" si="7"/>
        <v>rus</v>
      </c>
      <c r="G108" t="str">
        <f>[1]iso_GCAM_regID.csv!A111</f>
        <v>jpn</v>
      </c>
      <c r="H108" t="str">
        <f>[1]iso_GCAM_regID.csv!B111</f>
        <v>Japan</v>
      </c>
      <c r="I108" t="str">
        <f t="shared" si="5"/>
        <v>japan</v>
      </c>
    </row>
    <row r="109" spans="1:9">
      <c r="A109" t="str">
        <f>'Irradiance Summary'!A110</f>
        <v>SAUDIARABI</v>
      </c>
      <c r="B109" s="10" t="s">
        <v>222</v>
      </c>
      <c r="C109" t="str">
        <f t="shared" si="7"/>
        <v>sau</v>
      </c>
      <c r="G109" t="str">
        <f>[1]iso_GCAM_regID.csv!A112</f>
        <v>kaz</v>
      </c>
      <c r="H109" t="str">
        <f>[1]iso_GCAM_regID.csv!B112</f>
        <v>Kazakhstan</v>
      </c>
      <c r="I109" t="str">
        <f t="shared" si="5"/>
        <v>kazakhstan</v>
      </c>
    </row>
    <row r="110" spans="1:9">
      <c r="A110" t="str">
        <f>'Irradiance Summary'!A111</f>
        <v>SENEGAL</v>
      </c>
      <c r="B110" t="str">
        <f t="shared" si="6"/>
        <v>senegal</v>
      </c>
      <c r="C110" t="str">
        <f t="shared" si="7"/>
        <v>sen</v>
      </c>
      <c r="G110" t="str">
        <f>[1]iso_GCAM_regID.csv!A113</f>
        <v>ken</v>
      </c>
      <c r="H110" t="str">
        <f>[1]iso_GCAM_regID.csv!B113</f>
        <v>Kenya</v>
      </c>
      <c r="I110" t="str">
        <f t="shared" si="5"/>
        <v>kenya</v>
      </c>
    </row>
    <row r="111" spans="1:9">
      <c r="A111" t="str">
        <f>'Irradiance Summary'!A112</f>
        <v>SERBMONT</v>
      </c>
      <c r="B111" s="10" t="s">
        <v>223</v>
      </c>
      <c r="C111" t="str">
        <f t="shared" si="7"/>
        <v>scg</v>
      </c>
      <c r="G111" t="str">
        <f>[1]iso_GCAM_regID.csv!A114</f>
        <v>kgz</v>
      </c>
      <c r="H111" t="str">
        <f>[1]iso_GCAM_regID.csv!B114</f>
        <v>Kyrgyzstan</v>
      </c>
      <c r="I111" t="str">
        <f t="shared" si="5"/>
        <v>kyrgyzstan</v>
      </c>
    </row>
    <row r="112" spans="1:9">
      <c r="A112" t="str">
        <f>'Irradiance Summary'!A113</f>
        <v>SINGAPORE</v>
      </c>
      <c r="B112" t="str">
        <f t="shared" si="6"/>
        <v>singapore</v>
      </c>
      <c r="C112" t="str">
        <f t="shared" si="7"/>
        <v>sgp</v>
      </c>
      <c r="G112" t="str">
        <f>[1]iso_GCAM_regID.csv!A115</f>
        <v>khm</v>
      </c>
      <c r="H112" t="str">
        <f>[1]iso_GCAM_regID.csv!B115</f>
        <v>Cambodia</v>
      </c>
      <c r="I112" t="str">
        <f t="shared" si="5"/>
        <v>cambodia</v>
      </c>
    </row>
    <row r="113" spans="1:9">
      <c r="A113" t="str">
        <f>'Irradiance Summary'!A114</f>
        <v>SLOVAKIA</v>
      </c>
      <c r="B113" t="str">
        <f t="shared" si="6"/>
        <v>slovakia</v>
      </c>
      <c r="C113" t="str">
        <f t="shared" si="7"/>
        <v>svk</v>
      </c>
      <c r="G113" t="str">
        <f>[1]iso_GCAM_regID.csv!A116</f>
        <v>kir</v>
      </c>
      <c r="H113" t="str">
        <f>[1]iso_GCAM_regID.csv!B116</f>
        <v>Kiribati</v>
      </c>
      <c r="I113" t="str">
        <f t="shared" si="5"/>
        <v>kiribati</v>
      </c>
    </row>
    <row r="114" spans="1:9">
      <c r="A114" t="str">
        <f>'Irradiance Summary'!A115</f>
        <v>SLOVENIA</v>
      </c>
      <c r="B114" t="str">
        <f t="shared" si="6"/>
        <v>slovenia</v>
      </c>
      <c r="C114" t="str">
        <f t="shared" si="7"/>
        <v>svn</v>
      </c>
      <c r="G114" t="str">
        <f>[1]iso_GCAM_regID.csv!A117</f>
        <v>kna</v>
      </c>
      <c r="H114" t="str">
        <f>[1]iso_GCAM_regID.csv!B117</f>
        <v>Saint Kitts and Nevis</v>
      </c>
      <c r="I114" t="str">
        <f t="shared" si="5"/>
        <v>saint kitts and nevis</v>
      </c>
    </row>
    <row r="115" spans="1:9">
      <c r="A115" t="str">
        <f>'Irradiance Summary'!A116</f>
        <v>SOUTHAFRIC</v>
      </c>
      <c r="B115" s="10" t="s">
        <v>224</v>
      </c>
      <c r="C115" t="str">
        <f t="shared" si="7"/>
        <v>zaf</v>
      </c>
      <c r="G115" t="str">
        <f>[1]iso_GCAM_regID.csv!A118</f>
        <v>kor</v>
      </c>
      <c r="H115" t="str">
        <f>[1]iso_GCAM_regID.csv!B118</f>
        <v>Korea, Republic of</v>
      </c>
      <c r="I115" t="str">
        <f t="shared" si="5"/>
        <v>korea, republic of</v>
      </c>
    </row>
    <row r="116" spans="1:9">
      <c r="A116" t="str">
        <f>'Irradiance Summary'!A117</f>
        <v>SPAIN</v>
      </c>
      <c r="B116" t="str">
        <f t="shared" si="6"/>
        <v>spain</v>
      </c>
      <c r="C116" t="str">
        <f t="shared" si="7"/>
        <v>esp</v>
      </c>
      <c r="G116" t="str">
        <f>[1]iso_GCAM_regID.csv!A119</f>
        <v>kwt</v>
      </c>
      <c r="H116" t="str">
        <f>[1]iso_GCAM_regID.csv!B119</f>
        <v>Kuwait</v>
      </c>
      <c r="I116" t="str">
        <f t="shared" si="5"/>
        <v>kuwait</v>
      </c>
    </row>
    <row r="117" spans="1:9">
      <c r="A117" t="str">
        <f>'Irradiance Summary'!A118</f>
        <v>SRILANKA</v>
      </c>
      <c r="B117" s="10" t="s">
        <v>225</v>
      </c>
      <c r="C117" t="str">
        <f t="shared" si="7"/>
        <v>lka</v>
      </c>
      <c r="G117" t="str">
        <f>[1]iso_GCAM_regID.csv!A120</f>
        <v>lao</v>
      </c>
      <c r="H117" t="str">
        <f>[1]iso_GCAM_regID.csv!B120</f>
        <v>Lao Peoples Democratic Republic</v>
      </c>
      <c r="I117" t="str">
        <f t="shared" si="5"/>
        <v>lao peoples democratic republic</v>
      </c>
    </row>
    <row r="118" spans="1:9">
      <c r="A118" t="str">
        <f>'Irradiance Summary'!A119</f>
        <v>SUDAN</v>
      </c>
      <c r="B118" t="str">
        <f t="shared" si="6"/>
        <v>sudan</v>
      </c>
      <c r="C118" t="str">
        <f t="shared" si="7"/>
        <v>sdn</v>
      </c>
      <c r="G118" t="str">
        <f>[1]iso_GCAM_regID.csv!A121</f>
        <v>lbn</v>
      </c>
      <c r="H118" t="str">
        <f>[1]iso_GCAM_regID.csv!B121</f>
        <v>Lebanon</v>
      </c>
      <c r="I118" t="str">
        <f t="shared" si="5"/>
        <v>lebanon</v>
      </c>
    </row>
    <row r="119" spans="1:9">
      <c r="A119" t="str">
        <f>'Irradiance Summary'!A120</f>
        <v>SWEDEN</v>
      </c>
      <c r="B119" t="str">
        <f t="shared" si="6"/>
        <v>sweden</v>
      </c>
      <c r="C119" t="str">
        <f t="shared" si="7"/>
        <v>swe</v>
      </c>
      <c r="G119" t="str">
        <f>[1]iso_GCAM_regID.csv!A122</f>
        <v>lbr</v>
      </c>
      <c r="H119" t="str">
        <f>[1]iso_GCAM_regID.csv!B122</f>
        <v>Liberia</v>
      </c>
      <c r="I119" t="str">
        <f t="shared" si="5"/>
        <v>liberia</v>
      </c>
    </row>
    <row r="120" spans="1:9">
      <c r="A120" t="str">
        <f>'Irradiance Summary'!A121</f>
        <v>SWITLAND</v>
      </c>
      <c r="B120" s="10" t="s">
        <v>226</v>
      </c>
      <c r="C120" t="str">
        <f t="shared" si="7"/>
        <v>che</v>
      </c>
      <c r="G120" t="str">
        <f>[1]iso_GCAM_regID.csv!A123</f>
        <v>lby</v>
      </c>
      <c r="H120" t="str">
        <f>[1]iso_GCAM_regID.csv!B123</f>
        <v>Libyan Arab Jamahiriya</v>
      </c>
      <c r="I120" t="str">
        <f t="shared" si="5"/>
        <v>libyan arab jamahiriya</v>
      </c>
    </row>
    <row r="121" spans="1:9">
      <c r="A121" t="str">
        <f>'Irradiance Summary'!A122</f>
        <v>SYRIA</v>
      </c>
      <c r="B121" s="10" t="s">
        <v>227</v>
      </c>
      <c r="C121" t="str">
        <f t="shared" si="7"/>
        <v>syr</v>
      </c>
      <c r="G121" t="str">
        <f>[1]iso_GCAM_regID.csv!A124</f>
        <v>lca</v>
      </c>
      <c r="H121" t="str">
        <f>[1]iso_GCAM_regID.csv!B124</f>
        <v>Saint Lucia</v>
      </c>
      <c r="I121" t="str">
        <f t="shared" si="5"/>
        <v>saint lucia</v>
      </c>
    </row>
    <row r="122" spans="1:9">
      <c r="A122" t="str">
        <f>'Irradiance Summary'!A123</f>
        <v>TAIPEI</v>
      </c>
      <c r="B122" s="10" t="s">
        <v>235</v>
      </c>
      <c r="C122" t="str">
        <f t="shared" si="7"/>
        <v>twn</v>
      </c>
      <c r="G122" t="str">
        <f>[1]iso_GCAM_regID.csv!A125</f>
        <v>lie</v>
      </c>
      <c r="H122" t="str">
        <f>[1]iso_GCAM_regID.csv!B125</f>
        <v>Liechtenstein</v>
      </c>
      <c r="I122" t="str">
        <f t="shared" si="5"/>
        <v>liechtenstein</v>
      </c>
    </row>
    <row r="123" spans="1:9">
      <c r="A123" t="str">
        <f>'Irradiance Summary'!A124</f>
        <v>TAJIKISTAN</v>
      </c>
      <c r="B123" t="str">
        <f t="shared" si="6"/>
        <v>tajikistan</v>
      </c>
      <c r="C123" t="str">
        <f t="shared" si="7"/>
        <v>tjk</v>
      </c>
      <c r="G123" t="str">
        <f>[1]iso_GCAM_regID.csv!A126</f>
        <v>lka</v>
      </c>
      <c r="H123" t="str">
        <f>[1]iso_GCAM_regID.csv!B126</f>
        <v>Sri Lanka</v>
      </c>
      <c r="I123" t="str">
        <f t="shared" si="5"/>
        <v>sri lanka</v>
      </c>
    </row>
    <row r="124" spans="1:9">
      <c r="A124" t="str">
        <f>'Irradiance Summary'!A125</f>
        <v>TANZANIA</v>
      </c>
      <c r="B124" s="10" t="s">
        <v>228</v>
      </c>
      <c r="C124" t="str">
        <f t="shared" si="7"/>
        <v>tza</v>
      </c>
      <c r="G124" t="str">
        <f>[1]iso_GCAM_regID.csv!A127</f>
        <v>lso</v>
      </c>
      <c r="H124" t="str">
        <f>[1]iso_GCAM_regID.csv!B127</f>
        <v>Lesotho</v>
      </c>
      <c r="I124" t="str">
        <f t="shared" si="5"/>
        <v>lesotho</v>
      </c>
    </row>
    <row r="125" spans="1:9">
      <c r="A125" t="str">
        <f>'Irradiance Summary'!A126</f>
        <v>THAILAND</v>
      </c>
      <c r="B125" t="str">
        <f t="shared" si="6"/>
        <v>thailand</v>
      </c>
      <c r="C125" t="str">
        <f t="shared" si="7"/>
        <v>tha</v>
      </c>
      <c r="G125" t="str">
        <f>[1]iso_GCAM_regID.csv!A128</f>
        <v>ltu</v>
      </c>
      <c r="H125" t="str">
        <f>[1]iso_GCAM_regID.csv!B128</f>
        <v>Lithuania</v>
      </c>
      <c r="I125" t="str">
        <f t="shared" si="5"/>
        <v>lithuania</v>
      </c>
    </row>
    <row r="126" spans="1:9">
      <c r="A126" t="str">
        <f>'Irradiance Summary'!A127</f>
        <v>TOGO</v>
      </c>
      <c r="B126" t="str">
        <f t="shared" si="6"/>
        <v>togo</v>
      </c>
      <c r="C126" t="str">
        <f t="shared" si="7"/>
        <v>tgo</v>
      </c>
      <c r="G126" t="str">
        <f>[1]iso_GCAM_regID.csv!A129</f>
        <v>lux</v>
      </c>
      <c r="H126" t="str">
        <f>[1]iso_GCAM_regID.csv!B129</f>
        <v>Luxembourg</v>
      </c>
      <c r="I126" t="str">
        <f t="shared" si="5"/>
        <v>luxembourg</v>
      </c>
    </row>
    <row r="127" spans="1:9">
      <c r="A127" t="str">
        <f>'Irradiance Summary'!A128</f>
        <v>TRINIDAD</v>
      </c>
      <c r="B127" s="10" t="s">
        <v>229</v>
      </c>
      <c r="C127" t="str">
        <f t="shared" si="7"/>
        <v>tto</v>
      </c>
      <c r="G127" t="str">
        <f>[1]iso_GCAM_regID.csv!A130</f>
        <v>lva</v>
      </c>
      <c r="H127" t="str">
        <f>[1]iso_GCAM_regID.csv!B130</f>
        <v>Latvia</v>
      </c>
      <c r="I127" t="str">
        <f t="shared" si="5"/>
        <v>latvia</v>
      </c>
    </row>
    <row r="128" spans="1:9">
      <c r="A128" t="str">
        <f>'Irradiance Summary'!A129</f>
        <v>TUNISIA</v>
      </c>
      <c r="B128" t="str">
        <f t="shared" si="6"/>
        <v>tunisia</v>
      </c>
      <c r="C128" t="str">
        <f t="shared" si="7"/>
        <v>tun</v>
      </c>
      <c r="G128" t="str">
        <f>[1]iso_GCAM_regID.csv!A131</f>
        <v>mac</v>
      </c>
      <c r="H128" t="str">
        <f>[1]iso_GCAM_regID.csv!B131</f>
        <v>Macau</v>
      </c>
      <c r="I128" t="str">
        <f t="shared" si="5"/>
        <v>macau</v>
      </c>
    </row>
    <row r="129" spans="1:9">
      <c r="A129" t="str">
        <f>'Irradiance Summary'!A130</f>
        <v>TURKEY</v>
      </c>
      <c r="B129" t="str">
        <f t="shared" si="6"/>
        <v>turkey</v>
      </c>
      <c r="C129" t="str">
        <f t="shared" si="7"/>
        <v>tur</v>
      </c>
      <c r="G129" t="str">
        <f>[1]iso_GCAM_regID.csv!A132</f>
        <v>mar</v>
      </c>
      <c r="H129" t="str">
        <f>[1]iso_GCAM_regID.csv!B132</f>
        <v>Morocco</v>
      </c>
      <c r="I129" t="str">
        <f t="shared" si="5"/>
        <v>morocco</v>
      </c>
    </row>
    <row r="130" spans="1:9">
      <c r="A130" t="str">
        <f>'Irradiance Summary'!A131</f>
        <v>TURKMENIST</v>
      </c>
      <c r="B130" s="10" t="s">
        <v>230</v>
      </c>
      <c r="C130" t="str">
        <f t="shared" si="7"/>
        <v>tkm</v>
      </c>
      <c r="G130" t="str">
        <f>[1]iso_GCAM_regID.csv!A133</f>
        <v>mco</v>
      </c>
      <c r="H130" t="str">
        <f>[1]iso_GCAM_regID.csv!B133</f>
        <v>Monaco</v>
      </c>
      <c r="I130" t="str">
        <f t="shared" ref="I130:I193" si="8">LOWER(H130)</f>
        <v>monaco</v>
      </c>
    </row>
    <row r="131" spans="1:9">
      <c r="A131" t="str">
        <f>'Irradiance Summary'!A132</f>
        <v>UAE</v>
      </c>
      <c r="B131" s="10" t="s">
        <v>231</v>
      </c>
      <c r="C131" t="str">
        <f t="shared" si="7"/>
        <v>are</v>
      </c>
      <c r="G131" t="str">
        <f>[1]iso_GCAM_regID.csv!A134</f>
        <v>mda</v>
      </c>
      <c r="H131" t="str">
        <f>[1]iso_GCAM_regID.csv!B134</f>
        <v>Moldova, Republic of</v>
      </c>
      <c r="I131" t="str">
        <f t="shared" si="8"/>
        <v>moldova, republic of</v>
      </c>
    </row>
    <row r="132" spans="1:9">
      <c r="A132" t="str">
        <f>'Irradiance Summary'!A133</f>
        <v>UK</v>
      </c>
      <c r="B132" s="10" t="s">
        <v>232</v>
      </c>
      <c r="C132" t="str">
        <f t="shared" si="7"/>
        <v>gbr</v>
      </c>
      <c r="G132" t="str">
        <f>[1]iso_GCAM_regID.csv!A135</f>
        <v>mdg</v>
      </c>
      <c r="H132" t="str">
        <f>[1]iso_GCAM_regID.csv!B135</f>
        <v>Madagascar</v>
      </c>
      <c r="I132" t="str">
        <f t="shared" si="8"/>
        <v>madagascar</v>
      </c>
    </row>
    <row r="133" spans="1:9">
      <c r="A133" t="str">
        <f>'Irradiance Summary'!A134</f>
        <v>UKRAINE</v>
      </c>
      <c r="B133" t="str">
        <f t="shared" ref="B133:B141" si="9">LOWER(A133)</f>
        <v>ukraine</v>
      </c>
      <c r="C133" t="str">
        <f t="shared" si="7"/>
        <v>ukr</v>
      </c>
      <c r="G133" t="str">
        <f>[1]iso_GCAM_regID.csv!A136</f>
        <v>mdv</v>
      </c>
      <c r="H133" t="str">
        <f>[1]iso_GCAM_regID.csv!B136</f>
        <v>Maldives</v>
      </c>
      <c r="I133" t="str">
        <f t="shared" si="8"/>
        <v>maldives</v>
      </c>
    </row>
    <row r="134" spans="1:9">
      <c r="A134" t="str">
        <f>'Irradiance Summary'!A135</f>
        <v>URUGUAY</v>
      </c>
      <c r="B134" t="str">
        <f t="shared" si="9"/>
        <v>uruguay</v>
      </c>
      <c r="C134" t="str">
        <f t="shared" si="7"/>
        <v>ury</v>
      </c>
      <c r="G134" t="str">
        <f>[1]iso_GCAM_regID.csv!A137</f>
        <v>mex</v>
      </c>
      <c r="H134" t="str">
        <f>[1]iso_GCAM_regID.csv!B137</f>
        <v>Mexico</v>
      </c>
      <c r="I134" t="str">
        <f t="shared" si="8"/>
        <v>mexico</v>
      </c>
    </row>
    <row r="135" spans="1:9">
      <c r="A135" t="str">
        <f>'Irradiance Summary'!A136</f>
        <v>USA</v>
      </c>
      <c r="B135" s="10" t="s">
        <v>233</v>
      </c>
      <c r="C135" t="str">
        <f t="shared" si="7"/>
        <v>usa</v>
      </c>
      <c r="G135" t="str">
        <f>[1]iso_GCAM_regID.csv!A138</f>
        <v>mhl</v>
      </c>
      <c r="H135" t="str">
        <f>[1]iso_GCAM_regID.csv!B138</f>
        <v>Marshall Islands</v>
      </c>
      <c r="I135" t="str">
        <f t="shared" si="8"/>
        <v>marshall islands</v>
      </c>
    </row>
    <row r="136" spans="1:9">
      <c r="A136" t="str">
        <f>'Irradiance Summary'!A137</f>
        <v>UZBEKISTAN</v>
      </c>
      <c r="B136" t="str">
        <f t="shared" si="9"/>
        <v>uzbekistan</v>
      </c>
      <c r="C136" t="str">
        <f t="shared" si="7"/>
        <v>uzb</v>
      </c>
      <c r="G136" t="str">
        <f>[1]iso_GCAM_regID.csv!A139</f>
        <v>mkd</v>
      </c>
      <c r="H136" t="str">
        <f>[1]iso_GCAM_regID.csv!B139</f>
        <v>Macedonia, the former Yugoslav Republic of</v>
      </c>
      <c r="I136" t="str">
        <f t="shared" si="8"/>
        <v>macedonia, the former yugoslav republic of</v>
      </c>
    </row>
    <row r="137" spans="1:9">
      <c r="A137" t="str">
        <f>'Irradiance Summary'!A138</f>
        <v>VENEZUELA</v>
      </c>
      <c r="B137" t="str">
        <f t="shared" si="9"/>
        <v>venezuela</v>
      </c>
      <c r="C137" t="str">
        <f t="shared" si="7"/>
        <v>ven</v>
      </c>
      <c r="G137" t="str">
        <f>[1]iso_GCAM_regID.csv!A140</f>
        <v>mli</v>
      </c>
      <c r="H137" t="str">
        <f>[1]iso_GCAM_regID.csv!B140</f>
        <v>Mali</v>
      </c>
      <c r="I137" t="str">
        <f t="shared" si="8"/>
        <v>mali</v>
      </c>
    </row>
    <row r="138" spans="1:9">
      <c r="A138" t="str">
        <f>'Irradiance Summary'!A139</f>
        <v>VIETNAM</v>
      </c>
      <c r="B138" s="10" t="s">
        <v>234</v>
      </c>
      <c r="C138" t="str">
        <f t="shared" si="7"/>
        <v>vnm</v>
      </c>
      <c r="G138" t="str">
        <f>[1]iso_GCAM_regID.csv!A141</f>
        <v>mlt</v>
      </c>
      <c r="H138" t="str">
        <f>[1]iso_GCAM_regID.csv!B141</f>
        <v>Malta</v>
      </c>
      <c r="I138" t="str">
        <f t="shared" si="8"/>
        <v>malta</v>
      </c>
    </row>
    <row r="139" spans="1:9">
      <c r="A139" t="str">
        <f>'Irradiance Summary'!A140</f>
        <v>YEMEN</v>
      </c>
      <c r="B139" t="str">
        <f t="shared" si="9"/>
        <v>yemen</v>
      </c>
      <c r="C139" t="str">
        <f t="shared" si="7"/>
        <v>yem</v>
      </c>
      <c r="G139" t="str">
        <f>[1]iso_GCAM_regID.csv!A142</f>
        <v>mmr</v>
      </c>
      <c r="H139" t="str">
        <f>[1]iso_GCAM_regID.csv!B142</f>
        <v>Myanmar</v>
      </c>
      <c r="I139" t="str">
        <f t="shared" si="8"/>
        <v>myanmar</v>
      </c>
    </row>
    <row r="140" spans="1:9">
      <c r="A140" t="str">
        <f>'Irradiance Summary'!A141</f>
        <v>ZAMBIA</v>
      </c>
      <c r="B140" t="str">
        <f t="shared" si="9"/>
        <v>zambia</v>
      </c>
      <c r="C140" t="str">
        <f t="shared" si="7"/>
        <v>zmb</v>
      </c>
      <c r="G140" t="str">
        <f>[1]iso_GCAM_regID.csv!A143</f>
        <v>mne</v>
      </c>
      <c r="H140" t="str">
        <f>[1]iso_GCAM_regID.csv!B143</f>
        <v>Montenegro</v>
      </c>
      <c r="I140" t="str">
        <f t="shared" si="8"/>
        <v>montenegro</v>
      </c>
    </row>
    <row r="141" spans="1:9">
      <c r="A141" t="str">
        <f>'Irradiance Summary'!A142</f>
        <v>ZIMBABWE</v>
      </c>
      <c r="B141" t="str">
        <f t="shared" si="9"/>
        <v>zimbabwe</v>
      </c>
      <c r="C141" t="str">
        <f t="shared" si="7"/>
        <v>zwe</v>
      </c>
      <c r="G141" t="str">
        <f>[1]iso_GCAM_regID.csv!A144</f>
        <v>mng</v>
      </c>
      <c r="H141" t="str">
        <f>[1]iso_GCAM_regID.csv!B144</f>
        <v>Mongolia</v>
      </c>
      <c r="I141" t="str">
        <f t="shared" si="8"/>
        <v>mongolia</v>
      </c>
    </row>
    <row r="142" spans="1:9">
      <c r="G142" t="str">
        <f>[1]iso_GCAM_regID.csv!A145</f>
        <v>mnp</v>
      </c>
      <c r="H142" t="str">
        <f>[1]iso_GCAM_regID.csv!B145</f>
        <v>Northern Mariana Islands</v>
      </c>
      <c r="I142" t="str">
        <f t="shared" si="8"/>
        <v>northern mariana islands</v>
      </c>
    </row>
    <row r="143" spans="1:9">
      <c r="G143" t="str">
        <f>[1]iso_GCAM_regID.csv!A146</f>
        <v>moz</v>
      </c>
      <c r="H143" t="str">
        <f>[1]iso_GCAM_regID.csv!B146</f>
        <v>Mozambique</v>
      </c>
      <c r="I143" t="str">
        <f t="shared" si="8"/>
        <v>mozambique</v>
      </c>
    </row>
    <row r="144" spans="1:9">
      <c r="G144" t="str">
        <f>[1]iso_GCAM_regID.csv!A147</f>
        <v>mrt</v>
      </c>
      <c r="H144" t="str">
        <f>[1]iso_GCAM_regID.csv!B147</f>
        <v>Mauritania</v>
      </c>
      <c r="I144" t="str">
        <f t="shared" si="8"/>
        <v>mauritania</v>
      </c>
    </row>
    <row r="145" spans="7:9">
      <c r="G145" t="str">
        <f>[1]iso_GCAM_regID.csv!A148</f>
        <v>msr</v>
      </c>
      <c r="H145" t="str">
        <f>[1]iso_GCAM_regID.csv!B148</f>
        <v>Montserrat</v>
      </c>
      <c r="I145" t="str">
        <f t="shared" si="8"/>
        <v>montserrat</v>
      </c>
    </row>
    <row r="146" spans="7:9">
      <c r="G146" t="str">
        <f>[1]iso_GCAM_regID.csv!A149</f>
        <v>mtq</v>
      </c>
      <c r="H146" t="str">
        <f>[1]iso_GCAM_regID.csv!B149</f>
        <v>Martinique</v>
      </c>
      <c r="I146" t="str">
        <f t="shared" si="8"/>
        <v>martinique</v>
      </c>
    </row>
    <row r="147" spans="7:9">
      <c r="G147" t="str">
        <f>[1]iso_GCAM_regID.csv!A150</f>
        <v>mus</v>
      </c>
      <c r="H147" t="str">
        <f>[1]iso_GCAM_regID.csv!B150</f>
        <v>Mauritius</v>
      </c>
      <c r="I147" t="str">
        <f t="shared" si="8"/>
        <v>mauritius</v>
      </c>
    </row>
    <row r="148" spans="7:9">
      <c r="G148" t="str">
        <f>[1]iso_GCAM_regID.csv!A151</f>
        <v>mwi</v>
      </c>
      <c r="H148" t="str">
        <f>[1]iso_GCAM_regID.csv!B151</f>
        <v>Malawi</v>
      </c>
      <c r="I148" t="str">
        <f t="shared" si="8"/>
        <v>malawi</v>
      </c>
    </row>
    <row r="149" spans="7:9">
      <c r="G149" t="str">
        <f>[1]iso_GCAM_regID.csv!A152</f>
        <v>mys</v>
      </c>
      <c r="H149" t="str">
        <f>[1]iso_GCAM_regID.csv!B152</f>
        <v>Malaysia</v>
      </c>
      <c r="I149" t="str">
        <f t="shared" si="8"/>
        <v>malaysia</v>
      </c>
    </row>
    <row r="150" spans="7:9">
      <c r="G150" t="str">
        <f>[1]iso_GCAM_regID.csv!A153</f>
        <v>myt</v>
      </c>
      <c r="H150" t="str">
        <f>[1]iso_GCAM_regID.csv!B153</f>
        <v>Mayotte</v>
      </c>
      <c r="I150" t="str">
        <f t="shared" si="8"/>
        <v>mayotte</v>
      </c>
    </row>
    <row r="151" spans="7:9">
      <c r="G151" t="str">
        <f>[1]iso_GCAM_regID.csv!A154</f>
        <v>nam</v>
      </c>
      <c r="H151" t="str">
        <f>[1]iso_GCAM_regID.csv!B154</f>
        <v>Namibia</v>
      </c>
      <c r="I151" t="str">
        <f t="shared" si="8"/>
        <v>namibia</v>
      </c>
    </row>
    <row r="152" spans="7:9">
      <c r="G152" t="str">
        <f>[1]iso_GCAM_regID.csv!A155</f>
        <v>ncl</v>
      </c>
      <c r="H152" t="str">
        <f>[1]iso_GCAM_regID.csv!B155</f>
        <v>New Caledonia</v>
      </c>
      <c r="I152" t="str">
        <f t="shared" si="8"/>
        <v>new caledonia</v>
      </c>
    </row>
    <row r="153" spans="7:9">
      <c r="G153" t="str">
        <f>[1]iso_GCAM_regID.csv!A156</f>
        <v>ner</v>
      </c>
      <c r="H153" t="str">
        <f>[1]iso_GCAM_regID.csv!B156</f>
        <v>Niger</v>
      </c>
      <c r="I153" t="str">
        <f t="shared" si="8"/>
        <v>niger</v>
      </c>
    </row>
    <row r="154" spans="7:9">
      <c r="G154" t="str">
        <f>[1]iso_GCAM_regID.csv!A157</f>
        <v>nfk</v>
      </c>
      <c r="H154" t="str">
        <f>[1]iso_GCAM_regID.csv!B157</f>
        <v>Norfolk Island</v>
      </c>
      <c r="I154" t="str">
        <f t="shared" si="8"/>
        <v>norfolk island</v>
      </c>
    </row>
    <row r="155" spans="7:9">
      <c r="G155" t="str">
        <f>[1]iso_GCAM_regID.csv!A158</f>
        <v>nga</v>
      </c>
      <c r="H155" t="str">
        <f>[1]iso_GCAM_regID.csv!B158</f>
        <v>Nigeria</v>
      </c>
      <c r="I155" t="str">
        <f t="shared" si="8"/>
        <v>nigeria</v>
      </c>
    </row>
    <row r="156" spans="7:9">
      <c r="G156" t="str">
        <f>[1]iso_GCAM_regID.csv!A159</f>
        <v>nic</v>
      </c>
      <c r="H156" t="str">
        <f>[1]iso_GCAM_regID.csv!B159</f>
        <v>Nicaragua</v>
      </c>
      <c r="I156" t="str">
        <f t="shared" si="8"/>
        <v>nicaragua</v>
      </c>
    </row>
    <row r="157" spans="7:9">
      <c r="G157" t="str">
        <f>[1]iso_GCAM_regID.csv!A160</f>
        <v>niu</v>
      </c>
      <c r="H157" t="str">
        <f>[1]iso_GCAM_regID.csv!B160</f>
        <v>Niue</v>
      </c>
      <c r="I157" t="str">
        <f t="shared" si="8"/>
        <v>niue</v>
      </c>
    </row>
    <row r="158" spans="7:9">
      <c r="G158" t="str">
        <f>[1]iso_GCAM_regID.csv!A161</f>
        <v>nld</v>
      </c>
      <c r="H158" t="str">
        <f>[1]iso_GCAM_regID.csv!B161</f>
        <v>Netherlands</v>
      </c>
      <c r="I158" t="str">
        <f t="shared" si="8"/>
        <v>netherlands</v>
      </c>
    </row>
    <row r="159" spans="7:9">
      <c r="G159" t="str">
        <f>[1]iso_GCAM_regID.csv!A162</f>
        <v>nor</v>
      </c>
      <c r="H159" t="str">
        <f>[1]iso_GCAM_regID.csv!B162</f>
        <v>Norway</v>
      </c>
      <c r="I159" t="str">
        <f t="shared" si="8"/>
        <v>norway</v>
      </c>
    </row>
    <row r="160" spans="7:9">
      <c r="G160" t="str">
        <f>[1]iso_GCAM_regID.csv!A163</f>
        <v>npl</v>
      </c>
      <c r="H160" t="str">
        <f>[1]iso_GCAM_regID.csv!B163</f>
        <v>Nepal</v>
      </c>
      <c r="I160" t="str">
        <f t="shared" si="8"/>
        <v>nepal</v>
      </c>
    </row>
    <row r="161" spans="7:9">
      <c r="G161" t="str">
        <f>[1]iso_GCAM_regID.csv!A164</f>
        <v>nru</v>
      </c>
      <c r="H161" t="str">
        <f>[1]iso_GCAM_regID.csv!B164</f>
        <v>Nauru</v>
      </c>
      <c r="I161" t="str">
        <f t="shared" si="8"/>
        <v>nauru</v>
      </c>
    </row>
    <row r="162" spans="7:9">
      <c r="G162" t="str">
        <f>[1]iso_GCAM_regID.csv!A165</f>
        <v>nzl</v>
      </c>
      <c r="H162" t="str">
        <f>[1]iso_GCAM_regID.csv!B165</f>
        <v>New Zealand</v>
      </c>
      <c r="I162" t="str">
        <f t="shared" si="8"/>
        <v>new zealand</v>
      </c>
    </row>
    <row r="163" spans="7:9">
      <c r="G163" t="str">
        <f>[1]iso_GCAM_regID.csv!A166</f>
        <v>omn</v>
      </c>
      <c r="H163" t="str">
        <f>[1]iso_GCAM_regID.csv!B166</f>
        <v>Oman</v>
      </c>
      <c r="I163" t="str">
        <f t="shared" si="8"/>
        <v>oman</v>
      </c>
    </row>
    <row r="164" spans="7:9">
      <c r="G164" t="str">
        <f>[1]iso_GCAM_regID.csv!A167</f>
        <v>pak</v>
      </c>
      <c r="H164" t="str">
        <f>[1]iso_GCAM_regID.csv!B167</f>
        <v>Pakistan</v>
      </c>
      <c r="I164" t="str">
        <f t="shared" si="8"/>
        <v>pakistan</v>
      </c>
    </row>
    <row r="165" spans="7:9">
      <c r="G165" t="str">
        <f>[1]iso_GCAM_regID.csv!A168</f>
        <v>pan</v>
      </c>
      <c r="H165" t="str">
        <f>[1]iso_GCAM_regID.csv!B168</f>
        <v>Panama</v>
      </c>
      <c r="I165" t="str">
        <f t="shared" si="8"/>
        <v>panama</v>
      </c>
    </row>
    <row r="166" spans="7:9">
      <c r="G166" t="str">
        <f>[1]iso_GCAM_regID.csv!A169</f>
        <v>pci</v>
      </c>
      <c r="H166" t="str">
        <f>[1]iso_GCAM_regID.csv!B169</f>
        <v>Pacific Islands Trust Territory</v>
      </c>
      <c r="I166" t="str">
        <f t="shared" si="8"/>
        <v>pacific islands trust territory</v>
      </c>
    </row>
    <row r="167" spans="7:9">
      <c r="G167" t="str">
        <f>[1]iso_GCAM_regID.csv!A170</f>
        <v>pcn</v>
      </c>
      <c r="H167" t="str">
        <f>[1]iso_GCAM_regID.csv!B170</f>
        <v>Pitcairn Islands</v>
      </c>
      <c r="I167" t="str">
        <f t="shared" si="8"/>
        <v>pitcairn islands</v>
      </c>
    </row>
    <row r="168" spans="7:9">
      <c r="G168" t="str">
        <f>[1]iso_GCAM_regID.csv!A171</f>
        <v>per</v>
      </c>
      <c r="H168" t="str">
        <f>[1]iso_GCAM_regID.csv!B171</f>
        <v>Peru</v>
      </c>
      <c r="I168" t="str">
        <f t="shared" si="8"/>
        <v>peru</v>
      </c>
    </row>
    <row r="169" spans="7:9">
      <c r="G169" t="str">
        <f>[1]iso_GCAM_regID.csv!A172</f>
        <v>phl</v>
      </c>
      <c r="H169" t="str">
        <f>[1]iso_GCAM_regID.csv!B172</f>
        <v>Philippines</v>
      </c>
      <c r="I169" t="str">
        <f t="shared" si="8"/>
        <v>philippines</v>
      </c>
    </row>
    <row r="170" spans="7:9">
      <c r="G170" t="str">
        <f>[1]iso_GCAM_regID.csv!A173</f>
        <v>plw</v>
      </c>
      <c r="H170" t="str">
        <f>[1]iso_GCAM_regID.csv!B173</f>
        <v>Palau</v>
      </c>
      <c r="I170" t="str">
        <f t="shared" si="8"/>
        <v>palau</v>
      </c>
    </row>
    <row r="171" spans="7:9">
      <c r="G171" t="str">
        <f>[1]iso_GCAM_regID.csv!A174</f>
        <v>png</v>
      </c>
      <c r="H171" t="str">
        <f>[1]iso_GCAM_regID.csv!B174</f>
        <v>Papua New Guinea</v>
      </c>
      <c r="I171" t="str">
        <f t="shared" si="8"/>
        <v>papua new guinea</v>
      </c>
    </row>
    <row r="172" spans="7:9">
      <c r="G172" t="str">
        <f>[1]iso_GCAM_regID.csv!A175</f>
        <v>pol</v>
      </c>
      <c r="H172" t="str">
        <f>[1]iso_GCAM_regID.csv!B175</f>
        <v>Poland</v>
      </c>
      <c r="I172" t="str">
        <f t="shared" si="8"/>
        <v>poland</v>
      </c>
    </row>
    <row r="173" spans="7:9">
      <c r="G173" t="str">
        <f>[1]iso_GCAM_regID.csv!A176</f>
        <v>pri</v>
      </c>
      <c r="H173" t="str">
        <f>[1]iso_GCAM_regID.csv!B176</f>
        <v>Puerto Rico</v>
      </c>
      <c r="I173" t="str">
        <f t="shared" si="8"/>
        <v>puerto rico</v>
      </c>
    </row>
    <row r="174" spans="7:9">
      <c r="G174" t="str">
        <f>[1]iso_GCAM_regID.csv!A177</f>
        <v>prk</v>
      </c>
      <c r="H174" t="str">
        <f>[1]iso_GCAM_regID.csv!B177</f>
        <v>Korea, Democratic Peoples Republic of</v>
      </c>
      <c r="I174" t="str">
        <f t="shared" si="8"/>
        <v>korea, democratic peoples republic of</v>
      </c>
    </row>
    <row r="175" spans="7:9">
      <c r="G175" t="str">
        <f>[1]iso_GCAM_regID.csv!A178</f>
        <v>prt</v>
      </c>
      <c r="H175" t="str">
        <f>[1]iso_GCAM_regID.csv!B178</f>
        <v>Portugal</v>
      </c>
      <c r="I175" t="str">
        <f t="shared" si="8"/>
        <v>portugal</v>
      </c>
    </row>
    <row r="176" spans="7:9">
      <c r="G176" t="str">
        <f>[1]iso_GCAM_regID.csv!A179</f>
        <v>pry</v>
      </c>
      <c r="H176" t="str">
        <f>[1]iso_GCAM_regID.csv!B179</f>
        <v>Paraguay</v>
      </c>
      <c r="I176" t="str">
        <f t="shared" si="8"/>
        <v>paraguay</v>
      </c>
    </row>
    <row r="177" spans="7:9">
      <c r="G177" t="str">
        <f>[1]iso_GCAM_regID.csv!A180</f>
        <v>pse</v>
      </c>
      <c r="H177" t="str">
        <f>[1]iso_GCAM_regID.csv!B180</f>
        <v>Palestinian Territory, Occupied</v>
      </c>
      <c r="I177" t="str">
        <f t="shared" si="8"/>
        <v>palestinian territory, occupied</v>
      </c>
    </row>
    <row r="178" spans="7:9">
      <c r="G178" t="str">
        <f>[1]iso_GCAM_regID.csv!A181</f>
        <v>pyf</v>
      </c>
      <c r="H178" t="str">
        <f>[1]iso_GCAM_regID.csv!B181</f>
        <v>French Polynesia</v>
      </c>
      <c r="I178" t="str">
        <f t="shared" si="8"/>
        <v>french polynesia</v>
      </c>
    </row>
    <row r="179" spans="7:9">
      <c r="G179" t="str">
        <f>[1]iso_GCAM_regID.csv!A182</f>
        <v>qat</v>
      </c>
      <c r="H179" t="str">
        <f>[1]iso_GCAM_regID.csv!B182</f>
        <v>Qatar</v>
      </c>
      <c r="I179" t="str">
        <f t="shared" si="8"/>
        <v>qatar</v>
      </c>
    </row>
    <row r="180" spans="7:9">
      <c r="G180" t="str">
        <f>[1]iso_GCAM_regID.csv!A183</f>
        <v>reu</v>
      </c>
      <c r="H180" t="str">
        <f>[1]iso_GCAM_regID.csv!B183</f>
        <v>Reunion</v>
      </c>
      <c r="I180" t="str">
        <f t="shared" si="8"/>
        <v>reunion</v>
      </c>
    </row>
    <row r="181" spans="7:9">
      <c r="G181" t="str">
        <f>[1]iso_GCAM_regID.csv!A184</f>
        <v>rom</v>
      </c>
      <c r="H181" t="str">
        <f>[1]iso_GCAM_regID.csv!B184</f>
        <v>Romania</v>
      </c>
      <c r="I181" t="str">
        <f t="shared" si="8"/>
        <v>romania</v>
      </c>
    </row>
    <row r="182" spans="7:9">
      <c r="G182" t="str">
        <f>[1]iso_GCAM_regID.csv!A185</f>
        <v>rus</v>
      </c>
      <c r="H182" t="str">
        <f>[1]iso_GCAM_regID.csv!B185</f>
        <v>Russian Federation</v>
      </c>
      <c r="I182" t="str">
        <f t="shared" si="8"/>
        <v>russian federation</v>
      </c>
    </row>
    <row r="183" spans="7:9">
      <c r="G183" t="str">
        <f>[1]iso_GCAM_regID.csv!A186</f>
        <v>rwa</v>
      </c>
      <c r="H183" t="str">
        <f>[1]iso_GCAM_regID.csv!B186</f>
        <v>Rwanda</v>
      </c>
      <c r="I183" t="str">
        <f t="shared" si="8"/>
        <v>rwanda</v>
      </c>
    </row>
    <row r="184" spans="7:9">
      <c r="G184" t="str">
        <f>[1]iso_GCAM_regID.csv!A187</f>
        <v>sau</v>
      </c>
      <c r="H184" t="str">
        <f>[1]iso_GCAM_regID.csv!B187</f>
        <v>Saudi Arabia</v>
      </c>
      <c r="I184" t="str">
        <f t="shared" si="8"/>
        <v>saudi arabia</v>
      </c>
    </row>
    <row r="185" spans="7:9">
      <c r="G185" t="str">
        <f>[1]iso_GCAM_regID.csv!A188</f>
        <v>scg</v>
      </c>
      <c r="H185" t="str">
        <f>[1]iso_GCAM_regID.csv!B188</f>
        <v>Serbia and Montenegro</v>
      </c>
      <c r="I185" t="str">
        <f t="shared" si="8"/>
        <v>serbia and montenegro</v>
      </c>
    </row>
    <row r="186" spans="7:9">
      <c r="G186" t="str">
        <f>[1]iso_GCAM_regID.csv!A189</f>
        <v>sdn</v>
      </c>
      <c r="H186" t="str">
        <f>[1]iso_GCAM_regID.csv!B189</f>
        <v>Sudan</v>
      </c>
      <c r="I186" t="str">
        <f t="shared" si="8"/>
        <v>sudan</v>
      </c>
    </row>
    <row r="187" spans="7:9">
      <c r="G187" t="str">
        <f>[1]iso_GCAM_regID.csv!A190</f>
        <v>sen</v>
      </c>
      <c r="H187" t="str">
        <f>[1]iso_GCAM_regID.csv!B190</f>
        <v>Senegal</v>
      </c>
      <c r="I187" t="str">
        <f t="shared" si="8"/>
        <v>senegal</v>
      </c>
    </row>
    <row r="188" spans="7:9">
      <c r="G188" t="str">
        <f>[1]iso_GCAM_regID.csv!A191</f>
        <v>sgp</v>
      </c>
      <c r="H188" t="str">
        <f>[1]iso_GCAM_regID.csv!B191</f>
        <v>Singapore</v>
      </c>
      <c r="I188" t="str">
        <f t="shared" si="8"/>
        <v>singapore</v>
      </c>
    </row>
    <row r="189" spans="7:9">
      <c r="G189" t="str">
        <f>[1]iso_GCAM_regID.csv!A192</f>
        <v>shn</v>
      </c>
      <c r="H189" t="str">
        <f>[1]iso_GCAM_regID.csv!B192</f>
        <v>Saint Helena</v>
      </c>
      <c r="I189" t="str">
        <f t="shared" si="8"/>
        <v>saint helena</v>
      </c>
    </row>
    <row r="190" spans="7:9">
      <c r="G190" t="str">
        <f>[1]iso_GCAM_regID.csv!A193</f>
        <v>sjm</v>
      </c>
      <c r="H190" t="str">
        <f>[1]iso_GCAM_regID.csv!B193</f>
        <v>Svalbard and Jan Mayen Islands</v>
      </c>
      <c r="I190" t="str">
        <f t="shared" si="8"/>
        <v>svalbard and jan mayen islands</v>
      </c>
    </row>
    <row r="191" spans="7:9">
      <c r="G191" t="str">
        <f>[1]iso_GCAM_regID.csv!A194</f>
        <v>slb</v>
      </c>
      <c r="H191" t="str">
        <f>[1]iso_GCAM_regID.csv!B194</f>
        <v>Solomon Islands</v>
      </c>
      <c r="I191" t="str">
        <f t="shared" si="8"/>
        <v>solomon islands</v>
      </c>
    </row>
    <row r="192" spans="7:9">
      <c r="G192" t="str">
        <f>[1]iso_GCAM_regID.csv!A195</f>
        <v>sle</v>
      </c>
      <c r="H192" t="str">
        <f>[1]iso_GCAM_regID.csv!B195</f>
        <v>Sierra Leone</v>
      </c>
      <c r="I192" t="str">
        <f t="shared" si="8"/>
        <v>sierra leone</v>
      </c>
    </row>
    <row r="193" spans="7:9">
      <c r="G193" t="str">
        <f>[1]iso_GCAM_regID.csv!A196</f>
        <v>slv</v>
      </c>
      <c r="H193" t="str">
        <f>[1]iso_GCAM_regID.csv!B196</f>
        <v>El Salvador</v>
      </c>
      <c r="I193" t="str">
        <f t="shared" si="8"/>
        <v>el salvador</v>
      </c>
    </row>
    <row r="194" spans="7:9">
      <c r="G194" t="str">
        <f>[1]iso_GCAM_regID.csv!A197</f>
        <v>smr</v>
      </c>
      <c r="H194" t="str">
        <f>[1]iso_GCAM_regID.csv!B197</f>
        <v>San Marino</v>
      </c>
      <c r="I194" t="str">
        <f t="shared" ref="I194:I239" si="10">LOWER(H194)</f>
        <v>san marino</v>
      </c>
    </row>
    <row r="195" spans="7:9">
      <c r="G195" t="str">
        <f>[1]iso_GCAM_regID.csv!A198</f>
        <v>som</v>
      </c>
      <c r="H195" t="str">
        <f>[1]iso_GCAM_regID.csv!B198</f>
        <v>Somalia</v>
      </c>
      <c r="I195" t="str">
        <f t="shared" si="10"/>
        <v>somalia</v>
      </c>
    </row>
    <row r="196" spans="7:9">
      <c r="G196" t="str">
        <f>[1]iso_GCAM_regID.csv!A199</f>
        <v>spm</v>
      </c>
      <c r="H196" t="str">
        <f>[1]iso_GCAM_regID.csv!B199</f>
        <v>Saint Pierre and Miquelon</v>
      </c>
      <c r="I196" t="str">
        <f t="shared" si="10"/>
        <v>saint pierre and miquelon</v>
      </c>
    </row>
    <row r="197" spans="7:9">
      <c r="G197" t="str">
        <f>[1]iso_GCAM_regID.csv!A200</f>
        <v>srb</v>
      </c>
      <c r="H197" t="str">
        <f>[1]iso_GCAM_regID.csv!B200</f>
        <v>Serbia</v>
      </c>
      <c r="I197" t="str">
        <f t="shared" si="10"/>
        <v>serbia</v>
      </c>
    </row>
    <row r="198" spans="7:9">
      <c r="G198" t="str">
        <f>[1]iso_GCAM_regID.csv!A201</f>
        <v>stp</v>
      </c>
      <c r="H198" t="str">
        <f>[1]iso_GCAM_regID.csv!B201</f>
        <v>Sao Tome and Principe</v>
      </c>
      <c r="I198" t="str">
        <f t="shared" si="10"/>
        <v>sao tome and principe</v>
      </c>
    </row>
    <row r="199" spans="7:9">
      <c r="G199" t="str">
        <f>[1]iso_GCAM_regID.csv!A202</f>
        <v>sur</v>
      </c>
      <c r="H199" t="str">
        <f>[1]iso_GCAM_regID.csv!B202</f>
        <v>Suriname</v>
      </c>
      <c r="I199" t="str">
        <f t="shared" si="10"/>
        <v>suriname</v>
      </c>
    </row>
    <row r="200" spans="7:9">
      <c r="G200" t="str">
        <f>[1]iso_GCAM_regID.csv!A203</f>
        <v>svk</v>
      </c>
      <c r="H200" t="str">
        <f>[1]iso_GCAM_regID.csv!B203</f>
        <v>Slovakia</v>
      </c>
      <c r="I200" t="str">
        <f t="shared" si="10"/>
        <v>slovakia</v>
      </c>
    </row>
    <row r="201" spans="7:9">
      <c r="G201" t="str">
        <f>[1]iso_GCAM_regID.csv!A204</f>
        <v>svn</v>
      </c>
      <c r="H201" t="str">
        <f>[1]iso_GCAM_regID.csv!B204</f>
        <v>Slovenia</v>
      </c>
      <c r="I201" t="str">
        <f t="shared" si="10"/>
        <v>slovenia</v>
      </c>
    </row>
    <row r="202" spans="7:9">
      <c r="G202" t="str">
        <f>[1]iso_GCAM_regID.csv!A205</f>
        <v>swe</v>
      </c>
      <c r="H202" t="str">
        <f>[1]iso_GCAM_regID.csv!B205</f>
        <v>Sweden</v>
      </c>
      <c r="I202" t="str">
        <f t="shared" si="10"/>
        <v>sweden</v>
      </c>
    </row>
    <row r="203" spans="7:9">
      <c r="G203" t="str">
        <f>[1]iso_GCAM_regID.csv!A206</f>
        <v>swz</v>
      </c>
      <c r="H203" t="str">
        <f>[1]iso_GCAM_regID.csv!B206</f>
        <v>Swaziland</v>
      </c>
      <c r="I203" t="str">
        <f t="shared" si="10"/>
        <v>swaziland</v>
      </c>
    </row>
    <row r="204" spans="7:9">
      <c r="G204" t="str">
        <f>[1]iso_GCAM_regID.csv!A207</f>
        <v>syc</v>
      </c>
      <c r="H204" t="str">
        <f>[1]iso_GCAM_regID.csv!B207</f>
        <v>Seychelles</v>
      </c>
      <c r="I204" t="str">
        <f t="shared" si="10"/>
        <v>seychelles</v>
      </c>
    </row>
    <row r="205" spans="7:9">
      <c r="G205" t="str">
        <f>[1]iso_GCAM_regID.csv!A208</f>
        <v>syr</v>
      </c>
      <c r="H205" t="str">
        <f>[1]iso_GCAM_regID.csv!B208</f>
        <v>Syrian Arab Republic</v>
      </c>
      <c r="I205" t="str">
        <f t="shared" si="10"/>
        <v>syrian arab republic</v>
      </c>
    </row>
    <row r="206" spans="7:9">
      <c r="G206" t="str">
        <f>[1]iso_GCAM_regID.csv!A209</f>
        <v>tca</v>
      </c>
      <c r="H206" t="str">
        <f>[1]iso_GCAM_regID.csv!B209</f>
        <v>Turks and Caicos</v>
      </c>
      <c r="I206" t="str">
        <f t="shared" si="10"/>
        <v>turks and caicos</v>
      </c>
    </row>
    <row r="207" spans="7:9">
      <c r="G207" t="str">
        <f>[1]iso_GCAM_regID.csv!A210</f>
        <v>tcd</v>
      </c>
      <c r="H207" t="str">
        <f>[1]iso_GCAM_regID.csv!B210</f>
        <v>Chad</v>
      </c>
      <c r="I207" t="str">
        <f t="shared" si="10"/>
        <v>chad</v>
      </c>
    </row>
    <row r="208" spans="7:9">
      <c r="G208" t="str">
        <f>[1]iso_GCAM_regID.csv!A211</f>
        <v>tgo</v>
      </c>
      <c r="H208" t="str">
        <f>[1]iso_GCAM_regID.csv!B211</f>
        <v>Togo</v>
      </c>
      <c r="I208" t="str">
        <f t="shared" si="10"/>
        <v>togo</v>
      </c>
    </row>
    <row r="209" spans="7:9">
      <c r="G209" t="str">
        <f>[1]iso_GCAM_regID.csv!A212</f>
        <v>tha</v>
      </c>
      <c r="H209" t="str">
        <f>[1]iso_GCAM_regID.csv!B212</f>
        <v>Thailand</v>
      </c>
      <c r="I209" t="str">
        <f t="shared" si="10"/>
        <v>thailand</v>
      </c>
    </row>
    <row r="210" spans="7:9">
      <c r="G210" t="str">
        <f>[1]iso_GCAM_regID.csv!A213</f>
        <v>tjk</v>
      </c>
      <c r="H210" t="str">
        <f>[1]iso_GCAM_regID.csv!B213</f>
        <v>Tajikistan</v>
      </c>
      <c r="I210" t="str">
        <f t="shared" si="10"/>
        <v>tajikistan</v>
      </c>
    </row>
    <row r="211" spans="7:9">
      <c r="G211" t="str">
        <f>[1]iso_GCAM_regID.csv!A214</f>
        <v>tkl</v>
      </c>
      <c r="H211" t="str">
        <f>[1]iso_GCAM_regID.csv!B214</f>
        <v>Tokelau</v>
      </c>
      <c r="I211" t="str">
        <f t="shared" si="10"/>
        <v>tokelau</v>
      </c>
    </row>
    <row r="212" spans="7:9">
      <c r="G212" t="str">
        <f>[1]iso_GCAM_regID.csv!A215</f>
        <v>tkm</v>
      </c>
      <c r="H212" t="str">
        <f>[1]iso_GCAM_regID.csv!B215</f>
        <v>Turkmenistan</v>
      </c>
      <c r="I212" t="str">
        <f t="shared" si="10"/>
        <v>turkmenistan</v>
      </c>
    </row>
    <row r="213" spans="7:9">
      <c r="G213" t="str">
        <f>[1]iso_GCAM_regID.csv!A216</f>
        <v>tls</v>
      </c>
      <c r="H213" t="str">
        <f>[1]iso_GCAM_regID.csv!B216</f>
        <v>Timor Leste</v>
      </c>
      <c r="I213" t="str">
        <f t="shared" si="10"/>
        <v>timor leste</v>
      </c>
    </row>
    <row r="214" spans="7:9">
      <c r="G214" t="str">
        <f>[1]iso_GCAM_regID.csv!A217</f>
        <v>ton</v>
      </c>
      <c r="H214" t="str">
        <f>[1]iso_GCAM_regID.csv!B217</f>
        <v>Tonga</v>
      </c>
      <c r="I214" t="str">
        <f t="shared" si="10"/>
        <v>tonga</v>
      </c>
    </row>
    <row r="215" spans="7:9">
      <c r="G215" t="str">
        <f>[1]iso_GCAM_regID.csv!A218</f>
        <v>tto</v>
      </c>
      <c r="H215" t="str">
        <f>[1]iso_GCAM_regID.csv!B218</f>
        <v>Trinidad and Tobago</v>
      </c>
      <c r="I215" t="str">
        <f t="shared" si="10"/>
        <v>trinidad and tobago</v>
      </c>
    </row>
    <row r="216" spans="7:9">
      <c r="G216" t="str">
        <f>[1]iso_GCAM_regID.csv!A219</f>
        <v>tun</v>
      </c>
      <c r="H216" t="str">
        <f>[1]iso_GCAM_regID.csv!B219</f>
        <v>Tunisia</v>
      </c>
      <c r="I216" t="str">
        <f t="shared" si="10"/>
        <v>tunisia</v>
      </c>
    </row>
    <row r="217" spans="7:9">
      <c r="G217" t="str">
        <f>[1]iso_GCAM_regID.csv!A220</f>
        <v>tur</v>
      </c>
      <c r="H217" t="str">
        <f>[1]iso_GCAM_regID.csv!B220</f>
        <v>Turkey</v>
      </c>
      <c r="I217" t="str">
        <f t="shared" si="10"/>
        <v>turkey</v>
      </c>
    </row>
    <row r="218" spans="7:9">
      <c r="G218" t="str">
        <f>[1]iso_GCAM_regID.csv!A221</f>
        <v>tuv</v>
      </c>
      <c r="H218" t="str">
        <f>[1]iso_GCAM_regID.csv!B221</f>
        <v>Tuvalu</v>
      </c>
      <c r="I218" t="str">
        <f t="shared" si="10"/>
        <v>tuvalu</v>
      </c>
    </row>
    <row r="219" spans="7:9">
      <c r="G219" t="str">
        <f>[1]iso_GCAM_regID.csv!A222</f>
        <v>twn</v>
      </c>
      <c r="H219" t="str">
        <f>[1]iso_GCAM_regID.csv!B222</f>
        <v>Taiwan</v>
      </c>
      <c r="I219" t="str">
        <f t="shared" si="10"/>
        <v>taiwan</v>
      </c>
    </row>
    <row r="220" spans="7:9">
      <c r="G220" t="str">
        <f>[1]iso_GCAM_regID.csv!A223</f>
        <v>tza</v>
      </c>
      <c r="H220" t="str">
        <f>[1]iso_GCAM_regID.csv!B223</f>
        <v>Tanzania, United Republic of</v>
      </c>
      <c r="I220" t="str">
        <f t="shared" si="10"/>
        <v>tanzania, united republic of</v>
      </c>
    </row>
    <row r="221" spans="7:9">
      <c r="G221" t="str">
        <f>[1]iso_GCAM_regID.csv!A224</f>
        <v>uga</v>
      </c>
      <c r="H221" t="str">
        <f>[1]iso_GCAM_regID.csv!B224</f>
        <v>Uganda</v>
      </c>
      <c r="I221" t="str">
        <f t="shared" si="10"/>
        <v>uganda</v>
      </c>
    </row>
    <row r="222" spans="7:9">
      <c r="G222" t="str">
        <f>[1]iso_GCAM_regID.csv!A225</f>
        <v>ukr</v>
      </c>
      <c r="H222" t="str">
        <f>[1]iso_GCAM_regID.csv!B225</f>
        <v>Ukraine</v>
      </c>
      <c r="I222" t="str">
        <f t="shared" si="10"/>
        <v>ukraine</v>
      </c>
    </row>
    <row r="223" spans="7:9">
      <c r="G223" t="str">
        <f>[1]iso_GCAM_regID.csv!A226</f>
        <v>ury</v>
      </c>
      <c r="H223" t="str">
        <f>[1]iso_GCAM_regID.csv!B226</f>
        <v>Uruguay</v>
      </c>
      <c r="I223" t="str">
        <f t="shared" si="10"/>
        <v>uruguay</v>
      </c>
    </row>
    <row r="224" spans="7:9">
      <c r="G224" t="str">
        <f>[1]iso_GCAM_regID.csv!A227</f>
        <v>usa</v>
      </c>
      <c r="H224" t="str">
        <f>[1]iso_GCAM_regID.csv!B227</f>
        <v>United States of America</v>
      </c>
      <c r="I224" t="str">
        <f t="shared" si="10"/>
        <v>united states of america</v>
      </c>
    </row>
    <row r="225" spans="7:9">
      <c r="G225" t="str">
        <f>[1]iso_GCAM_regID.csv!A228</f>
        <v>uzb</v>
      </c>
      <c r="H225" t="str">
        <f>[1]iso_GCAM_regID.csv!B228</f>
        <v>Uzbekistan</v>
      </c>
      <c r="I225" t="str">
        <f t="shared" si="10"/>
        <v>uzbekistan</v>
      </c>
    </row>
    <row r="226" spans="7:9">
      <c r="G226" t="str">
        <f>[1]iso_GCAM_regID.csv!A229</f>
        <v>vat</v>
      </c>
      <c r="H226" t="str">
        <f>[1]iso_GCAM_regID.csv!B229</f>
        <v>Vatican</v>
      </c>
      <c r="I226" t="str">
        <f t="shared" si="10"/>
        <v>vatican</v>
      </c>
    </row>
    <row r="227" spans="7:9">
      <c r="G227" t="str">
        <f>[1]iso_GCAM_regID.csv!A230</f>
        <v>vct</v>
      </c>
      <c r="H227" t="str">
        <f>[1]iso_GCAM_regID.csv!B230</f>
        <v>Saint Vincent and the Grenadines</v>
      </c>
      <c r="I227" t="str">
        <f t="shared" si="10"/>
        <v>saint vincent and the grenadines</v>
      </c>
    </row>
    <row r="228" spans="7:9">
      <c r="G228" t="str">
        <f>[1]iso_GCAM_regID.csv!A231</f>
        <v>ven</v>
      </c>
      <c r="H228" t="str">
        <f>[1]iso_GCAM_regID.csv!B231</f>
        <v>Venezuela</v>
      </c>
      <c r="I228" t="str">
        <f t="shared" si="10"/>
        <v>venezuela</v>
      </c>
    </row>
    <row r="229" spans="7:9">
      <c r="G229" t="str">
        <f>[1]iso_GCAM_regID.csv!A232</f>
        <v>vgb</v>
      </c>
      <c r="H229" t="str">
        <f>[1]iso_GCAM_regID.csv!B232</f>
        <v>Virgin Islands, British</v>
      </c>
      <c r="I229" t="str">
        <f t="shared" si="10"/>
        <v>virgin islands, british</v>
      </c>
    </row>
    <row r="230" spans="7:9">
      <c r="G230" t="str">
        <f>[1]iso_GCAM_regID.csv!A233</f>
        <v>vir</v>
      </c>
      <c r="H230" t="str">
        <f>[1]iso_GCAM_regID.csv!B233</f>
        <v>Virgin Islands, U.S.</v>
      </c>
      <c r="I230" t="str">
        <f t="shared" si="10"/>
        <v>virgin islands, u.s.</v>
      </c>
    </row>
    <row r="231" spans="7:9">
      <c r="G231" t="str">
        <f>[1]iso_GCAM_regID.csv!A234</f>
        <v>vnm</v>
      </c>
      <c r="H231" t="str">
        <f>[1]iso_GCAM_regID.csv!B234</f>
        <v>Viet Nam</v>
      </c>
      <c r="I231" t="str">
        <f t="shared" si="10"/>
        <v>viet nam</v>
      </c>
    </row>
    <row r="232" spans="7:9">
      <c r="G232" t="str">
        <f>[1]iso_GCAM_regID.csv!A235</f>
        <v>vut</v>
      </c>
      <c r="H232" t="str">
        <f>[1]iso_GCAM_regID.csv!B235</f>
        <v>Vanuatu</v>
      </c>
      <c r="I232" t="str">
        <f t="shared" si="10"/>
        <v>vanuatu</v>
      </c>
    </row>
    <row r="233" spans="7:9">
      <c r="G233" t="str">
        <f>[1]iso_GCAM_regID.csv!A236</f>
        <v>wlf</v>
      </c>
      <c r="H233" t="str">
        <f>[1]iso_GCAM_regID.csv!B236</f>
        <v>Wallis and Futuna</v>
      </c>
      <c r="I233" t="str">
        <f t="shared" si="10"/>
        <v>wallis and futuna</v>
      </c>
    </row>
    <row r="234" spans="7:9">
      <c r="G234" t="str">
        <f>[1]iso_GCAM_regID.csv!A237</f>
        <v>wsm</v>
      </c>
      <c r="H234" t="str">
        <f>[1]iso_GCAM_regID.csv!B237</f>
        <v>Samoa</v>
      </c>
      <c r="I234" t="str">
        <f t="shared" si="10"/>
        <v>samoa</v>
      </c>
    </row>
    <row r="235" spans="7:9">
      <c r="G235" t="str">
        <f>[1]iso_GCAM_regID.csv!A238</f>
        <v>yem</v>
      </c>
      <c r="H235" t="str">
        <f>[1]iso_GCAM_regID.csv!B238</f>
        <v>Yemen</v>
      </c>
      <c r="I235" t="str">
        <f t="shared" si="10"/>
        <v>yemen</v>
      </c>
    </row>
    <row r="236" spans="7:9">
      <c r="G236" t="str">
        <f>[1]iso_GCAM_regID.csv!A239</f>
        <v>yug</v>
      </c>
      <c r="H236" t="str">
        <f>[1]iso_GCAM_regID.csv!B239</f>
        <v>Yugoslavia, Federal Republic of</v>
      </c>
      <c r="I236" t="str">
        <f t="shared" si="10"/>
        <v>yugoslavia, federal republic of</v>
      </c>
    </row>
    <row r="237" spans="7:9">
      <c r="G237" t="str">
        <f>[1]iso_GCAM_regID.csv!A240</f>
        <v>zaf</v>
      </c>
      <c r="H237" t="str">
        <f>[1]iso_GCAM_regID.csv!B240</f>
        <v>South Africa</v>
      </c>
      <c r="I237" t="str">
        <f t="shared" si="10"/>
        <v>south africa</v>
      </c>
    </row>
    <row r="238" spans="7:9">
      <c r="G238" t="str">
        <f>[1]iso_GCAM_regID.csv!A241</f>
        <v>zmb</v>
      </c>
      <c r="H238" t="str">
        <f>[1]iso_GCAM_regID.csv!B241</f>
        <v>Zambia</v>
      </c>
      <c r="I238" t="str">
        <f t="shared" si="10"/>
        <v>zambia</v>
      </c>
    </row>
    <row r="239" spans="7:9">
      <c r="G239" t="str">
        <f>[1]iso_GCAM_regID.csv!A242</f>
        <v>zwe</v>
      </c>
      <c r="H239" t="str">
        <f>[1]iso_GCAM_regID.csv!B242</f>
        <v>Zimbabwe</v>
      </c>
      <c r="I239" t="str">
        <f t="shared" si="10"/>
        <v>zimbabwe</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
  <sheetViews>
    <sheetView tabSelected="1" workbookViewId="0"/>
  </sheetViews>
  <sheetFormatPr baseColWidth="10" defaultRowHeight="13" x14ac:dyDescent="0"/>
  <sheetData>
    <row r="1" spans="1:5">
      <c r="A1" t="s">
        <v>241</v>
      </c>
    </row>
    <row r="2" spans="1:5">
      <c r="A2" t="s">
        <v>242</v>
      </c>
    </row>
    <row r="3" spans="1:5">
      <c r="A3" t="s">
        <v>243</v>
      </c>
      <c r="B3" t="s">
        <v>244</v>
      </c>
      <c r="C3" t="s">
        <v>245</v>
      </c>
      <c r="D3" t="s">
        <v>246</v>
      </c>
      <c r="E3" t="s">
        <v>247</v>
      </c>
    </row>
    <row r="4" spans="1:5">
      <c r="A4" t="str">
        <f>country_iso_mapping!C2</f>
        <v>alb</v>
      </c>
      <c r="B4" s="12">
        <f>'Irradiance Summary'!L3</f>
        <v>50154.081199606997</v>
      </c>
      <c r="C4" s="12">
        <f>'Irradiance Summary'!K3</f>
        <v>10425.254185981101</v>
      </c>
      <c r="D4" s="12">
        <f>'Irradiance Summary'!O3</f>
        <v>84.480334024417004</v>
      </c>
      <c r="E4" s="12">
        <f>'Irradiance Summary'!N3</f>
        <v>587.23188324290095</v>
      </c>
    </row>
    <row r="5" spans="1:5">
      <c r="A5" t="str">
        <f>country_iso_mapping!C3</f>
        <v>dza</v>
      </c>
      <c r="B5" s="12">
        <f>'Irradiance Summary'!L4</f>
        <v>14677270.470697301</v>
      </c>
      <c r="C5" s="12">
        <f>'Irradiance Summary'!K4</f>
        <v>2447419.7707078001</v>
      </c>
      <c r="D5" s="12">
        <f>'Irradiance Summary'!O4</f>
        <v>1797424.64951826</v>
      </c>
      <c r="E5" s="12">
        <f>'Irradiance Summary'!N4</f>
        <v>13621828.659344099</v>
      </c>
    </row>
    <row r="6" spans="1:5">
      <c r="A6" t="str">
        <f>country_iso_mapping!C4</f>
        <v>ago</v>
      </c>
      <c r="B6" s="12">
        <f>'Irradiance Summary'!L5</f>
        <v>4315824.7635824103</v>
      </c>
      <c r="C6" s="12">
        <f>'Irradiance Summary'!K5</f>
        <v>722618.64363030903</v>
      </c>
      <c r="D6" s="12">
        <f>'Irradiance Summary'!O5</f>
        <v>19919.1627432768</v>
      </c>
      <c r="E6" s="12">
        <f>'Irradiance Summary'!N5</f>
        <v>120980.16296303</v>
      </c>
    </row>
    <row r="7" spans="1:5">
      <c r="A7" t="str">
        <f>country_iso_mapping!C5</f>
        <v>arg</v>
      </c>
      <c r="B7" s="12">
        <f>'Irradiance Summary'!L6</f>
        <v>11616469.634353699</v>
      </c>
      <c r="C7" s="12">
        <f>'Irradiance Summary'!K6</f>
        <v>2297929.4814691702</v>
      </c>
      <c r="D7" s="12">
        <f>'Irradiance Summary'!O6</f>
        <v>49205.318729987099</v>
      </c>
      <c r="E7" s="12">
        <f>'Irradiance Summary'!N6</f>
        <v>377591.72213522799</v>
      </c>
    </row>
    <row r="8" spans="1:5">
      <c r="A8" t="str">
        <f>country_iso_mapping!C6</f>
        <v>arm</v>
      </c>
      <c r="B8" s="12">
        <f>'Irradiance Summary'!L7</f>
        <v>134048.39729845399</v>
      </c>
      <c r="C8" s="12">
        <f>'Irradiance Summary'!K7</f>
        <v>28183.4758904509</v>
      </c>
      <c r="D8" s="12">
        <f>'Irradiance Summary'!O7</f>
        <v>0</v>
      </c>
      <c r="E8" s="12">
        <f>'Irradiance Summary'!N7</f>
        <v>0</v>
      </c>
    </row>
    <row r="9" spans="1:5">
      <c r="A9" t="str">
        <f>country_iso_mapping!C7</f>
        <v>aus</v>
      </c>
      <c r="B9" s="12">
        <f>'Irradiance Summary'!L8</f>
        <v>42547880.566047303</v>
      </c>
      <c r="C9" s="12">
        <f>'Irradiance Summary'!K8</f>
        <v>7111885.3268381003</v>
      </c>
      <c r="D9" s="12">
        <f>'Irradiance Summary'!O8</f>
        <v>4989226.5387987103</v>
      </c>
      <c r="E9" s="12">
        <f>'Irradiance Summary'!N8</f>
        <v>39128258.253645897</v>
      </c>
    </row>
    <row r="10" spans="1:5">
      <c r="A10" t="str">
        <f>country_iso_mapping!C8</f>
        <v>aut</v>
      </c>
      <c r="B10" s="12">
        <f>'Irradiance Summary'!L9</f>
        <v>110557.909718026</v>
      </c>
      <c r="C10" s="12">
        <f>'Irradiance Summary'!K9</f>
        <v>31155.400768670301</v>
      </c>
      <c r="D10" s="12">
        <f>'Irradiance Summary'!O9</f>
        <v>0</v>
      </c>
      <c r="E10" s="12">
        <f>'Irradiance Summary'!N9</f>
        <v>0</v>
      </c>
    </row>
    <row r="11" spans="1:5">
      <c r="A11" t="str">
        <f>country_iso_mapping!C9</f>
        <v>aze</v>
      </c>
      <c r="B11" s="12">
        <f>'Irradiance Summary'!L10</f>
        <v>299471.02002702298</v>
      </c>
      <c r="C11" s="12">
        <f>'Irradiance Summary'!K10</f>
        <v>65796.231722494806</v>
      </c>
      <c r="D11" s="12">
        <f>'Irradiance Summary'!O10</f>
        <v>423.64595370655502</v>
      </c>
      <c r="E11" s="12">
        <f>'Irradiance Summary'!N10</f>
        <v>2407.9393836265199</v>
      </c>
    </row>
    <row r="12" spans="1:5">
      <c r="A12" t="str">
        <f>country_iso_mapping!C10</f>
        <v>bhr</v>
      </c>
      <c r="B12" s="12">
        <f>'Irradiance Summary'!L11</f>
        <v>16623.9033742223</v>
      </c>
      <c r="C12" s="12">
        <f>'Irradiance Summary'!K11</f>
        <v>2779.9169522110901</v>
      </c>
      <c r="D12" s="12">
        <f>'Irradiance Summary'!O11</f>
        <v>211.840249814195</v>
      </c>
      <c r="E12" s="12">
        <f>'Irradiance Summary'!N11</f>
        <v>1633.57782412252</v>
      </c>
    </row>
    <row r="13" spans="1:5">
      <c r="A13" t="str">
        <f>country_iso_mapping!C11</f>
        <v>bgd</v>
      </c>
      <c r="B13" s="12">
        <f>'Irradiance Summary'!L12</f>
        <v>115788.348903178</v>
      </c>
      <c r="C13" s="12">
        <f>'Irradiance Summary'!K12</f>
        <v>23221.827598923399</v>
      </c>
      <c r="D13" s="12">
        <f>'Irradiance Summary'!O12</f>
        <v>2.2914957430656502</v>
      </c>
      <c r="E13" s="12">
        <f>'Irradiance Summary'!N12</f>
        <v>13.2367310985014</v>
      </c>
    </row>
    <row r="14" spans="1:5">
      <c r="A14" t="str">
        <f>country_iso_mapping!C12</f>
        <v>blr</v>
      </c>
      <c r="B14" s="12">
        <f>'Irradiance Summary'!L13</f>
        <v>103578.067325611</v>
      </c>
      <c r="C14" s="12">
        <f>'Irradiance Summary'!K13</f>
        <v>32813.164249745198</v>
      </c>
      <c r="D14" s="12">
        <f>'Irradiance Summary'!O13</f>
        <v>0</v>
      </c>
      <c r="E14" s="12">
        <f>'Irradiance Summary'!N13</f>
        <v>0</v>
      </c>
    </row>
    <row r="15" spans="1:5">
      <c r="A15" t="str">
        <f>country_iso_mapping!C13</f>
        <v>bel</v>
      </c>
      <c r="B15" s="12">
        <f>'Irradiance Summary'!L14</f>
        <v>20499.729657259399</v>
      </c>
      <c r="C15" s="12">
        <f>'Irradiance Summary'!K14</f>
        <v>6592.7937126380102</v>
      </c>
      <c r="D15" s="12">
        <f>'Irradiance Summary'!O14</f>
        <v>0</v>
      </c>
      <c r="E15" s="12">
        <f>'Irradiance Summary'!N14</f>
        <v>0</v>
      </c>
    </row>
    <row r="16" spans="1:5">
      <c r="A16" t="str">
        <f>country_iso_mapping!C14</f>
        <v>ben</v>
      </c>
      <c r="B16" s="12">
        <f>'Irradiance Summary'!L15</f>
        <v>568469.47589954606</v>
      </c>
      <c r="C16" s="12">
        <f>'Irradiance Summary'!K15</f>
        <v>100251.43150657701</v>
      </c>
      <c r="D16" s="12">
        <f>'Irradiance Summary'!O15</f>
        <v>0</v>
      </c>
      <c r="E16" s="12">
        <f>'Irradiance Summary'!N15</f>
        <v>0</v>
      </c>
    </row>
    <row r="17" spans="1:5">
      <c r="A17" t="str">
        <f>country_iso_mapping!C15</f>
        <v>bol</v>
      </c>
      <c r="B17" s="12">
        <f>'Irradiance Summary'!L16</f>
        <v>3756828.3560756198</v>
      </c>
      <c r="C17" s="12">
        <f>'Irradiance Summary'!K16</f>
        <v>650692.27102711995</v>
      </c>
      <c r="D17" s="12">
        <f>'Irradiance Summary'!O16</f>
        <v>321.50792157600603</v>
      </c>
      <c r="E17" s="12">
        <f>'Irradiance Summary'!N16</f>
        <v>2371.15310617353</v>
      </c>
    </row>
    <row r="18" spans="1:5">
      <c r="A18" t="str">
        <f>country_iso_mapping!C16</f>
        <v>bih</v>
      </c>
      <c r="B18" s="12">
        <f>'Irradiance Summary'!L17</f>
        <v>87073.080895722698</v>
      </c>
      <c r="C18" s="12">
        <f>'Irradiance Summary'!K17</f>
        <v>21069.954953775999</v>
      </c>
      <c r="D18" s="12">
        <f>'Irradiance Summary'!O17</f>
        <v>0</v>
      </c>
      <c r="E18" s="12">
        <f>'Irradiance Summary'!N17</f>
        <v>0</v>
      </c>
    </row>
    <row r="19" spans="1:5">
      <c r="A19" t="str">
        <f>country_iso_mapping!C17</f>
        <v>bwa</v>
      </c>
      <c r="B19" s="12">
        <f>'Irradiance Summary'!L18</f>
        <v>3742535.1294504902</v>
      </c>
      <c r="C19" s="12">
        <f>'Irradiance Summary'!K18</f>
        <v>602899.58347445005</v>
      </c>
      <c r="D19" s="12">
        <f>'Irradiance Summary'!O18</f>
        <v>53085.378540479098</v>
      </c>
      <c r="E19" s="12">
        <f>'Irradiance Summary'!N18</f>
        <v>409097.407503155</v>
      </c>
    </row>
    <row r="20" spans="1:5">
      <c r="A20" t="str">
        <f>country_iso_mapping!C18</f>
        <v>bra</v>
      </c>
      <c r="B20" s="12">
        <f>'Irradiance Summary'!L19</f>
        <v>17162834.751199201</v>
      </c>
      <c r="C20" s="12">
        <f>'Irradiance Summary'!K19</f>
        <v>3204326.3216480301</v>
      </c>
      <c r="D20" s="12">
        <f>'Irradiance Summary'!O19</f>
        <v>39840.019914781798</v>
      </c>
      <c r="E20" s="12">
        <f>'Irradiance Summary'!N19</f>
        <v>236865.842607567</v>
      </c>
    </row>
    <row r="21" spans="1:5">
      <c r="A21" t="str">
        <f>country_iso_mapping!C19</f>
        <v>brn</v>
      </c>
      <c r="B21" s="12">
        <f>'Irradiance Summary'!L20</f>
        <v>15792.025132223</v>
      </c>
      <c r="C21" s="12">
        <f>'Irradiance Summary'!K20</f>
        <v>3035.7197875976299</v>
      </c>
      <c r="D21" s="12">
        <f>'Irradiance Summary'!O20</f>
        <v>167.98027806811299</v>
      </c>
      <c r="E21" s="12">
        <f>'Irradiance Summary'!N20</f>
        <v>864.228704254528</v>
      </c>
    </row>
    <row r="22" spans="1:5">
      <c r="A22" t="str">
        <f>country_iso_mapping!C20</f>
        <v>bgr</v>
      </c>
      <c r="B22" s="12">
        <f>'Irradiance Summary'!L21</f>
        <v>177406.59305107701</v>
      </c>
      <c r="C22" s="12">
        <f>'Irradiance Summary'!K21</f>
        <v>42814.834052152801</v>
      </c>
      <c r="D22" s="12">
        <f>'Irradiance Summary'!O21</f>
        <v>62.870615952435699</v>
      </c>
      <c r="E22" s="12">
        <f>'Irradiance Summary'!N21</f>
        <v>311.93114982910703</v>
      </c>
    </row>
    <row r="23" spans="1:5">
      <c r="A23" t="str">
        <f>country_iso_mapping!C21</f>
        <v>khm</v>
      </c>
      <c r="B23" s="12">
        <f>'Irradiance Summary'!L22</f>
        <v>139677.74272319899</v>
      </c>
      <c r="C23" s="12">
        <f>'Irradiance Summary'!K22</f>
        <v>26939.169682740801</v>
      </c>
      <c r="D23" s="12">
        <f>'Irradiance Summary'!O22</f>
        <v>1.5249344657658499</v>
      </c>
      <c r="E23" s="12">
        <f>'Irradiance Summary'!N22</f>
        <v>8.5731659781978298</v>
      </c>
    </row>
    <row r="24" spans="1:5">
      <c r="A24" t="str">
        <f>country_iso_mapping!C22</f>
        <v>cmr</v>
      </c>
      <c r="B24" s="12">
        <f>'Irradiance Summary'!L23</f>
        <v>1996529.63594221</v>
      </c>
      <c r="C24" s="12">
        <f>'Irradiance Summary'!K23</f>
        <v>363869.06786753703</v>
      </c>
      <c r="D24" s="12">
        <f>'Irradiance Summary'!O23</f>
        <v>7255.4980666650899</v>
      </c>
      <c r="E24" s="12">
        <f>'Irradiance Summary'!N23</f>
        <v>38416.051487662298</v>
      </c>
    </row>
    <row r="25" spans="1:5">
      <c r="A25" t="str">
        <f>country_iso_mapping!C23</f>
        <v>can</v>
      </c>
      <c r="B25" s="12">
        <f>'Irradiance Summary'!L24</f>
        <v>15174514.1791234</v>
      </c>
      <c r="C25" s="12">
        <f>'Irradiance Summary'!K24</f>
        <v>5385759.4432544596</v>
      </c>
      <c r="D25" s="12">
        <f>'Irradiance Summary'!O24</f>
        <v>802.36339493536502</v>
      </c>
      <c r="E25" s="12">
        <f>'Irradiance Summary'!N24</f>
        <v>4180.6194730019197</v>
      </c>
    </row>
    <row r="26" spans="1:5">
      <c r="A26" t="str">
        <f>country_iso_mapping!C24</f>
        <v>chl</v>
      </c>
      <c r="B26" s="12">
        <f>'Irradiance Summary'!L25</f>
        <v>3400060.3658406199</v>
      </c>
      <c r="C26" s="12">
        <f>'Irradiance Summary'!K25</f>
        <v>738582.99603418796</v>
      </c>
      <c r="D26" s="12">
        <f>'Irradiance Summary'!O25</f>
        <v>19138.0425345207</v>
      </c>
      <c r="E26" s="12">
        <f>'Irradiance Summary'!N25</f>
        <v>153291.94880634101</v>
      </c>
    </row>
    <row r="27" spans="1:5">
      <c r="A27" t="str">
        <f>country_iso_mapping!C25</f>
        <v>chn</v>
      </c>
      <c r="B27" s="12">
        <f>'Irradiance Summary'!L26</f>
        <v>37413024.594579697</v>
      </c>
      <c r="C27" s="12">
        <f>'Irradiance Summary'!K26</f>
        <v>7182402.6109865196</v>
      </c>
      <c r="D27" s="12">
        <f>'Irradiance Summary'!O26</f>
        <v>1525948.36434789</v>
      </c>
      <c r="E27" s="12">
        <f>'Irradiance Summary'!N26</f>
        <v>10958639.904852699</v>
      </c>
    </row>
    <row r="28" spans="1:5">
      <c r="A28" t="str">
        <f>country_iso_mapping!C26</f>
        <v>col</v>
      </c>
      <c r="B28" s="12">
        <f>'Irradiance Summary'!L27</f>
        <v>2971202.7901312001</v>
      </c>
      <c r="C28" s="12">
        <f>'Irradiance Summary'!K27</f>
        <v>625385.57102334499</v>
      </c>
      <c r="D28" s="12">
        <f>'Irradiance Summary'!O27</f>
        <v>2241.6131021129399</v>
      </c>
      <c r="E28" s="12">
        <f>'Irradiance Summary'!N27</f>
        <v>12574.173318425501</v>
      </c>
    </row>
    <row r="29" spans="1:5">
      <c r="A29" t="str">
        <f>country_iso_mapping!C27</f>
        <v>cog</v>
      </c>
      <c r="B29" s="12">
        <f>'Irradiance Summary'!L28</f>
        <v>617813.169321644</v>
      </c>
      <c r="C29" s="12">
        <f>'Irradiance Summary'!K28</f>
        <v>135042.09662079799</v>
      </c>
      <c r="D29" s="12">
        <f>'Irradiance Summary'!O28</f>
        <v>371.96907871257201</v>
      </c>
      <c r="E29" s="12">
        <f>'Irradiance Summary'!N28</f>
        <v>1752.95375011797</v>
      </c>
    </row>
    <row r="30" spans="1:5">
      <c r="A30" t="str">
        <f>country_iso_mapping!C28</f>
        <v>cod</v>
      </c>
      <c r="B30" s="12">
        <f>'Irradiance Summary'!L29</f>
        <v>3152242.4130217698</v>
      </c>
      <c r="C30" s="12">
        <f>'Irradiance Summary'!K29</f>
        <v>592698.37651587301</v>
      </c>
      <c r="D30" s="12">
        <f>'Irradiance Summary'!O29</f>
        <v>34971.627430404202</v>
      </c>
      <c r="E30" s="12">
        <f>'Irradiance Summary'!N29</f>
        <v>188047.80485507901</v>
      </c>
    </row>
    <row r="31" spans="1:5">
      <c r="A31" t="str">
        <f>country_iso_mapping!C29</f>
        <v>cri</v>
      </c>
      <c r="B31" s="12">
        <f>'Irradiance Summary'!L30</f>
        <v>141821.24642175599</v>
      </c>
      <c r="C31" s="12">
        <f>'Irradiance Summary'!K30</f>
        <v>27065.7823853187</v>
      </c>
      <c r="D31" s="12">
        <f>'Irradiance Summary'!O30</f>
        <v>137.35580741226801</v>
      </c>
      <c r="E31" s="12">
        <f>'Irradiance Summary'!N30</f>
        <v>856.19120280018797</v>
      </c>
    </row>
    <row r="32" spans="1:5">
      <c r="A32" t="str">
        <f>country_iso_mapping!C30</f>
        <v>civ</v>
      </c>
      <c r="B32" s="12">
        <f>'Irradiance Summary'!L31</f>
        <v>1131355.6463101599</v>
      </c>
      <c r="C32" s="12">
        <f>'Irradiance Summary'!K31</f>
        <v>220418.982894391</v>
      </c>
      <c r="D32" s="12">
        <f>'Irradiance Summary'!O31</f>
        <v>9.6802777764286599E-2</v>
      </c>
      <c r="E32" s="12">
        <f>'Irradiance Summary'!N31</f>
        <v>0.50792504576700004</v>
      </c>
    </row>
    <row r="33" spans="1:5">
      <c r="A33" t="str">
        <f>country_iso_mapping!C31</f>
        <v>hrv</v>
      </c>
      <c r="B33" s="12">
        <f>'Irradiance Summary'!L32</f>
        <v>229968.63307600201</v>
      </c>
      <c r="C33" s="12">
        <f>'Irradiance Summary'!K32</f>
        <v>52977.400992452996</v>
      </c>
      <c r="D33" s="12">
        <f>'Irradiance Summary'!O32</f>
        <v>64.832403646028695</v>
      </c>
      <c r="E33" s="12">
        <f>'Irradiance Summary'!N32</f>
        <v>441.99045842649599</v>
      </c>
    </row>
    <row r="34" spans="1:5">
      <c r="A34" t="str">
        <f>country_iso_mapping!C32</f>
        <v>cub</v>
      </c>
      <c r="B34" s="12">
        <f>'Irradiance Summary'!L33</f>
        <v>531312.61848848697</v>
      </c>
      <c r="C34" s="12">
        <f>'Irradiance Summary'!K33</f>
        <v>91540.205253819106</v>
      </c>
      <c r="D34" s="12">
        <f>'Irradiance Summary'!O33</f>
        <v>2656.05115941025</v>
      </c>
      <c r="E34" s="12">
        <f>'Irradiance Summary'!N33</f>
        <v>17913.551735019999</v>
      </c>
    </row>
    <row r="35" spans="1:5">
      <c r="A35" t="str">
        <f>country_iso_mapping!C33</f>
        <v>cyp</v>
      </c>
      <c r="B35" s="12">
        <f>'Irradiance Summary'!L34</f>
        <v>6317.6014936322399</v>
      </c>
      <c r="C35" s="12">
        <f>'Irradiance Summary'!K34</f>
        <v>1099.33998296901</v>
      </c>
      <c r="D35" s="12">
        <f>'Irradiance Summary'!O34</f>
        <v>4677.2460362850197</v>
      </c>
      <c r="E35" s="12">
        <f>'Irradiance Summary'!N34</f>
        <v>35033.290855006802</v>
      </c>
    </row>
    <row r="36" spans="1:5">
      <c r="A36" t="str">
        <f>country_iso_mapping!C34</f>
        <v>cze</v>
      </c>
      <c r="B36" s="12">
        <f>'Irradiance Summary'!L35</f>
        <v>50489.9418398454</v>
      </c>
      <c r="C36" s="12">
        <f>'Irradiance Summary'!K35</f>
        <v>15542.3281660291</v>
      </c>
      <c r="D36" s="12">
        <f>'Irradiance Summary'!O35</f>
        <v>0</v>
      </c>
      <c r="E36" s="12">
        <f>'Irradiance Summary'!N35</f>
        <v>0</v>
      </c>
    </row>
    <row r="37" spans="1:5">
      <c r="A37" t="str">
        <f>country_iso_mapping!C35</f>
        <v>dnk</v>
      </c>
      <c r="B37" s="12">
        <f>'Irradiance Summary'!L36</f>
        <v>49881.028104444202</v>
      </c>
      <c r="C37" s="12">
        <f>'Irradiance Summary'!K36</f>
        <v>16039.220544867099</v>
      </c>
      <c r="D37" s="12">
        <f>'Irradiance Summary'!O36</f>
        <v>0</v>
      </c>
      <c r="E37" s="12">
        <f>'Irradiance Summary'!N36</f>
        <v>0</v>
      </c>
    </row>
    <row r="38" spans="1:5">
      <c r="A38" t="str">
        <f>country_iso_mapping!C36</f>
        <v>dma</v>
      </c>
      <c r="B38" s="12">
        <f>'Irradiance Summary'!L37</f>
        <v>209117.46399209599</v>
      </c>
      <c r="C38" s="12">
        <f>'Irradiance Summary'!K37</f>
        <v>37066.133152443501</v>
      </c>
      <c r="D38" s="12">
        <f>'Irradiance Summary'!O37</f>
        <v>810.67554314254198</v>
      </c>
      <c r="E38" s="12">
        <f>'Irradiance Summary'!N37</f>
        <v>5904.53033395903</v>
      </c>
    </row>
    <row r="39" spans="1:5">
      <c r="A39" t="str">
        <f>country_iso_mapping!C37</f>
        <v>ecu</v>
      </c>
      <c r="B39" s="12">
        <f>'Irradiance Summary'!L38</f>
        <v>506137.359739448</v>
      </c>
      <c r="C39" s="12">
        <f>'Irradiance Summary'!K38</f>
        <v>110617.800407209</v>
      </c>
      <c r="D39" s="12">
        <f>'Irradiance Summary'!O38</f>
        <v>4101.5277594377103</v>
      </c>
      <c r="E39" s="12">
        <f>'Irradiance Summary'!N38</f>
        <v>29470.5937840435</v>
      </c>
    </row>
    <row r="40" spans="1:5">
      <c r="A40" t="str">
        <f>country_iso_mapping!C38</f>
        <v>egy</v>
      </c>
      <c r="B40" s="12">
        <f>'Irradiance Summary'!L39</f>
        <v>6300378.7968100896</v>
      </c>
      <c r="C40" s="12">
        <f>'Irradiance Summary'!K39</f>
        <v>1000261.01348232</v>
      </c>
      <c r="D40" s="12">
        <f>'Irradiance Summary'!O39</f>
        <v>489146.44310957502</v>
      </c>
      <c r="E40" s="12">
        <f>'Irradiance Summary'!N39</f>
        <v>3861340.5609158501</v>
      </c>
    </row>
    <row r="41" spans="1:5">
      <c r="A41" t="str">
        <f>country_iso_mapping!C39</f>
        <v>slv</v>
      </c>
      <c r="B41" s="12">
        <f>'Irradiance Summary'!L40</f>
        <v>86620.815837077796</v>
      </c>
      <c r="C41" s="12">
        <f>'Irradiance Summary'!K40</f>
        <v>14435.1764901142</v>
      </c>
      <c r="D41" s="12">
        <f>'Irradiance Summary'!O40</f>
        <v>0</v>
      </c>
      <c r="E41" s="12">
        <f>'Irradiance Summary'!N40</f>
        <v>0</v>
      </c>
    </row>
    <row r="42" spans="1:5">
      <c r="A42" t="str">
        <f>country_iso_mapping!C40</f>
        <v>eri</v>
      </c>
      <c r="B42" s="12">
        <f>'Irradiance Summary'!L41</f>
        <v>1104079.74525841</v>
      </c>
      <c r="C42" s="12">
        <f>'Irradiance Summary'!K41</f>
        <v>179448.662306966</v>
      </c>
      <c r="D42" s="12">
        <f>'Irradiance Summary'!O41</f>
        <v>47059.0131421646</v>
      </c>
      <c r="E42" s="12">
        <f>'Irradiance Summary'!N41</f>
        <v>318336.01634481101</v>
      </c>
    </row>
    <row r="43" spans="1:5">
      <c r="A43" t="str">
        <f>country_iso_mapping!C41</f>
        <v>est</v>
      </c>
      <c r="B43" s="12">
        <f>'Irradiance Summary'!L42</f>
        <v>35782.098489268501</v>
      </c>
      <c r="C43" s="12">
        <f>'Irradiance Summary'!K42</f>
        <v>11241.881630613199</v>
      </c>
      <c r="D43" s="12">
        <f>'Irradiance Summary'!O42</f>
        <v>0</v>
      </c>
      <c r="E43" s="12">
        <f>'Irradiance Summary'!N42</f>
        <v>0</v>
      </c>
    </row>
    <row r="44" spans="1:5">
      <c r="A44" t="str">
        <f>country_iso_mapping!C42</f>
        <v>eth</v>
      </c>
      <c r="B44" s="12">
        <f>'Irradiance Summary'!L43</f>
        <v>6432891.2097368203</v>
      </c>
      <c r="C44" s="12">
        <f>'Irradiance Summary'!K43</f>
        <v>1078352.92134206</v>
      </c>
      <c r="D44" s="12">
        <f>'Irradiance Summary'!O43</f>
        <v>275054.34233474999</v>
      </c>
      <c r="E44" s="12">
        <f>'Irradiance Summary'!N43</f>
        <v>1807439.79788245</v>
      </c>
    </row>
    <row r="45" spans="1:5">
      <c r="A45" t="str">
        <f>country_iso_mapping!C43</f>
        <v>fin</v>
      </c>
      <c r="B45" s="12">
        <f>'Irradiance Summary'!L44</f>
        <v>120458.47178029599</v>
      </c>
      <c r="C45" s="12">
        <f>'Irradiance Summary'!K44</f>
        <v>46341.866388879098</v>
      </c>
      <c r="D45" s="12">
        <f>'Irradiance Summary'!O44</f>
        <v>0</v>
      </c>
      <c r="E45" s="12">
        <f>'Irradiance Summary'!N44</f>
        <v>0</v>
      </c>
    </row>
    <row r="46" spans="1:5">
      <c r="A46" t="str">
        <f>country_iso_mapping!C44</f>
        <v>fra</v>
      </c>
      <c r="B46" s="12">
        <f>'Irradiance Summary'!L45</f>
        <v>674551.67514477903</v>
      </c>
      <c r="C46" s="12">
        <f>'Irradiance Summary'!K45</f>
        <v>174667.38137775299</v>
      </c>
      <c r="D46" s="12">
        <f>'Irradiance Summary'!O45</f>
        <v>1841.03315977032</v>
      </c>
      <c r="E46" s="12">
        <f>'Irradiance Summary'!N45</f>
        <v>10964.923379944699</v>
      </c>
    </row>
    <row r="47" spans="1:5">
      <c r="A47" t="str">
        <f>country_iso_mapping!C45</f>
        <v>mkd</v>
      </c>
      <c r="B47" s="12">
        <f>'Irradiance Summary'!L46</f>
        <v>22279.940844622699</v>
      </c>
      <c r="C47" s="12">
        <f>'Irradiance Summary'!K46</f>
        <v>5023.1590762796104</v>
      </c>
      <c r="D47" s="12">
        <f>'Irradiance Summary'!O46</f>
        <v>0</v>
      </c>
      <c r="E47" s="12">
        <f>'Irradiance Summary'!N46</f>
        <v>0</v>
      </c>
    </row>
    <row r="48" spans="1:5">
      <c r="A48" t="str">
        <f>country_iso_mapping!C46</f>
        <v>gab</v>
      </c>
      <c r="B48" s="12">
        <f>'Irradiance Summary'!L47</f>
        <v>324255.57969937398</v>
      </c>
      <c r="C48" s="12">
        <f>'Irradiance Summary'!K47</f>
        <v>72234.478790988403</v>
      </c>
      <c r="D48" s="12">
        <f>'Irradiance Summary'!O47</f>
        <v>310.27145020089802</v>
      </c>
      <c r="E48" s="12">
        <f>'Irradiance Summary'!N47</f>
        <v>1419.07890045456</v>
      </c>
    </row>
    <row r="49" spans="1:5">
      <c r="A49" t="str">
        <f>country_iso_mapping!C47</f>
        <v>geo</v>
      </c>
      <c r="B49" s="12">
        <f>'Irradiance Summary'!L48</f>
        <v>167402.781983647</v>
      </c>
      <c r="C49" s="12">
        <f>'Irradiance Summary'!K48</f>
        <v>39288.821339875802</v>
      </c>
      <c r="D49" s="12">
        <f>'Irradiance Summary'!O48</f>
        <v>0</v>
      </c>
      <c r="E49" s="12">
        <f>'Irradiance Summary'!N48</f>
        <v>0</v>
      </c>
    </row>
    <row r="50" spans="1:5">
      <c r="A50" t="str">
        <f>country_iso_mapping!C48</f>
        <v>deu</v>
      </c>
      <c r="B50" s="12">
        <f>'Irradiance Summary'!L49</f>
        <v>275542.18735379702</v>
      </c>
      <c r="C50" s="12">
        <f>'Irradiance Summary'!K49</f>
        <v>90611.614585360498</v>
      </c>
      <c r="D50" s="12">
        <f>'Irradiance Summary'!O49</f>
        <v>0</v>
      </c>
      <c r="E50" s="12">
        <f>'Irradiance Summary'!N49</f>
        <v>0</v>
      </c>
    </row>
    <row r="51" spans="1:5">
      <c r="A51" t="str">
        <f>country_iso_mapping!C49</f>
        <v>gha</v>
      </c>
      <c r="B51" s="12">
        <f>'Irradiance Summary'!L50</f>
        <v>1021399.642172</v>
      </c>
      <c r="C51" s="12">
        <f>'Irradiance Summary'!K50</f>
        <v>191894.46360778299</v>
      </c>
      <c r="D51" s="12">
        <f>'Irradiance Summary'!O50</f>
        <v>0</v>
      </c>
      <c r="E51" s="12">
        <f>'Irradiance Summary'!N50</f>
        <v>0</v>
      </c>
    </row>
    <row r="52" spans="1:5">
      <c r="A52" t="str">
        <f>country_iso_mapping!C50</f>
        <v>gib</v>
      </c>
      <c r="B52" s="12">
        <f>'Irradiance Summary'!L51</f>
        <v>12428.6657536273</v>
      </c>
      <c r="C52" s="12">
        <f>'Irradiance Summary'!K51</f>
        <v>2349.46422563843</v>
      </c>
      <c r="D52" s="12">
        <f>'Irradiance Summary'!O51</f>
        <v>0</v>
      </c>
      <c r="E52" s="12">
        <f>'Irradiance Summary'!N51</f>
        <v>0</v>
      </c>
    </row>
    <row r="53" spans="1:5">
      <c r="A53" t="str">
        <f>country_iso_mapping!C51</f>
        <v>grc</v>
      </c>
      <c r="B53" s="12">
        <f>'Irradiance Summary'!L52</f>
        <v>445392.895464945</v>
      </c>
      <c r="C53" s="12">
        <f>'Irradiance Summary'!K52</f>
        <v>94115.536666060594</v>
      </c>
      <c r="D53" s="12">
        <f>'Irradiance Summary'!O52</f>
        <v>10635.9051599343</v>
      </c>
      <c r="E53" s="12">
        <f>'Irradiance Summary'!N52</f>
        <v>78832.579092845393</v>
      </c>
    </row>
    <row r="54" spans="1:5">
      <c r="A54" t="str">
        <f>country_iso_mapping!C52</f>
        <v>gtm</v>
      </c>
      <c r="B54" s="12">
        <f>'Irradiance Summary'!L53</f>
        <v>265783.99660557398</v>
      </c>
      <c r="C54" s="12">
        <f>'Irradiance Summary'!K53</f>
        <v>47653.657464204101</v>
      </c>
      <c r="D54" s="12">
        <f>'Irradiance Summary'!O53</f>
        <v>0</v>
      </c>
      <c r="E54" s="12">
        <f>'Irradiance Summary'!N53</f>
        <v>0</v>
      </c>
    </row>
    <row r="55" spans="1:5">
      <c r="A55" t="str">
        <f>country_iso_mapping!C53</f>
        <v>hti</v>
      </c>
      <c r="B55" s="12">
        <f>'Irradiance Summary'!L54</f>
        <v>135067.92056957001</v>
      </c>
      <c r="C55" s="12">
        <f>'Irradiance Summary'!K54</f>
        <v>22739.112649712399</v>
      </c>
      <c r="D55" s="12">
        <f>'Irradiance Summary'!O54</f>
        <v>446.63940076998</v>
      </c>
      <c r="E55" s="12">
        <f>'Irradiance Summary'!N54</f>
        <v>3451.5202564014398</v>
      </c>
    </row>
    <row r="56" spans="1:5">
      <c r="A56" t="str">
        <f>country_iso_mapping!C54</f>
        <v>hnd</v>
      </c>
      <c r="B56" s="12">
        <f>'Irradiance Summary'!L55</f>
        <v>220658.03959588899</v>
      </c>
      <c r="C56" s="12">
        <f>'Irradiance Summary'!K55</f>
        <v>42359.9915013797</v>
      </c>
      <c r="D56" s="12">
        <f>'Irradiance Summary'!O55</f>
        <v>179.68154613666201</v>
      </c>
      <c r="E56" s="12">
        <f>'Irradiance Summary'!N55</f>
        <v>1084.5915379292201</v>
      </c>
    </row>
    <row r="57" spans="1:5">
      <c r="A57" t="str">
        <f>country_iso_mapping!C55</f>
        <v>hkg</v>
      </c>
      <c r="B57" s="12">
        <f>'Irradiance Summary'!L56</f>
        <v>26196.699957578301</v>
      </c>
      <c r="C57" s="12">
        <f>'Irradiance Summary'!K56</f>
        <v>6559.31291678865</v>
      </c>
      <c r="D57" s="12">
        <f>'Irradiance Summary'!O56</f>
        <v>379.77876448740102</v>
      </c>
      <c r="E57" s="12">
        <f>'Irradiance Summary'!N56</f>
        <v>1447.60451826708</v>
      </c>
    </row>
    <row r="58" spans="1:5">
      <c r="A58" t="str">
        <f>country_iso_mapping!C56</f>
        <v>hun</v>
      </c>
      <c r="B58" s="12">
        <f>'Irradiance Summary'!L57</f>
        <v>95153.155254109297</v>
      </c>
      <c r="C58" s="12">
        <f>'Irradiance Summary'!K57</f>
        <v>25605.3032053069</v>
      </c>
      <c r="D58" s="12">
        <f>'Irradiance Summary'!O57</f>
        <v>0</v>
      </c>
      <c r="E58" s="12">
        <f>'Irradiance Summary'!N57</f>
        <v>0</v>
      </c>
    </row>
    <row r="59" spans="1:5">
      <c r="A59" t="str">
        <f>country_iso_mapping!C57</f>
        <v>isl</v>
      </c>
      <c r="B59" s="12">
        <f>'Irradiance Summary'!L58</f>
        <v>230081.04569707799</v>
      </c>
      <c r="C59" s="12">
        <f>'Irradiance Summary'!K58</f>
        <v>102504.335479684</v>
      </c>
      <c r="D59" s="12">
        <f>'Irradiance Summary'!O58</f>
        <v>0</v>
      </c>
      <c r="E59" s="12">
        <f>'Irradiance Summary'!N58</f>
        <v>0</v>
      </c>
    </row>
    <row r="60" spans="1:5">
      <c r="A60" t="str">
        <f>country_iso_mapping!C58</f>
        <v>ind</v>
      </c>
      <c r="B60" s="12">
        <f>'Irradiance Summary'!L59</f>
        <v>6002199.4586755401</v>
      </c>
      <c r="C60" s="12">
        <f>'Irradiance Summary'!K59</f>
        <v>1117691.8127007899</v>
      </c>
      <c r="D60" s="12">
        <f>'Irradiance Summary'!O59</f>
        <v>141109.163527164</v>
      </c>
      <c r="E60" s="12">
        <f>'Irradiance Summary'!N59</f>
        <v>912295.57307698601</v>
      </c>
    </row>
    <row r="61" spans="1:5">
      <c r="A61" t="str">
        <f>country_iso_mapping!C59</f>
        <v>idn</v>
      </c>
      <c r="B61" s="12">
        <f>'Irradiance Summary'!L60</f>
        <v>2172004.5135673299</v>
      </c>
      <c r="C61" s="12">
        <f>'Irradiance Summary'!K60</f>
        <v>431674.15431057598</v>
      </c>
      <c r="D61" s="12">
        <f>'Irradiance Summary'!O60</f>
        <v>80432.683685215903</v>
      </c>
      <c r="E61" s="12">
        <f>'Irradiance Summary'!N60</f>
        <v>438678.11157950899</v>
      </c>
    </row>
    <row r="62" spans="1:5">
      <c r="A62" t="str">
        <f>country_iso_mapping!C60</f>
        <v>irn</v>
      </c>
      <c r="B62" s="12">
        <f>'Irradiance Summary'!L61</f>
        <v>8892689.1067502107</v>
      </c>
      <c r="C62" s="12">
        <f>'Irradiance Summary'!K61</f>
        <v>1602223.23197772</v>
      </c>
      <c r="D62" s="12">
        <f>'Irradiance Summary'!O61</f>
        <v>459712.04033364699</v>
      </c>
      <c r="E62" s="12">
        <f>'Irradiance Summary'!N61</f>
        <v>3264710.9219525401</v>
      </c>
    </row>
    <row r="63" spans="1:5">
      <c r="A63" t="str">
        <f>country_iso_mapping!C61</f>
        <v>irq</v>
      </c>
      <c r="B63" s="12">
        <f>'Irradiance Summary'!L62</f>
        <v>2573353.9234278798</v>
      </c>
      <c r="C63" s="12">
        <f>'Irradiance Summary'!K62</f>
        <v>467253.55945082399</v>
      </c>
      <c r="D63" s="12">
        <f>'Irradiance Summary'!O62</f>
        <v>121399.662471932</v>
      </c>
      <c r="E63" s="12">
        <f>'Irradiance Summary'!N62</f>
        <v>851466.506052615</v>
      </c>
    </row>
    <row r="64" spans="1:5">
      <c r="A64" t="str">
        <f>country_iso_mapping!C62</f>
        <v>irl</v>
      </c>
      <c r="B64" s="12">
        <f>'Irradiance Summary'!L63</f>
        <v>106204.74654341101</v>
      </c>
      <c r="C64" s="12">
        <f>'Irradiance Summary'!K63</f>
        <v>38735.3218680028</v>
      </c>
      <c r="D64" s="12">
        <f>'Irradiance Summary'!O63</f>
        <v>0</v>
      </c>
      <c r="E64" s="12">
        <f>'Irradiance Summary'!N63</f>
        <v>0</v>
      </c>
    </row>
    <row r="65" spans="1:5">
      <c r="A65" t="str">
        <f>country_iso_mapping!C63</f>
        <v>isr</v>
      </c>
      <c r="B65" s="12">
        <f>'Irradiance Summary'!L64</f>
        <v>313371.38908477302</v>
      </c>
      <c r="C65" s="12">
        <f>'Irradiance Summary'!K64</f>
        <v>54935.940112509299</v>
      </c>
      <c r="D65" s="12">
        <f>'Irradiance Summary'!O64</f>
        <v>5010.4176995897997</v>
      </c>
      <c r="E65" s="12">
        <f>'Irradiance Summary'!N64</f>
        <v>36238.7723597324</v>
      </c>
    </row>
    <row r="66" spans="1:5">
      <c r="A66" t="str">
        <f>country_iso_mapping!C64</f>
        <v>ita</v>
      </c>
      <c r="B66" s="12">
        <f>'Irradiance Summary'!L65</f>
        <v>714142.12570963695</v>
      </c>
      <c r="C66" s="12">
        <f>'Irradiance Summary'!K65</f>
        <v>153924.16934860399</v>
      </c>
      <c r="D66" s="12">
        <f>'Irradiance Summary'!O65</f>
        <v>16761.033532032699</v>
      </c>
      <c r="E66" s="12">
        <f>'Irradiance Summary'!N65</f>
        <v>105705.243449453</v>
      </c>
    </row>
    <row r="67" spans="1:5">
      <c r="A67" t="str">
        <f>country_iso_mapping!C65</f>
        <v>jam</v>
      </c>
      <c r="B67" s="12">
        <f>'Irradiance Summary'!L66</f>
        <v>7010.4959288378996</v>
      </c>
      <c r="C67" s="12">
        <f>'Irradiance Summary'!K66</f>
        <v>1090.79222346028</v>
      </c>
      <c r="D67" s="12">
        <f>'Irradiance Summary'!O66</f>
        <v>6899.5747985224198</v>
      </c>
      <c r="E67" s="12">
        <f>'Irradiance Summary'!N66</f>
        <v>46152.340645278797</v>
      </c>
    </row>
    <row r="68" spans="1:5">
      <c r="A68" t="str">
        <f>country_iso_mapping!C66</f>
        <v>jpn</v>
      </c>
      <c r="B68" s="12">
        <f>'Irradiance Summary'!L67</f>
        <v>492597.95415236999</v>
      </c>
      <c r="C68" s="12">
        <f>'Irradiance Summary'!K67</f>
        <v>119975.56272252899</v>
      </c>
      <c r="D68" s="12">
        <f>'Irradiance Summary'!O67</f>
        <v>5711.8116471452504</v>
      </c>
      <c r="E68" s="12">
        <f>'Irradiance Summary'!N67</f>
        <v>27031.4135331814</v>
      </c>
    </row>
    <row r="69" spans="1:5">
      <c r="A69" t="str">
        <f>country_iso_mapping!C67</f>
        <v>jor</v>
      </c>
      <c r="B69" s="12">
        <f>'Irradiance Summary'!L68</f>
        <v>742021.05823412305</v>
      </c>
      <c r="C69" s="12">
        <f>'Irradiance Summary'!K68</f>
        <v>128434.97888386001</v>
      </c>
      <c r="D69" s="12">
        <f>'Irradiance Summary'!O68</f>
        <v>26842.650425011299</v>
      </c>
      <c r="E69" s="12">
        <f>'Irradiance Summary'!N68</f>
        <v>197356.88240928299</v>
      </c>
    </row>
    <row r="70" spans="1:5">
      <c r="A70" t="str">
        <f>country_iso_mapping!C68</f>
        <v>kaz</v>
      </c>
      <c r="B70" s="12">
        <f>'Irradiance Summary'!L69</f>
        <v>10176054.199701</v>
      </c>
      <c r="C70" s="12">
        <f>'Irradiance Summary'!K69</f>
        <v>2373803.0979307201</v>
      </c>
      <c r="D70" s="12">
        <f>'Irradiance Summary'!O69</f>
        <v>111853.122327178</v>
      </c>
      <c r="E70" s="12">
        <f>'Irradiance Summary'!N69</f>
        <v>667199.03466072201</v>
      </c>
    </row>
    <row r="71" spans="1:5">
      <c r="A71" t="str">
        <f>country_iso_mapping!C69</f>
        <v>ken</v>
      </c>
      <c r="B71" s="12">
        <f>'Irradiance Summary'!L70</f>
        <v>3477448.9059331198</v>
      </c>
      <c r="C71" s="12">
        <f>'Irradiance Summary'!K70</f>
        <v>604676.41247847001</v>
      </c>
      <c r="D71" s="12">
        <f>'Irradiance Summary'!O70</f>
        <v>95243.702056643393</v>
      </c>
      <c r="E71" s="12">
        <f>'Irradiance Summary'!N70</f>
        <v>576691.19751414901</v>
      </c>
    </row>
    <row r="72" spans="1:5">
      <c r="A72" t="str">
        <f>country_iso_mapping!C70</f>
        <v>kor</v>
      </c>
      <c r="B72" s="12">
        <f>'Irradiance Summary'!L71</f>
        <v>64854.301257793297</v>
      </c>
      <c r="C72" s="12">
        <f>'Irradiance Summary'!K71</f>
        <v>14277.8753608928</v>
      </c>
      <c r="D72" s="12">
        <f>'Irradiance Summary'!O71</f>
        <v>1339.0830881224099</v>
      </c>
      <c r="E72" s="12">
        <f>'Irradiance Summary'!N71</f>
        <v>7176.0014688064803</v>
      </c>
    </row>
    <row r="73" spans="1:5">
      <c r="A73" t="str">
        <f>country_iso_mapping!C71</f>
        <v>prk</v>
      </c>
      <c r="B73" s="12">
        <f>'Irradiance Summary'!L72</f>
        <v>248717.78675232799</v>
      </c>
      <c r="C73" s="12">
        <f>'Irradiance Summary'!K72</f>
        <v>51591.177556303403</v>
      </c>
      <c r="D73" s="12">
        <f>'Irradiance Summary'!O72</f>
        <v>194.24796579642299</v>
      </c>
      <c r="E73" s="12">
        <f>'Irradiance Summary'!N72</f>
        <v>1256.01872823285</v>
      </c>
    </row>
    <row r="74" spans="1:5">
      <c r="A74" t="str">
        <f>country_iso_mapping!C72</f>
        <v>kwt</v>
      </c>
      <c r="B74" s="12">
        <f>'Irradiance Summary'!L73</f>
        <v>181007.95420310201</v>
      </c>
      <c r="C74" s="12">
        <f>'Irradiance Summary'!K73</f>
        <v>32292.1518251782</v>
      </c>
      <c r="D74" s="12">
        <f>'Irradiance Summary'!O73</f>
        <v>15122.3402958478</v>
      </c>
      <c r="E74" s="12">
        <f>'Irradiance Summary'!N73</f>
        <v>110282.38684615601</v>
      </c>
    </row>
    <row r="75" spans="1:5">
      <c r="A75" t="str">
        <f>country_iso_mapping!C73</f>
        <v>kgz</v>
      </c>
      <c r="B75" s="12">
        <f>'Irradiance Summary'!L74</f>
        <v>1095451.51218969</v>
      </c>
      <c r="C75" s="12">
        <f>'Irradiance Summary'!K74</f>
        <v>224989.89914651899</v>
      </c>
      <c r="D75" s="12">
        <f>'Irradiance Summary'!O74</f>
        <v>10376.9207416673</v>
      </c>
      <c r="E75" s="12">
        <f>'Irradiance Summary'!N74</f>
        <v>61256.306458609099</v>
      </c>
    </row>
    <row r="76" spans="1:5">
      <c r="A76" t="str">
        <f>country_iso_mapping!C74</f>
        <v>lva</v>
      </c>
      <c r="B76" s="12">
        <f>'Irradiance Summary'!L75</f>
        <v>62637.819980288601</v>
      </c>
      <c r="C76" s="12">
        <f>'Irradiance Summary'!K75</f>
        <v>19604.492522140801</v>
      </c>
      <c r="D76" s="12">
        <f>'Irradiance Summary'!O75</f>
        <v>0</v>
      </c>
      <c r="E76" s="12">
        <f>'Irradiance Summary'!N75</f>
        <v>0</v>
      </c>
    </row>
    <row r="77" spans="1:5">
      <c r="A77" t="str">
        <f>country_iso_mapping!C75</f>
        <v>lbn</v>
      </c>
      <c r="B77" s="12">
        <f>'Irradiance Summary'!L76</f>
        <v>72492.807977386605</v>
      </c>
      <c r="C77" s="12">
        <f>'Irradiance Summary'!K76</f>
        <v>13275.0391191946</v>
      </c>
      <c r="D77" s="12">
        <f>'Irradiance Summary'!O76</f>
        <v>54.713359426565503</v>
      </c>
      <c r="E77" s="12">
        <f>'Irradiance Summary'!N76</f>
        <v>411.27552976978097</v>
      </c>
    </row>
    <row r="78" spans="1:5">
      <c r="A78" t="str">
        <f>country_iso_mapping!C76</f>
        <v>lby</v>
      </c>
      <c r="B78" s="12">
        <f>'Irradiance Summary'!L77</f>
        <v>10695053.776921401</v>
      </c>
      <c r="C78" s="12">
        <f>'Irradiance Summary'!K77</f>
        <v>1720027.68561192</v>
      </c>
      <c r="D78" s="12">
        <f>'Irradiance Summary'!O77</f>
        <v>1167562.7362288099</v>
      </c>
      <c r="E78" s="12">
        <f>'Irradiance Summary'!N77</f>
        <v>9169092.6106406897</v>
      </c>
    </row>
    <row r="79" spans="1:5">
      <c r="A79" t="str">
        <f>country_iso_mapping!C77</f>
        <v>ltu</v>
      </c>
      <c r="B79" s="12">
        <f>'Irradiance Summary'!L78</f>
        <v>8505.9301445514702</v>
      </c>
      <c r="C79" s="12">
        <f>'Irradiance Summary'!K78</f>
        <v>2599.11547006615</v>
      </c>
      <c r="D79" s="12">
        <f>'Irradiance Summary'!O78</f>
        <v>0</v>
      </c>
      <c r="E79" s="12">
        <f>'Irradiance Summary'!N78</f>
        <v>0</v>
      </c>
    </row>
    <row r="80" spans="1:5">
      <c r="A80" t="str">
        <f>country_iso_mapping!C78</f>
        <v>lux</v>
      </c>
      <c r="B80" s="12">
        <f>'Irradiance Summary'!L79</f>
        <v>7103.5480326009301</v>
      </c>
      <c r="C80" s="12">
        <f>'Irradiance Summary'!K79</f>
        <v>2273.0002327530801</v>
      </c>
      <c r="D80" s="12">
        <f>'Irradiance Summary'!O79</f>
        <v>0</v>
      </c>
      <c r="E80" s="12">
        <f>'Irradiance Summary'!N79</f>
        <v>0</v>
      </c>
    </row>
    <row r="81" spans="1:5">
      <c r="A81" t="str">
        <f>country_iso_mapping!C79</f>
        <v>mys</v>
      </c>
      <c r="B81" s="12">
        <f>'Irradiance Summary'!L80</f>
        <v>355799.88180814497</v>
      </c>
      <c r="C81" s="12">
        <f>'Irradiance Summary'!K80</f>
        <v>72108.089145002799</v>
      </c>
      <c r="D81" s="12">
        <f>'Irradiance Summary'!O80</f>
        <v>3411.7724867492998</v>
      </c>
      <c r="E81" s="12">
        <f>'Irradiance Summary'!N80</f>
        <v>16884.648051521701</v>
      </c>
    </row>
    <row r="82" spans="1:5">
      <c r="A82" t="str">
        <f>country_iso_mapping!C80</f>
        <v>mlt</v>
      </c>
      <c r="B82" s="12">
        <f>'Irradiance Summary'!L81</f>
        <v>0</v>
      </c>
      <c r="C82" s="12">
        <f>'Irradiance Summary'!K81</f>
        <v>0</v>
      </c>
      <c r="D82" s="12">
        <f>'Irradiance Summary'!O81</f>
        <v>35.426083136067398</v>
      </c>
      <c r="E82" s="12">
        <f>'Irradiance Summary'!N81</f>
        <v>265.30548002935097</v>
      </c>
    </row>
    <row r="83" spans="1:5">
      <c r="A83" t="str">
        <f>country_iso_mapping!C81</f>
        <v>mex</v>
      </c>
      <c r="B83" s="12">
        <f>'Irradiance Summary'!L82</f>
        <v>9200930.2275979798</v>
      </c>
      <c r="C83" s="12">
        <f>'Irradiance Summary'!K82</f>
        <v>1578843.3757212299</v>
      </c>
      <c r="D83" s="12">
        <f>'Irradiance Summary'!O82</f>
        <v>185561.976488421</v>
      </c>
      <c r="E83" s="12">
        <f>'Irradiance Summary'!N82</f>
        <v>1333561.6400615301</v>
      </c>
    </row>
    <row r="84" spans="1:5">
      <c r="A84" t="str">
        <f>country_iso_mapping!C82</f>
        <v>mda</v>
      </c>
      <c r="B84" s="12">
        <f>'Irradiance Summary'!L83</f>
        <v>32004.3142083741</v>
      </c>
      <c r="C84" s="12">
        <f>'Irradiance Summary'!K83</f>
        <v>8433.89324732967</v>
      </c>
      <c r="D84" s="12">
        <f>'Irradiance Summary'!O83</f>
        <v>0</v>
      </c>
      <c r="E84" s="12">
        <f>'Irradiance Summary'!N83</f>
        <v>0</v>
      </c>
    </row>
    <row r="85" spans="1:5">
      <c r="A85" t="str">
        <f>country_iso_mapping!C83</f>
        <v>mng</v>
      </c>
      <c r="B85" s="12">
        <f>'Irradiance Summary'!L84</f>
        <v>8247556.1737588802</v>
      </c>
      <c r="C85" s="12">
        <f>'Irradiance Summary'!K84</f>
        <v>1653472.42859005</v>
      </c>
      <c r="D85" s="12">
        <f>'Irradiance Summary'!O84</f>
        <v>135893.26810415499</v>
      </c>
      <c r="E85" s="12">
        <f>'Irradiance Summary'!N84</f>
        <v>1009406.93464141</v>
      </c>
    </row>
    <row r="86" spans="1:5">
      <c r="A86" t="str">
        <f>country_iso_mapping!C84</f>
        <v>mar</v>
      </c>
      <c r="B86" s="12">
        <f>'Irradiance Summary'!L85</f>
        <v>4085584.65063948</v>
      </c>
      <c r="C86" s="12">
        <f>'Irradiance Summary'!K85</f>
        <v>696596.59339325805</v>
      </c>
      <c r="D86" s="12">
        <f>'Irradiance Summary'!O85</f>
        <v>267541.49244655098</v>
      </c>
      <c r="E86" s="12">
        <f>'Irradiance Summary'!N85</f>
        <v>1926666.7942415599</v>
      </c>
    </row>
    <row r="87" spans="1:5">
      <c r="A87" t="str">
        <f>country_iso_mapping!C85</f>
        <v>moz</v>
      </c>
      <c r="B87" s="12">
        <f>'Irradiance Summary'!L86</f>
        <v>4202129.0350274099</v>
      </c>
      <c r="C87" s="12">
        <f>'Irradiance Summary'!K86</f>
        <v>754484.43740878697</v>
      </c>
      <c r="D87" s="12">
        <f>'Irradiance Summary'!O86</f>
        <v>829.63810425501401</v>
      </c>
      <c r="E87" s="12">
        <f>'Irradiance Summary'!N86</f>
        <v>4984.4556043124503</v>
      </c>
    </row>
    <row r="88" spans="1:5">
      <c r="A88" t="str">
        <f>country_iso_mapping!C86</f>
        <v>mmr</v>
      </c>
      <c r="B88" s="12">
        <f>'Irradiance Summary'!L87</f>
        <v>605212.55404424202</v>
      </c>
      <c r="C88" s="12">
        <f>'Irradiance Summary'!K87</f>
        <v>122230.32676219199</v>
      </c>
      <c r="D88" s="12">
        <f>'Irradiance Summary'!O87</f>
        <v>513.01257100828298</v>
      </c>
      <c r="E88" s="12">
        <f>'Irradiance Summary'!N87</f>
        <v>3032.39013876429</v>
      </c>
    </row>
    <row r="89" spans="1:5">
      <c r="A89" t="str">
        <f>country_iso_mapping!C87</f>
        <v>nam</v>
      </c>
      <c r="B89" s="12">
        <f>'Irradiance Summary'!L88</f>
        <v>5660940.1199769797</v>
      </c>
      <c r="C89" s="12">
        <f>'Irradiance Summary'!K88</f>
        <v>886452.51518184703</v>
      </c>
      <c r="D89" s="12">
        <f>'Irradiance Summary'!O88</f>
        <v>321043.17955717101</v>
      </c>
      <c r="E89" s="12">
        <f>'Irradiance Summary'!N88</f>
        <v>2497068.7261764999</v>
      </c>
    </row>
    <row r="90" spans="1:5">
      <c r="A90" t="str">
        <f>country_iso_mapping!C88</f>
        <v>ant</v>
      </c>
      <c r="B90" s="12">
        <f>'Irradiance Summary'!L89</f>
        <v>0</v>
      </c>
      <c r="C90" s="12">
        <f>'Irradiance Summary'!K89</f>
        <v>0</v>
      </c>
      <c r="D90" s="12">
        <f>'Irradiance Summary'!O89</f>
        <v>130.35729222793299</v>
      </c>
      <c r="E90" s="12">
        <f>'Irradiance Summary'!N89</f>
        <v>1016.57409329891</v>
      </c>
    </row>
    <row r="91" spans="1:5">
      <c r="A91" t="str">
        <f>country_iso_mapping!C89</f>
        <v>npl</v>
      </c>
      <c r="B91" s="12">
        <f>'Irradiance Summary'!L90</f>
        <v>610454.17778656096</v>
      </c>
      <c r="C91" s="12">
        <f>'Irradiance Summary'!K90</f>
        <v>105304.18002377301</v>
      </c>
      <c r="D91" s="12">
        <f>'Irradiance Summary'!O90</f>
        <v>0</v>
      </c>
      <c r="E91" s="12">
        <f>'Irradiance Summary'!N90</f>
        <v>0</v>
      </c>
    </row>
    <row r="92" spans="1:5">
      <c r="A92" t="str">
        <f>country_iso_mapping!C90</f>
        <v>nld</v>
      </c>
      <c r="B92" s="12">
        <f>'Irradiance Summary'!L91</f>
        <v>51893.391640934999</v>
      </c>
      <c r="C92" s="12">
        <f>'Irradiance Summary'!K91</f>
        <v>17059.24708085</v>
      </c>
      <c r="D92" s="12">
        <f>'Irradiance Summary'!O91</f>
        <v>0</v>
      </c>
      <c r="E92" s="12">
        <f>'Irradiance Summary'!N91</f>
        <v>0</v>
      </c>
    </row>
    <row r="93" spans="1:5">
      <c r="A93" t="str">
        <f>country_iso_mapping!C91</f>
        <v>nic</v>
      </c>
      <c r="B93" s="12">
        <f>'Irradiance Summary'!L92</f>
        <v>384721.405926465</v>
      </c>
      <c r="C93" s="12">
        <f>'Irradiance Summary'!K92</f>
        <v>72000.450100190399</v>
      </c>
      <c r="D93" s="12">
        <f>'Irradiance Summary'!O92</f>
        <v>582.31833663222699</v>
      </c>
      <c r="E93" s="12">
        <f>'Irradiance Summary'!N92</f>
        <v>3588.6316410587001</v>
      </c>
    </row>
    <row r="94" spans="1:5">
      <c r="A94" t="str">
        <f>country_iso_mapping!C92</f>
        <v>nga</v>
      </c>
      <c r="B94" s="12">
        <f>'Irradiance Summary'!L93</f>
        <v>4617708.84705183</v>
      </c>
      <c r="C94" s="12">
        <f>'Irradiance Summary'!K93</f>
        <v>807564.91021524405</v>
      </c>
      <c r="D94" s="12">
        <f>'Irradiance Summary'!O93</f>
        <v>424.43598817596302</v>
      </c>
      <c r="E94" s="12">
        <f>'Irradiance Summary'!N93</f>
        <v>3218.3802975364902</v>
      </c>
    </row>
    <row r="95" spans="1:5">
      <c r="A95" t="str">
        <f>country_iso_mapping!C93</f>
        <v>nor</v>
      </c>
      <c r="B95" s="12">
        <f>'Irradiance Summary'!L94</f>
        <v>472630.104500107</v>
      </c>
      <c r="C95" s="12">
        <f>'Irradiance Summary'!K94</f>
        <v>201726.870535972</v>
      </c>
      <c r="D95" s="12">
        <f>'Irradiance Summary'!O94</f>
        <v>0</v>
      </c>
      <c r="E95" s="12">
        <f>'Irradiance Summary'!N94</f>
        <v>0</v>
      </c>
    </row>
    <row r="96" spans="1:5">
      <c r="A96" t="str">
        <f>country_iso_mapping!C94</f>
        <v>nzl</v>
      </c>
      <c r="B96" s="12">
        <f>'Irradiance Summary'!L95</f>
        <v>1070215.3411155499</v>
      </c>
      <c r="C96" s="12">
        <f>'Irradiance Summary'!K95</f>
        <v>260500.753194221</v>
      </c>
      <c r="D96" s="12">
        <f>'Irradiance Summary'!O95</f>
        <v>5837.0825641568399</v>
      </c>
      <c r="E96" s="12">
        <f>'Irradiance Summary'!N95</f>
        <v>27949.566116414298</v>
      </c>
    </row>
    <row r="97" spans="1:5">
      <c r="A97" t="str">
        <f>country_iso_mapping!C95</f>
        <v>omn</v>
      </c>
      <c r="B97" s="12">
        <f>'Irradiance Summary'!L96</f>
        <v>2244268.3773030899</v>
      </c>
      <c r="C97" s="12">
        <f>'Irradiance Summary'!K96</f>
        <v>355432.08898290899</v>
      </c>
      <c r="D97" s="12">
        <f>'Irradiance Summary'!O96</f>
        <v>248099.54730737701</v>
      </c>
      <c r="E97" s="12">
        <f>'Irradiance Summary'!N96</f>
        <v>1904348.6285123399</v>
      </c>
    </row>
    <row r="98" spans="1:5">
      <c r="A98" t="str">
        <f>country_iso_mapping!C96</f>
        <v>OTHER_Africa</v>
      </c>
      <c r="B98" s="12">
        <f>'Irradiance Summary'!L97</f>
        <v>52182676.2531389</v>
      </c>
      <c r="C98" s="12">
        <f>'Irradiance Summary'!K97</f>
        <v>8485163.4677139502</v>
      </c>
      <c r="D98" s="12">
        <f>'Irradiance Summary'!O97</f>
        <v>3261873.3174584201</v>
      </c>
      <c r="E98" s="12">
        <f>'Irradiance Summary'!N97</f>
        <v>24492466.177802701</v>
      </c>
    </row>
    <row r="99" spans="1:5">
      <c r="A99" t="str">
        <f>country_iso_mapping!C97</f>
        <v>OTHER_Southeast Asia</v>
      </c>
      <c r="B99" s="12">
        <f>'Irradiance Summary'!L98</f>
        <v>5079195.94112131</v>
      </c>
      <c r="C99" s="12">
        <f>'Irradiance Summary'!K98</f>
        <v>923235.60440670501</v>
      </c>
      <c r="D99" s="12">
        <f>'Irradiance Summary'!O98</f>
        <v>177090.63757157099</v>
      </c>
      <c r="E99" s="12">
        <f>'Irradiance Summary'!N98</f>
        <v>1173606.1923946801</v>
      </c>
    </row>
    <row r="100" spans="1:5">
      <c r="A100" t="str">
        <f>country_iso_mapping!C98</f>
        <v>OTHER_Latin America</v>
      </c>
      <c r="B100" s="12">
        <f>'Irradiance Summary'!L99</f>
        <v>473838.08351690398</v>
      </c>
      <c r="C100" s="12">
        <f>'Irradiance Summary'!K99</f>
        <v>92860.091309580806</v>
      </c>
      <c r="D100" s="12">
        <f>'Irradiance Summary'!O99</f>
        <v>8019.0575499645001</v>
      </c>
      <c r="E100" s="12">
        <f>'Irradiance Summary'!N99</f>
        <v>53439.999254922201</v>
      </c>
    </row>
    <row r="101" spans="1:5">
      <c r="A101" t="str">
        <f>country_iso_mapping!C99</f>
        <v>pak</v>
      </c>
      <c r="B101" s="12">
        <f>'Irradiance Summary'!L100</f>
        <v>3861834.6819232502</v>
      </c>
      <c r="C101" s="12">
        <f>'Irradiance Summary'!K100</f>
        <v>685173.24241283804</v>
      </c>
      <c r="D101" s="12">
        <f>'Irradiance Summary'!O100</f>
        <v>175716.686071228</v>
      </c>
      <c r="E101" s="12">
        <f>'Irradiance Summary'!N100</f>
        <v>1196093.1395229199</v>
      </c>
    </row>
    <row r="102" spans="1:5">
      <c r="A102" t="str">
        <f>country_iso_mapping!C100</f>
        <v>pan</v>
      </c>
      <c r="B102" s="12">
        <f>'Irradiance Summary'!L101</f>
        <v>208964.17342531899</v>
      </c>
      <c r="C102" s="12">
        <f>'Irradiance Summary'!K101</f>
        <v>44893.636461123097</v>
      </c>
      <c r="D102" s="12">
        <f>'Irradiance Summary'!O101</f>
        <v>738.12840954695798</v>
      </c>
      <c r="E102" s="12">
        <f>'Irradiance Summary'!N101</f>
        <v>3470.9355401836301</v>
      </c>
    </row>
    <row r="103" spans="1:5">
      <c r="A103" t="str">
        <f>country_iso_mapping!C101</f>
        <v>pry</v>
      </c>
      <c r="B103" s="12">
        <f>'Irradiance Summary'!L102</f>
        <v>1728860.1792582001</v>
      </c>
      <c r="C103" s="12">
        <f>'Irradiance Summary'!K102</f>
        <v>340195.98921640997</v>
      </c>
      <c r="D103" s="12">
        <f>'Irradiance Summary'!O102</f>
        <v>0</v>
      </c>
      <c r="E103" s="12">
        <f>'Irradiance Summary'!N102</f>
        <v>0</v>
      </c>
    </row>
    <row r="104" spans="1:5">
      <c r="A104" t="str">
        <f>country_iso_mapping!C102</f>
        <v>per</v>
      </c>
      <c r="B104" s="12">
        <f>'Irradiance Summary'!L103</f>
        <v>3391893.9167127898</v>
      </c>
      <c r="C104" s="12">
        <f>'Irradiance Summary'!K103</f>
        <v>596263.241231833</v>
      </c>
      <c r="D104" s="12">
        <f>'Irradiance Summary'!O103</f>
        <v>5195.8588554657499</v>
      </c>
      <c r="E104" s="12">
        <f>'Irradiance Summary'!N103</f>
        <v>32415.197470348401</v>
      </c>
    </row>
    <row r="105" spans="1:5">
      <c r="A105" t="str">
        <f>country_iso_mapping!C103</f>
        <v>phl</v>
      </c>
      <c r="B105" s="12">
        <f>'Irradiance Summary'!L104</f>
        <v>555185.16583418497</v>
      </c>
      <c r="C105" s="12">
        <f>'Irradiance Summary'!K104</f>
        <v>104895.880820138</v>
      </c>
      <c r="D105" s="12">
        <f>'Irradiance Summary'!O104</f>
        <v>12403.553726211099</v>
      </c>
      <c r="E105" s="12">
        <f>'Irradiance Summary'!N104</f>
        <v>75436.088935732303</v>
      </c>
    </row>
    <row r="106" spans="1:5">
      <c r="A106" t="str">
        <f>country_iso_mapping!C104</f>
        <v>pol</v>
      </c>
      <c r="B106" s="12">
        <f>'Irradiance Summary'!L105</f>
        <v>150831.26984446699</v>
      </c>
      <c r="C106" s="12">
        <f>'Irradiance Summary'!K105</f>
        <v>49190.959511110297</v>
      </c>
      <c r="D106" s="12">
        <f>'Irradiance Summary'!O105</f>
        <v>0</v>
      </c>
      <c r="E106" s="12">
        <f>'Irradiance Summary'!N105</f>
        <v>0</v>
      </c>
    </row>
    <row r="107" spans="1:5">
      <c r="A107" t="str">
        <f>country_iso_mapping!C105</f>
        <v>prt</v>
      </c>
      <c r="B107" s="12">
        <f>'Irradiance Summary'!L106</f>
        <v>375808.27667416597</v>
      </c>
      <c r="C107" s="12">
        <f>'Irradiance Summary'!K106</f>
        <v>75111.714162618402</v>
      </c>
      <c r="D107" s="12">
        <f>'Irradiance Summary'!O106</f>
        <v>668.45688445257997</v>
      </c>
      <c r="E107" s="12">
        <f>'Irradiance Summary'!N106</f>
        <v>4058.5840632014701</v>
      </c>
    </row>
    <row r="108" spans="1:5">
      <c r="A108" t="str">
        <f>country_iso_mapping!C106</f>
        <v>qat</v>
      </c>
      <c r="B108" s="12">
        <f>'Irradiance Summary'!L107</f>
        <v>80616.357498130703</v>
      </c>
      <c r="C108" s="12">
        <f>'Irradiance Summary'!K107</f>
        <v>13944.123110424</v>
      </c>
      <c r="D108" s="12">
        <f>'Irradiance Summary'!O107</f>
        <v>4379.1622881031699</v>
      </c>
      <c r="E108" s="12">
        <f>'Irradiance Summary'!N107</f>
        <v>31006.335280910502</v>
      </c>
    </row>
    <row r="109" spans="1:5">
      <c r="A109" t="str">
        <f>country_iso_mapping!C107</f>
        <v>rom</v>
      </c>
      <c r="B109" s="12">
        <f>'Irradiance Summary'!L108</f>
        <v>210455.52692598401</v>
      </c>
      <c r="C109" s="12">
        <f>'Irradiance Summary'!K108</f>
        <v>54296.504566799602</v>
      </c>
      <c r="D109" s="12">
        <f>'Irradiance Summary'!O108</f>
        <v>543.16844173735205</v>
      </c>
      <c r="E109" s="12">
        <f>'Irradiance Summary'!N108</f>
        <v>2725.5655478214899</v>
      </c>
    </row>
    <row r="110" spans="1:5">
      <c r="A110" t="str">
        <f>country_iso_mapping!C108</f>
        <v>rus</v>
      </c>
      <c r="B110" s="12">
        <f>'Irradiance Summary'!L109</f>
        <v>22748362.5026212</v>
      </c>
      <c r="C110" s="12">
        <f>'Irradiance Summary'!K109</f>
        <v>8046870.2255968796</v>
      </c>
      <c r="D110" s="12">
        <f>'Irradiance Summary'!O109</f>
        <v>3497.6188867109099</v>
      </c>
      <c r="E110" s="12">
        <f>'Irradiance Summary'!N109</f>
        <v>16933.9417764762</v>
      </c>
    </row>
    <row r="111" spans="1:5">
      <c r="A111" t="str">
        <f>country_iso_mapping!C109</f>
        <v>sau</v>
      </c>
      <c r="B111" s="12">
        <f>'Irradiance Summary'!L110</f>
        <v>13150255.97906</v>
      </c>
      <c r="C111" s="12">
        <f>'Irradiance Summary'!K110</f>
        <v>2118263.3848973</v>
      </c>
      <c r="D111" s="12">
        <f>'Irradiance Summary'!O110</f>
        <v>1523221.2813490799</v>
      </c>
      <c r="E111" s="12">
        <f>'Irradiance Summary'!N110</f>
        <v>11937633.198070001</v>
      </c>
    </row>
    <row r="112" spans="1:5">
      <c r="A112" t="str">
        <f>country_iso_mapping!C110</f>
        <v>sen</v>
      </c>
      <c r="B112" s="12">
        <f>'Irradiance Summary'!L111</f>
        <v>1354131.36843834</v>
      </c>
      <c r="C112" s="12">
        <f>'Irradiance Summary'!K111</f>
        <v>230591.072662352</v>
      </c>
      <c r="D112" s="12">
        <f>'Irradiance Summary'!O111</f>
        <v>9027.0893181075007</v>
      </c>
      <c r="E112" s="12">
        <f>'Irradiance Summary'!N111</f>
        <v>56324.329969541701</v>
      </c>
    </row>
    <row r="113" spans="1:5">
      <c r="A113" t="str">
        <f>country_iso_mapping!C111</f>
        <v>scg</v>
      </c>
      <c r="B113" s="12">
        <f>'Irradiance Summary'!L112</f>
        <v>171568.61823001699</v>
      </c>
      <c r="C113" s="12">
        <f>'Irradiance Summary'!K112</f>
        <v>42181.529946787297</v>
      </c>
      <c r="D113" s="12">
        <f>'Irradiance Summary'!O112</f>
        <v>0</v>
      </c>
      <c r="E113" s="12">
        <f>'Irradiance Summary'!N112</f>
        <v>0</v>
      </c>
    </row>
    <row r="114" spans="1:5">
      <c r="A114" t="str">
        <f>country_iso_mapping!C112</f>
        <v>sgp</v>
      </c>
      <c r="B114" s="12">
        <f>'Irradiance Summary'!L113</f>
        <v>11241.486694184099</v>
      </c>
      <c r="C114" s="12">
        <f>'Irradiance Summary'!K113</f>
        <v>2507.2012144649002</v>
      </c>
      <c r="D114" s="12">
        <f>'Irradiance Summary'!O113</f>
        <v>0</v>
      </c>
      <c r="E114" s="12">
        <f>'Irradiance Summary'!N113</f>
        <v>0</v>
      </c>
    </row>
    <row r="115" spans="1:5">
      <c r="A115" t="str">
        <f>country_iso_mapping!C113</f>
        <v>svk</v>
      </c>
      <c r="B115" s="12">
        <f>'Irradiance Summary'!L114</f>
        <v>42706.273783776203</v>
      </c>
      <c r="C115" s="12">
        <f>'Irradiance Summary'!K114</f>
        <v>13209.2299234729</v>
      </c>
      <c r="D115" s="12">
        <f>'Irradiance Summary'!O114</f>
        <v>0</v>
      </c>
      <c r="E115" s="12">
        <f>'Irradiance Summary'!N114</f>
        <v>0</v>
      </c>
    </row>
    <row r="116" spans="1:5">
      <c r="A116" t="str">
        <f>country_iso_mapping!C114</f>
        <v>svn</v>
      </c>
      <c r="B116" s="12">
        <f>'Irradiance Summary'!L115</f>
        <v>71966.333702220494</v>
      </c>
      <c r="C116" s="12">
        <f>'Irradiance Summary'!K115</f>
        <v>18664.101569636401</v>
      </c>
      <c r="D116" s="12">
        <f>'Irradiance Summary'!O115</f>
        <v>0</v>
      </c>
      <c r="E116" s="12">
        <f>'Irradiance Summary'!N115</f>
        <v>0</v>
      </c>
    </row>
    <row r="117" spans="1:5">
      <c r="A117" t="str">
        <f>country_iso_mapping!C115</f>
        <v>zaf</v>
      </c>
      <c r="B117" s="12">
        <f>'Irradiance Summary'!L116</f>
        <v>7321479.7873653602</v>
      </c>
      <c r="C117" s="12">
        <f>'Irradiance Summary'!K116</f>
        <v>1221242.16179353</v>
      </c>
      <c r="D117" s="12">
        <f>'Irradiance Summary'!O116</f>
        <v>160090.50508162001</v>
      </c>
      <c r="E117" s="12">
        <f>'Irradiance Summary'!N116</f>
        <v>1315806.05289526</v>
      </c>
    </row>
    <row r="118" spans="1:5">
      <c r="A118" t="str">
        <f>country_iso_mapping!C116</f>
        <v>esp</v>
      </c>
      <c r="B118" s="12">
        <f>'Irradiance Summary'!L117</f>
        <v>1395930.5545453101</v>
      </c>
      <c r="C118" s="12">
        <f>'Irradiance Summary'!K117</f>
        <v>286268.64362451597</v>
      </c>
      <c r="D118" s="12">
        <f>'Irradiance Summary'!O117</f>
        <v>6114.2406450744502</v>
      </c>
      <c r="E118" s="12">
        <f>'Irradiance Summary'!N117</f>
        <v>42430.3753024748</v>
      </c>
    </row>
    <row r="119" spans="1:5">
      <c r="A119" t="str">
        <f>country_iso_mapping!C117</f>
        <v>lka</v>
      </c>
      <c r="B119" s="12">
        <f>'Irradiance Summary'!L118</f>
        <v>103010.45507320701</v>
      </c>
      <c r="C119" s="12">
        <f>'Irradiance Summary'!K118</f>
        <v>19090.969451618399</v>
      </c>
      <c r="D119" s="12">
        <f>'Irradiance Summary'!O118</f>
        <v>1897.56871100171</v>
      </c>
      <c r="E119" s="12">
        <f>'Irradiance Summary'!N118</f>
        <v>10930.981706263699</v>
      </c>
    </row>
    <row r="120" spans="1:5">
      <c r="A120" t="str">
        <f>country_iso_mapping!C118</f>
        <v>sdn</v>
      </c>
      <c r="B120" s="12">
        <f>'Irradiance Summary'!L119</f>
        <v>16097242.3069475</v>
      </c>
      <c r="C120" s="12">
        <f>'Irradiance Summary'!K119</f>
        <v>2565396.05974937</v>
      </c>
      <c r="D120" s="12">
        <f>'Irradiance Summary'!O119</f>
        <v>1049300.73321005</v>
      </c>
      <c r="E120" s="12">
        <f>'Irradiance Summary'!N119</f>
        <v>8043609.5738765802</v>
      </c>
    </row>
    <row r="121" spans="1:5">
      <c r="A121" t="str">
        <f>country_iso_mapping!C119</f>
        <v>swe</v>
      </c>
      <c r="B121" s="12">
        <f>'Irradiance Summary'!L120</f>
        <v>215412.433059737</v>
      </c>
      <c r="C121" s="12">
        <f>'Irradiance Summary'!K120</f>
        <v>87514.675974076294</v>
      </c>
      <c r="D121" s="12">
        <f>'Irradiance Summary'!O120</f>
        <v>0</v>
      </c>
      <c r="E121" s="12">
        <f>'Irradiance Summary'!N120</f>
        <v>0</v>
      </c>
    </row>
    <row r="122" spans="1:5">
      <c r="A122" t="str">
        <f>country_iso_mapping!C120</f>
        <v>che</v>
      </c>
      <c r="B122" s="12">
        <f>'Irradiance Summary'!L121</f>
        <v>61368.202305978797</v>
      </c>
      <c r="C122" s="12">
        <f>'Irradiance Summary'!K121</f>
        <v>15997.619585230999</v>
      </c>
      <c r="D122" s="12">
        <f>'Irradiance Summary'!O121</f>
        <v>0</v>
      </c>
      <c r="E122" s="12">
        <f>'Irradiance Summary'!N121</f>
        <v>0</v>
      </c>
    </row>
    <row r="123" spans="1:5">
      <c r="A123" t="str">
        <f>country_iso_mapping!C121</f>
        <v>syr</v>
      </c>
      <c r="B123" s="12">
        <f>'Irradiance Summary'!L122</f>
        <v>1070536.65418151</v>
      </c>
      <c r="C123" s="12">
        <f>'Irradiance Summary'!K122</f>
        <v>198431.83632731999</v>
      </c>
      <c r="D123" s="12">
        <f>'Irradiance Summary'!O122</f>
        <v>53802.073402620801</v>
      </c>
      <c r="E123" s="12">
        <f>'Irradiance Summary'!N122</f>
        <v>376288.584127118</v>
      </c>
    </row>
    <row r="124" spans="1:5">
      <c r="A124" t="str">
        <f>country_iso_mapping!C122</f>
        <v>twn</v>
      </c>
      <c r="B124" s="12">
        <f>'Irradiance Summary'!L123</f>
        <v>62351.199787017496</v>
      </c>
      <c r="C124" s="12">
        <f>'Irradiance Summary'!K123</f>
        <v>14363.0756887388</v>
      </c>
      <c r="D124" s="12">
        <f>'Irradiance Summary'!O123</f>
        <v>954.485688181922</v>
      </c>
      <c r="E124" s="12">
        <f>'Irradiance Summary'!N123</f>
        <v>4323.2013639496399</v>
      </c>
    </row>
    <row r="125" spans="1:5">
      <c r="A125" t="str">
        <f>country_iso_mapping!C123</f>
        <v>tjk</v>
      </c>
      <c r="B125" s="12">
        <f>'Irradiance Summary'!L124</f>
        <v>1003026.16435084</v>
      </c>
      <c r="C125" s="12">
        <f>'Irradiance Summary'!K124</f>
        <v>193174.61081533501</v>
      </c>
      <c r="D125" s="12">
        <f>'Irradiance Summary'!O124</f>
        <v>31863.950063793902</v>
      </c>
      <c r="E125" s="12">
        <f>'Irradiance Summary'!N124</f>
        <v>230610.90168372699</v>
      </c>
    </row>
    <row r="126" spans="1:5">
      <c r="A126" t="str">
        <f>country_iso_mapping!C124</f>
        <v>tza</v>
      </c>
      <c r="B126" s="12">
        <f>'Irradiance Summary'!L125</f>
        <v>4280516.9651246397</v>
      </c>
      <c r="C126" s="12">
        <f>'Irradiance Summary'!K125</f>
        <v>755094.04174567398</v>
      </c>
      <c r="D126" s="12">
        <f>'Irradiance Summary'!O125</f>
        <v>2684.4772234843099</v>
      </c>
      <c r="E126" s="12">
        <f>'Irradiance Summary'!N125</f>
        <v>15318.913066208201</v>
      </c>
    </row>
    <row r="127" spans="1:5">
      <c r="A127" t="str">
        <f>country_iso_mapping!C125</f>
        <v>tha</v>
      </c>
      <c r="B127" s="12">
        <f>'Irradiance Summary'!L126</f>
        <v>361899.24834957201</v>
      </c>
      <c r="C127" s="12">
        <f>'Irradiance Summary'!K126</f>
        <v>70474.502299973698</v>
      </c>
      <c r="D127" s="12">
        <f>'Irradiance Summary'!O126</f>
        <v>477.79694863005301</v>
      </c>
      <c r="E127" s="12">
        <f>'Irradiance Summary'!N126</f>
        <v>2312.4377177301499</v>
      </c>
    </row>
    <row r="128" spans="1:5">
      <c r="A128" t="str">
        <f>country_iso_mapping!C126</f>
        <v>tgo</v>
      </c>
      <c r="B128" s="12">
        <f>'Irradiance Summary'!L127</f>
        <v>282316.87420023198</v>
      </c>
      <c r="C128" s="12">
        <f>'Irradiance Summary'!K127</f>
        <v>51172.097844736403</v>
      </c>
      <c r="D128" s="12">
        <f>'Irradiance Summary'!O127</f>
        <v>0</v>
      </c>
      <c r="E128" s="12">
        <f>'Irradiance Summary'!N127</f>
        <v>0</v>
      </c>
    </row>
    <row r="129" spans="1:5">
      <c r="A129" t="str">
        <f>country_iso_mapping!C127</f>
        <v>tto</v>
      </c>
      <c r="B129" s="12">
        <f>'Irradiance Summary'!L128</f>
        <v>17736.668795108199</v>
      </c>
      <c r="C129" s="12">
        <f>'Irradiance Summary'!K128</f>
        <v>3026.7352892676099</v>
      </c>
      <c r="D129" s="12">
        <f>'Irradiance Summary'!O128</f>
        <v>100.99179978360699</v>
      </c>
      <c r="E129" s="12">
        <f>'Irradiance Summary'!N128</f>
        <v>681.78458063324194</v>
      </c>
    </row>
    <row r="130" spans="1:5">
      <c r="A130" t="str">
        <f>country_iso_mapping!C128</f>
        <v>tun</v>
      </c>
      <c r="B130" s="12">
        <f>'Irradiance Summary'!L129</f>
        <v>927630.824702807</v>
      </c>
      <c r="C130" s="12">
        <f>'Irradiance Summary'!K129</f>
        <v>169599.90497376901</v>
      </c>
      <c r="D130" s="12">
        <f>'Irradiance Summary'!O129</f>
        <v>71792.799971506101</v>
      </c>
      <c r="E130" s="12">
        <f>'Irradiance Summary'!N129</f>
        <v>520701.53486441099</v>
      </c>
    </row>
    <row r="131" spans="1:5">
      <c r="A131" t="str">
        <f>country_iso_mapping!C129</f>
        <v>tur</v>
      </c>
      <c r="B131" s="12">
        <f>'Irradiance Summary'!L130</f>
        <v>2174349.9451070302</v>
      </c>
      <c r="C131" s="12">
        <f>'Irradiance Summary'!K130</f>
        <v>442252.805495543</v>
      </c>
      <c r="D131" s="12">
        <f>'Irradiance Summary'!O130</f>
        <v>3787.7875404577799</v>
      </c>
      <c r="E131" s="12">
        <f>'Irradiance Summary'!N130</f>
        <v>24548.172458850098</v>
      </c>
    </row>
    <row r="132" spans="1:5">
      <c r="A132" t="str">
        <f>country_iso_mapping!C130</f>
        <v>tkm</v>
      </c>
      <c r="B132" s="12">
        <f>'Irradiance Summary'!L131</f>
        <v>2696605.56710828</v>
      </c>
      <c r="C132" s="12">
        <f>'Irradiance Summary'!K131</f>
        <v>552605.86883670394</v>
      </c>
      <c r="D132" s="12">
        <f>'Irradiance Summary'!O131</f>
        <v>213909.987914973</v>
      </c>
      <c r="E132" s="12">
        <f>'Irradiance Summary'!N131</f>
        <v>1269929.87349289</v>
      </c>
    </row>
    <row r="133" spans="1:5">
      <c r="A133" t="str">
        <f>country_iso_mapping!C131</f>
        <v>are</v>
      </c>
      <c r="B133" s="12">
        <f>'Irradiance Summary'!L132</f>
        <v>650901.10992354096</v>
      </c>
      <c r="C133" s="12">
        <f>'Irradiance Summary'!K132</f>
        <v>106564.804780801</v>
      </c>
      <c r="D133" s="12">
        <f>'Irradiance Summary'!O132</f>
        <v>60406.391894494001</v>
      </c>
      <c r="E133" s="12">
        <f>'Irradiance Summary'!N132</f>
        <v>460773.50933677697</v>
      </c>
    </row>
    <row r="134" spans="1:5">
      <c r="A134" t="str">
        <f>country_iso_mapping!C132</f>
        <v>gbr</v>
      </c>
      <c r="B134" s="12">
        <f>'Irradiance Summary'!L133</f>
        <v>278396.47255545802</v>
      </c>
      <c r="C134" s="12">
        <f>'Irradiance Summary'!K133</f>
        <v>98367.867520594606</v>
      </c>
      <c r="D134" s="12">
        <f>'Irradiance Summary'!O133</f>
        <v>287.762062778923</v>
      </c>
      <c r="E134" s="12">
        <f>'Irradiance Summary'!N133</f>
        <v>2171.0816571038999</v>
      </c>
    </row>
    <row r="135" spans="1:5">
      <c r="A135" t="str">
        <f>country_iso_mapping!C133</f>
        <v>ukr</v>
      </c>
      <c r="B135" s="12">
        <f>'Irradiance Summary'!L134</f>
        <v>433059.68548471102</v>
      </c>
      <c r="C135" s="12">
        <f>'Irradiance Summary'!K134</f>
        <v>119563.276276241</v>
      </c>
      <c r="D135" s="12">
        <f>'Irradiance Summary'!O134</f>
        <v>375.807867839268</v>
      </c>
      <c r="E135" s="12">
        <f>'Irradiance Summary'!N134</f>
        <v>2067.2231512552498</v>
      </c>
    </row>
    <row r="136" spans="1:5">
      <c r="A136" t="str">
        <f>country_iso_mapping!C134</f>
        <v>ury</v>
      </c>
      <c r="B136" s="12">
        <f>'Irradiance Summary'!L135</f>
        <v>889061.05671782803</v>
      </c>
      <c r="C136" s="12">
        <f>'Irradiance Summary'!K135</f>
        <v>180616.50569120399</v>
      </c>
      <c r="D136" s="12">
        <f>'Irradiance Summary'!O135</f>
        <v>411.24259498041198</v>
      </c>
      <c r="E136" s="12">
        <f>'Irradiance Summary'!N135</f>
        <v>2329.8367870110801</v>
      </c>
    </row>
    <row r="137" spans="1:5">
      <c r="A137" t="str">
        <f>country_iso_mapping!C135</f>
        <v>usa</v>
      </c>
      <c r="B137" s="12">
        <f>'Irradiance Summary'!L136</f>
        <v>19401774.850919601</v>
      </c>
      <c r="C137" s="12">
        <f>'Irradiance Summary'!K136</f>
        <v>4468418.5453362903</v>
      </c>
      <c r="D137" s="12">
        <f>'Irradiance Summary'!O136</f>
        <v>519517.27779285301</v>
      </c>
      <c r="E137" s="12">
        <f>'Irradiance Summary'!N136</f>
        <v>3777528.0789515101</v>
      </c>
    </row>
    <row r="138" spans="1:5">
      <c r="A138" t="str">
        <f>country_iso_mapping!C136</f>
        <v>uzb</v>
      </c>
      <c r="B138" s="12">
        <f>'Irradiance Summary'!L137</f>
        <v>2215070.9564255201</v>
      </c>
      <c r="C138" s="12">
        <f>'Irradiance Summary'!K137</f>
        <v>454826.13591034297</v>
      </c>
      <c r="D138" s="12">
        <f>'Irradiance Summary'!O137</f>
        <v>130464.53493739699</v>
      </c>
      <c r="E138" s="12">
        <f>'Irradiance Summary'!N137</f>
        <v>811849.73218953295</v>
      </c>
    </row>
    <row r="139" spans="1:5">
      <c r="A139" t="str">
        <f>country_iso_mapping!C137</f>
        <v>ven</v>
      </c>
      <c r="B139" s="12">
        <f>'Irradiance Summary'!L138</f>
        <v>2565225.8607861102</v>
      </c>
      <c r="C139" s="12">
        <f>'Irradiance Summary'!K138</f>
        <v>483564.00807944202</v>
      </c>
      <c r="D139" s="12">
        <f>'Irradiance Summary'!O138</f>
        <v>5666.8234181569896</v>
      </c>
      <c r="E139" s="12">
        <f>'Irradiance Summary'!N138</f>
        <v>35487.103908035897</v>
      </c>
    </row>
    <row r="140" spans="1:5">
      <c r="A140" t="str">
        <f>country_iso_mapping!C138</f>
        <v>vnm</v>
      </c>
      <c r="B140" s="12">
        <f>'Irradiance Summary'!L139</f>
        <v>730864.16792926402</v>
      </c>
      <c r="C140" s="12">
        <f>'Irradiance Summary'!K139</f>
        <v>165070.55390318201</v>
      </c>
      <c r="D140" s="12">
        <f>'Irradiance Summary'!O139</f>
        <v>1657.32128033509</v>
      </c>
      <c r="E140" s="12">
        <f>'Irradiance Summary'!N139</f>
        <v>9351.6591584128091</v>
      </c>
    </row>
    <row r="141" spans="1:5">
      <c r="A141" t="str">
        <f>country_iso_mapping!C139</f>
        <v>yem</v>
      </c>
      <c r="B141" s="12">
        <f>'Irradiance Summary'!L140</f>
        <v>3122826.9635932301</v>
      </c>
      <c r="C141" s="12">
        <f>'Irradiance Summary'!K140</f>
        <v>478099.09908399102</v>
      </c>
      <c r="D141" s="12">
        <f>'Irradiance Summary'!O140</f>
        <v>261823.22091308201</v>
      </c>
      <c r="E141" s="12">
        <f>'Irradiance Summary'!N140</f>
        <v>2049308.43695575</v>
      </c>
    </row>
    <row r="142" spans="1:5">
      <c r="A142" t="str">
        <f>country_iso_mapping!C140</f>
        <v>zmb</v>
      </c>
      <c r="B142" s="12">
        <f>'Irradiance Summary'!L141</f>
        <v>3486827.7951440602</v>
      </c>
      <c r="C142" s="12">
        <f>'Irradiance Summary'!K141</f>
        <v>578133.74573297298</v>
      </c>
      <c r="D142" s="12">
        <f>'Irradiance Summary'!O141</f>
        <v>0</v>
      </c>
      <c r="E142" s="12">
        <f>'Irradiance Summary'!N141</f>
        <v>0</v>
      </c>
    </row>
    <row r="143" spans="1:5">
      <c r="A143" t="str">
        <f>country_iso_mapping!C141</f>
        <v>zwe</v>
      </c>
      <c r="B143" s="12">
        <f>'Irradiance Summary'!L142</f>
        <v>2296581.2236741399</v>
      </c>
      <c r="C143" s="12">
        <f>'Irradiance Summary'!K142</f>
        <v>382884.87061585498</v>
      </c>
      <c r="D143" s="12">
        <f>'Irradiance Summary'!O142</f>
        <v>0</v>
      </c>
      <c r="E143" s="12">
        <f>'Irradiance Summary'!N142</f>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Irradiance Summary</vt:lpstr>
      <vt:lpstr>country_iso_mapping</vt:lpstr>
      <vt:lpstr>Smith_irradiance_ctry_kwh</vt:lpstr>
    </vt:vector>
  </TitlesOfParts>
  <Company>PNNL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Smith</dc:creator>
  <cp:lastModifiedBy>Pralit Patel</cp:lastModifiedBy>
  <dcterms:created xsi:type="dcterms:W3CDTF">2014-04-18T12:35:26Z</dcterms:created>
  <dcterms:modified xsi:type="dcterms:W3CDTF">2014-04-18T16:19:49Z</dcterms:modified>
</cp:coreProperties>
</file>