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IRIS/ZACAPU 2023/DOCUMENTOS PARA ENVIO DE FACTURAS/"/>
    </mc:Choice>
  </mc:AlternateContent>
  <xr:revisionPtr revIDLastSave="580" documentId="14_{C616D6E7-AA45-4A85-8792-E31D278D7A71}" xr6:coauthVersionLast="47" xr6:coauthVersionMax="47" xr10:uidLastSave="{F88828EF-06F9-4A8C-A317-A2D88DCFDC8C}"/>
  <bookViews>
    <workbookView xWindow="-120" yWindow="-120" windowWidth="21840" windowHeight="13140" activeTab="1" xr2:uid="{F1B8C98D-7DB8-435A-9DCE-776B8A661F6B}"/>
  </bookViews>
  <sheets>
    <sheet name="PURUANDIRO AMBRIZ" sheetId="2" r:id="rId1"/>
    <sheet name="PURUANDIRO AMBRIZ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 s="1"/>
  <c r="D35" i="3"/>
  <c r="E35" i="3" s="1"/>
  <c r="D28" i="3"/>
  <c r="E28" i="3" s="1"/>
  <c r="J35" i="3"/>
  <c r="J36" i="3" s="1"/>
  <c r="D34" i="3"/>
  <c r="E34" i="3" s="1"/>
  <c r="D26" i="3"/>
  <c r="E26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K34" i="3"/>
  <c r="L34" i="3" s="1"/>
  <c r="D27" i="3" l="1"/>
  <c r="E27" i="3" s="1"/>
  <c r="D24" i="3"/>
  <c r="E24" i="3" s="1"/>
  <c r="D23" i="3"/>
  <c r="E23" i="3" s="1"/>
  <c r="D22" i="3"/>
  <c r="E22" i="3" s="1"/>
  <c r="D21" i="3"/>
  <c r="E21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2" i="3"/>
  <c r="E12" i="3" s="1"/>
  <c r="K35" i="3"/>
  <c r="K33" i="3"/>
  <c r="L33" i="3" s="1"/>
  <c r="K32" i="3"/>
  <c r="L32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28" i="2"/>
  <c r="L35" i="2"/>
  <c r="K35" i="2"/>
  <c r="J35" i="2"/>
  <c r="L21" i="2"/>
  <c r="K21" i="2"/>
  <c r="L20" i="2"/>
  <c r="K20" i="2"/>
  <c r="F35" i="2"/>
  <c r="E35" i="2"/>
  <c r="D35" i="2"/>
  <c r="F33" i="2"/>
  <c r="F32" i="2"/>
  <c r="E33" i="2"/>
  <c r="E32" i="2"/>
  <c r="E31" i="2"/>
  <c r="F31" i="2"/>
  <c r="F30" i="2"/>
  <c r="F28" i="2"/>
  <c r="F27" i="2"/>
  <c r="F26" i="2"/>
  <c r="F22" i="2"/>
  <c r="F20" i="2"/>
  <c r="E30" i="2"/>
  <c r="E29" i="2"/>
  <c r="F29" i="2" s="1"/>
  <c r="E28" i="2"/>
  <c r="E27" i="2"/>
  <c r="E26" i="2"/>
  <c r="E25" i="2"/>
  <c r="F25" i="2" s="1"/>
  <c r="E24" i="2"/>
  <c r="F24" i="2" s="1"/>
  <c r="E23" i="2"/>
  <c r="F23" i="2" s="1"/>
  <c r="E22" i="2"/>
  <c r="E21" i="2"/>
  <c r="F21" i="2" s="1"/>
  <c r="E20" i="2"/>
  <c r="F19" i="2"/>
  <c r="E19" i="2"/>
  <c r="K12" i="2"/>
  <c r="L12" i="2" s="1"/>
  <c r="F12" i="2"/>
  <c r="K11" i="2"/>
  <c r="L11" i="2" s="1"/>
  <c r="F11" i="2"/>
  <c r="K10" i="2"/>
  <c r="L10" i="2" s="1"/>
  <c r="F10" i="2"/>
  <c r="K9" i="2"/>
  <c r="L9" i="2" s="1"/>
  <c r="F9" i="2"/>
  <c r="K8" i="2"/>
  <c r="L8" i="2" s="1"/>
  <c r="F8" i="2"/>
  <c r="K7" i="2"/>
  <c r="L7" i="2" s="1"/>
  <c r="F7" i="2"/>
  <c r="K6" i="2"/>
  <c r="L6" i="2" s="1"/>
  <c r="F6" i="2"/>
  <c r="K5" i="2"/>
  <c r="L5" i="2" s="1"/>
  <c r="F5" i="2"/>
  <c r="K4" i="2"/>
  <c r="L4" i="2" s="1"/>
  <c r="F4" i="2"/>
  <c r="K3" i="2"/>
  <c r="F3" i="2"/>
  <c r="J16" i="2"/>
  <c r="D16" i="2"/>
  <c r="K15" i="2"/>
  <c r="L15" i="2" s="1"/>
  <c r="E16" i="2"/>
  <c r="E36" i="3" l="1"/>
  <c r="K36" i="3"/>
  <c r="L36" i="3"/>
  <c r="D36" i="3"/>
  <c r="K16" i="2"/>
  <c r="L3" i="2"/>
  <c r="L16" i="2" s="1"/>
  <c r="F16" i="2"/>
  <c r="F36" i="3"/>
</calcChain>
</file>

<file path=xl/sharedStrings.xml><?xml version="1.0" encoding="utf-8"?>
<sst xmlns="http://schemas.openxmlformats.org/spreadsheetml/2006/main" count="211" uniqueCount="168">
  <si>
    <t xml:space="preserve">FOLIO </t>
  </si>
  <si>
    <t>ECONOMICO</t>
  </si>
  <si>
    <t>MONTO</t>
  </si>
  <si>
    <t>IVA</t>
  </si>
  <si>
    <t>TOTAL</t>
  </si>
  <si>
    <t>SERVICIO REALIZADO</t>
  </si>
  <si>
    <t xml:space="preserve">ESTATUS DE PAGO </t>
  </si>
  <si>
    <t>FACTURA TALLER</t>
  </si>
  <si>
    <t xml:space="preserve">FECHA DE PAGO </t>
  </si>
  <si>
    <t>ZAC10</t>
  </si>
  <si>
    <t>AFINACION MAYOR</t>
  </si>
  <si>
    <t>ZAC08</t>
  </si>
  <si>
    <t>ZAC09</t>
  </si>
  <si>
    <t>ZAC11</t>
  </si>
  <si>
    <t>ZAC12</t>
  </si>
  <si>
    <t>ZAC13</t>
  </si>
  <si>
    <t>ZAC14</t>
  </si>
  <si>
    <t>ZAC15</t>
  </si>
  <si>
    <t>ZAC16</t>
  </si>
  <si>
    <t>ZAC17</t>
  </si>
  <si>
    <t>RELLENO DE NIVELES</t>
  </si>
  <si>
    <t>REP. DE LUCES EN GENERAL</t>
  </si>
  <si>
    <t>RELLLENO DE NIVELES</t>
  </si>
  <si>
    <t>CAMBIO BANDA DE ACCESORIOS</t>
  </si>
  <si>
    <t>CAMBIO DE PLUMAS LIMPIAPARABRISAS</t>
  </si>
  <si>
    <t>CAMBIO DE AMORTIGUADORES DEL/TRAS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</si>
  <si>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</si>
  <si>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</si>
  <si>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</si>
  <si>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</si>
  <si>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</si>
  <si>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</si>
  <si>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</si>
  <si>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</si>
  <si>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</si>
  <si>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</si>
  <si>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FACTURA  AKUMAS</t>
  </si>
  <si>
    <t>AAA12D8C-626B-4B7C-B362-DBD9668D564F</t>
  </si>
  <si>
    <t>AAA10F27-8E6D-4361-9D4A-5CB8E3B675F9</t>
  </si>
  <si>
    <t>AAA117DD-25BA-4BDC-9505-5DE21E099B36</t>
  </si>
  <si>
    <t>AAA14C53-F684-4A0F-8399-04114A3D715D</t>
  </si>
  <si>
    <t>AAA173A3-788E-4D27-A19F-427E6D36E219</t>
  </si>
  <si>
    <t>AAA1753C-839B-4E5C-9C36-4A016D40E496</t>
  </si>
  <si>
    <t>AAA1B7DE-9537-49F2-8238-36450835E288</t>
  </si>
  <si>
    <t>AAA1F903-677B-4E8A-9317-8F6E6D431DBE</t>
  </si>
  <si>
    <t>AAA1CAA0-4EFC-4B96-B047-D7DC86DBB8C0</t>
  </si>
  <si>
    <t xml:space="preserve"> 02/08/23 </t>
  </si>
  <si>
    <t>ZAC42</t>
  </si>
  <si>
    <t>B2098</t>
  </si>
  <si>
    <t>REVISAR Y CORREGIR RUIDO EN SUSPENSION</t>
  </si>
  <si>
    <t>ZAC43</t>
  </si>
  <si>
    <t>B2099</t>
  </si>
  <si>
    <t>CAMBIO DE BATERIA</t>
  </si>
  <si>
    <t>ZAC45</t>
  </si>
  <si>
    <t>B2100</t>
  </si>
  <si>
    <t>KIT DE CLUTCH</t>
  </si>
  <si>
    <t>ZAC46</t>
  </si>
  <si>
    <t>B2101</t>
  </si>
  <si>
    <t>PLUMAS LIMPIARABRISAS</t>
  </si>
  <si>
    <t>ZAC47</t>
  </si>
  <si>
    <t>B2102</t>
  </si>
  <si>
    <t>ZAC48</t>
  </si>
  <si>
    <t>B2103</t>
  </si>
  <si>
    <t>ZAC49</t>
  </si>
  <si>
    <t>B2104</t>
  </si>
  <si>
    <t>ZAC50</t>
  </si>
  <si>
    <t>B2105</t>
  </si>
  <si>
    <t>SOPORTES DE MOTOR Y TRANSMISION</t>
  </si>
  <si>
    <t>ZAC51</t>
  </si>
  <si>
    <t>B2106</t>
  </si>
  <si>
    <t>REVIISION DEL SISTEMA ELECTRICO</t>
  </si>
  <si>
    <t>ZAC52</t>
  </si>
  <si>
    <t>B2107</t>
  </si>
  <si>
    <t>ZAC53</t>
  </si>
  <si>
    <t>B2108</t>
  </si>
  <si>
    <t>ZAC54</t>
  </si>
  <si>
    <t>B2109</t>
  </si>
  <si>
    <t>TERMINALES, BIELETA, AMORTIGUADORES TRASEROS, BRAZO AUXILIAR, ALINEACION, BRAZO PITMAN</t>
  </si>
  <si>
    <t>ZAC55</t>
  </si>
  <si>
    <t>B2110</t>
  </si>
  <si>
    <t>CORREGIR TRONIDO EN SUSPENSION</t>
  </si>
  <si>
    <t>ZAC56</t>
  </si>
  <si>
    <t>B2111</t>
  </si>
  <si>
    <t>ALTERNADOR, SERVICIO DE GRUA</t>
  </si>
  <si>
    <t>ZAC57</t>
  </si>
  <si>
    <t>B2112</t>
  </si>
  <si>
    <t>AAA106A2-6E8C-4FC3-AF69-5BD6027D6022</t>
  </si>
  <si>
    <t>AAA1102E-5A2F-42DC-A9D2-1DCC50E4BCE8</t>
  </si>
  <si>
    <t>AAA1133D-C5A3-4CD6-BC07-D40E625D696A</t>
  </si>
  <si>
    <t>AAA12288-852C-4F59-A164-9927FB391839</t>
  </si>
  <si>
    <t>AAA13864-5FA4-4B4D-9CC0-3679AB4830B0</t>
  </si>
  <si>
    <t>AAA14D0E-10C5-41B1-B61B-1F291A59F481</t>
  </si>
  <si>
    <t>AAA150E2-F017-4D21-8FD9-CE0D50440607</t>
  </si>
  <si>
    <t>AAA17A77-FFC1-4880-AA8C-C004EE239DE9</t>
  </si>
  <si>
    <t>AAA1A6E4-4122-4ED1-8E44-53E55F2C8A42</t>
  </si>
  <si>
    <t>AAA1BEDD-A1EB-4CFE-82D9-E64153795F08</t>
  </si>
  <si>
    <t>AAA1C9EC-4EBF-4A3F-8E81-200BD54AD268</t>
  </si>
  <si>
    <t>AAA1E3C5-567D-45A0-ACFF-5094B08E3543</t>
  </si>
  <si>
    <t>CRUCETAS CARDAN</t>
  </si>
  <si>
    <t>CAMBIO DE PARRILLA</t>
  </si>
  <si>
    <t>ZAC68</t>
  </si>
  <si>
    <t>ZAC69</t>
  </si>
  <si>
    <t>ZAC58</t>
  </si>
  <si>
    <t>LAVADO DE INYECTORES, BOBINA DE ENCENDIDO</t>
  </si>
  <si>
    <t>ZAC60</t>
  </si>
  <si>
    <t>ZAC63</t>
  </si>
  <si>
    <t xml:space="preserve"> LIMPIEZA CUERPO ACELERACION, LIMPIEZA SENSOR OPTICO</t>
  </si>
  <si>
    <t>ZAC70</t>
  </si>
  <si>
    <t>BATERIA</t>
  </si>
  <si>
    <t>ZAC62</t>
  </si>
  <si>
    <t>RLLENO DE NIVELES</t>
  </si>
  <si>
    <t>ZAC59</t>
  </si>
  <si>
    <t>B2123</t>
  </si>
  <si>
    <t>REV. HORQUILLAS SUPERIORES TORNILLOS ESTABILIZADORES, ALINEACION</t>
  </si>
  <si>
    <t>ZAC65</t>
  </si>
  <si>
    <t>B2126</t>
  </si>
  <si>
    <t>JUEGO DE FAROS LED</t>
  </si>
  <si>
    <t>ZAC67</t>
  </si>
  <si>
    <t>B2128</t>
  </si>
  <si>
    <t>ARREGLO DE CAJON DE UNIDAD, ARREGLO DE SINCHO DE TANQUE DE GASOLINA</t>
  </si>
  <si>
    <t>ZAC66</t>
  </si>
  <si>
    <t>B2127</t>
  </si>
  <si>
    <t>ZAC71</t>
  </si>
  <si>
    <t>B2129</t>
  </si>
  <si>
    <t>MANGUERA DE AGUA DE CALEFACCION, ABRAZADERAS, ANTICONGELANTE</t>
  </si>
  <si>
    <t>ZAC64</t>
  </si>
  <si>
    <t>B2125</t>
  </si>
  <si>
    <t>ZAC61</t>
  </si>
  <si>
    <t>B2124</t>
  </si>
  <si>
    <t>SERVICIO MAYOR</t>
  </si>
  <si>
    <t>ZAC90</t>
  </si>
  <si>
    <t>B2153</t>
  </si>
  <si>
    <t>ZAC91</t>
  </si>
  <si>
    <t>B2154</t>
  </si>
  <si>
    <t>ZAC93</t>
  </si>
  <si>
    <t>B2155</t>
  </si>
  <si>
    <t>REPARACION DE SILENCIADOR</t>
  </si>
  <si>
    <t>ZAC88</t>
  </si>
  <si>
    <t>B2151</t>
  </si>
  <si>
    <t>MANIJA DE CHAPA DE BATEA</t>
  </si>
  <si>
    <t>ZAC106</t>
  </si>
  <si>
    <t>REPARAR CLAXON</t>
  </si>
  <si>
    <t>ZAC92</t>
  </si>
  <si>
    <t>REPARACION DE MOTOR</t>
  </si>
  <si>
    <t>ZAC87</t>
  </si>
  <si>
    <t>B2150</t>
  </si>
  <si>
    <t>REPARAR DIFERENCIAL</t>
  </si>
  <si>
    <t>CAMBIO DE PLUMAS</t>
  </si>
  <si>
    <t>MONTAR Y DESMONTAR</t>
  </si>
  <si>
    <t>ZAC104</t>
  </si>
  <si>
    <t>ZAC105</t>
  </si>
  <si>
    <t>ARREGLAR MOTOR DE CALEFACCION</t>
  </si>
  <si>
    <t>ZAC89</t>
  </si>
  <si>
    <t>ARENDADA</t>
  </si>
  <si>
    <t>B2152</t>
  </si>
  <si>
    <t xml:space="preserve"> B2158</t>
  </si>
  <si>
    <t>B2159</t>
  </si>
  <si>
    <t>B2160</t>
  </si>
  <si>
    <t>B2161</t>
  </si>
  <si>
    <t>B2168</t>
  </si>
  <si>
    <t>B2162</t>
  </si>
  <si>
    <t>B2163</t>
  </si>
  <si>
    <t>B2164</t>
  </si>
  <si>
    <t>B2165</t>
  </si>
  <si>
    <t>B2166</t>
  </si>
  <si>
    <t>B2167</t>
  </si>
  <si>
    <t>ZAC</t>
  </si>
  <si>
    <t>ZAC129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</si>
</sst>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4" fontId="3" fillId="2" borderId="0" xfId="1" applyFont="1" applyFill="1" applyAlignment="1">
      <alignment horizontal="center"/>
    </xf>
    <xf numFmtId="0" fontId="3" fillId="3" borderId="0" xfId="0" applyFont="1" applyFill="1"/>
    <xf numFmtId="0" fontId="0" fillId="2" borderId="0" xfId="0" applyFill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4" fontId="3" fillId="2" borderId="2" xfId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0" fillId="0" borderId="4" xfId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44" fontId="4" fillId="2" borderId="5" xfId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5" fillId="0" borderId="2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AF4B-B9BC-43A1-87C6-960DC6A627CC}">
  <dimension ref="A1:N102"/>
  <sheetViews>
    <sheetView zoomScale="71" zoomScaleNormal="71" workbookViewId="0">
      <selection activeCell="M20" sqref="M20:M33"/>
    </sheetView>
  </sheetViews>
  <sheetFormatPr baseColWidth="10" defaultRowHeight="15" x14ac:dyDescent="0.25"/>
  <cols>
    <col min="1" max="1" width="11.42578125" style="21"/>
    <col min="3" max="3" width="13.42578125" customWidth="1"/>
    <col min="4" max="4" width="17" style="19" customWidth="1"/>
    <col min="5" max="5" width="13.42578125" style="19" customWidth="1"/>
    <col min="6" max="6" width="17" style="19" customWidth="1"/>
    <col min="7" max="7" width="60.42578125" customWidth="1"/>
    <col min="8" max="8" width="10.85546875" customWidth="1"/>
    <col min="9" max="9" width="49.28515625" customWidth="1"/>
    <col min="10" max="10" width="18.42578125" style="19" customWidth="1"/>
    <col min="11" max="11" width="13.42578125" style="19" customWidth="1"/>
    <col min="12" max="12" width="18.42578125" style="20" customWidth="1"/>
    <col min="13" max="13" width="16.28515625" customWidth="1"/>
  </cols>
  <sheetData>
    <row r="1" spans="1:14" ht="15.75" thickBot="1" x14ac:dyDescent="0.3"/>
    <row r="2" spans="1:14" s="7" customFormat="1" ht="26.25" customHeight="1" x14ac:dyDescent="0.25">
      <c r="A2" s="1" t="s">
        <v>0</v>
      </c>
      <c r="B2" s="1" t="s">
        <v>1</v>
      </c>
      <c r="C2" s="22" t="s">
        <v>36</v>
      </c>
      <c r="D2" s="2" t="s">
        <v>2</v>
      </c>
      <c r="E2" s="2" t="s">
        <v>3</v>
      </c>
      <c r="F2" s="2" t="s">
        <v>4</v>
      </c>
      <c r="G2" s="3" t="s">
        <v>5</v>
      </c>
      <c r="H2" s="4" t="s">
        <v>6</v>
      </c>
      <c r="I2" s="4" t="s">
        <v>7</v>
      </c>
      <c r="J2" s="2" t="s">
        <v>2</v>
      </c>
      <c r="K2" s="2" t="s">
        <v>3</v>
      </c>
      <c r="L2" s="5" t="s">
        <v>4</v>
      </c>
      <c r="M2" s="6" t="s">
        <v>8</v>
      </c>
    </row>
    <row r="3" spans="1:14" x14ac:dyDescent="0.25">
      <c r="A3" s="12" t="s">
        <v>11</v>
      </c>
      <c r="B3" s="12">
        <v>94975</v>
      </c>
      <c r="C3" s="12" t="s">
        <v>26</v>
      </c>
      <c r="D3" s="18">
        <v>795</v>
      </c>
      <c r="E3" s="18">
        <v>127.2</v>
      </c>
      <c r="F3" s="9">
        <f t="shared" ref="F3:F12" si="0">SUM(D3:E3)</f>
        <v>922.2</v>
      </c>
      <c r="G3" s="12" t="s">
        <v>20</v>
      </c>
      <c r="H3" s="12"/>
      <c r="I3" s="12"/>
      <c r="J3" s="9">
        <v>705</v>
      </c>
      <c r="K3" s="18">
        <f>SUM(J3*0.16)</f>
        <v>112.8</v>
      </c>
      <c r="L3" s="9">
        <f t="shared" ref="L3:L12" si="1">SUM(J3:K3)</f>
        <v>817.8</v>
      </c>
      <c r="M3" s="11" t="s">
        <v>46</v>
      </c>
      <c r="N3" s="12"/>
    </row>
    <row r="4" spans="1:14" x14ac:dyDescent="0.25">
      <c r="A4" s="8" t="s">
        <v>12</v>
      </c>
      <c r="B4" s="8">
        <v>88472</v>
      </c>
      <c r="C4" s="8" t="s">
        <v>27</v>
      </c>
      <c r="D4" s="9">
        <v>475.4</v>
      </c>
      <c r="E4" s="9">
        <v>76.06</v>
      </c>
      <c r="F4" s="9">
        <f t="shared" si="0"/>
        <v>551.46</v>
      </c>
      <c r="G4" s="8" t="s">
        <v>21</v>
      </c>
      <c r="H4" s="8"/>
      <c r="I4" s="24" t="s">
        <v>38</v>
      </c>
      <c r="J4" s="9">
        <v>450</v>
      </c>
      <c r="K4" s="18">
        <f t="shared" ref="K4:K12" si="2">SUM(J4*0.16)</f>
        <v>72</v>
      </c>
      <c r="L4" s="9">
        <f t="shared" si="1"/>
        <v>522</v>
      </c>
      <c r="M4" s="11" t="s">
        <v>46</v>
      </c>
      <c r="N4" s="12"/>
    </row>
    <row r="5" spans="1:14" x14ac:dyDescent="0.25">
      <c r="A5" s="8" t="s">
        <v>9</v>
      </c>
      <c r="B5" s="8">
        <v>87659</v>
      </c>
      <c r="C5" s="8" t="s">
        <v>28</v>
      </c>
      <c r="D5" s="9">
        <v>795</v>
      </c>
      <c r="E5" s="9">
        <v>127.2</v>
      </c>
      <c r="F5" s="9">
        <f t="shared" si="0"/>
        <v>922.2</v>
      </c>
      <c r="G5" s="8" t="s">
        <v>22</v>
      </c>
      <c r="H5" s="8"/>
      <c r="I5" s="8" t="s">
        <v>45</v>
      </c>
      <c r="J5" s="9">
        <v>520</v>
      </c>
      <c r="K5" s="18">
        <f t="shared" si="2"/>
        <v>83.2</v>
      </c>
      <c r="L5" s="9">
        <f t="shared" si="1"/>
        <v>603.20000000000005</v>
      </c>
      <c r="M5" s="11" t="s">
        <v>46</v>
      </c>
      <c r="N5" s="12"/>
    </row>
    <row r="6" spans="1:14" x14ac:dyDescent="0.25">
      <c r="A6" s="8" t="s">
        <v>13</v>
      </c>
      <c r="B6" s="8">
        <v>87659</v>
      </c>
      <c r="C6" s="8" t="s">
        <v>29</v>
      </c>
      <c r="D6" s="9">
        <v>793</v>
      </c>
      <c r="E6" s="9">
        <v>126.88</v>
      </c>
      <c r="F6" s="9">
        <f t="shared" si="0"/>
        <v>919.88</v>
      </c>
      <c r="G6" s="8" t="s">
        <v>23</v>
      </c>
      <c r="H6" s="8"/>
      <c r="I6" s="24" t="s">
        <v>39</v>
      </c>
      <c r="J6" s="9">
        <v>610</v>
      </c>
      <c r="K6" s="18">
        <f t="shared" si="2"/>
        <v>97.600000000000009</v>
      </c>
      <c r="L6" s="9">
        <f t="shared" si="1"/>
        <v>707.6</v>
      </c>
      <c r="M6" s="11" t="s">
        <v>46</v>
      </c>
      <c r="N6" s="12"/>
    </row>
    <row r="7" spans="1:14" x14ac:dyDescent="0.25">
      <c r="A7" s="8" t="s">
        <v>14</v>
      </c>
      <c r="B7" s="8">
        <v>81121</v>
      </c>
      <c r="C7" s="8" t="s">
        <v>30</v>
      </c>
      <c r="D7" s="9">
        <v>795</v>
      </c>
      <c r="E7" s="9">
        <v>127.2</v>
      </c>
      <c r="F7" s="9">
        <f t="shared" si="0"/>
        <v>922.2</v>
      </c>
      <c r="G7" s="8" t="s">
        <v>20</v>
      </c>
      <c r="H7" s="8"/>
      <c r="I7" s="24" t="s">
        <v>40</v>
      </c>
      <c r="J7" s="9">
        <v>705</v>
      </c>
      <c r="K7" s="18">
        <f t="shared" si="2"/>
        <v>112.8</v>
      </c>
      <c r="L7" s="9">
        <f t="shared" si="1"/>
        <v>817.8</v>
      </c>
      <c r="M7" s="11" t="s">
        <v>46</v>
      </c>
      <c r="N7" s="12"/>
    </row>
    <row r="8" spans="1:14" x14ac:dyDescent="0.25">
      <c r="A8" s="8" t="s">
        <v>15</v>
      </c>
      <c r="B8" s="8">
        <v>98770</v>
      </c>
      <c r="C8" s="8" t="s">
        <v>31</v>
      </c>
      <c r="D8" s="9">
        <v>795</v>
      </c>
      <c r="E8" s="9">
        <v>127.2</v>
      </c>
      <c r="F8" s="9">
        <f t="shared" si="0"/>
        <v>922.2</v>
      </c>
      <c r="G8" s="8" t="s">
        <v>20</v>
      </c>
      <c r="H8" s="8"/>
      <c r="I8" s="8" t="s">
        <v>44</v>
      </c>
      <c r="J8" s="9">
        <v>520</v>
      </c>
      <c r="K8" s="18">
        <f t="shared" si="2"/>
        <v>83.2</v>
      </c>
      <c r="L8" s="9">
        <f t="shared" si="1"/>
        <v>603.20000000000005</v>
      </c>
      <c r="M8" s="11" t="s">
        <v>46</v>
      </c>
      <c r="N8" s="12"/>
    </row>
    <row r="9" spans="1:14" x14ac:dyDescent="0.25">
      <c r="A9" s="8" t="s">
        <v>16</v>
      </c>
      <c r="B9" s="8">
        <v>92115</v>
      </c>
      <c r="C9" s="8" t="s">
        <v>32</v>
      </c>
      <c r="D9" s="9">
        <v>795</v>
      </c>
      <c r="E9" s="9">
        <v>127.2</v>
      </c>
      <c r="F9" s="9">
        <f t="shared" si="0"/>
        <v>922.2</v>
      </c>
      <c r="G9" s="8" t="s">
        <v>24</v>
      </c>
      <c r="H9" s="8"/>
      <c r="I9" s="8" t="s">
        <v>43</v>
      </c>
      <c r="J9" s="9">
        <v>340</v>
      </c>
      <c r="K9" s="18">
        <f t="shared" si="2"/>
        <v>54.4</v>
      </c>
      <c r="L9" s="9">
        <f t="shared" si="1"/>
        <v>394.4</v>
      </c>
      <c r="M9" s="11" t="s">
        <v>46</v>
      </c>
      <c r="N9" s="12"/>
    </row>
    <row r="10" spans="1:14" x14ac:dyDescent="0.25">
      <c r="A10" s="8" t="s">
        <v>17</v>
      </c>
      <c r="B10" s="8">
        <v>92115</v>
      </c>
      <c r="C10" s="8" t="s">
        <v>33</v>
      </c>
      <c r="D10" s="9">
        <v>2280</v>
      </c>
      <c r="E10" s="9">
        <v>364.8</v>
      </c>
      <c r="F10" s="9">
        <f t="shared" si="0"/>
        <v>2644.8</v>
      </c>
      <c r="G10" s="8" t="s">
        <v>10</v>
      </c>
      <c r="H10" s="8"/>
      <c r="I10" s="24" t="s">
        <v>37</v>
      </c>
      <c r="J10" s="9">
        <v>3400</v>
      </c>
      <c r="K10" s="18">
        <f t="shared" si="2"/>
        <v>544</v>
      </c>
      <c r="L10" s="9">
        <f t="shared" si="1"/>
        <v>3944</v>
      </c>
      <c r="M10" s="11" t="s">
        <v>46</v>
      </c>
      <c r="N10" s="12"/>
    </row>
    <row r="11" spans="1:14" x14ac:dyDescent="0.25">
      <c r="A11" s="8" t="s">
        <v>18</v>
      </c>
      <c r="B11" s="8">
        <v>74980</v>
      </c>
      <c r="C11" s="8" t="s">
        <v>34</v>
      </c>
      <c r="D11" s="9">
        <v>2040</v>
      </c>
      <c r="E11" s="9">
        <v>326.39999999999998</v>
      </c>
      <c r="F11" s="9">
        <f t="shared" si="0"/>
        <v>2366.4</v>
      </c>
      <c r="G11" s="8" t="s">
        <v>10</v>
      </c>
      <c r="H11" s="8"/>
      <c r="I11" s="8" t="s">
        <v>41</v>
      </c>
      <c r="J11" s="19">
        <v>2580</v>
      </c>
      <c r="K11" s="18">
        <f t="shared" si="2"/>
        <v>412.8</v>
      </c>
      <c r="L11" s="9">
        <f t="shared" si="1"/>
        <v>2992.8</v>
      </c>
      <c r="M11" s="11" t="s">
        <v>46</v>
      </c>
      <c r="N11" s="12"/>
    </row>
    <row r="12" spans="1:14" x14ac:dyDescent="0.25">
      <c r="A12" s="8" t="s">
        <v>19</v>
      </c>
      <c r="B12" s="8">
        <v>81121</v>
      </c>
      <c r="C12" s="8" t="s">
        <v>35</v>
      </c>
      <c r="D12" s="9">
        <v>11429.6</v>
      </c>
      <c r="E12" s="9">
        <v>1828.74</v>
      </c>
      <c r="F12" s="9">
        <f t="shared" si="0"/>
        <v>13258.34</v>
      </c>
      <c r="G12" s="8" t="s">
        <v>25</v>
      </c>
      <c r="H12" s="8"/>
      <c r="I12" s="8" t="s">
        <v>42</v>
      </c>
      <c r="J12" s="9">
        <v>5600</v>
      </c>
      <c r="K12" s="18">
        <f t="shared" si="2"/>
        <v>896</v>
      </c>
      <c r="L12" s="9">
        <f t="shared" si="1"/>
        <v>6496</v>
      </c>
      <c r="M12" s="11" t="s">
        <v>46</v>
      </c>
      <c r="N12" s="12"/>
    </row>
    <row r="13" spans="1:14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9"/>
      <c r="L13" s="9"/>
      <c r="M13" s="11"/>
      <c r="N13" s="12"/>
    </row>
    <row r="14" spans="1:14" x14ac:dyDescent="0.25">
      <c r="A14" s="8"/>
      <c r="B14" s="8"/>
      <c r="C14" s="8"/>
      <c r="D14" s="9"/>
      <c r="E14" s="9"/>
      <c r="F14" s="9"/>
      <c r="G14" s="8"/>
      <c r="H14" s="10"/>
      <c r="I14" s="8"/>
      <c r="J14" s="9"/>
      <c r="K14" s="9"/>
      <c r="L14" s="9"/>
      <c r="M14" s="11"/>
      <c r="N14" s="12"/>
    </row>
    <row r="15" spans="1:14" x14ac:dyDescent="0.25">
      <c r="A15" s="8"/>
      <c r="B15" s="8"/>
      <c r="C15" s="8"/>
      <c r="D15" s="9"/>
      <c r="E15" s="9"/>
      <c r="F15" s="9"/>
      <c r="G15" s="8"/>
      <c r="H15" s="8"/>
      <c r="I15" s="8"/>
      <c r="J15" s="9"/>
      <c r="K15" s="9">
        <f t="shared" ref="K15" si="3">J15*0.16</f>
        <v>0</v>
      </c>
      <c r="L15" s="9">
        <f t="shared" ref="L15" si="4">J15+K15</f>
        <v>0</v>
      </c>
      <c r="M15" s="8"/>
      <c r="N15" s="12"/>
    </row>
    <row r="16" spans="1:14" s="7" customFormat="1" x14ac:dyDescent="0.25">
      <c r="A16" s="15"/>
      <c r="B16" s="15"/>
      <c r="C16" s="15"/>
      <c r="D16" s="16">
        <f>SUM(D3:D14)</f>
        <v>20993</v>
      </c>
      <c r="E16" s="16">
        <f>SUM(E3:E14)</f>
        <v>3358.88</v>
      </c>
      <c r="F16" s="17">
        <f>SUM(F3:F14)</f>
        <v>24351.879999999997</v>
      </c>
      <c r="G16" s="15"/>
      <c r="H16" s="15"/>
      <c r="I16" s="15"/>
      <c r="J16" s="16">
        <f>SUM(J3:J14)</f>
        <v>15430</v>
      </c>
      <c r="K16" s="16">
        <f>SUM(K3:K14)</f>
        <v>2468.8000000000002</v>
      </c>
      <c r="L16" s="17">
        <f>SUM(L3:L14)</f>
        <v>17898.8</v>
      </c>
      <c r="M16" s="15"/>
      <c r="N16" s="15"/>
    </row>
    <row r="17" spans="1:14" s="7" customFormat="1" x14ac:dyDescent="0.25">
      <c r="A17" s="13"/>
      <c r="B17" s="13"/>
      <c r="C17" s="13"/>
      <c r="D17" s="14"/>
      <c r="E17" s="14"/>
      <c r="F17" s="23"/>
      <c r="G17" s="13"/>
      <c r="H17" s="13"/>
      <c r="I17" s="13"/>
      <c r="J17" s="14"/>
      <c r="K17" s="16"/>
      <c r="L17" s="17"/>
      <c r="M17" s="15"/>
      <c r="N17" s="15"/>
    </row>
    <row r="18" spans="1:14" x14ac:dyDescent="0.25">
      <c r="A18" s="8"/>
      <c r="B18" s="8"/>
      <c r="C18" s="8"/>
      <c r="D18" s="9"/>
      <c r="E18" s="9"/>
      <c r="F18" s="9"/>
      <c r="G18" s="8"/>
      <c r="H18" s="8"/>
      <c r="I18" s="8"/>
      <c r="J18" s="9"/>
      <c r="K18" s="18"/>
      <c r="L18" s="9"/>
      <c r="M18" s="12"/>
      <c r="N18" s="12"/>
    </row>
    <row r="19" spans="1:14" x14ac:dyDescent="0.25">
      <c r="A19" s="8" t="s">
        <v>47</v>
      </c>
      <c r="B19" s="8">
        <v>81121</v>
      </c>
      <c r="C19" s="8" t="s">
        <v>48</v>
      </c>
      <c r="D19" s="9">
        <v>690</v>
      </c>
      <c r="E19" s="9">
        <f>SUM(D19*0.16)</f>
        <v>110.4</v>
      </c>
      <c r="F19" s="9">
        <f>SUM(D19:E19)</f>
        <v>800.4</v>
      </c>
      <c r="G19" s="8" t="s">
        <v>49</v>
      </c>
      <c r="H19" s="8"/>
      <c r="I19" s="8" t="s">
        <v>94</v>
      </c>
      <c r="J19" s="9">
        <v>500</v>
      </c>
      <c r="K19" s="18">
        <v>80</v>
      </c>
      <c r="L19" s="9">
        <v>580</v>
      </c>
      <c r="M19" s="11">
        <v>45152</v>
      </c>
      <c r="N19" s="12"/>
    </row>
    <row r="20" spans="1:14" x14ac:dyDescent="0.25">
      <c r="A20" s="8" t="s">
        <v>50</v>
      </c>
      <c r="B20" s="8">
        <v>88472</v>
      </c>
      <c r="C20" s="8" t="s">
        <v>51</v>
      </c>
      <c r="D20" s="9">
        <v>4253.62</v>
      </c>
      <c r="E20" s="9">
        <f t="shared" ref="E20:E33" si="5">SUM(D20*0.16)</f>
        <v>680.57920000000001</v>
      </c>
      <c r="F20" s="9">
        <f t="shared" ref="F20:F33" si="6">SUM(D20:E20)</f>
        <v>4934.1992</v>
      </c>
      <c r="G20" s="8" t="s">
        <v>52</v>
      </c>
      <c r="H20" s="8"/>
      <c r="I20" s="8"/>
      <c r="J20" s="9">
        <v>2980</v>
      </c>
      <c r="K20" s="18">
        <f>SUM(J20*0.16)</f>
        <v>476.8</v>
      </c>
      <c r="L20" s="9">
        <f>SUM(J20:K20)</f>
        <v>3456.8</v>
      </c>
      <c r="M20" s="11">
        <v>45152</v>
      </c>
      <c r="N20" s="12"/>
    </row>
    <row r="21" spans="1:14" x14ac:dyDescent="0.25">
      <c r="A21" s="8" t="s">
        <v>53</v>
      </c>
      <c r="B21" s="8">
        <v>69483</v>
      </c>
      <c r="C21" s="8" t="s">
        <v>54</v>
      </c>
      <c r="D21" s="9">
        <v>36790</v>
      </c>
      <c r="E21" s="9">
        <f t="shared" si="5"/>
        <v>5886.4000000000005</v>
      </c>
      <c r="F21" s="9">
        <f t="shared" si="6"/>
        <v>42676.4</v>
      </c>
      <c r="G21" s="8" t="s">
        <v>55</v>
      </c>
      <c r="H21" s="8"/>
      <c r="I21" s="8"/>
      <c r="J21" s="9">
        <v>28300</v>
      </c>
      <c r="K21" s="18">
        <f>SUM(J21*0.16)</f>
        <v>4528</v>
      </c>
      <c r="L21" s="9">
        <f>SUM(J21:K21)</f>
        <v>32828</v>
      </c>
      <c r="M21" s="11">
        <v>45152</v>
      </c>
      <c r="N21" s="12"/>
    </row>
    <row r="22" spans="1:14" x14ac:dyDescent="0.25">
      <c r="A22" s="8" t="s">
        <v>56</v>
      </c>
      <c r="B22" s="8">
        <v>81121</v>
      </c>
      <c r="C22" s="8" t="s">
        <v>57</v>
      </c>
      <c r="D22" s="9">
        <v>795</v>
      </c>
      <c r="E22" s="9">
        <f t="shared" si="5"/>
        <v>127.2</v>
      </c>
      <c r="F22" s="9">
        <f t="shared" si="6"/>
        <v>922.2</v>
      </c>
      <c r="G22" s="8" t="s">
        <v>58</v>
      </c>
      <c r="H22" s="8"/>
      <c r="I22" s="8" t="s">
        <v>95</v>
      </c>
      <c r="J22" s="9">
        <v>330</v>
      </c>
      <c r="K22" s="18">
        <v>52.8</v>
      </c>
      <c r="L22" s="9">
        <v>382.8</v>
      </c>
      <c r="M22" s="11">
        <v>45152</v>
      </c>
      <c r="N22" s="12"/>
    </row>
    <row r="23" spans="1:14" x14ac:dyDescent="0.25">
      <c r="A23" s="8" t="s">
        <v>59</v>
      </c>
      <c r="B23" s="8">
        <v>81121</v>
      </c>
      <c r="C23" s="8" t="s">
        <v>60</v>
      </c>
      <c r="D23" s="9">
        <v>2280</v>
      </c>
      <c r="E23" s="9">
        <f t="shared" si="5"/>
        <v>364.8</v>
      </c>
      <c r="F23" s="9">
        <f t="shared" si="6"/>
        <v>2644.8</v>
      </c>
      <c r="G23" s="8" t="s">
        <v>10</v>
      </c>
      <c r="H23" s="8"/>
      <c r="I23" s="8" t="s">
        <v>96</v>
      </c>
      <c r="J23" s="9">
        <v>2130</v>
      </c>
      <c r="K23" s="18">
        <v>340.8</v>
      </c>
      <c r="L23" s="9">
        <v>2470.8000000000002</v>
      </c>
      <c r="M23" s="11">
        <v>45152</v>
      </c>
      <c r="N23" s="12"/>
    </row>
    <row r="24" spans="1:14" x14ac:dyDescent="0.25">
      <c r="A24" s="8" t="s">
        <v>61</v>
      </c>
      <c r="B24" s="8">
        <v>88490</v>
      </c>
      <c r="C24" s="8" t="s">
        <v>62</v>
      </c>
      <c r="D24" s="9">
        <v>750</v>
      </c>
      <c r="E24" s="9">
        <f t="shared" si="5"/>
        <v>120</v>
      </c>
      <c r="F24" s="9">
        <f t="shared" si="6"/>
        <v>870</v>
      </c>
      <c r="G24" s="8" t="s">
        <v>20</v>
      </c>
      <c r="H24" s="8"/>
      <c r="I24" s="8" t="s">
        <v>90</v>
      </c>
      <c r="J24" s="9">
        <v>450</v>
      </c>
      <c r="K24" s="18">
        <v>72</v>
      </c>
      <c r="L24" s="9">
        <v>522</v>
      </c>
      <c r="M24" s="11">
        <v>45152</v>
      </c>
      <c r="N24" s="12"/>
    </row>
    <row r="25" spans="1:14" x14ac:dyDescent="0.25">
      <c r="A25" s="8" t="s">
        <v>63</v>
      </c>
      <c r="B25" s="8">
        <v>97643</v>
      </c>
      <c r="C25" s="8" t="s">
        <v>64</v>
      </c>
      <c r="D25" s="9">
        <v>750</v>
      </c>
      <c r="E25" s="9">
        <f t="shared" si="5"/>
        <v>120</v>
      </c>
      <c r="F25" s="9">
        <f t="shared" si="6"/>
        <v>870</v>
      </c>
      <c r="G25" s="8" t="s">
        <v>20</v>
      </c>
      <c r="H25" s="8"/>
      <c r="I25" s="8" t="s">
        <v>86</v>
      </c>
      <c r="J25" s="9">
        <v>300</v>
      </c>
      <c r="K25" s="18">
        <v>48</v>
      </c>
      <c r="L25" s="9">
        <v>348</v>
      </c>
      <c r="M25" s="11">
        <v>45152</v>
      </c>
      <c r="N25" s="12"/>
    </row>
    <row r="26" spans="1:14" x14ac:dyDescent="0.25">
      <c r="A26" s="8" t="s">
        <v>65</v>
      </c>
      <c r="B26" s="8">
        <v>98770</v>
      </c>
      <c r="C26" s="8" t="s">
        <v>66</v>
      </c>
      <c r="D26" s="9">
        <v>3932.07</v>
      </c>
      <c r="E26" s="9">
        <f t="shared" si="5"/>
        <v>629.13120000000004</v>
      </c>
      <c r="F26" s="9">
        <f t="shared" si="6"/>
        <v>4561.2012000000004</v>
      </c>
      <c r="G26" s="8" t="s">
        <v>67</v>
      </c>
      <c r="H26" s="8"/>
      <c r="I26" s="8" t="s">
        <v>93</v>
      </c>
      <c r="J26" s="19">
        <v>2340</v>
      </c>
      <c r="K26" s="18">
        <v>374.4</v>
      </c>
      <c r="L26" s="9">
        <v>2714.4</v>
      </c>
      <c r="M26" s="11">
        <v>45152</v>
      </c>
      <c r="N26" s="12"/>
    </row>
    <row r="27" spans="1:14" x14ac:dyDescent="0.25">
      <c r="A27" s="8" t="s">
        <v>68</v>
      </c>
      <c r="B27" s="8">
        <v>88490</v>
      </c>
      <c r="C27" s="8" t="s">
        <v>69</v>
      </c>
      <c r="D27" s="9">
        <v>950</v>
      </c>
      <c r="E27" s="9">
        <f t="shared" si="5"/>
        <v>152</v>
      </c>
      <c r="F27" s="9">
        <f t="shared" si="6"/>
        <v>1102</v>
      </c>
      <c r="G27" s="8" t="s">
        <v>70</v>
      </c>
      <c r="H27" s="8"/>
      <c r="I27" s="8" t="s">
        <v>97</v>
      </c>
      <c r="J27" s="9">
        <v>450</v>
      </c>
      <c r="K27" s="18">
        <v>72</v>
      </c>
      <c r="L27" s="9">
        <v>522</v>
      </c>
      <c r="M27" s="11">
        <v>45152</v>
      </c>
      <c r="N27" s="12"/>
    </row>
    <row r="28" spans="1:14" x14ac:dyDescent="0.25">
      <c r="A28" s="8" t="s">
        <v>71</v>
      </c>
      <c r="B28" s="8">
        <v>98770</v>
      </c>
      <c r="C28" s="8" t="s">
        <v>72</v>
      </c>
      <c r="D28" s="9">
        <v>2040</v>
      </c>
      <c r="E28" s="9">
        <f t="shared" si="5"/>
        <v>326.40000000000003</v>
      </c>
      <c r="F28" s="9">
        <f t="shared" si="6"/>
        <v>2366.4</v>
      </c>
      <c r="G28" s="8" t="s">
        <v>10</v>
      </c>
      <c r="H28" s="8"/>
      <c r="I28" s="8" t="s">
        <v>88</v>
      </c>
      <c r="J28" s="9">
        <v>2050</v>
      </c>
      <c r="K28" s="9">
        <v>328</v>
      </c>
      <c r="L28" s="9">
        <f>SUM(J28:K28)</f>
        <v>2378</v>
      </c>
      <c r="M28" s="11">
        <v>45152</v>
      </c>
      <c r="N28" s="12"/>
    </row>
    <row r="29" spans="1:14" x14ac:dyDescent="0.25">
      <c r="A29" s="8" t="s">
        <v>73</v>
      </c>
      <c r="B29" s="8">
        <v>92113</v>
      </c>
      <c r="C29" s="8" t="s">
        <v>74</v>
      </c>
      <c r="D29" s="9">
        <v>750</v>
      </c>
      <c r="E29" s="9">
        <f t="shared" si="5"/>
        <v>120</v>
      </c>
      <c r="F29" s="9">
        <f t="shared" si="6"/>
        <v>870</v>
      </c>
      <c r="G29" s="8" t="s">
        <v>20</v>
      </c>
      <c r="H29" s="8"/>
      <c r="I29" s="8" t="s">
        <v>91</v>
      </c>
      <c r="J29" s="9">
        <v>750</v>
      </c>
      <c r="K29" s="9">
        <v>72</v>
      </c>
      <c r="L29" s="9">
        <v>822</v>
      </c>
      <c r="M29" s="11">
        <v>45152</v>
      </c>
      <c r="N29" s="12"/>
    </row>
    <row r="30" spans="1:14" x14ac:dyDescent="0.25">
      <c r="A30" s="8" t="s">
        <v>75</v>
      </c>
      <c r="B30" s="8">
        <v>86576</v>
      </c>
      <c r="C30" s="8" t="s">
        <v>76</v>
      </c>
      <c r="D30" s="9">
        <v>12951</v>
      </c>
      <c r="E30" s="9">
        <f t="shared" si="5"/>
        <v>2072.16</v>
      </c>
      <c r="F30" s="9">
        <f t="shared" si="6"/>
        <v>15023.16</v>
      </c>
      <c r="G30" s="8" t="s">
        <v>77</v>
      </c>
      <c r="H30" s="8"/>
      <c r="I30" s="8" t="s">
        <v>89</v>
      </c>
      <c r="J30" s="9">
        <v>6900</v>
      </c>
      <c r="K30" s="9">
        <v>1104</v>
      </c>
      <c r="L30" s="9">
        <v>8004</v>
      </c>
      <c r="M30" s="11">
        <v>45152</v>
      </c>
      <c r="N30" s="12"/>
    </row>
    <row r="31" spans="1:14" x14ac:dyDescent="0.25">
      <c r="A31" s="8" t="s">
        <v>78</v>
      </c>
      <c r="B31" s="8">
        <v>94226</v>
      </c>
      <c r="C31" s="8" t="s">
        <v>79</v>
      </c>
      <c r="D31" s="9">
        <v>1250</v>
      </c>
      <c r="E31" s="9">
        <f t="shared" si="5"/>
        <v>200</v>
      </c>
      <c r="F31" s="9">
        <f t="shared" si="6"/>
        <v>1450</v>
      </c>
      <c r="G31" s="8" t="s">
        <v>80</v>
      </c>
      <c r="H31" s="8"/>
      <c r="I31" s="8" t="s">
        <v>94</v>
      </c>
      <c r="J31" s="9">
        <v>500</v>
      </c>
      <c r="K31" s="9">
        <v>80</v>
      </c>
      <c r="L31" s="9">
        <v>580</v>
      </c>
      <c r="M31" s="11">
        <v>45152</v>
      </c>
      <c r="N31" s="12"/>
    </row>
    <row r="32" spans="1:14" x14ac:dyDescent="0.25">
      <c r="A32" s="8" t="s">
        <v>81</v>
      </c>
      <c r="B32" s="8">
        <v>69483</v>
      </c>
      <c r="C32" s="8" t="s">
        <v>82</v>
      </c>
      <c r="D32" s="9">
        <v>8665.77</v>
      </c>
      <c r="E32" s="9">
        <f t="shared" si="5"/>
        <v>1386.5232000000001</v>
      </c>
      <c r="F32" s="9">
        <f t="shared" si="6"/>
        <v>10052.2932</v>
      </c>
      <c r="G32" s="8" t="s">
        <v>83</v>
      </c>
      <c r="H32" s="8"/>
      <c r="I32" s="8" t="s">
        <v>87</v>
      </c>
      <c r="J32" s="9">
        <v>5400</v>
      </c>
      <c r="K32" s="9">
        <v>864</v>
      </c>
      <c r="L32" s="9">
        <v>6264</v>
      </c>
      <c r="M32" s="11">
        <v>45152</v>
      </c>
      <c r="N32" s="12"/>
    </row>
    <row r="33" spans="1:14" x14ac:dyDescent="0.25">
      <c r="A33" s="8" t="s">
        <v>84</v>
      </c>
      <c r="B33" s="8">
        <v>92114</v>
      </c>
      <c r="C33" s="8" t="s">
        <v>85</v>
      </c>
      <c r="D33" s="9">
        <v>1932</v>
      </c>
      <c r="E33" s="9">
        <f t="shared" si="5"/>
        <v>309.12</v>
      </c>
      <c r="F33" s="9">
        <f t="shared" si="6"/>
        <v>2241.12</v>
      </c>
      <c r="G33" s="8" t="s">
        <v>10</v>
      </c>
      <c r="H33" s="8"/>
      <c r="I33" s="8" t="s">
        <v>92</v>
      </c>
      <c r="J33" s="9">
        <v>1960</v>
      </c>
      <c r="K33" s="9">
        <v>313.60000000000002</v>
      </c>
      <c r="L33" s="9">
        <v>2273.6</v>
      </c>
      <c r="M33" s="11">
        <v>45152</v>
      </c>
      <c r="N33" s="12"/>
    </row>
    <row r="34" spans="1:1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2"/>
    </row>
    <row r="35" spans="1:14" s="7" customFormat="1" x14ac:dyDescent="0.25">
      <c r="A35" s="15"/>
      <c r="B35" s="15"/>
      <c r="C35" s="15"/>
      <c r="D35" s="16">
        <f>SUM(D19:D34)</f>
        <v>78779.460000000006</v>
      </c>
      <c r="E35" s="16">
        <f>SUM(E19:E34)</f>
        <v>12604.713600000001</v>
      </c>
      <c r="F35" s="17">
        <f>SUM(F19:F34)</f>
        <v>91384.173599999995</v>
      </c>
      <c r="G35" s="15"/>
      <c r="H35" s="15"/>
      <c r="I35" s="15"/>
      <c r="J35" s="16">
        <f>SUM(J19:J34)</f>
        <v>55340</v>
      </c>
      <c r="K35" s="16">
        <f>SUM(K19:K33)</f>
        <v>8806.4</v>
      </c>
      <c r="L35" s="17">
        <f>SUM(L19:L33)</f>
        <v>64146.400000000009</v>
      </c>
      <c r="M35" s="15"/>
      <c r="N35" s="15"/>
    </row>
    <row r="36" spans="1:14" s="7" customFormat="1" x14ac:dyDescent="0.25">
      <c r="A36" s="13"/>
      <c r="B36" s="13"/>
      <c r="C36" s="13"/>
      <c r="D36" s="14"/>
      <c r="E36" s="14"/>
      <c r="F36" s="23"/>
      <c r="G36" s="13"/>
      <c r="H36" s="13"/>
      <c r="I36" s="13"/>
      <c r="J36" s="14"/>
      <c r="K36" s="16"/>
      <c r="L36" s="17"/>
      <c r="M36" s="15"/>
      <c r="N36" s="15"/>
    </row>
    <row r="37" spans="1:1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2"/>
    </row>
    <row r="38" spans="1:14" x14ac:dyDescent="0.25">
      <c r="A38" s="12"/>
      <c r="B38" s="12"/>
      <c r="C38" s="12"/>
      <c r="D38" s="18"/>
      <c r="E38" s="18"/>
      <c r="F38" s="18"/>
      <c r="G38" s="12"/>
      <c r="H38" s="12"/>
      <c r="I38" s="12"/>
      <c r="J38" s="18"/>
      <c r="K38" s="18"/>
      <c r="L38" s="18"/>
      <c r="M38" s="12"/>
      <c r="N38" s="12"/>
    </row>
    <row r="39" spans="1:14" x14ac:dyDescent="0.25">
      <c r="A39" s="12"/>
      <c r="B39" s="12"/>
      <c r="C39" s="12"/>
      <c r="D39" s="18"/>
      <c r="E39" s="18"/>
      <c r="F39" s="18"/>
      <c r="G39" s="12"/>
      <c r="H39" s="12"/>
      <c r="I39" s="12"/>
      <c r="J39" s="18"/>
      <c r="K39" s="18"/>
      <c r="L39" s="18"/>
      <c r="M39" s="12"/>
      <c r="N39" s="12"/>
    </row>
    <row r="40" spans="1:14" x14ac:dyDescent="0.25">
      <c r="A40" s="12"/>
      <c r="B40" s="12"/>
      <c r="C40" s="12"/>
      <c r="D40" s="18"/>
      <c r="E40" s="18"/>
      <c r="F40" s="18"/>
      <c r="G40" s="12"/>
      <c r="H40" s="12"/>
      <c r="I40" s="12"/>
      <c r="J40" s="18"/>
      <c r="K40" s="18"/>
      <c r="L40" s="18"/>
      <c r="M40" s="12"/>
      <c r="N40" s="12"/>
    </row>
    <row r="41" spans="1:14" x14ac:dyDescent="0.25">
      <c r="A41" s="12"/>
      <c r="B41" s="12"/>
      <c r="C41" s="12"/>
      <c r="D41" s="18"/>
      <c r="E41" s="18"/>
      <c r="F41" s="18"/>
      <c r="G41" s="12"/>
      <c r="H41" s="12"/>
      <c r="I41" s="12"/>
      <c r="J41" s="18"/>
      <c r="K41" s="18"/>
      <c r="L41" s="18"/>
      <c r="M41" s="12"/>
      <c r="N41" s="12"/>
    </row>
    <row r="42" spans="1:14" x14ac:dyDescent="0.25">
      <c r="A42" s="12"/>
      <c r="B42" s="12"/>
      <c r="C42" s="12"/>
      <c r="D42" s="18"/>
      <c r="E42" s="18"/>
      <c r="F42" s="18"/>
      <c r="G42" s="12"/>
      <c r="H42" s="12"/>
      <c r="I42" s="12"/>
      <c r="J42" s="18"/>
      <c r="K42" s="18"/>
      <c r="L42" s="18"/>
      <c r="M42" s="12"/>
      <c r="N42" s="12"/>
    </row>
    <row r="43" spans="1:14" x14ac:dyDescent="0.25">
      <c r="A43" s="12"/>
      <c r="B43" s="12"/>
      <c r="C43" s="12"/>
      <c r="D43" s="18"/>
      <c r="E43" s="18"/>
      <c r="F43" s="18"/>
      <c r="G43" s="12"/>
      <c r="H43" s="12"/>
      <c r="I43" s="12"/>
      <c r="J43" s="18"/>
      <c r="K43" s="18"/>
      <c r="L43" s="18"/>
      <c r="M43" s="12"/>
      <c r="N43" s="12"/>
    </row>
    <row r="44" spans="1:14" x14ac:dyDescent="0.25">
      <c r="A44" s="12"/>
      <c r="B44" s="12"/>
      <c r="C44" s="12"/>
      <c r="D44" s="18"/>
      <c r="E44" s="18"/>
      <c r="F44" s="18"/>
      <c r="G44" s="12"/>
      <c r="H44" s="12"/>
      <c r="I44" s="12"/>
      <c r="J44" s="18"/>
      <c r="K44" s="18"/>
      <c r="L44" s="18"/>
      <c r="M44" s="12"/>
      <c r="N44" s="12"/>
    </row>
    <row r="45" spans="1:14" x14ac:dyDescent="0.25">
      <c r="A45" s="12"/>
      <c r="B45" s="12"/>
      <c r="C45" s="12"/>
      <c r="D45" s="18"/>
      <c r="E45" s="18"/>
      <c r="F45" s="18"/>
      <c r="G45" s="12"/>
      <c r="H45" s="12"/>
      <c r="I45" s="12"/>
      <c r="J45" s="18"/>
      <c r="K45" s="18"/>
      <c r="L45" s="18"/>
      <c r="M45" s="12"/>
      <c r="N45" s="12"/>
    </row>
    <row r="46" spans="1:14" x14ac:dyDescent="0.25">
      <c r="A46" s="12"/>
      <c r="B46" s="12"/>
      <c r="C46" s="12"/>
      <c r="D46" s="18"/>
      <c r="E46" s="18"/>
      <c r="F46" s="18"/>
      <c r="G46" s="12"/>
      <c r="H46" s="12"/>
      <c r="I46" s="12"/>
      <c r="J46" s="18"/>
      <c r="K46" s="18"/>
      <c r="L46" s="18"/>
      <c r="M46" s="12"/>
      <c r="N46" s="12"/>
    </row>
    <row r="47" spans="1:14" x14ac:dyDescent="0.25">
      <c r="A47" s="12"/>
      <c r="B47" s="12"/>
      <c r="C47" s="12"/>
      <c r="D47" s="18"/>
      <c r="E47" s="18"/>
      <c r="F47" s="18"/>
      <c r="G47" s="12"/>
      <c r="H47" s="12"/>
      <c r="I47" s="12"/>
      <c r="J47" s="18"/>
      <c r="K47" s="18"/>
      <c r="L47" s="18"/>
      <c r="M47" s="12"/>
      <c r="N47" s="12"/>
    </row>
    <row r="48" spans="1:14" x14ac:dyDescent="0.25">
      <c r="A48" s="12"/>
      <c r="B48" s="12"/>
      <c r="C48" s="12"/>
      <c r="D48" s="18"/>
      <c r="E48" s="18"/>
      <c r="F48" s="18"/>
      <c r="G48" s="12"/>
      <c r="H48" s="12"/>
      <c r="I48" s="12"/>
      <c r="J48" s="18"/>
      <c r="K48" s="18"/>
      <c r="L48" s="18"/>
      <c r="M48" s="12"/>
      <c r="N48" s="12"/>
    </row>
    <row r="49" spans="1:14" x14ac:dyDescent="0.25">
      <c r="A49" s="12"/>
      <c r="B49" s="12"/>
      <c r="C49" s="12"/>
      <c r="D49" s="18"/>
      <c r="E49" s="18"/>
      <c r="F49" s="18"/>
      <c r="G49" s="12"/>
      <c r="H49" s="12"/>
      <c r="I49" s="12"/>
      <c r="J49" s="18"/>
      <c r="K49" s="18"/>
      <c r="L49" s="18"/>
      <c r="M49" s="12"/>
      <c r="N49" s="12"/>
    </row>
    <row r="50" spans="1:14" x14ac:dyDescent="0.25">
      <c r="A50" s="12"/>
      <c r="B50" s="12"/>
      <c r="C50" s="12"/>
      <c r="D50" s="18"/>
      <c r="E50" s="18"/>
      <c r="F50" s="18"/>
      <c r="G50" s="12"/>
      <c r="H50" s="12"/>
      <c r="I50" s="12"/>
      <c r="J50" s="18"/>
      <c r="K50" s="18"/>
      <c r="L50" s="18"/>
      <c r="M50" s="12"/>
      <c r="N50" s="12"/>
    </row>
    <row r="51" spans="1:14" x14ac:dyDescent="0.25">
      <c r="A51" s="12"/>
      <c r="B51" s="12"/>
      <c r="C51" s="12"/>
      <c r="D51" s="18"/>
      <c r="E51" s="18"/>
      <c r="F51" s="18"/>
      <c r="G51" s="12"/>
      <c r="H51" s="12"/>
      <c r="I51" s="12"/>
      <c r="J51" s="18"/>
      <c r="K51" s="18"/>
      <c r="L51" s="18"/>
      <c r="M51" s="12"/>
      <c r="N51" s="12"/>
    </row>
    <row r="52" spans="1:14" x14ac:dyDescent="0.25">
      <c r="A52" s="12"/>
      <c r="B52" s="12"/>
      <c r="C52" s="12"/>
      <c r="D52" s="18"/>
      <c r="E52" s="18"/>
      <c r="F52" s="18"/>
      <c r="G52" s="12"/>
      <c r="H52" s="12"/>
      <c r="I52" s="12"/>
      <c r="J52" s="18"/>
      <c r="K52" s="18"/>
      <c r="L52" s="18"/>
      <c r="M52" s="12"/>
      <c r="N52" s="12"/>
    </row>
    <row r="53" spans="1:14" x14ac:dyDescent="0.25">
      <c r="A53" s="12"/>
      <c r="B53" s="12"/>
      <c r="C53" s="12"/>
      <c r="D53" s="18"/>
      <c r="E53" s="18"/>
      <c r="F53" s="18"/>
      <c r="G53" s="12"/>
      <c r="H53" s="12"/>
      <c r="I53" s="12"/>
      <c r="J53" s="18"/>
      <c r="K53" s="18"/>
      <c r="L53" s="18"/>
      <c r="M53" s="12"/>
      <c r="N53" s="12"/>
    </row>
    <row r="54" spans="1:14" x14ac:dyDescent="0.25">
      <c r="A54" s="12"/>
      <c r="B54" s="12"/>
      <c r="C54" s="12"/>
      <c r="D54" s="18"/>
      <c r="E54" s="18"/>
      <c r="F54" s="18"/>
      <c r="G54" s="12"/>
      <c r="H54" s="12"/>
      <c r="I54" s="12"/>
      <c r="J54" s="18"/>
      <c r="K54" s="18"/>
      <c r="L54" s="18"/>
      <c r="M54" s="12"/>
      <c r="N54" s="12"/>
    </row>
    <row r="55" spans="1:14" x14ac:dyDescent="0.25">
      <c r="A55" s="12"/>
      <c r="B55" s="12"/>
      <c r="C55" s="12"/>
      <c r="D55" s="18"/>
      <c r="E55" s="18"/>
      <c r="F55" s="18"/>
      <c r="G55" s="12"/>
      <c r="H55" s="12"/>
      <c r="I55" s="12"/>
      <c r="J55" s="18"/>
      <c r="K55" s="18"/>
      <c r="L55" s="18"/>
      <c r="M55" s="12"/>
      <c r="N55" s="12"/>
    </row>
    <row r="56" spans="1:14" x14ac:dyDescent="0.25">
      <c r="A56" s="12"/>
      <c r="B56" s="12"/>
      <c r="C56" s="12"/>
      <c r="D56" s="18"/>
      <c r="E56" s="18"/>
      <c r="F56" s="18"/>
      <c r="G56" s="12"/>
      <c r="H56" s="12"/>
      <c r="I56" s="12"/>
      <c r="J56" s="18"/>
      <c r="K56" s="18"/>
      <c r="L56" s="18"/>
      <c r="M56" s="12"/>
      <c r="N56" s="12"/>
    </row>
    <row r="57" spans="1:14" x14ac:dyDescent="0.25">
      <c r="A57" s="12"/>
      <c r="B57" s="12"/>
      <c r="C57" s="12"/>
      <c r="D57" s="18"/>
      <c r="E57" s="18"/>
      <c r="F57" s="18"/>
      <c r="G57" s="12"/>
      <c r="H57" s="12"/>
      <c r="I57" s="12"/>
      <c r="J57" s="18"/>
      <c r="K57" s="18"/>
      <c r="L57" s="18"/>
      <c r="M57" s="12"/>
      <c r="N57" s="12"/>
    </row>
    <row r="58" spans="1:14" x14ac:dyDescent="0.25">
      <c r="A58" s="12"/>
      <c r="B58" s="12"/>
      <c r="C58" s="12"/>
      <c r="D58" s="18"/>
      <c r="E58" s="18"/>
      <c r="F58" s="18"/>
      <c r="G58" s="12"/>
      <c r="H58" s="12"/>
      <c r="I58" s="12"/>
      <c r="J58" s="18"/>
      <c r="K58" s="18"/>
      <c r="L58" s="18"/>
      <c r="M58" s="12"/>
      <c r="N58" s="12"/>
    </row>
    <row r="59" spans="1:14" x14ac:dyDescent="0.25">
      <c r="A59" s="12"/>
      <c r="B59" s="12"/>
      <c r="C59" s="12"/>
      <c r="D59" s="18"/>
      <c r="E59" s="18"/>
      <c r="F59" s="18"/>
      <c r="G59" s="12"/>
      <c r="H59" s="12"/>
      <c r="I59" s="12"/>
      <c r="J59" s="18"/>
      <c r="K59" s="18"/>
      <c r="L59" s="18"/>
      <c r="M59" s="12"/>
      <c r="N59" s="12"/>
    </row>
    <row r="60" spans="1:14" x14ac:dyDescent="0.25">
      <c r="A60" s="12"/>
      <c r="B60" s="12"/>
      <c r="C60" s="12"/>
      <c r="D60" s="18"/>
      <c r="E60" s="18"/>
      <c r="F60" s="18"/>
      <c r="G60" s="12"/>
      <c r="H60" s="12"/>
      <c r="I60" s="12"/>
      <c r="J60" s="18"/>
      <c r="K60" s="18"/>
      <c r="L60" s="18"/>
      <c r="M60" s="12"/>
      <c r="N60" s="12"/>
    </row>
    <row r="61" spans="1:14" x14ac:dyDescent="0.25">
      <c r="A61" s="12"/>
      <c r="B61" s="12"/>
      <c r="C61" s="12"/>
      <c r="D61" s="18"/>
      <c r="E61" s="18"/>
      <c r="F61" s="18"/>
      <c r="G61" s="12"/>
      <c r="H61" s="12"/>
      <c r="I61" s="12"/>
      <c r="J61" s="18"/>
      <c r="K61" s="18"/>
      <c r="L61" s="18"/>
      <c r="M61" s="12"/>
      <c r="N61" s="12"/>
    </row>
    <row r="62" spans="1:14" x14ac:dyDescent="0.25">
      <c r="A62" s="12"/>
      <c r="B62" s="12"/>
      <c r="C62" s="12"/>
      <c r="D62" s="18"/>
      <c r="E62" s="18"/>
      <c r="F62" s="18"/>
      <c r="G62" s="12"/>
      <c r="H62" s="12"/>
      <c r="I62" s="12"/>
      <c r="J62" s="18"/>
      <c r="K62" s="18"/>
      <c r="L62" s="18"/>
      <c r="M62" s="12"/>
      <c r="N62" s="12"/>
    </row>
    <row r="63" spans="1:14" x14ac:dyDescent="0.25">
      <c r="A63" s="12"/>
      <c r="B63" s="12"/>
      <c r="C63" s="12"/>
      <c r="D63" s="18"/>
      <c r="E63" s="18"/>
      <c r="F63" s="18"/>
      <c r="G63" s="12"/>
      <c r="H63" s="12"/>
      <c r="I63" s="12"/>
      <c r="J63" s="18"/>
      <c r="K63" s="18"/>
      <c r="L63" s="18"/>
      <c r="M63" s="12"/>
      <c r="N63" s="12"/>
    </row>
    <row r="64" spans="1:14" x14ac:dyDescent="0.25">
      <c r="A64" s="12"/>
      <c r="B64" s="12"/>
      <c r="C64" s="12"/>
      <c r="D64" s="18"/>
      <c r="E64" s="18"/>
      <c r="F64" s="18"/>
      <c r="G64" s="12"/>
      <c r="H64" s="12"/>
      <c r="I64" s="12"/>
      <c r="J64" s="18"/>
      <c r="K64" s="18"/>
      <c r="L64" s="18"/>
      <c r="M64" s="12"/>
      <c r="N64" s="12"/>
    </row>
    <row r="65" spans="1:14" x14ac:dyDescent="0.25">
      <c r="A65" s="12"/>
      <c r="B65" s="12"/>
      <c r="C65" s="12"/>
      <c r="D65" s="18"/>
      <c r="E65" s="18"/>
      <c r="F65" s="18"/>
      <c r="G65" s="12"/>
      <c r="H65" s="12"/>
      <c r="I65" s="12"/>
      <c r="J65" s="18"/>
      <c r="K65" s="18"/>
      <c r="L65" s="18"/>
      <c r="M65" s="12"/>
      <c r="N65" s="12"/>
    </row>
    <row r="66" spans="1:14" x14ac:dyDescent="0.25">
      <c r="A66" s="12"/>
      <c r="B66" s="12"/>
      <c r="C66" s="12"/>
      <c r="D66" s="18"/>
      <c r="E66" s="18"/>
      <c r="F66" s="18"/>
      <c r="G66" s="12"/>
      <c r="H66" s="12"/>
      <c r="I66" s="12"/>
      <c r="J66" s="18"/>
      <c r="K66" s="18"/>
      <c r="L66" s="18"/>
      <c r="M66" s="12"/>
      <c r="N66" s="12"/>
    </row>
    <row r="67" spans="1:14" x14ac:dyDescent="0.25">
      <c r="A67" s="12"/>
      <c r="B67" s="12"/>
      <c r="C67" s="12"/>
      <c r="D67" s="18"/>
      <c r="E67" s="18"/>
      <c r="F67" s="18"/>
      <c r="G67" s="12"/>
      <c r="H67" s="12"/>
      <c r="I67" s="12"/>
      <c r="J67" s="18"/>
      <c r="K67" s="18"/>
      <c r="L67" s="18"/>
      <c r="M67" s="12"/>
      <c r="N67" s="12"/>
    </row>
    <row r="68" spans="1:14" x14ac:dyDescent="0.25">
      <c r="A68" s="12"/>
      <c r="B68" s="12"/>
      <c r="C68" s="12"/>
      <c r="D68" s="18"/>
      <c r="E68" s="18"/>
      <c r="F68" s="18"/>
      <c r="G68" s="12"/>
      <c r="H68" s="12"/>
      <c r="I68" s="12"/>
      <c r="J68" s="18"/>
      <c r="K68" s="18"/>
      <c r="L68" s="18"/>
      <c r="M68" s="12"/>
      <c r="N68" s="12"/>
    </row>
    <row r="69" spans="1:14" x14ac:dyDescent="0.25">
      <c r="A69" s="12"/>
      <c r="B69" s="12"/>
      <c r="C69" s="12"/>
      <c r="D69" s="18"/>
      <c r="E69" s="18"/>
      <c r="F69" s="18"/>
      <c r="G69" s="12"/>
      <c r="H69" s="12"/>
      <c r="I69" s="12"/>
      <c r="J69" s="18"/>
      <c r="K69" s="18"/>
      <c r="L69" s="18"/>
      <c r="M69" s="12"/>
      <c r="N69" s="12"/>
    </row>
    <row r="70" spans="1:14" x14ac:dyDescent="0.25">
      <c r="A70" s="12"/>
      <c r="B70" s="12"/>
      <c r="C70" s="12"/>
      <c r="D70" s="18"/>
      <c r="E70" s="18"/>
      <c r="F70" s="18"/>
      <c r="G70" s="12"/>
      <c r="H70" s="12"/>
      <c r="I70" s="12"/>
      <c r="J70" s="18"/>
      <c r="K70" s="18"/>
      <c r="L70" s="18"/>
      <c r="M70" s="12"/>
      <c r="N70" s="12"/>
    </row>
    <row r="71" spans="1:14" x14ac:dyDescent="0.25">
      <c r="A71" s="12"/>
      <c r="B71" s="12"/>
      <c r="C71" s="12"/>
      <c r="D71" s="18"/>
      <c r="E71" s="18"/>
      <c r="F71" s="18"/>
      <c r="G71" s="12"/>
      <c r="H71" s="12"/>
      <c r="I71" s="12"/>
      <c r="J71" s="18"/>
      <c r="K71" s="18"/>
      <c r="L71" s="18"/>
      <c r="M71" s="12"/>
      <c r="N71" s="12"/>
    </row>
    <row r="72" spans="1:14" x14ac:dyDescent="0.25">
      <c r="A72" s="12"/>
      <c r="B72" s="12"/>
      <c r="C72" s="12"/>
      <c r="D72" s="18"/>
      <c r="E72" s="18"/>
      <c r="F72" s="18"/>
      <c r="G72" s="12"/>
      <c r="H72" s="12"/>
      <c r="I72" s="12"/>
      <c r="J72" s="18"/>
      <c r="K72" s="18"/>
      <c r="L72" s="18"/>
      <c r="M72" s="12"/>
      <c r="N72" s="12"/>
    </row>
    <row r="73" spans="1:14" x14ac:dyDescent="0.25">
      <c r="A73" s="12"/>
      <c r="B73" s="12"/>
      <c r="C73" s="12"/>
      <c r="D73" s="18"/>
      <c r="E73" s="18"/>
      <c r="F73" s="18"/>
      <c r="G73" s="12"/>
      <c r="H73" s="12"/>
      <c r="I73" s="12"/>
      <c r="J73" s="18"/>
      <c r="K73" s="18"/>
      <c r="L73" s="18"/>
      <c r="M73" s="12"/>
      <c r="N73" s="12"/>
    </row>
    <row r="74" spans="1:14" x14ac:dyDescent="0.25">
      <c r="A74" s="12"/>
      <c r="B74" s="12"/>
      <c r="C74" s="12"/>
      <c r="D74" s="18"/>
      <c r="E74" s="18"/>
      <c r="F74" s="18"/>
      <c r="G74" s="12"/>
      <c r="H74" s="12"/>
      <c r="I74" s="12"/>
      <c r="J74" s="18"/>
      <c r="K74" s="18"/>
      <c r="L74" s="18"/>
      <c r="M74" s="12"/>
      <c r="N74" s="12"/>
    </row>
    <row r="75" spans="1:14" x14ac:dyDescent="0.25">
      <c r="A75" s="12"/>
      <c r="B75" s="12"/>
      <c r="C75" s="12"/>
      <c r="D75" s="18"/>
      <c r="E75" s="18"/>
      <c r="F75" s="18"/>
      <c r="G75" s="12"/>
      <c r="H75" s="12"/>
      <c r="I75" s="12"/>
      <c r="J75" s="18"/>
      <c r="K75" s="18"/>
      <c r="L75" s="18"/>
      <c r="M75" s="12"/>
      <c r="N75" s="12"/>
    </row>
    <row r="76" spans="1:14" x14ac:dyDescent="0.25">
      <c r="A76" s="12"/>
      <c r="B76" s="12"/>
      <c r="C76" s="12"/>
      <c r="D76" s="18"/>
      <c r="E76" s="18"/>
      <c r="F76" s="18"/>
      <c r="G76" s="12"/>
      <c r="H76" s="12"/>
      <c r="I76" s="12"/>
      <c r="J76" s="18"/>
      <c r="K76" s="18"/>
      <c r="L76" s="18"/>
      <c r="M76" s="12"/>
      <c r="N76" s="12"/>
    </row>
    <row r="77" spans="1:14" x14ac:dyDescent="0.25">
      <c r="A77" s="12"/>
      <c r="B77" s="12"/>
      <c r="C77" s="12"/>
      <c r="D77" s="18"/>
      <c r="E77" s="18"/>
      <c r="F77" s="18"/>
      <c r="G77" s="12"/>
      <c r="H77" s="12"/>
      <c r="I77" s="12"/>
      <c r="J77" s="18"/>
      <c r="K77" s="18"/>
      <c r="L77" s="18"/>
      <c r="M77" s="12"/>
      <c r="N77" s="12"/>
    </row>
    <row r="78" spans="1:14" x14ac:dyDescent="0.25">
      <c r="A78" s="12"/>
      <c r="B78" s="12"/>
      <c r="C78" s="12"/>
      <c r="D78" s="18"/>
      <c r="E78" s="18"/>
      <c r="F78" s="18"/>
      <c r="G78" s="12"/>
      <c r="H78" s="12"/>
      <c r="I78" s="12"/>
      <c r="J78" s="18"/>
      <c r="K78" s="18"/>
      <c r="L78" s="18"/>
      <c r="M78" s="12"/>
      <c r="N78" s="12"/>
    </row>
    <row r="79" spans="1:14" x14ac:dyDescent="0.25">
      <c r="A79" s="12"/>
      <c r="B79" s="12"/>
      <c r="C79" s="12"/>
      <c r="D79" s="18"/>
      <c r="E79" s="18"/>
      <c r="F79" s="18"/>
      <c r="G79" s="12"/>
      <c r="H79" s="12"/>
      <c r="I79" s="12"/>
      <c r="J79" s="18"/>
      <c r="K79" s="18"/>
      <c r="L79" s="18"/>
      <c r="M79" s="12"/>
      <c r="N79" s="12"/>
    </row>
    <row r="80" spans="1:14" x14ac:dyDescent="0.25">
      <c r="A80" s="12"/>
      <c r="B80" s="12"/>
      <c r="C80" s="12"/>
      <c r="D80" s="18"/>
      <c r="E80" s="18"/>
      <c r="F80" s="18"/>
      <c r="G80" s="12"/>
      <c r="H80" s="12"/>
      <c r="I80" s="12"/>
      <c r="J80" s="18"/>
      <c r="K80" s="18"/>
      <c r="L80" s="18"/>
      <c r="M80" s="12"/>
      <c r="N80" s="12"/>
    </row>
    <row r="81" spans="1:14" x14ac:dyDescent="0.25">
      <c r="A81" s="12"/>
      <c r="B81" s="12"/>
      <c r="C81" s="12"/>
      <c r="D81" s="18"/>
      <c r="E81" s="18"/>
      <c r="F81" s="18"/>
      <c r="G81" s="12"/>
      <c r="H81" s="12"/>
      <c r="I81" s="12"/>
      <c r="J81" s="18"/>
      <c r="K81" s="18"/>
      <c r="L81" s="18"/>
      <c r="M81" s="12"/>
      <c r="N81" s="12"/>
    </row>
    <row r="82" spans="1:14" x14ac:dyDescent="0.25">
      <c r="A82" s="12"/>
      <c r="B82" s="12"/>
      <c r="C82" s="12"/>
      <c r="D82" s="18"/>
      <c r="E82" s="18"/>
      <c r="F82" s="18"/>
      <c r="G82" s="12"/>
      <c r="H82" s="12"/>
      <c r="I82" s="12"/>
      <c r="J82" s="18"/>
      <c r="K82" s="18"/>
      <c r="L82" s="18"/>
      <c r="M82" s="12"/>
      <c r="N82" s="12"/>
    </row>
    <row r="83" spans="1:14" x14ac:dyDescent="0.25">
      <c r="A83" s="12"/>
      <c r="B83" s="12"/>
      <c r="C83" s="12"/>
      <c r="D83" s="18"/>
      <c r="E83" s="18"/>
      <c r="F83" s="18"/>
      <c r="G83" s="12"/>
      <c r="H83" s="12"/>
      <c r="I83" s="12"/>
      <c r="J83" s="18"/>
      <c r="K83" s="18"/>
      <c r="L83" s="18"/>
      <c r="M83" s="12"/>
      <c r="N83" s="12"/>
    </row>
    <row r="84" spans="1:14" x14ac:dyDescent="0.25">
      <c r="A84" s="12"/>
      <c r="B84" s="12"/>
      <c r="C84" s="12"/>
      <c r="D84" s="18"/>
      <c r="E84" s="18"/>
      <c r="F84" s="18"/>
      <c r="G84" s="12"/>
      <c r="H84" s="12"/>
      <c r="I84" s="12"/>
      <c r="J84" s="18"/>
      <c r="K84" s="18"/>
      <c r="L84" s="18"/>
      <c r="M84" s="12"/>
      <c r="N84" s="12"/>
    </row>
    <row r="85" spans="1:14" x14ac:dyDescent="0.25">
      <c r="A85" s="12"/>
      <c r="B85" s="12"/>
      <c r="C85" s="12"/>
      <c r="D85" s="18"/>
      <c r="E85" s="18"/>
      <c r="F85" s="18"/>
      <c r="G85" s="12"/>
      <c r="H85" s="12"/>
      <c r="I85" s="12"/>
      <c r="J85" s="18"/>
      <c r="K85" s="18"/>
      <c r="L85" s="18"/>
      <c r="M85" s="12"/>
      <c r="N85" s="12"/>
    </row>
    <row r="86" spans="1:14" x14ac:dyDescent="0.25">
      <c r="A86" s="12"/>
      <c r="B86" s="12"/>
      <c r="C86" s="12"/>
      <c r="D86" s="18"/>
      <c r="E86" s="18"/>
      <c r="F86" s="18"/>
      <c r="G86" s="12"/>
      <c r="H86" s="12"/>
      <c r="I86" s="12"/>
      <c r="J86" s="18"/>
      <c r="K86" s="18"/>
      <c r="L86" s="18"/>
      <c r="M86" s="12"/>
      <c r="N86" s="12"/>
    </row>
    <row r="87" spans="1:14" x14ac:dyDescent="0.25">
      <c r="A87" s="12"/>
      <c r="B87" s="12"/>
      <c r="C87" s="12"/>
      <c r="D87" s="18"/>
      <c r="E87" s="18"/>
      <c r="F87" s="18"/>
      <c r="G87" s="12"/>
      <c r="H87" s="12"/>
      <c r="I87" s="12"/>
      <c r="J87" s="18"/>
      <c r="K87" s="18"/>
      <c r="L87" s="18"/>
      <c r="M87" s="12"/>
      <c r="N87" s="12"/>
    </row>
    <row r="88" spans="1:14" x14ac:dyDescent="0.25">
      <c r="A88" s="12"/>
      <c r="B88" s="12"/>
      <c r="C88" s="12"/>
      <c r="D88" s="18"/>
      <c r="E88" s="18"/>
      <c r="F88" s="18"/>
      <c r="G88" s="12"/>
      <c r="H88" s="12"/>
      <c r="I88" s="12"/>
      <c r="J88" s="18"/>
      <c r="K88" s="18"/>
      <c r="L88" s="18"/>
      <c r="M88" s="12"/>
      <c r="N88" s="12"/>
    </row>
    <row r="89" spans="1:14" x14ac:dyDescent="0.25">
      <c r="A89" s="12"/>
      <c r="B89" s="12"/>
      <c r="C89" s="12"/>
      <c r="D89" s="18"/>
      <c r="E89" s="18"/>
      <c r="F89" s="18"/>
      <c r="G89" s="12"/>
      <c r="H89" s="12"/>
      <c r="I89" s="12"/>
      <c r="J89" s="18"/>
      <c r="K89" s="18"/>
      <c r="L89" s="18"/>
      <c r="M89" s="12"/>
      <c r="N89" s="12"/>
    </row>
    <row r="90" spans="1:14" x14ac:dyDescent="0.25">
      <c r="A90" s="12"/>
      <c r="B90" s="12"/>
      <c r="C90" s="12"/>
      <c r="D90" s="18"/>
      <c r="E90" s="18"/>
      <c r="F90" s="18"/>
      <c r="G90" s="12"/>
      <c r="H90" s="12"/>
      <c r="I90" s="12"/>
      <c r="J90" s="18"/>
      <c r="K90" s="18"/>
      <c r="L90" s="18"/>
      <c r="M90" s="12"/>
      <c r="N90" s="12"/>
    </row>
    <row r="91" spans="1:14" x14ac:dyDescent="0.25">
      <c r="A91" s="12"/>
      <c r="B91" s="12"/>
      <c r="C91" s="12"/>
      <c r="D91" s="18"/>
      <c r="E91" s="18"/>
      <c r="F91" s="18"/>
      <c r="G91" s="12"/>
      <c r="H91" s="12"/>
      <c r="I91" s="12"/>
      <c r="J91" s="18"/>
      <c r="K91" s="18"/>
      <c r="L91" s="18"/>
      <c r="M91" s="12"/>
      <c r="N91" s="12"/>
    </row>
    <row r="92" spans="1:14" x14ac:dyDescent="0.25">
      <c r="A92" s="12"/>
      <c r="B92" s="12"/>
      <c r="C92" s="12"/>
      <c r="D92" s="18"/>
      <c r="E92" s="18"/>
      <c r="F92" s="18"/>
      <c r="G92" s="12"/>
      <c r="H92" s="12"/>
      <c r="I92" s="12"/>
      <c r="J92" s="18"/>
      <c r="K92" s="18"/>
      <c r="L92" s="18"/>
      <c r="M92" s="12"/>
      <c r="N92" s="12"/>
    </row>
    <row r="93" spans="1:14" x14ac:dyDescent="0.25">
      <c r="A93" s="12"/>
      <c r="B93" s="12"/>
      <c r="C93" s="12"/>
      <c r="D93" s="18"/>
      <c r="E93" s="18"/>
      <c r="F93" s="18"/>
      <c r="G93" s="12"/>
      <c r="H93" s="12"/>
      <c r="I93" s="12"/>
      <c r="J93" s="18"/>
      <c r="K93" s="18"/>
      <c r="L93" s="18"/>
      <c r="M93" s="12"/>
      <c r="N93" s="12"/>
    </row>
    <row r="94" spans="1:14" x14ac:dyDescent="0.25">
      <c r="A94" s="12"/>
      <c r="B94" s="12"/>
      <c r="C94" s="12"/>
      <c r="D94" s="18"/>
      <c r="E94" s="18"/>
      <c r="F94" s="18"/>
      <c r="G94" s="12"/>
      <c r="H94" s="12"/>
      <c r="I94" s="12"/>
      <c r="J94" s="18"/>
      <c r="K94" s="18"/>
      <c r="L94" s="18"/>
      <c r="M94" s="12"/>
      <c r="N94" s="12"/>
    </row>
    <row r="95" spans="1:14" x14ac:dyDescent="0.25">
      <c r="A95" s="12"/>
      <c r="B95" s="12"/>
      <c r="C95" s="12"/>
      <c r="D95" s="18"/>
      <c r="E95" s="18"/>
      <c r="F95" s="18"/>
      <c r="G95" s="12"/>
      <c r="H95" s="12"/>
      <c r="I95" s="12"/>
      <c r="J95" s="18"/>
      <c r="K95" s="18"/>
      <c r="L95" s="18"/>
      <c r="M95" s="12"/>
      <c r="N95" s="12"/>
    </row>
    <row r="96" spans="1:14" x14ac:dyDescent="0.25">
      <c r="A96" s="12"/>
      <c r="B96" s="12"/>
      <c r="C96" s="12"/>
      <c r="D96" s="18"/>
      <c r="E96" s="18"/>
      <c r="F96" s="18"/>
      <c r="G96" s="12"/>
      <c r="H96" s="12"/>
      <c r="I96" s="12"/>
      <c r="J96" s="18"/>
      <c r="K96" s="18"/>
      <c r="L96" s="18"/>
      <c r="M96" s="12"/>
      <c r="N96" s="12"/>
    </row>
    <row r="97" spans="1:14" x14ac:dyDescent="0.25">
      <c r="A97" s="12"/>
      <c r="B97" s="12"/>
      <c r="C97" s="12"/>
      <c r="D97" s="18"/>
      <c r="E97" s="18"/>
      <c r="F97" s="18"/>
      <c r="G97" s="12"/>
      <c r="H97" s="12"/>
      <c r="I97" s="12"/>
      <c r="J97" s="18"/>
      <c r="K97" s="18"/>
      <c r="L97" s="18"/>
      <c r="M97" s="12"/>
      <c r="N97" s="12"/>
    </row>
    <row r="98" spans="1:14" x14ac:dyDescent="0.25">
      <c r="A98" s="12"/>
      <c r="B98" s="12"/>
      <c r="C98" s="12"/>
      <c r="D98" s="18"/>
      <c r="E98" s="18"/>
      <c r="F98" s="18"/>
      <c r="G98" s="12"/>
      <c r="H98" s="12"/>
      <c r="I98" s="12"/>
      <c r="J98" s="18"/>
      <c r="K98" s="18"/>
      <c r="L98" s="18"/>
      <c r="M98" s="12"/>
      <c r="N98" s="12"/>
    </row>
    <row r="99" spans="1:14" x14ac:dyDescent="0.25">
      <c r="A99" s="12"/>
      <c r="B99" s="12"/>
      <c r="C99" s="12"/>
      <c r="D99" s="18"/>
      <c r="E99" s="18"/>
      <c r="F99" s="18"/>
      <c r="G99" s="12"/>
      <c r="H99" s="12"/>
      <c r="I99" s="12"/>
      <c r="J99" s="18"/>
      <c r="K99" s="18"/>
      <c r="L99" s="18"/>
      <c r="M99" s="12"/>
      <c r="N99" s="12"/>
    </row>
    <row r="100" spans="1:14" x14ac:dyDescent="0.25">
      <c r="A100" s="12"/>
      <c r="B100" s="12"/>
      <c r="C100" s="12"/>
      <c r="D100" s="18"/>
      <c r="E100" s="18"/>
      <c r="F100" s="18"/>
      <c r="G100" s="12"/>
      <c r="H100" s="12"/>
      <c r="I100" s="12"/>
      <c r="J100" s="18"/>
      <c r="K100" s="18"/>
      <c r="L100" s="18"/>
      <c r="M100" s="12"/>
      <c r="N100" s="12"/>
    </row>
    <row r="101" spans="1:14" x14ac:dyDescent="0.25">
      <c r="A101" s="12"/>
      <c r="B101" s="12"/>
      <c r="C101" s="12"/>
      <c r="D101" s="18"/>
      <c r="E101" s="18"/>
      <c r="F101" s="18"/>
      <c r="G101" s="12"/>
      <c r="H101" s="12"/>
      <c r="I101" s="12"/>
      <c r="J101" s="18"/>
      <c r="K101" s="18"/>
      <c r="L101" s="18"/>
      <c r="M101" s="12"/>
      <c r="N101" s="12"/>
    </row>
    <row r="102" spans="1:14" x14ac:dyDescent="0.25">
      <c r="A102" s="12"/>
      <c r="B102" s="12"/>
      <c r="C102" s="12"/>
      <c r="D102" s="18"/>
      <c r="E102" s="18"/>
      <c r="F102" s="18"/>
      <c r="G102" s="12"/>
      <c r="H102" s="12"/>
      <c r="I102" s="12"/>
      <c r="J102" s="18"/>
      <c r="K102" s="18"/>
      <c r="L102" s="18"/>
      <c r="M102" s="12"/>
      <c r="N10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FA8F-1E33-4929-B1C0-09595841B3E5}">
  <dimension ref="A1:N81"/>
  <sheetViews>
    <sheetView tabSelected="1" zoomScale="71" zoomScaleNormal="71" workbookViewId="0">
      <selection activeCell="G42" sqref="G42"/>
    </sheetView>
  </sheetViews>
  <sheetFormatPr baseColWidth="10" defaultRowHeight="15" x14ac:dyDescent="0.25"/>
  <cols>
    <col min="1" max="1" width="14.85546875" style="21" customWidth="1"/>
    <col min="2" max="2" width="14.28515625" customWidth="1"/>
    <col min="3" max="3" width="13.42578125" customWidth="1"/>
    <col min="4" max="4" width="17" style="19" customWidth="1"/>
    <col min="5" max="5" width="13.42578125" style="19" customWidth="1"/>
    <col min="6" max="6" width="17" style="19" customWidth="1"/>
    <col min="7" max="7" width="60.42578125" customWidth="1"/>
    <col min="8" max="8" width="16" customWidth="1"/>
    <col min="9" max="9" width="49.28515625" customWidth="1"/>
    <col min="10" max="10" width="18.42578125" style="19" customWidth="1"/>
    <col min="11" max="11" width="13.42578125" style="19" customWidth="1"/>
    <col min="12" max="12" width="18.42578125" style="20" customWidth="1"/>
    <col min="13" max="13" width="16.28515625" customWidth="1"/>
  </cols>
  <sheetData>
    <row r="1" spans="1:14" ht="15.75" thickBot="1" x14ac:dyDescent="0.3"/>
    <row r="2" spans="1:14" s="7" customFormat="1" ht="26.25" customHeight="1" thickBot="1" x14ac:dyDescent="0.3">
      <c r="A2" s="31" t="s">
        <v>0</v>
      </c>
      <c r="B2" s="31" t="s">
        <v>1</v>
      </c>
      <c r="C2" s="32" t="s">
        <v>36</v>
      </c>
      <c r="D2" s="33" t="s">
        <v>2</v>
      </c>
      <c r="E2" s="2" t="s">
        <v>3</v>
      </c>
      <c r="F2" s="33" t="s">
        <v>4</v>
      </c>
      <c r="G2" s="34" t="s">
        <v>5</v>
      </c>
      <c r="H2" s="35" t="s">
        <v>6</v>
      </c>
      <c r="I2" s="36" t="s">
        <v>7</v>
      </c>
      <c r="J2" s="2" t="s">
        <v>2</v>
      </c>
      <c r="K2" s="2" t="s">
        <v>3</v>
      </c>
      <c r="L2" s="5" t="s">
        <v>4</v>
      </c>
      <c r="M2" s="6" t="s">
        <v>8</v>
      </c>
    </row>
    <row r="3" spans="1:14" x14ac:dyDescent="0.25">
      <c r="A3" s="37" t="s">
        <v>100</v>
      </c>
      <c r="B3" s="12">
        <v>98770</v>
      </c>
      <c r="C3" s="12" t="s">
        <v>155</v>
      </c>
      <c r="D3" s="9">
        <f>SUM(F3/1.16)</f>
        <v>1637.9310344827588</v>
      </c>
      <c r="E3" s="9">
        <f>SUM(D3*0.16)</f>
        <v>262.06896551724139</v>
      </c>
      <c r="F3" s="30">
        <v>1900</v>
      </c>
      <c r="G3" s="12" t="s">
        <v>98</v>
      </c>
      <c r="H3" s="12"/>
      <c r="I3" s="12"/>
      <c r="J3" s="9">
        <v>890</v>
      </c>
      <c r="K3" s="9">
        <f>SUM(J3*0.16)</f>
        <v>142.4</v>
      </c>
      <c r="L3" s="9">
        <v>1032.4000000000001</v>
      </c>
      <c r="M3" s="27"/>
      <c r="N3" s="12"/>
    </row>
    <row r="4" spans="1:14" x14ac:dyDescent="0.25">
      <c r="A4" s="10" t="s">
        <v>101</v>
      </c>
      <c r="B4" s="8">
        <v>98771</v>
      </c>
      <c r="C4" s="8" t="s">
        <v>156</v>
      </c>
      <c r="D4" s="9">
        <f t="shared" ref="D4:D9" si="0">SUM(F4/1.16)</f>
        <v>1758.6206896551726</v>
      </c>
      <c r="E4" s="9">
        <f t="shared" ref="E4:E9" si="1">SUM(D4*0.16)</f>
        <v>281.37931034482762</v>
      </c>
      <c r="F4" s="9">
        <v>2040</v>
      </c>
      <c r="G4" s="8" t="s">
        <v>10</v>
      </c>
      <c r="H4" s="8"/>
      <c r="I4" s="24"/>
      <c r="J4" s="9">
        <v>2260</v>
      </c>
      <c r="K4" s="9">
        <f t="shared" ref="K4:K9" si="2">SUM(J4*0.16)</f>
        <v>361.6</v>
      </c>
      <c r="L4" s="9">
        <f t="shared" ref="L4:L9" si="3">SUM(J4:K4)</f>
        <v>2621.6</v>
      </c>
      <c r="M4" s="28"/>
      <c r="N4" s="12"/>
    </row>
    <row r="5" spans="1:14" x14ac:dyDescent="0.25">
      <c r="A5" s="10" t="s">
        <v>102</v>
      </c>
      <c r="B5" s="8">
        <v>80381</v>
      </c>
      <c r="C5" s="8" t="s">
        <v>157</v>
      </c>
      <c r="D5" s="9">
        <f t="shared" si="0"/>
        <v>3250</v>
      </c>
      <c r="E5" s="9">
        <f t="shared" si="1"/>
        <v>520</v>
      </c>
      <c r="F5" s="9">
        <v>3770</v>
      </c>
      <c r="G5" s="8" t="s">
        <v>99</v>
      </c>
      <c r="H5" s="8"/>
      <c r="I5" s="8"/>
      <c r="J5" s="9">
        <v>2900</v>
      </c>
      <c r="K5" s="9">
        <f t="shared" si="2"/>
        <v>464</v>
      </c>
      <c r="L5" s="9">
        <f t="shared" si="3"/>
        <v>3364</v>
      </c>
      <c r="M5" s="28"/>
      <c r="N5" s="12"/>
    </row>
    <row r="6" spans="1:14" x14ac:dyDescent="0.25">
      <c r="A6" s="10" t="s">
        <v>104</v>
      </c>
      <c r="B6" s="8">
        <v>81120</v>
      </c>
      <c r="C6" s="8" t="s">
        <v>158</v>
      </c>
      <c r="D6" s="9">
        <f t="shared" si="0"/>
        <v>11602.827586206899</v>
      </c>
      <c r="E6" s="9">
        <f t="shared" si="1"/>
        <v>1856.4524137931039</v>
      </c>
      <c r="F6" s="9">
        <v>13459.28</v>
      </c>
      <c r="G6" s="8" t="s">
        <v>103</v>
      </c>
      <c r="H6" s="8"/>
      <c r="I6" s="24"/>
      <c r="J6" s="9">
        <v>3670</v>
      </c>
      <c r="K6" s="9">
        <f t="shared" si="2"/>
        <v>587.20000000000005</v>
      </c>
      <c r="L6" s="9">
        <f t="shared" si="3"/>
        <v>4257.2</v>
      </c>
      <c r="M6" s="28"/>
      <c r="N6" s="12"/>
    </row>
    <row r="7" spans="1:14" x14ac:dyDescent="0.25">
      <c r="A7" s="10" t="s">
        <v>105</v>
      </c>
      <c r="B7" s="8">
        <v>88490</v>
      </c>
      <c r="C7" s="8" t="s">
        <v>161</v>
      </c>
      <c r="D7" s="9">
        <f t="shared" si="0"/>
        <v>862.06896551724139</v>
      </c>
      <c r="E7" s="9">
        <f t="shared" si="1"/>
        <v>137.93103448275863</v>
      </c>
      <c r="F7" s="9">
        <v>1000</v>
      </c>
      <c r="G7" s="8" t="s">
        <v>106</v>
      </c>
      <c r="H7" s="8"/>
      <c r="I7" s="24"/>
      <c r="J7" s="9">
        <v>420</v>
      </c>
      <c r="K7" s="9">
        <f t="shared" si="2"/>
        <v>67.2</v>
      </c>
      <c r="L7" s="9">
        <f t="shared" si="3"/>
        <v>487.2</v>
      </c>
      <c r="M7" s="28"/>
      <c r="N7" s="12"/>
    </row>
    <row r="8" spans="1:14" x14ac:dyDescent="0.25">
      <c r="A8" s="10" t="s">
        <v>107</v>
      </c>
      <c r="B8" s="8">
        <v>98771</v>
      </c>
      <c r="C8" s="8" t="s">
        <v>162</v>
      </c>
      <c r="D8" s="9">
        <f t="shared" si="0"/>
        <v>2815.5172413793107</v>
      </c>
      <c r="E8" s="9">
        <f t="shared" si="1"/>
        <v>450.48275862068971</v>
      </c>
      <c r="F8" s="9">
        <v>3266</v>
      </c>
      <c r="G8" s="8" t="s">
        <v>108</v>
      </c>
      <c r="H8" s="8"/>
      <c r="I8" s="8"/>
      <c r="J8" s="9">
        <v>2870</v>
      </c>
      <c r="K8" s="9">
        <f t="shared" si="2"/>
        <v>459.2</v>
      </c>
      <c r="L8" s="9">
        <f t="shared" si="3"/>
        <v>3329.2</v>
      </c>
      <c r="M8" s="28"/>
      <c r="N8" s="12"/>
    </row>
    <row r="9" spans="1:14" x14ac:dyDescent="0.25">
      <c r="A9" s="10" t="s">
        <v>109</v>
      </c>
      <c r="B9" s="8">
        <v>88472</v>
      </c>
      <c r="C9" s="8" t="s">
        <v>160</v>
      </c>
      <c r="D9" s="9">
        <f t="shared" si="0"/>
        <v>646.55172413793105</v>
      </c>
      <c r="E9" s="9">
        <f t="shared" si="1"/>
        <v>103.44827586206897</v>
      </c>
      <c r="F9" s="9">
        <v>750</v>
      </c>
      <c r="G9" s="8" t="s">
        <v>110</v>
      </c>
      <c r="H9" s="8"/>
      <c r="I9" s="8"/>
      <c r="J9" s="9">
        <v>600</v>
      </c>
      <c r="K9" s="9">
        <f t="shared" si="2"/>
        <v>96</v>
      </c>
      <c r="L9" s="9">
        <f t="shared" si="3"/>
        <v>696</v>
      </c>
      <c r="M9" s="28"/>
      <c r="N9" s="12"/>
    </row>
    <row r="10" spans="1:14" s="7" customFormat="1" x14ac:dyDescent="0.25">
      <c r="A10" s="15"/>
      <c r="B10" s="15"/>
      <c r="C10" s="15"/>
      <c r="D10" s="16"/>
      <c r="E10" s="16"/>
      <c r="F10" s="17"/>
      <c r="G10" s="15"/>
      <c r="H10" s="15"/>
      <c r="I10" s="15"/>
      <c r="J10" s="16"/>
      <c r="K10" s="16"/>
      <c r="L10" s="17"/>
      <c r="M10" s="15"/>
      <c r="N10" s="15"/>
    </row>
    <row r="11" spans="1:14" s="7" customFormat="1" x14ac:dyDescent="0.25">
      <c r="A11" s="13"/>
      <c r="B11" s="13"/>
      <c r="C11" s="13"/>
      <c r="D11" s="14"/>
      <c r="E11" s="14"/>
      <c r="F11" s="23"/>
      <c r="G11" s="13"/>
      <c r="H11" s="13"/>
      <c r="I11" s="13"/>
      <c r="J11" s="25"/>
      <c r="K11" s="16"/>
      <c r="L11" s="17"/>
      <c r="M11" s="15"/>
      <c r="N11" s="15"/>
    </row>
    <row r="12" spans="1:14" x14ac:dyDescent="0.25">
      <c r="A12" s="8" t="s">
        <v>111</v>
      </c>
      <c r="B12" s="8">
        <v>80381</v>
      </c>
      <c r="C12" s="8" t="s">
        <v>112</v>
      </c>
      <c r="D12" s="9">
        <f>SUM(F12/1.16)</f>
        <v>2677.4396551724139</v>
      </c>
      <c r="E12" s="9">
        <f>SUM(D12*0.16)</f>
        <v>428.39034482758626</v>
      </c>
      <c r="F12" s="9">
        <v>3105.83</v>
      </c>
      <c r="G12" s="8" t="s">
        <v>113</v>
      </c>
      <c r="H12" s="8"/>
      <c r="I12" s="8"/>
      <c r="J12" s="9">
        <v>1300</v>
      </c>
      <c r="K12" s="9">
        <f t="shared" ref="K12:K18" si="4">SUM(J12*0.16)</f>
        <v>208</v>
      </c>
      <c r="L12" s="9">
        <f t="shared" ref="L12:L18" si="5">SUM(J12:K12)</f>
        <v>1508</v>
      </c>
      <c r="M12" s="12"/>
      <c r="N12" s="12"/>
    </row>
    <row r="13" spans="1:14" x14ac:dyDescent="0.25">
      <c r="A13" s="8" t="s">
        <v>114</v>
      </c>
      <c r="B13" s="8">
        <v>95516</v>
      </c>
      <c r="C13" s="8" t="s">
        <v>115</v>
      </c>
      <c r="D13" s="9">
        <f t="shared" ref="D13:D18" si="6">SUM(F13/1.16)</f>
        <v>1240.0000000000002</v>
      </c>
      <c r="E13" s="9">
        <f t="shared" ref="E13:E18" si="7">SUM(D13*0.16)</f>
        <v>198.40000000000003</v>
      </c>
      <c r="F13" s="9">
        <v>1438.4</v>
      </c>
      <c r="G13" s="8" t="s">
        <v>116</v>
      </c>
      <c r="H13" s="8"/>
      <c r="I13" s="8"/>
      <c r="J13" s="9">
        <v>800</v>
      </c>
      <c r="K13" s="9">
        <f t="shared" si="4"/>
        <v>128</v>
      </c>
      <c r="L13" s="9">
        <f t="shared" si="5"/>
        <v>928</v>
      </c>
      <c r="M13" s="8"/>
      <c r="N13" s="12"/>
    </row>
    <row r="14" spans="1:14" x14ac:dyDescent="0.25">
      <c r="A14" s="8" t="s">
        <v>117</v>
      </c>
      <c r="B14" s="8">
        <v>95516</v>
      </c>
      <c r="C14" s="8" t="s">
        <v>118</v>
      </c>
      <c r="D14" s="9">
        <f t="shared" si="6"/>
        <v>4150</v>
      </c>
      <c r="E14" s="9">
        <f t="shared" si="7"/>
        <v>664</v>
      </c>
      <c r="F14" s="9">
        <v>4814</v>
      </c>
      <c r="G14" s="8" t="s">
        <v>119</v>
      </c>
      <c r="H14" s="8"/>
      <c r="I14" s="8"/>
      <c r="J14" s="9">
        <v>2000</v>
      </c>
      <c r="K14" s="9">
        <f t="shared" si="4"/>
        <v>320</v>
      </c>
      <c r="L14" s="9">
        <f t="shared" si="5"/>
        <v>2320</v>
      </c>
      <c r="M14" s="8"/>
      <c r="N14" s="12"/>
    </row>
    <row r="15" spans="1:14" x14ac:dyDescent="0.25">
      <c r="A15" s="8" t="s">
        <v>120</v>
      </c>
      <c r="B15" s="8">
        <v>95516</v>
      </c>
      <c r="C15" s="8" t="s">
        <v>121</v>
      </c>
      <c r="D15" s="9">
        <f t="shared" si="6"/>
        <v>690</v>
      </c>
      <c r="E15" s="9">
        <f t="shared" si="7"/>
        <v>110.4</v>
      </c>
      <c r="F15" s="9">
        <v>800.4</v>
      </c>
      <c r="G15" s="8" t="s">
        <v>20</v>
      </c>
      <c r="H15" s="8"/>
      <c r="I15" s="8"/>
      <c r="J15" s="9">
        <v>300</v>
      </c>
      <c r="K15" s="9">
        <f t="shared" si="4"/>
        <v>48</v>
      </c>
      <c r="L15" s="9">
        <f t="shared" si="5"/>
        <v>348</v>
      </c>
      <c r="M15" s="8"/>
      <c r="N15" s="12"/>
    </row>
    <row r="16" spans="1:14" x14ac:dyDescent="0.25">
      <c r="A16" s="8" t="s">
        <v>122</v>
      </c>
      <c r="B16" s="8">
        <v>98771</v>
      </c>
      <c r="C16" s="8" t="s">
        <v>123</v>
      </c>
      <c r="D16" s="9">
        <f t="shared" si="6"/>
        <v>2171.0000000000005</v>
      </c>
      <c r="E16" s="9">
        <f t="shared" si="7"/>
        <v>347.36000000000007</v>
      </c>
      <c r="F16" s="9">
        <v>2518.36</v>
      </c>
      <c r="G16" s="8" t="s">
        <v>124</v>
      </c>
      <c r="H16" s="8"/>
      <c r="I16" s="8"/>
      <c r="J16" s="9">
        <v>1010</v>
      </c>
      <c r="K16" s="9">
        <f t="shared" si="4"/>
        <v>161.6</v>
      </c>
      <c r="L16" s="9">
        <f t="shared" si="5"/>
        <v>1171.5999999999999</v>
      </c>
      <c r="M16" s="8"/>
      <c r="N16" s="12"/>
    </row>
    <row r="17" spans="1:14" x14ac:dyDescent="0.25">
      <c r="A17" s="8" t="s">
        <v>125</v>
      </c>
      <c r="B17" s="8">
        <v>94226</v>
      </c>
      <c r="C17" s="8" t="s">
        <v>126</v>
      </c>
      <c r="D17" s="9">
        <f t="shared" si="6"/>
        <v>1665.5172413793105</v>
      </c>
      <c r="E17" s="9">
        <f t="shared" si="7"/>
        <v>266.48275862068965</v>
      </c>
      <c r="F17" s="9">
        <v>1932</v>
      </c>
      <c r="G17" s="8" t="s">
        <v>10</v>
      </c>
      <c r="H17" s="8"/>
      <c r="I17" s="8"/>
      <c r="J17" s="9">
        <v>1680</v>
      </c>
      <c r="K17" s="9">
        <f t="shared" si="4"/>
        <v>268.8</v>
      </c>
      <c r="L17" s="9">
        <f t="shared" si="5"/>
        <v>1948.8</v>
      </c>
      <c r="M17" s="8"/>
      <c r="N17" s="12"/>
    </row>
    <row r="18" spans="1:14" x14ac:dyDescent="0.25">
      <c r="A18" s="8" t="s">
        <v>127</v>
      </c>
      <c r="B18" s="8">
        <v>88472</v>
      </c>
      <c r="C18" s="8" t="s">
        <v>128</v>
      </c>
      <c r="D18" s="9">
        <f t="shared" si="6"/>
        <v>2280.0000000000005</v>
      </c>
      <c r="E18" s="9">
        <f t="shared" si="7"/>
        <v>364.80000000000007</v>
      </c>
      <c r="F18" s="9">
        <v>2644.8</v>
      </c>
      <c r="G18" s="8" t="s">
        <v>129</v>
      </c>
      <c r="H18" s="8"/>
      <c r="I18" s="8"/>
      <c r="J18" s="9">
        <v>1830</v>
      </c>
      <c r="K18" s="9">
        <f t="shared" si="4"/>
        <v>292.8</v>
      </c>
      <c r="L18" s="9">
        <f t="shared" si="5"/>
        <v>2122.8000000000002</v>
      </c>
      <c r="M18" s="8"/>
      <c r="N18" s="12"/>
    </row>
    <row r="19" spans="1:14" s="7" customFormat="1" x14ac:dyDescent="0.25">
      <c r="A19" s="15"/>
      <c r="B19" s="15"/>
      <c r="C19" s="15"/>
      <c r="D19" s="16"/>
      <c r="E19" s="16"/>
      <c r="F19" s="17"/>
      <c r="G19" s="15"/>
      <c r="H19" s="15"/>
      <c r="I19" s="15"/>
      <c r="J19" s="16"/>
      <c r="K19" s="16"/>
      <c r="L19" s="17"/>
      <c r="M19" s="15"/>
      <c r="N19" s="15"/>
    </row>
    <row r="20" spans="1:14" s="7" customFormat="1" x14ac:dyDescent="0.25">
      <c r="A20" s="13"/>
      <c r="B20" s="13"/>
      <c r="C20" s="13"/>
      <c r="D20" s="14"/>
      <c r="E20" s="14"/>
      <c r="F20" s="23"/>
      <c r="G20" s="13"/>
      <c r="H20" s="13"/>
      <c r="I20" s="13"/>
      <c r="J20" s="25"/>
      <c r="K20" s="16"/>
      <c r="L20" s="17"/>
      <c r="M20" s="15"/>
      <c r="N20" s="15"/>
    </row>
    <row r="21" spans="1:14" x14ac:dyDescent="0.25">
      <c r="A21" s="8" t="s">
        <v>130</v>
      </c>
      <c r="B21" s="8">
        <v>88472</v>
      </c>
      <c r="C21" s="8" t="s">
        <v>131</v>
      </c>
      <c r="D21" s="9">
        <f t="shared" ref="D21:D26" si="8">SUM(F21/1.16)</f>
        <v>985</v>
      </c>
      <c r="E21" s="9">
        <f t="shared" ref="E21:E26" si="9">SUM(D21*0.16)</f>
        <v>157.6</v>
      </c>
      <c r="F21" s="9">
        <v>1142.5999999999999</v>
      </c>
      <c r="G21" s="8" t="s">
        <v>20</v>
      </c>
      <c r="H21" s="8"/>
      <c r="I21" s="8"/>
      <c r="J21" s="9">
        <v>910</v>
      </c>
      <c r="K21" s="9">
        <f t="shared" ref="K21:K29" si="10">SUM(J21*0.16)</f>
        <v>145.6</v>
      </c>
      <c r="L21" s="9">
        <f t="shared" ref="L21:L29" si="11">SUM(J21:K21)</f>
        <v>1055.5999999999999</v>
      </c>
      <c r="M21" s="12"/>
      <c r="N21" s="12"/>
    </row>
    <row r="22" spans="1:14" x14ac:dyDescent="0.25">
      <c r="A22" s="8" t="s">
        <v>132</v>
      </c>
      <c r="B22" s="8">
        <v>92113</v>
      </c>
      <c r="C22" s="8" t="s">
        <v>133</v>
      </c>
      <c r="D22" s="9">
        <f t="shared" si="8"/>
        <v>795.00000000000011</v>
      </c>
      <c r="E22" s="9">
        <f t="shared" si="9"/>
        <v>127.20000000000002</v>
      </c>
      <c r="F22" s="9">
        <v>922.2</v>
      </c>
      <c r="G22" s="8" t="s">
        <v>20</v>
      </c>
      <c r="H22" s="8"/>
      <c r="I22" s="8"/>
      <c r="J22" s="9">
        <v>600</v>
      </c>
      <c r="K22" s="9">
        <f t="shared" si="10"/>
        <v>96</v>
      </c>
      <c r="L22" s="9">
        <f t="shared" si="11"/>
        <v>696</v>
      </c>
      <c r="M22" s="8"/>
      <c r="N22" s="12"/>
    </row>
    <row r="23" spans="1:14" x14ac:dyDescent="0.25">
      <c r="A23" s="8" t="s">
        <v>134</v>
      </c>
      <c r="B23" s="8">
        <v>97643</v>
      </c>
      <c r="C23" s="8" t="s">
        <v>135</v>
      </c>
      <c r="D23" s="9">
        <f t="shared" si="8"/>
        <v>2385</v>
      </c>
      <c r="E23" s="9">
        <f t="shared" si="9"/>
        <v>381.6</v>
      </c>
      <c r="F23" s="9">
        <v>2766.6</v>
      </c>
      <c r="G23" s="8" t="s">
        <v>136</v>
      </c>
      <c r="H23" s="8"/>
      <c r="I23" s="8"/>
      <c r="J23" s="9">
        <v>1200</v>
      </c>
      <c r="K23" s="9">
        <f t="shared" si="10"/>
        <v>192</v>
      </c>
      <c r="L23" s="9">
        <f t="shared" si="11"/>
        <v>1392</v>
      </c>
      <c r="M23" s="8"/>
      <c r="N23" s="12"/>
    </row>
    <row r="24" spans="1:14" x14ac:dyDescent="0.25">
      <c r="A24" s="8" t="s">
        <v>137</v>
      </c>
      <c r="B24" s="8">
        <v>80381</v>
      </c>
      <c r="C24" s="8" t="s">
        <v>138</v>
      </c>
      <c r="D24" s="9">
        <f t="shared" si="8"/>
        <v>1495.0000000000002</v>
      </c>
      <c r="E24" s="9">
        <f t="shared" si="9"/>
        <v>239.20000000000005</v>
      </c>
      <c r="F24" s="9">
        <v>1734.2</v>
      </c>
      <c r="G24" s="8" t="s">
        <v>139</v>
      </c>
      <c r="H24" s="8"/>
      <c r="I24" s="8"/>
      <c r="J24" s="9">
        <v>1150</v>
      </c>
      <c r="K24" s="9">
        <f t="shared" si="10"/>
        <v>184</v>
      </c>
      <c r="L24" s="9">
        <f t="shared" si="11"/>
        <v>1334</v>
      </c>
      <c r="M24" s="8"/>
      <c r="N24" s="12"/>
    </row>
    <row r="25" spans="1:14" x14ac:dyDescent="0.25">
      <c r="A25" s="38" t="s">
        <v>140</v>
      </c>
      <c r="B25" s="8">
        <v>74980</v>
      </c>
      <c r="C25" s="8" t="s">
        <v>165</v>
      </c>
      <c r="D25" s="9">
        <v>2331</v>
      </c>
      <c r="E25" s="9">
        <v>372.96</v>
      </c>
      <c r="F25" s="9">
        <v>2703.96</v>
      </c>
      <c r="G25" s="8" t="s">
        <v>141</v>
      </c>
      <c r="H25" s="8"/>
      <c r="I25" s="8"/>
      <c r="J25" s="9">
        <v>1400</v>
      </c>
      <c r="K25" s="9">
        <f t="shared" si="10"/>
        <v>224</v>
      </c>
      <c r="L25" s="9">
        <f t="shared" si="11"/>
        <v>1624</v>
      </c>
      <c r="M25" s="8"/>
      <c r="N25" s="12"/>
    </row>
    <row r="26" spans="1:14" x14ac:dyDescent="0.25">
      <c r="A26" s="38" t="s">
        <v>142</v>
      </c>
      <c r="B26" s="8">
        <v>97643</v>
      </c>
      <c r="C26" s="8" t="s">
        <v>159</v>
      </c>
      <c r="D26" s="9">
        <f t="shared" si="8"/>
        <v>31939.655172413797</v>
      </c>
      <c r="E26" s="9">
        <f t="shared" si="9"/>
        <v>5110.3448275862074</v>
      </c>
      <c r="F26" s="9">
        <v>37050</v>
      </c>
      <c r="G26" s="8" t="s">
        <v>143</v>
      </c>
      <c r="H26" s="8"/>
      <c r="I26" s="8"/>
      <c r="J26" s="9">
        <v>28500</v>
      </c>
      <c r="K26" s="9">
        <f t="shared" si="10"/>
        <v>4560</v>
      </c>
      <c r="L26" s="9">
        <f t="shared" si="11"/>
        <v>33060</v>
      </c>
      <c r="M26" s="8"/>
      <c r="N26" s="12"/>
    </row>
    <row r="27" spans="1:14" x14ac:dyDescent="0.25">
      <c r="A27" s="38" t="s">
        <v>144</v>
      </c>
      <c r="B27" s="8">
        <v>74980</v>
      </c>
      <c r="C27" s="8" t="s">
        <v>145</v>
      </c>
      <c r="D27" s="9">
        <f t="shared" ref="D27:D29" si="12">SUM(F27/1.16)</f>
        <v>20117.853448275862</v>
      </c>
      <c r="E27" s="9">
        <f t="shared" ref="E27:E29" si="13">SUM(D27*0.16)</f>
        <v>3218.8565517241382</v>
      </c>
      <c r="F27" s="9">
        <v>23336.71</v>
      </c>
      <c r="G27" s="8" t="s">
        <v>146</v>
      </c>
      <c r="H27" s="8"/>
      <c r="I27" s="8"/>
      <c r="J27" s="9">
        <v>8500</v>
      </c>
      <c r="K27" s="9">
        <f t="shared" si="10"/>
        <v>1360</v>
      </c>
      <c r="L27" s="9">
        <f t="shared" si="11"/>
        <v>9860</v>
      </c>
      <c r="M27" s="8"/>
      <c r="N27" s="12"/>
    </row>
    <row r="28" spans="1:14" x14ac:dyDescent="0.25">
      <c r="A28" s="10" t="s">
        <v>166</v>
      </c>
      <c r="B28" s="8">
        <v>86371</v>
      </c>
      <c r="C28" s="8"/>
      <c r="D28" s="9">
        <f t="shared" si="12"/>
        <v>685.34482758620697</v>
      </c>
      <c r="E28" s="9">
        <f t="shared" si="13"/>
        <v>109.65517241379312</v>
      </c>
      <c r="F28" s="9">
        <v>795</v>
      </c>
      <c r="G28" s="8" t="s">
        <v>147</v>
      </c>
      <c r="H28" s="8"/>
      <c r="I28" s="8"/>
      <c r="J28" s="9">
        <v>330</v>
      </c>
      <c r="K28" s="9">
        <f t="shared" si="10"/>
        <v>52.800000000000004</v>
      </c>
      <c r="L28" s="9">
        <f t="shared" si="11"/>
        <v>382.8</v>
      </c>
      <c r="M28" s="26"/>
      <c r="N28" s="12"/>
    </row>
    <row r="29" spans="1:14" x14ac:dyDescent="0.25">
      <c r="A29" s="10" t="s">
        <v>167</v>
      </c>
      <c r="B29" s="8">
        <v>23001322</v>
      </c>
      <c r="C29" s="8"/>
      <c r="D29" s="9">
        <f t="shared" si="12"/>
        <v>3000</v>
      </c>
      <c r="E29" s="9">
        <f t="shared" si="13"/>
        <v>480</v>
      </c>
      <c r="F29" s="9">
        <v>3480</v>
      </c>
      <c r="G29" s="8" t="s">
        <v>148</v>
      </c>
      <c r="H29" s="8"/>
      <c r="I29" s="8"/>
      <c r="J29" s="9">
        <v>2000</v>
      </c>
      <c r="K29" s="9">
        <f t="shared" si="10"/>
        <v>320</v>
      </c>
      <c r="L29" s="9">
        <f t="shared" si="11"/>
        <v>2320</v>
      </c>
      <c r="M29" s="26"/>
      <c r="N29" s="12"/>
    </row>
    <row r="30" spans="1:14" s="7" customFormat="1" x14ac:dyDescent="0.25">
      <c r="A30" s="15"/>
      <c r="B30" s="15"/>
      <c r="C30" s="15"/>
      <c r="D30" s="16"/>
      <c r="E30" s="16"/>
      <c r="F30" s="17"/>
      <c r="G30" s="15"/>
      <c r="H30" s="15"/>
      <c r="I30" s="15"/>
      <c r="J30" s="16"/>
      <c r="K30" s="16"/>
      <c r="L30" s="17"/>
      <c r="M30" s="15"/>
      <c r="N30" s="15"/>
    </row>
    <row r="31" spans="1:14" s="7" customFormat="1" x14ac:dyDescent="0.25">
      <c r="A31" s="13"/>
      <c r="B31" s="13"/>
      <c r="C31" s="13"/>
      <c r="D31" s="14"/>
      <c r="E31" s="14"/>
      <c r="F31" s="23"/>
      <c r="G31" s="13"/>
      <c r="H31" s="13"/>
      <c r="I31" s="13"/>
      <c r="J31" s="25"/>
      <c r="K31" s="16"/>
      <c r="L31" s="17"/>
      <c r="M31" s="15"/>
      <c r="N31" s="15"/>
    </row>
    <row r="32" spans="1:14" x14ac:dyDescent="0.25">
      <c r="A32" s="38" t="s">
        <v>149</v>
      </c>
      <c r="B32" s="8">
        <v>95516</v>
      </c>
      <c r="C32" s="8" t="s">
        <v>163</v>
      </c>
      <c r="D32" s="9">
        <v>750</v>
      </c>
      <c r="E32" s="9">
        <v>120</v>
      </c>
      <c r="F32" s="9">
        <v>870</v>
      </c>
      <c r="G32" s="8" t="s">
        <v>20</v>
      </c>
      <c r="H32" s="8"/>
      <c r="I32" s="8"/>
      <c r="J32" s="9">
        <v>550</v>
      </c>
      <c r="K32" s="9">
        <f t="shared" ref="K32:K35" si="14">SUM(J32*0.16)</f>
        <v>88</v>
      </c>
      <c r="L32" s="9">
        <f t="shared" ref="L32:L34" si="15">SUM(J32:K32)</f>
        <v>638</v>
      </c>
      <c r="M32" s="28"/>
      <c r="N32" s="12"/>
    </row>
    <row r="33" spans="1:14" x14ac:dyDescent="0.25">
      <c r="A33" s="38" t="s">
        <v>150</v>
      </c>
      <c r="B33" s="8">
        <v>80381</v>
      </c>
      <c r="C33" s="8" t="s">
        <v>164</v>
      </c>
      <c r="D33" s="9">
        <v>3385</v>
      </c>
      <c r="E33" s="9">
        <v>541.6</v>
      </c>
      <c r="F33" s="9">
        <v>3926.6</v>
      </c>
      <c r="G33" s="8" t="s">
        <v>151</v>
      </c>
      <c r="H33" s="8"/>
      <c r="I33" s="8"/>
      <c r="J33" s="39">
        <v>1800</v>
      </c>
      <c r="K33" s="39">
        <f t="shared" si="14"/>
        <v>288</v>
      </c>
      <c r="L33" s="39">
        <f t="shared" si="15"/>
        <v>2088</v>
      </c>
      <c r="M33" s="28"/>
      <c r="N33" s="12"/>
    </row>
    <row r="34" spans="1:14" x14ac:dyDescent="0.25">
      <c r="A34" s="38" t="s">
        <v>152</v>
      </c>
      <c r="B34" s="38">
        <v>100708</v>
      </c>
      <c r="C34" s="38" t="s">
        <v>154</v>
      </c>
      <c r="D34" s="9">
        <f t="shared" ref="D34:D35" si="16">SUM(F34/1.16)</f>
        <v>795.00000000000011</v>
      </c>
      <c r="E34" s="9">
        <f t="shared" ref="E34:E35" si="17">SUM(D34*0.16)</f>
        <v>127.20000000000002</v>
      </c>
      <c r="F34" s="9">
        <v>922.2</v>
      </c>
      <c r="G34" s="38" t="s">
        <v>58</v>
      </c>
      <c r="H34" s="8"/>
      <c r="I34" s="8"/>
      <c r="J34" s="39">
        <v>330</v>
      </c>
      <c r="K34" s="39">
        <f t="shared" si="14"/>
        <v>52.800000000000004</v>
      </c>
      <c r="L34" s="39">
        <f t="shared" si="15"/>
        <v>382.8</v>
      </c>
      <c r="M34" s="29"/>
      <c r="N34" s="12"/>
    </row>
    <row r="35" spans="1:14" x14ac:dyDescent="0.25">
      <c r="A35" s="8" t="s">
        <v>153</v>
      </c>
      <c r="B35" s="8">
        <v>210007264</v>
      </c>
      <c r="C35" s="8"/>
      <c r="D35" s="9">
        <f t="shared" si="16"/>
        <v>685.34482758620697</v>
      </c>
      <c r="E35" s="9">
        <f t="shared" si="17"/>
        <v>109.65517241379312</v>
      </c>
      <c r="F35" s="9">
        <v>795</v>
      </c>
      <c r="G35" s="8" t="s">
        <v>58</v>
      </c>
      <c r="H35" s="8"/>
      <c r="I35" s="8"/>
      <c r="J35" s="9">
        <f>SUM(L35/1.16)</f>
        <v>594.82758620689663</v>
      </c>
      <c r="K35" s="9">
        <f t="shared" si="14"/>
        <v>95.172413793103459</v>
      </c>
      <c r="L35" s="9">
        <v>690</v>
      </c>
      <c r="M35" s="26"/>
      <c r="N35" s="12"/>
    </row>
    <row r="36" spans="1:14" s="7" customFormat="1" x14ac:dyDescent="0.25">
      <c r="A36" s="15"/>
      <c r="B36" s="15"/>
      <c r="C36" s="15"/>
      <c r="D36" s="16">
        <f>SUM(D3:D35)</f>
        <v>106796.6724137931</v>
      </c>
      <c r="E36" s="16">
        <f>SUM(E3:E35)</f>
        <v>17087.467586206898</v>
      </c>
      <c r="F36" s="16">
        <f>SUM(F2:F35)</f>
        <v>123884.14</v>
      </c>
      <c r="G36" s="15"/>
      <c r="H36" s="15"/>
      <c r="I36" s="15"/>
      <c r="J36" s="16">
        <f>SUM(J3:J35)</f>
        <v>70394.827586206899</v>
      </c>
      <c r="K36" s="16">
        <f>SUM(K3:K35)</f>
        <v>11263.172413793101</v>
      </c>
      <c r="L36" s="17">
        <f>SUM(L3:L35)</f>
        <v>81658</v>
      </c>
      <c r="M36" s="15"/>
      <c r="N36" s="15"/>
    </row>
    <row r="37" spans="1:14" x14ac:dyDescent="0.25">
      <c r="A37" s="12"/>
      <c r="B37" s="12"/>
      <c r="C37" s="12"/>
      <c r="D37" s="18"/>
      <c r="E37" s="18"/>
      <c r="F37" s="18"/>
      <c r="G37" s="12"/>
      <c r="H37" s="12"/>
      <c r="I37" s="12"/>
      <c r="J37" s="18"/>
      <c r="K37" s="18"/>
      <c r="L37" s="18"/>
      <c r="M37" s="12"/>
      <c r="N37" s="12"/>
    </row>
    <row r="38" spans="1:14" x14ac:dyDescent="0.25">
      <c r="A38" s="12"/>
      <c r="B38" s="12"/>
      <c r="C38" s="12"/>
      <c r="D38" s="18"/>
      <c r="E38" s="18"/>
      <c r="F38" s="18"/>
      <c r="G38" s="12"/>
      <c r="H38" s="12"/>
      <c r="I38" s="12"/>
      <c r="J38" s="18"/>
      <c r="K38" s="18"/>
      <c r="L38" s="18"/>
      <c r="M38" s="12"/>
      <c r="N38" s="12"/>
    </row>
    <row r="39" spans="1:14" x14ac:dyDescent="0.25">
      <c r="A39" s="12"/>
      <c r="B39" s="12"/>
      <c r="C39" s="12"/>
      <c r="D39" s="18"/>
      <c r="E39" s="18"/>
      <c r="F39" s="18"/>
      <c r="G39" s="12"/>
      <c r="H39" s="12"/>
      <c r="I39" s="12"/>
      <c r="J39" s="18"/>
      <c r="K39" s="18"/>
      <c r="L39" s="18"/>
      <c r="M39" s="12"/>
      <c r="N39" s="12"/>
    </row>
    <row r="40" spans="1:14" x14ac:dyDescent="0.25">
      <c r="A40" s="12"/>
      <c r="B40" s="12"/>
      <c r="C40" s="12"/>
      <c r="D40" s="18"/>
      <c r="E40" s="18"/>
      <c r="F40" s="18"/>
      <c r="G40" s="12"/>
      <c r="H40" s="12"/>
      <c r="I40" s="12"/>
      <c r="J40" s="18"/>
      <c r="K40" s="18"/>
      <c r="L40" s="18"/>
      <c r="M40" s="12"/>
      <c r="N40" s="12"/>
    </row>
    <row r="41" spans="1:14" x14ac:dyDescent="0.25">
      <c r="A41" s="12"/>
      <c r="B41" s="12"/>
      <c r="C41" s="12"/>
      <c r="D41" s="18"/>
      <c r="E41" s="18"/>
      <c r="F41" s="18"/>
      <c r="G41" s="12"/>
      <c r="H41" s="12"/>
      <c r="I41" s="12"/>
      <c r="J41" s="18"/>
      <c r="K41" s="18"/>
      <c r="L41" s="18"/>
      <c r="M41" s="12"/>
      <c r="N41" s="12"/>
    </row>
    <row r="42" spans="1:14" x14ac:dyDescent="0.25">
      <c r="A42" s="12"/>
      <c r="B42" s="12"/>
      <c r="C42" s="12"/>
      <c r="D42" s="18"/>
      <c r="E42" s="18"/>
      <c r="F42" s="18"/>
      <c r="G42" s="12"/>
      <c r="H42" s="12"/>
      <c r="I42" s="12"/>
      <c r="J42" s="18"/>
      <c r="K42" s="18"/>
      <c r="L42" s="18"/>
      <c r="M42" s="12"/>
      <c r="N42" s="12"/>
    </row>
    <row r="43" spans="1:14" x14ac:dyDescent="0.25">
      <c r="A43" s="12"/>
      <c r="B43" s="12"/>
      <c r="C43" s="12"/>
      <c r="D43" s="18"/>
      <c r="E43" s="18"/>
      <c r="F43" s="18"/>
      <c r="G43" s="12"/>
      <c r="H43" s="12"/>
      <c r="I43" s="12"/>
      <c r="J43" s="18"/>
      <c r="K43" s="18"/>
      <c r="L43" s="18"/>
      <c r="M43" s="12"/>
      <c r="N43" s="12"/>
    </row>
    <row r="44" spans="1:14" x14ac:dyDescent="0.25">
      <c r="A44" s="12"/>
      <c r="B44" s="12"/>
      <c r="C44" s="12"/>
      <c r="D44" s="18"/>
      <c r="E44" s="18"/>
      <c r="F44" s="18"/>
      <c r="G44" s="12"/>
      <c r="H44" s="12"/>
      <c r="I44" s="12"/>
      <c r="J44" s="18"/>
      <c r="K44" s="18"/>
      <c r="L44" s="18"/>
      <c r="M44" s="12"/>
      <c r="N44" s="12"/>
    </row>
    <row r="45" spans="1:14" x14ac:dyDescent="0.25">
      <c r="A45" s="12"/>
      <c r="B45" s="12"/>
      <c r="C45" s="12"/>
      <c r="D45" s="18"/>
      <c r="E45" s="18"/>
      <c r="F45" s="18"/>
      <c r="G45" s="12"/>
      <c r="H45" s="12"/>
      <c r="I45" s="12"/>
      <c r="J45" s="18"/>
      <c r="K45" s="18"/>
      <c r="L45" s="18"/>
      <c r="M45" s="12"/>
      <c r="N45" s="12"/>
    </row>
    <row r="46" spans="1:14" x14ac:dyDescent="0.25">
      <c r="A46" s="12"/>
      <c r="B46" s="12"/>
      <c r="C46" s="12"/>
      <c r="D46" s="18"/>
      <c r="E46" s="18"/>
      <c r="F46" s="18"/>
      <c r="G46" s="12"/>
      <c r="H46" s="12"/>
      <c r="I46" s="12"/>
      <c r="J46" s="18"/>
      <c r="K46" s="18"/>
      <c r="L46" s="18"/>
      <c r="M46" s="12"/>
      <c r="N46" s="12"/>
    </row>
    <row r="47" spans="1:14" x14ac:dyDescent="0.25">
      <c r="A47" s="12"/>
      <c r="B47" s="12"/>
      <c r="C47" s="12"/>
      <c r="D47" s="18"/>
      <c r="E47" s="18"/>
      <c r="F47" s="18"/>
      <c r="G47" s="12"/>
      <c r="H47" s="12"/>
      <c r="I47" s="12"/>
      <c r="J47" s="18"/>
      <c r="K47" s="18"/>
      <c r="L47" s="18"/>
      <c r="M47" s="12"/>
      <c r="N47" s="12"/>
    </row>
    <row r="48" spans="1:14" x14ac:dyDescent="0.25">
      <c r="A48" s="12"/>
      <c r="B48" s="12"/>
      <c r="C48" s="12"/>
      <c r="D48" s="18"/>
      <c r="E48" s="18"/>
      <c r="F48" s="18"/>
      <c r="G48" s="12"/>
      <c r="H48" s="12"/>
      <c r="I48" s="12"/>
      <c r="J48" s="18"/>
      <c r="K48" s="18"/>
      <c r="L48" s="18"/>
      <c r="M48" s="12"/>
      <c r="N48" s="12"/>
    </row>
    <row r="49" spans="1:14" x14ac:dyDescent="0.25">
      <c r="A49" s="12"/>
      <c r="B49" s="12"/>
      <c r="C49" s="12"/>
      <c r="D49" s="18"/>
      <c r="E49" s="18"/>
      <c r="F49" s="18"/>
      <c r="G49" s="12"/>
      <c r="H49" s="12"/>
      <c r="I49" s="12"/>
      <c r="J49" s="18"/>
      <c r="K49" s="18"/>
      <c r="L49" s="18"/>
      <c r="M49" s="12"/>
      <c r="N49" s="12"/>
    </row>
    <row r="50" spans="1:14" x14ac:dyDescent="0.25">
      <c r="A50" s="12"/>
      <c r="B50" s="12"/>
      <c r="C50" s="12"/>
      <c r="D50" s="18"/>
      <c r="E50" s="18"/>
      <c r="F50" s="18"/>
      <c r="G50" s="12"/>
      <c r="H50" s="12"/>
      <c r="I50" s="12"/>
      <c r="J50" s="18"/>
      <c r="K50" s="18"/>
      <c r="L50" s="18"/>
      <c r="M50" s="12"/>
      <c r="N50" s="12"/>
    </row>
    <row r="51" spans="1:14" x14ac:dyDescent="0.25">
      <c r="A51" s="12"/>
      <c r="B51" s="12"/>
      <c r="C51" s="12"/>
      <c r="D51" s="18"/>
      <c r="E51" s="18"/>
      <c r="F51" s="18"/>
      <c r="G51" s="12"/>
      <c r="H51" s="12"/>
      <c r="I51" s="12"/>
      <c r="J51" s="18"/>
      <c r="K51" s="18"/>
      <c r="L51" s="18"/>
      <c r="M51" s="12"/>
      <c r="N51" s="12"/>
    </row>
    <row r="52" spans="1:14" x14ac:dyDescent="0.25">
      <c r="A52" s="12"/>
      <c r="B52" s="12"/>
      <c r="C52" s="12"/>
      <c r="D52" s="18"/>
      <c r="E52" s="18"/>
      <c r="F52" s="18"/>
      <c r="G52" s="12"/>
      <c r="H52" s="12"/>
      <c r="I52" s="12"/>
      <c r="J52" s="18"/>
      <c r="K52" s="18"/>
      <c r="L52" s="18"/>
      <c r="M52" s="12"/>
      <c r="N52" s="12"/>
    </row>
    <row r="53" spans="1:14" x14ac:dyDescent="0.25">
      <c r="A53" s="12"/>
      <c r="B53" s="12"/>
      <c r="C53" s="12"/>
      <c r="D53" s="18"/>
      <c r="E53" s="18"/>
      <c r="F53" s="18"/>
      <c r="G53" s="12"/>
      <c r="H53" s="12"/>
      <c r="I53" s="12"/>
      <c r="J53" s="18"/>
      <c r="K53" s="18"/>
      <c r="L53" s="18"/>
      <c r="M53" s="12"/>
      <c r="N53" s="12"/>
    </row>
    <row r="54" spans="1:14" x14ac:dyDescent="0.25">
      <c r="A54" s="12"/>
      <c r="B54" s="12"/>
      <c r="C54" s="12"/>
      <c r="D54" s="18"/>
      <c r="E54" s="18"/>
      <c r="F54" s="18"/>
      <c r="G54" s="12"/>
      <c r="H54" s="12"/>
      <c r="I54" s="12"/>
      <c r="J54" s="18"/>
      <c r="K54" s="18"/>
      <c r="L54" s="18"/>
      <c r="M54" s="12"/>
      <c r="N54" s="12"/>
    </row>
    <row r="55" spans="1:14" x14ac:dyDescent="0.25">
      <c r="A55" s="12"/>
      <c r="B55" s="12"/>
      <c r="C55" s="12"/>
      <c r="D55" s="18"/>
      <c r="E55" s="18"/>
      <c r="F55" s="18"/>
      <c r="G55" s="12"/>
      <c r="H55" s="12"/>
      <c r="I55" s="12"/>
      <c r="J55" s="18"/>
      <c r="K55" s="18"/>
      <c r="L55" s="18"/>
      <c r="M55" s="12"/>
      <c r="N55" s="12"/>
    </row>
    <row r="56" spans="1:14" x14ac:dyDescent="0.25">
      <c r="A56" s="12"/>
      <c r="B56" s="12"/>
      <c r="C56" s="12"/>
      <c r="D56" s="18"/>
      <c r="E56" s="18"/>
      <c r="F56" s="18"/>
      <c r="G56" s="12"/>
      <c r="H56" s="12"/>
      <c r="I56" s="12"/>
      <c r="J56" s="18"/>
      <c r="K56" s="18"/>
      <c r="L56" s="18"/>
      <c r="M56" s="12"/>
      <c r="N56" s="12"/>
    </row>
    <row r="57" spans="1:14" x14ac:dyDescent="0.25">
      <c r="A57" s="12"/>
      <c r="B57" s="12"/>
      <c r="C57" s="12"/>
      <c r="D57" s="18"/>
      <c r="E57" s="18"/>
      <c r="F57" s="18"/>
      <c r="G57" s="12"/>
      <c r="H57" s="12"/>
      <c r="I57" s="12"/>
      <c r="J57" s="18"/>
      <c r="K57" s="18"/>
      <c r="L57" s="18"/>
      <c r="M57" s="12"/>
      <c r="N57" s="12"/>
    </row>
    <row r="58" spans="1:14" x14ac:dyDescent="0.25">
      <c r="A58" s="12"/>
      <c r="B58" s="12"/>
      <c r="C58" s="12"/>
      <c r="D58" s="18"/>
      <c r="E58" s="18"/>
      <c r="F58" s="18"/>
      <c r="G58" s="12"/>
      <c r="H58" s="12"/>
      <c r="I58" s="12"/>
      <c r="J58" s="18"/>
      <c r="K58" s="18"/>
      <c r="L58" s="18"/>
      <c r="M58" s="12"/>
      <c r="N58" s="12"/>
    </row>
    <row r="59" spans="1:14" x14ac:dyDescent="0.25">
      <c r="A59" s="12"/>
      <c r="B59" s="12"/>
      <c r="C59" s="12"/>
      <c r="D59" s="18"/>
      <c r="E59" s="18"/>
      <c r="F59" s="18"/>
      <c r="G59" s="12"/>
      <c r="H59" s="12"/>
      <c r="I59" s="12"/>
      <c r="J59" s="18"/>
      <c r="K59" s="18"/>
      <c r="L59" s="18"/>
      <c r="M59" s="12"/>
      <c r="N59" s="12"/>
    </row>
    <row r="60" spans="1:14" x14ac:dyDescent="0.25">
      <c r="A60" s="12"/>
      <c r="B60" s="12"/>
      <c r="C60" s="12"/>
      <c r="D60" s="18"/>
      <c r="E60" s="18"/>
      <c r="F60" s="18"/>
      <c r="G60" s="12"/>
      <c r="H60" s="12"/>
      <c r="I60" s="12"/>
      <c r="J60" s="18"/>
      <c r="K60" s="18"/>
      <c r="L60" s="18"/>
      <c r="M60" s="12"/>
      <c r="N60" s="12"/>
    </row>
    <row r="61" spans="1:14" x14ac:dyDescent="0.25">
      <c r="A61" s="12"/>
      <c r="B61" s="12"/>
      <c r="C61" s="12"/>
      <c r="D61" s="18"/>
      <c r="E61" s="18"/>
      <c r="F61" s="18"/>
      <c r="G61" s="12"/>
      <c r="H61" s="12"/>
      <c r="I61" s="12"/>
      <c r="J61" s="18"/>
      <c r="K61" s="18"/>
      <c r="L61" s="18"/>
      <c r="M61" s="12"/>
      <c r="N61" s="12"/>
    </row>
    <row r="62" spans="1:14" x14ac:dyDescent="0.25">
      <c r="A62" s="12"/>
      <c r="B62" s="12"/>
      <c r="C62" s="12"/>
      <c r="D62" s="18"/>
      <c r="E62" s="18"/>
      <c r="F62" s="18"/>
      <c r="G62" s="12"/>
      <c r="H62" s="12"/>
      <c r="I62" s="12"/>
      <c r="J62" s="18"/>
      <c r="K62" s="18"/>
      <c r="L62" s="18"/>
      <c r="M62" s="12"/>
      <c r="N62" s="12"/>
    </row>
    <row r="63" spans="1:14" x14ac:dyDescent="0.25">
      <c r="A63" s="12"/>
      <c r="B63" s="12"/>
      <c r="C63" s="12"/>
      <c r="D63" s="18"/>
      <c r="E63" s="18"/>
      <c r="F63" s="18"/>
      <c r="G63" s="12"/>
      <c r="H63" s="12"/>
      <c r="I63" s="12"/>
      <c r="J63" s="18"/>
      <c r="K63" s="18"/>
      <c r="L63" s="18"/>
      <c r="M63" s="12"/>
      <c r="N63" s="12"/>
    </row>
    <row r="64" spans="1:14" x14ac:dyDescent="0.25">
      <c r="A64" s="12"/>
      <c r="B64" s="12"/>
      <c r="C64" s="12"/>
      <c r="D64" s="18"/>
      <c r="E64" s="18"/>
      <c r="F64" s="18"/>
      <c r="G64" s="12"/>
      <c r="H64" s="12"/>
      <c r="I64" s="12"/>
      <c r="J64" s="18"/>
      <c r="K64" s="18"/>
      <c r="L64" s="18"/>
      <c r="M64" s="12"/>
      <c r="N64" s="12"/>
    </row>
    <row r="65" spans="1:14" x14ac:dyDescent="0.25">
      <c r="A65" s="12"/>
      <c r="B65" s="12"/>
      <c r="C65" s="12"/>
      <c r="D65" s="18"/>
      <c r="E65" s="18"/>
      <c r="F65" s="18"/>
      <c r="G65" s="12"/>
      <c r="H65" s="12"/>
      <c r="I65" s="12"/>
      <c r="J65" s="18"/>
      <c r="K65" s="18"/>
      <c r="L65" s="18"/>
      <c r="M65" s="12"/>
      <c r="N65" s="12"/>
    </row>
    <row r="66" spans="1:14" x14ac:dyDescent="0.25">
      <c r="A66" s="12"/>
      <c r="B66" s="12"/>
      <c r="C66" s="12"/>
      <c r="D66" s="18"/>
      <c r="E66" s="18"/>
      <c r="F66" s="18"/>
      <c r="G66" s="12"/>
      <c r="H66" s="12"/>
      <c r="I66" s="12"/>
      <c r="J66" s="18"/>
      <c r="K66" s="18"/>
      <c r="L66" s="18"/>
      <c r="M66" s="12"/>
      <c r="N66" s="12"/>
    </row>
    <row r="67" spans="1:14" x14ac:dyDescent="0.25">
      <c r="A67" s="12"/>
      <c r="B67" s="12"/>
      <c r="C67" s="12"/>
      <c r="D67" s="18"/>
      <c r="E67" s="18"/>
      <c r="F67" s="18"/>
      <c r="G67" s="12"/>
      <c r="H67" s="12"/>
      <c r="I67" s="12"/>
      <c r="J67" s="18"/>
      <c r="K67" s="18"/>
      <c r="L67" s="18"/>
      <c r="M67" s="12"/>
      <c r="N67" s="12"/>
    </row>
    <row r="68" spans="1:14" x14ac:dyDescent="0.25">
      <c r="A68" s="12"/>
      <c r="B68" s="12"/>
      <c r="C68" s="12"/>
      <c r="D68" s="18"/>
      <c r="E68" s="18"/>
      <c r="F68" s="18"/>
      <c r="G68" s="12"/>
      <c r="H68" s="12"/>
      <c r="I68" s="12"/>
      <c r="J68" s="18"/>
      <c r="K68" s="18"/>
      <c r="L68" s="18"/>
      <c r="M68" s="12"/>
      <c r="N68" s="12"/>
    </row>
    <row r="69" spans="1:14" x14ac:dyDescent="0.25">
      <c r="A69" s="12"/>
      <c r="B69" s="12"/>
      <c r="C69" s="12"/>
      <c r="D69" s="18"/>
      <c r="E69" s="18"/>
      <c r="F69" s="18"/>
      <c r="G69" s="12"/>
      <c r="H69" s="12"/>
      <c r="I69" s="12"/>
      <c r="J69" s="18"/>
      <c r="K69" s="18"/>
      <c r="L69" s="18"/>
      <c r="M69" s="12"/>
      <c r="N69" s="12"/>
    </row>
    <row r="70" spans="1:14" x14ac:dyDescent="0.25">
      <c r="A70" s="12"/>
      <c r="B70" s="12"/>
      <c r="C70" s="12"/>
      <c r="D70" s="18"/>
      <c r="E70" s="18"/>
      <c r="F70" s="18"/>
      <c r="G70" s="12"/>
      <c r="H70" s="12"/>
      <c r="I70" s="12"/>
      <c r="J70" s="18"/>
      <c r="K70" s="18"/>
      <c r="L70" s="18"/>
      <c r="M70" s="12"/>
      <c r="N70" s="12"/>
    </row>
    <row r="71" spans="1:14" x14ac:dyDescent="0.25">
      <c r="A71" s="12"/>
      <c r="B71" s="12"/>
      <c r="C71" s="12"/>
      <c r="D71" s="18"/>
      <c r="E71" s="18"/>
      <c r="F71" s="18"/>
      <c r="G71" s="12"/>
      <c r="H71" s="12"/>
      <c r="I71" s="12"/>
      <c r="J71" s="18"/>
      <c r="K71" s="18"/>
      <c r="L71" s="18"/>
      <c r="M71" s="12"/>
      <c r="N71" s="12"/>
    </row>
    <row r="72" spans="1:14" x14ac:dyDescent="0.25">
      <c r="A72" s="12"/>
      <c r="B72" s="12"/>
      <c r="C72" s="12"/>
      <c r="D72" s="18"/>
      <c r="E72" s="18"/>
      <c r="F72" s="18"/>
      <c r="G72" s="12"/>
      <c r="H72" s="12"/>
      <c r="I72" s="12"/>
      <c r="J72" s="18"/>
      <c r="K72" s="18"/>
      <c r="L72" s="18"/>
      <c r="M72" s="12"/>
      <c r="N72" s="12"/>
    </row>
    <row r="73" spans="1:14" x14ac:dyDescent="0.25">
      <c r="A73" s="12"/>
      <c r="B73" s="12"/>
      <c r="C73" s="12"/>
      <c r="D73" s="18"/>
      <c r="E73" s="18"/>
      <c r="F73" s="18"/>
      <c r="G73" s="12"/>
      <c r="H73" s="12"/>
      <c r="I73" s="12"/>
      <c r="J73" s="18"/>
      <c r="K73" s="18"/>
      <c r="L73" s="18"/>
      <c r="M73" s="12"/>
      <c r="N73" s="12"/>
    </row>
    <row r="74" spans="1:14" x14ac:dyDescent="0.25">
      <c r="A74" s="12"/>
      <c r="B74" s="12"/>
      <c r="C74" s="12"/>
      <c r="D74" s="18"/>
      <c r="E74" s="18"/>
      <c r="F74" s="18"/>
      <c r="G74" s="12"/>
      <c r="H74" s="12"/>
      <c r="I74" s="12"/>
      <c r="J74" s="18"/>
      <c r="K74" s="18"/>
      <c r="L74" s="18"/>
      <c r="M74" s="12"/>
      <c r="N74" s="12"/>
    </row>
    <row r="75" spans="1:14" x14ac:dyDescent="0.25">
      <c r="A75" s="12"/>
      <c r="B75" s="12"/>
      <c r="C75" s="12"/>
      <c r="D75" s="18"/>
      <c r="E75" s="18"/>
      <c r="F75" s="18"/>
      <c r="G75" s="12"/>
      <c r="H75" s="12"/>
      <c r="I75" s="12"/>
      <c r="J75" s="18"/>
      <c r="K75" s="18"/>
      <c r="L75" s="18"/>
      <c r="M75" s="12"/>
      <c r="N75" s="12"/>
    </row>
    <row r="76" spans="1:14" x14ac:dyDescent="0.25">
      <c r="A76" s="12"/>
      <c r="B76" s="12"/>
      <c r="C76" s="12"/>
      <c r="D76" s="18"/>
      <c r="E76" s="18"/>
      <c r="F76" s="18"/>
      <c r="G76" s="12"/>
      <c r="H76" s="12"/>
      <c r="I76" s="12"/>
      <c r="J76" s="18"/>
      <c r="K76" s="18"/>
      <c r="L76" s="18"/>
      <c r="M76" s="12"/>
      <c r="N76" s="12"/>
    </row>
    <row r="77" spans="1:14" x14ac:dyDescent="0.25">
      <c r="A77" s="12"/>
      <c r="B77" s="12"/>
      <c r="C77" s="12"/>
      <c r="D77" s="18"/>
      <c r="E77" s="18"/>
      <c r="F77" s="18"/>
      <c r="G77" s="12"/>
      <c r="H77" s="12"/>
      <c r="I77" s="12"/>
      <c r="J77" s="18"/>
      <c r="K77" s="18"/>
      <c r="L77" s="18"/>
      <c r="M77" s="12"/>
      <c r="N77" s="12"/>
    </row>
    <row r="78" spans="1:14" x14ac:dyDescent="0.25">
      <c r="A78" s="12"/>
      <c r="B78" s="12"/>
      <c r="C78" s="12"/>
      <c r="D78" s="18"/>
      <c r="E78" s="18"/>
      <c r="F78" s="18"/>
      <c r="G78" s="12"/>
      <c r="H78" s="12"/>
      <c r="I78" s="12"/>
      <c r="J78" s="18"/>
      <c r="K78" s="18"/>
      <c r="L78" s="18"/>
      <c r="M78" s="12"/>
      <c r="N78" s="12"/>
    </row>
    <row r="79" spans="1:14" x14ac:dyDescent="0.25">
      <c r="A79" s="12"/>
      <c r="B79" s="12"/>
      <c r="C79" s="12"/>
      <c r="D79" s="18"/>
      <c r="E79" s="18"/>
      <c r="F79" s="18"/>
      <c r="G79" s="12"/>
      <c r="H79" s="12"/>
      <c r="I79" s="12"/>
      <c r="J79" s="18"/>
      <c r="K79" s="18"/>
      <c r="L79" s="18"/>
      <c r="M79" s="12"/>
      <c r="N79" s="12"/>
    </row>
    <row r="80" spans="1:14" x14ac:dyDescent="0.25">
      <c r="A80" s="12"/>
      <c r="B80" s="12"/>
      <c r="C80" s="12"/>
      <c r="D80" s="18"/>
      <c r="E80" s="18"/>
      <c r="F80" s="18"/>
      <c r="G80" s="12"/>
      <c r="H80" s="12"/>
      <c r="I80" s="12"/>
      <c r="J80" s="18"/>
      <c r="K80" s="18"/>
      <c r="L80" s="18"/>
      <c r="M80" s="12"/>
      <c r="N80" s="12"/>
    </row>
    <row r="81" spans="12:12" x14ac:dyDescent="0.25">
      <c r="L8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PURUANDIRO AMBRIZ</vt:lpstr>
      <vt:lpstr>PURUANDIRO AMBRIZ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iris magaña morales</cp:lastModifiedBy>
  <cp:lastPrinted>2023-07-26T18:22:55Z</cp:lastPrinted>
  <dcterms:created xsi:type="dcterms:W3CDTF">2023-04-22T00:05:24Z</dcterms:created>
  <dcterms:modified xsi:type="dcterms:W3CDTF">2023-10-13T23:10:53Z</dcterms:modified>
</cp:coreProperties>
</file>