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3181f95227fdae3/DUARTE/"/>
    </mc:Choice>
  </mc:AlternateContent>
  <xr:revisionPtr revIDLastSave="7945" documentId="13_ncr:1_{9C48C43B-65AD-41BA-BECB-AD1963A16B01}" xr6:coauthVersionLast="47" xr6:coauthVersionMax="47" xr10:uidLastSave="{590E7D83-4504-4B7E-89DA-07511771189E}"/>
  <bookViews>
    <workbookView xWindow="-28920" yWindow="-3060" windowWidth="29040" windowHeight="15720" tabRatio="566" firstSheet="11" activeTab="12" xr2:uid="{FDF621B7-18D8-4E74-A9CD-E6A477C881E0}"/>
  </bookViews>
  <sheets>
    <sheet name="SAUL" sheetId="1" r:id="rId1"/>
    <sheet name="PASKY " sheetId="6" r:id="rId2"/>
    <sheet name="AMADOR" sheetId="2" r:id="rId3"/>
    <sheet name="MARIANO " sheetId="3" r:id="rId4"/>
    <sheet name="PEGUZA" sheetId="4" r:id="rId5"/>
    <sheet name="CACHETES" sheetId="10" r:id="rId6"/>
    <sheet name="URSUA" sheetId="25" r:id="rId7"/>
    <sheet name="BANPAC" sheetId="21" r:id="rId8"/>
    <sheet name="SINOHE" sheetId="7" r:id="rId9"/>
    <sheet name="CAMACHO" sheetId="5" r:id="rId10"/>
    <sheet name="TOMAS" sheetId="12" r:id="rId11"/>
    <sheet name="CORONADO SB" sheetId="15" r:id="rId12"/>
    <sheet name="FRANCISCO " sheetId="13" r:id="rId13"/>
    <sheet name="JL " sheetId="14" r:id="rId14"/>
    <sheet name="REFUGIO SB" sheetId="16" r:id="rId15"/>
    <sheet name="DELGADO SB " sheetId="17" r:id="rId16"/>
    <sheet name="NAVARRO SB" sheetId="18" r:id="rId17"/>
    <sheet name="ENGRANE" sheetId="22" r:id="rId18"/>
    <sheet name="MOISES ZCAPU " sheetId="23" r:id="rId19"/>
    <sheet name="REYNA TECOMAN" sheetId="24" r:id="rId20"/>
  </sheets>
  <definedNames>
    <definedName name="_xlnm._FilterDatabase" localSheetId="7" hidden="1">BANPAC!$A$1:$N$1</definedName>
    <definedName name="_xlnm._FilterDatabase" localSheetId="9" hidden="1">CAMACHO!$A$1:$N$1</definedName>
    <definedName name="_xlnm._FilterDatabase" localSheetId="17" hidden="1">ENGRANE!$B$2:$N$2</definedName>
    <definedName name="_xlnm._FilterDatabase" localSheetId="8" hidden="1">SINOHE!$A$1:$I$1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L25" i="14" l="1"/>
  <c r="K25" i="14"/>
  <c r="J25" i="14"/>
  <c r="F25" i="14"/>
  <c r="E25" i="14"/>
  <c r="D25" i="14"/>
  <c r="E78" i="12" l="1"/>
  <c r="F78" i="12" s="1"/>
  <c r="L141" i="10"/>
  <c r="K141" i="10"/>
  <c r="J141" i="10"/>
  <c r="F141" i="10"/>
  <c r="E141" i="10"/>
  <c r="D141" i="10"/>
  <c r="M50" i="22"/>
  <c r="M58" i="22"/>
  <c r="F54" i="22"/>
  <c r="G54" i="22" s="1"/>
  <c r="F53" i="22"/>
  <c r="G53" i="22" s="1"/>
  <c r="K57" i="22"/>
  <c r="L57" i="22" s="1"/>
  <c r="F52" i="22"/>
  <c r="G52" i="22" s="1"/>
  <c r="K52" i="22"/>
  <c r="L52" i="22" s="1"/>
  <c r="F55" i="22"/>
  <c r="G55" i="22" s="1"/>
  <c r="K55" i="22"/>
  <c r="L55" i="22" s="1"/>
  <c r="F56" i="22"/>
  <c r="G56" i="22" s="1"/>
  <c r="K56" i="22"/>
  <c r="L56" i="22" s="1"/>
  <c r="F57" i="22"/>
  <c r="G57" i="22" s="1"/>
  <c r="K49" i="22"/>
  <c r="L49" i="22" s="1"/>
  <c r="F49" i="22"/>
  <c r="G49" i="22" s="1"/>
  <c r="F48" i="22"/>
  <c r="G48" i="22" s="1"/>
  <c r="G58" i="22" l="1"/>
  <c r="F55" i="13"/>
  <c r="F64" i="13"/>
  <c r="E49" i="13"/>
  <c r="F49" i="13" s="1"/>
  <c r="E50" i="13"/>
  <c r="F50" i="13" s="1"/>
  <c r="E51" i="13"/>
  <c r="F51" i="13" s="1"/>
  <c r="E52" i="13"/>
  <c r="F52" i="13" s="1"/>
  <c r="E53" i="13"/>
  <c r="F53" i="13" s="1"/>
  <c r="E54" i="13"/>
  <c r="F54" i="13" s="1"/>
  <c r="E55" i="13"/>
  <c r="E56" i="13"/>
  <c r="F56" i="13" s="1"/>
  <c r="E57" i="13"/>
  <c r="F57" i="13" s="1"/>
  <c r="E58" i="13"/>
  <c r="F58" i="13" s="1"/>
  <c r="E59" i="13"/>
  <c r="F59" i="13" s="1"/>
  <c r="E60" i="13"/>
  <c r="F60" i="13" s="1"/>
  <c r="E61" i="13"/>
  <c r="F61" i="13" s="1"/>
  <c r="E62" i="13"/>
  <c r="F62" i="13" s="1"/>
  <c r="E63" i="13"/>
  <c r="F63" i="13" s="1"/>
  <c r="E64" i="13"/>
  <c r="E48" i="13"/>
  <c r="F48" i="13"/>
  <c r="F35" i="13"/>
  <c r="F37" i="13"/>
  <c r="F38" i="13"/>
  <c r="F43" i="13"/>
  <c r="F44" i="13"/>
  <c r="E35" i="13"/>
  <c r="E36" i="13"/>
  <c r="F36" i="13" s="1"/>
  <c r="E37" i="13"/>
  <c r="E38" i="13"/>
  <c r="E39" i="13"/>
  <c r="F39" i="13" s="1"/>
  <c r="E40" i="13"/>
  <c r="F40" i="13" s="1"/>
  <c r="E41" i="13"/>
  <c r="F41" i="13" s="1"/>
  <c r="E42" i="13"/>
  <c r="F42" i="13" s="1"/>
  <c r="E43" i="13"/>
  <c r="E44" i="13"/>
  <c r="E45" i="13"/>
  <c r="F45" i="13" s="1"/>
  <c r="E34" i="13"/>
  <c r="F34" i="13" s="1"/>
  <c r="F37" i="22"/>
  <c r="G37" i="22" s="1"/>
  <c r="K37" i="22"/>
  <c r="L37" i="22" s="1"/>
  <c r="F38" i="22"/>
  <c r="G38" i="22" s="1"/>
  <c r="F39" i="22"/>
  <c r="G39" i="22" s="1"/>
  <c r="F40" i="22"/>
  <c r="G40" i="22" s="1"/>
  <c r="F36" i="22" l="1"/>
  <c r="G36" i="22" s="1"/>
  <c r="F41" i="22"/>
  <c r="G41" i="22" s="1"/>
  <c r="F42" i="22"/>
  <c r="G42" i="22" s="1"/>
  <c r="F43" i="22"/>
  <c r="G43" i="22" s="1"/>
  <c r="F44" i="22"/>
  <c r="G44" i="22" s="1"/>
  <c r="F45" i="22"/>
  <c r="G45" i="22" s="1"/>
  <c r="F46" i="22"/>
  <c r="G46" i="22" s="1"/>
  <c r="F47" i="22"/>
  <c r="G47" i="22" s="1"/>
  <c r="G50" i="22" s="1"/>
  <c r="F35" i="22"/>
  <c r="G35" i="22" s="1"/>
  <c r="K36" i="22"/>
  <c r="L36" i="22" s="1"/>
  <c r="K41" i="22"/>
  <c r="L41" i="22" s="1"/>
  <c r="K42" i="22"/>
  <c r="L42" i="22" s="1"/>
  <c r="K43" i="22"/>
  <c r="L43" i="22" s="1"/>
  <c r="K44" i="22"/>
  <c r="L44" i="22" s="1"/>
  <c r="K47" i="22"/>
  <c r="L47" i="22" s="1"/>
  <c r="K48" i="22"/>
  <c r="L48" i="22" s="1"/>
  <c r="K35" i="22"/>
  <c r="L35" i="22" s="1"/>
  <c r="L65" i="13"/>
  <c r="M33" i="22" l="1"/>
  <c r="L46" i="13"/>
  <c r="F21" i="22"/>
  <c r="G21" i="22" s="1"/>
  <c r="F24" i="22"/>
  <c r="G24" i="22" s="1"/>
  <c r="F25" i="22"/>
  <c r="G25" i="22" s="1"/>
  <c r="F26" i="22"/>
  <c r="G26" i="22" s="1"/>
  <c r="F23" i="22" l="1"/>
  <c r="G23" i="22" s="1"/>
  <c r="F27" i="22"/>
  <c r="G27" i="22" s="1"/>
  <c r="F28" i="22"/>
  <c r="G28" i="22" s="1"/>
  <c r="F29" i="22"/>
  <c r="G29" i="22" s="1"/>
  <c r="F30" i="22"/>
  <c r="G30" i="22" s="1"/>
  <c r="F31" i="22"/>
  <c r="G31" i="22" s="1"/>
  <c r="F32" i="22"/>
  <c r="G32" i="22" s="1"/>
  <c r="F22" i="22"/>
  <c r="G22" i="22" s="1"/>
  <c r="K21" i="22"/>
  <c r="L21" i="22" s="1"/>
  <c r="K23" i="22"/>
  <c r="L23" i="22" s="1"/>
  <c r="K26" i="22"/>
  <c r="L26" i="22" s="1"/>
  <c r="K27" i="22"/>
  <c r="L27" i="22" s="1"/>
  <c r="K28" i="22"/>
  <c r="L28" i="22" s="1"/>
  <c r="K29" i="22"/>
  <c r="L29" i="22" s="1"/>
  <c r="K30" i="22"/>
  <c r="L30" i="22" s="1"/>
  <c r="K31" i="22"/>
  <c r="L31" i="22" s="1"/>
  <c r="K32" i="22"/>
  <c r="L32" i="22" s="1"/>
  <c r="K22" i="22"/>
  <c r="L22" i="22" s="1"/>
  <c r="H77" i="3"/>
  <c r="D77" i="3"/>
  <c r="G33" i="22" l="1"/>
  <c r="H29" i="7"/>
  <c r="D29" i="7"/>
  <c r="K28" i="21"/>
  <c r="J28" i="21"/>
  <c r="I28" i="21"/>
  <c r="F28" i="21"/>
  <c r="E28" i="21"/>
  <c r="D28" i="21"/>
  <c r="M19" i="22" l="1"/>
  <c r="G19" i="22"/>
  <c r="G11" i="22"/>
  <c r="D86" i="2"/>
  <c r="H86" i="2"/>
  <c r="D130" i="4"/>
  <c r="H130" i="4"/>
  <c r="H76" i="5"/>
  <c r="D76" i="5"/>
  <c r="L75" i="12" l="1"/>
  <c r="E75" i="12"/>
  <c r="D75" i="12"/>
  <c r="F75" i="12"/>
  <c r="D132" i="10" l="1"/>
  <c r="E132" i="10"/>
  <c r="F132" i="10"/>
  <c r="L132" i="10" l="1"/>
  <c r="K132" i="10"/>
  <c r="J132" i="10"/>
  <c r="F73" i="12"/>
  <c r="E73" i="12"/>
  <c r="E74" i="12"/>
  <c r="F74" i="12" s="1"/>
  <c r="J1048576" i="17" l="1"/>
  <c r="D55" i="1"/>
  <c r="H55" i="1"/>
  <c r="M11" i="22" l="1"/>
  <c r="M5" i="22"/>
  <c r="L5" i="22"/>
  <c r="K5" i="22"/>
  <c r="E5" i="22"/>
  <c r="F5" i="22"/>
  <c r="G5" i="22"/>
  <c r="D81" i="2" l="1"/>
  <c r="H81" i="2"/>
  <c r="K4" i="25" l="1"/>
  <c r="J4" i="25"/>
  <c r="F4" i="25"/>
  <c r="E4" i="25"/>
  <c r="D4" i="25"/>
  <c r="L4" i="25"/>
  <c r="D62" i="3"/>
  <c r="H62" i="3"/>
  <c r="L62" i="12" l="1"/>
  <c r="D62" i="12"/>
  <c r="E63" i="12"/>
  <c r="F63" i="12" s="1"/>
  <c r="E64" i="12"/>
  <c r="F64" i="12" s="1"/>
  <c r="E65" i="12"/>
  <c r="F65" i="12" s="1"/>
  <c r="E66" i="12"/>
  <c r="F66" i="12" s="1"/>
  <c r="E67" i="12"/>
  <c r="F67" i="12" s="1"/>
  <c r="E68" i="12"/>
  <c r="F68" i="12" s="1"/>
  <c r="E69" i="12"/>
  <c r="F69" i="12" s="1"/>
  <c r="E70" i="12"/>
  <c r="F70" i="12" s="1"/>
  <c r="E71" i="12"/>
  <c r="F71" i="12" s="1"/>
  <c r="E72" i="12"/>
  <c r="F72" i="12" s="1"/>
  <c r="E55" i="12"/>
  <c r="F55" i="12" s="1"/>
  <c r="E56" i="12"/>
  <c r="F56" i="12" s="1"/>
  <c r="E57" i="12"/>
  <c r="F57" i="12" s="1"/>
  <c r="E58" i="12"/>
  <c r="F58" i="12" s="1"/>
  <c r="E59" i="12"/>
  <c r="F59" i="12" s="1"/>
  <c r="E60" i="12"/>
  <c r="F60" i="12" s="1"/>
  <c r="E61" i="12"/>
  <c r="F61" i="12" s="1"/>
  <c r="F44" i="12"/>
  <c r="E43" i="12"/>
  <c r="F43" i="12" s="1"/>
  <c r="E44" i="12"/>
  <c r="E45" i="12"/>
  <c r="F45" i="12" s="1"/>
  <c r="E46" i="12"/>
  <c r="F46" i="12" s="1"/>
  <c r="E47" i="12"/>
  <c r="F47" i="12" s="1"/>
  <c r="E48" i="12"/>
  <c r="F48" i="12" s="1"/>
  <c r="E49" i="12"/>
  <c r="F49" i="12" s="1"/>
  <c r="E50" i="12"/>
  <c r="F50" i="12" s="1"/>
  <c r="E51" i="12"/>
  <c r="F51" i="12" s="1"/>
  <c r="E54" i="12"/>
  <c r="F54" i="12"/>
  <c r="F62" i="12" s="1"/>
  <c r="E42" i="12"/>
  <c r="F42" i="12" s="1"/>
  <c r="E32" i="12"/>
  <c r="F32" i="12" s="1"/>
  <c r="E33" i="12"/>
  <c r="F33" i="12" s="1"/>
  <c r="E34" i="12"/>
  <c r="F34" i="12" s="1"/>
  <c r="E35" i="12"/>
  <c r="F35" i="12" s="1"/>
  <c r="E36" i="12"/>
  <c r="F36" i="12" s="1"/>
  <c r="E37" i="12"/>
  <c r="F37" i="12" s="1"/>
  <c r="E38" i="12"/>
  <c r="F38" i="12" s="1"/>
  <c r="E39" i="12"/>
  <c r="F39" i="12" s="1"/>
  <c r="E31" i="12"/>
  <c r="F31" i="12" s="1"/>
  <c r="L118" i="10"/>
  <c r="J118" i="10"/>
  <c r="K118" i="10"/>
  <c r="F118" i="10"/>
  <c r="E118" i="10"/>
  <c r="D118" i="10"/>
  <c r="K7" i="21"/>
  <c r="J7" i="21"/>
  <c r="I7" i="21"/>
  <c r="F7" i="21"/>
  <c r="E7" i="21"/>
  <c r="D7" i="21"/>
  <c r="E62" i="12" l="1"/>
  <c r="L11" i="15"/>
  <c r="K11" i="15"/>
  <c r="J11" i="15"/>
  <c r="L19" i="14" l="1"/>
  <c r="J19" i="14"/>
  <c r="K19" i="14"/>
  <c r="F19" i="14"/>
  <c r="E19" i="14"/>
  <c r="D19" i="14"/>
  <c r="D21" i="7" l="1"/>
  <c r="H21" i="7"/>
  <c r="D1048576" i="12"/>
  <c r="F32" i="13"/>
  <c r="H107" i="4"/>
  <c r="D107" i="4"/>
  <c r="E32" i="13"/>
  <c r="D32" i="13"/>
  <c r="H57" i="3"/>
  <c r="D57" i="3"/>
  <c r="L32" i="13" l="1"/>
  <c r="D89" i="4" l="1"/>
  <c r="H89" i="4"/>
  <c r="L102" i="10"/>
  <c r="J100" i="10"/>
  <c r="L100" i="10"/>
  <c r="K100" i="10"/>
  <c r="F100" i="10"/>
  <c r="E100" i="10"/>
  <c r="D100" i="10"/>
  <c r="D74" i="2" l="1"/>
  <c r="H74" i="2"/>
  <c r="H41" i="1" l="1"/>
  <c r="D41" i="1"/>
  <c r="H44" i="3" l="1"/>
  <c r="D44" i="3"/>
  <c r="D15" i="6"/>
  <c r="H15" i="6"/>
  <c r="H55" i="5"/>
  <c r="D55" i="5"/>
  <c r="L7" i="15" l="1"/>
  <c r="K7" i="15"/>
  <c r="J7" i="15"/>
  <c r="K2" i="15"/>
  <c r="L19" i="13"/>
  <c r="E19" i="13"/>
  <c r="F19" i="13" s="1"/>
  <c r="D19" i="13"/>
  <c r="L74" i="10"/>
  <c r="K74" i="10"/>
  <c r="J74" i="10"/>
  <c r="E74" i="10"/>
  <c r="D74" i="10"/>
  <c r="F73" i="10"/>
  <c r="F72" i="10"/>
  <c r="F71" i="10"/>
  <c r="F70" i="10"/>
  <c r="F69" i="10"/>
  <c r="F68" i="10"/>
  <c r="F67" i="10"/>
  <c r="F66" i="10"/>
  <c r="F65" i="10"/>
  <c r="F64" i="10"/>
  <c r="F63" i="10"/>
  <c r="F62" i="10"/>
  <c r="F61" i="10"/>
  <c r="F60" i="10"/>
  <c r="F59" i="10"/>
  <c r="F58" i="10"/>
  <c r="F57" i="10"/>
  <c r="F56" i="10"/>
  <c r="F55" i="10"/>
  <c r="F54" i="10"/>
  <c r="F53" i="10"/>
  <c r="E8" i="13"/>
  <c r="E9" i="13"/>
  <c r="F9" i="13" s="1"/>
  <c r="E10" i="13"/>
  <c r="F10" i="13" s="1"/>
  <c r="E11" i="13"/>
  <c r="F11" i="13" s="1"/>
  <c r="E12" i="13"/>
  <c r="E13" i="13"/>
  <c r="F13" i="13" s="1"/>
  <c r="E14" i="13"/>
  <c r="F14" i="13" s="1"/>
  <c r="E15" i="13"/>
  <c r="F15" i="13" s="1"/>
  <c r="E16" i="13"/>
  <c r="E17" i="13"/>
  <c r="F17" i="13" s="1"/>
  <c r="E18" i="13"/>
  <c r="E7" i="13"/>
  <c r="E3" i="13"/>
  <c r="F3" i="13" s="1"/>
  <c r="E4" i="13"/>
  <c r="F4" i="13" s="1"/>
  <c r="E2" i="13"/>
  <c r="F2" i="13" s="1"/>
  <c r="F8" i="13"/>
  <c r="F12" i="13"/>
  <c r="F16" i="13"/>
  <c r="D18" i="2"/>
  <c r="H18" i="2"/>
  <c r="D52" i="12"/>
  <c r="F13" i="12"/>
  <c r="E3" i="12"/>
  <c r="F3" i="12" s="1"/>
  <c r="E4" i="12"/>
  <c r="F4" i="12" s="1"/>
  <c r="E5" i="12"/>
  <c r="F5" i="12" s="1"/>
  <c r="E6" i="12"/>
  <c r="F6" i="12" s="1"/>
  <c r="E7" i="12"/>
  <c r="F7" i="12" s="1"/>
  <c r="E8" i="12"/>
  <c r="F8" i="12" s="1"/>
  <c r="E9" i="12"/>
  <c r="F9" i="12" s="1"/>
  <c r="E10" i="12"/>
  <c r="F10" i="12" s="1"/>
  <c r="E11" i="12"/>
  <c r="F11" i="12" s="1"/>
  <c r="E12" i="12"/>
  <c r="F12" i="12" s="1"/>
  <c r="E13" i="12"/>
  <c r="E14" i="12"/>
  <c r="E15" i="12"/>
  <c r="E16" i="12"/>
  <c r="E17" i="12"/>
  <c r="E18" i="12"/>
  <c r="E19" i="12"/>
  <c r="E20" i="12"/>
  <c r="E21" i="12"/>
  <c r="E22" i="12"/>
  <c r="E23" i="12"/>
  <c r="E24" i="12"/>
  <c r="E25" i="12"/>
  <c r="E26" i="12"/>
  <c r="E27" i="12"/>
  <c r="E2" i="12"/>
  <c r="F2" i="12" s="1"/>
  <c r="L52" i="12"/>
  <c r="F74" i="10" l="1"/>
  <c r="F18" i="13"/>
  <c r="F7" i="13"/>
  <c r="E52" i="12"/>
  <c r="F52" i="12"/>
  <c r="D70" i="2"/>
  <c r="K51" i="10"/>
  <c r="J51" i="10"/>
  <c r="L51" i="10" l="1"/>
  <c r="F40" i="12"/>
  <c r="E40" i="12"/>
  <c r="D40" i="12"/>
  <c r="L40" i="12"/>
  <c r="H13" i="7"/>
  <c r="D13" i="7"/>
  <c r="D5" i="13"/>
  <c r="E5" i="13"/>
  <c r="F5" i="13"/>
  <c r="J5" i="13"/>
  <c r="K5" i="13"/>
  <c r="L5" i="13"/>
  <c r="H37" i="3"/>
  <c r="H30" i="1"/>
  <c r="D37" i="3" l="1"/>
  <c r="J13" i="14" l="1"/>
  <c r="K13" i="14"/>
  <c r="L13" i="14"/>
  <c r="D13" i="14"/>
  <c r="E13" i="14"/>
  <c r="F13" i="14"/>
  <c r="H13" i="1"/>
  <c r="D30" i="1"/>
  <c r="E51" i="10"/>
  <c r="D51" i="10"/>
  <c r="F51" i="10" s="1"/>
  <c r="D42" i="4"/>
  <c r="H42" i="4"/>
  <c r="H49" i="4"/>
  <c r="K2" i="12"/>
  <c r="F21" i="12"/>
  <c r="K21" i="12"/>
  <c r="L21" i="12" s="1"/>
  <c r="L29" i="12" s="1"/>
  <c r="F22" i="12"/>
  <c r="K22" i="12"/>
  <c r="L22" i="12" s="1"/>
  <c r="F23" i="12"/>
  <c r="K23" i="12"/>
  <c r="L23" i="12" s="1"/>
  <c r="F24" i="12"/>
  <c r="K24" i="12"/>
  <c r="L24" i="12" s="1"/>
  <c r="F25" i="12"/>
  <c r="K25" i="12"/>
  <c r="L25" i="12" s="1"/>
  <c r="F26" i="12"/>
  <c r="K26" i="12"/>
  <c r="L26" i="12"/>
  <c r="F27" i="12"/>
  <c r="K27" i="12"/>
  <c r="L27" i="12" s="1"/>
  <c r="E28" i="12"/>
  <c r="F28" i="12" s="1"/>
  <c r="K28" i="12"/>
  <c r="L28" i="12" s="1"/>
  <c r="D29" i="12"/>
  <c r="E29" i="12"/>
  <c r="J29" i="12"/>
  <c r="D29" i="10"/>
  <c r="J29" i="10"/>
  <c r="K28" i="10"/>
  <c r="L28" i="10" s="1"/>
  <c r="K27" i="10"/>
  <c r="L27" i="10" s="1"/>
  <c r="K26" i="10"/>
  <c r="L26" i="10" s="1"/>
  <c r="K25" i="10"/>
  <c r="L25" i="10" s="1"/>
  <c r="K24" i="10"/>
  <c r="L24" i="10" s="1"/>
  <c r="K23" i="10"/>
  <c r="L23" i="10" s="1"/>
  <c r="K22" i="10"/>
  <c r="L22" i="10" s="1"/>
  <c r="K21" i="10"/>
  <c r="L21" i="10" s="1"/>
  <c r="K20" i="10"/>
  <c r="L20" i="10" s="1"/>
  <c r="K19" i="10"/>
  <c r="L19" i="10" s="1"/>
  <c r="K18" i="10"/>
  <c r="L18" i="10" s="1"/>
  <c r="K17" i="10"/>
  <c r="L17" i="10" s="1"/>
  <c r="K16" i="10"/>
  <c r="L16" i="10" s="1"/>
  <c r="K15" i="10"/>
  <c r="L15" i="10" s="1"/>
  <c r="K14" i="10"/>
  <c r="L14" i="10" s="1"/>
  <c r="K13" i="10"/>
  <c r="L13" i="10" s="1"/>
  <c r="K12" i="10"/>
  <c r="L12" i="10" s="1"/>
  <c r="K11" i="10"/>
  <c r="L11" i="10" s="1"/>
  <c r="K10" i="10"/>
  <c r="L10" i="10" s="1"/>
  <c r="K9" i="10"/>
  <c r="L9" i="10" s="1"/>
  <c r="K8" i="10"/>
  <c r="L8" i="10" s="1"/>
  <c r="K7" i="10"/>
  <c r="L7" i="10" s="1"/>
  <c r="K6" i="10"/>
  <c r="L6" i="10" s="1"/>
  <c r="K5" i="10"/>
  <c r="L5" i="10" s="1"/>
  <c r="K4" i="10"/>
  <c r="L4" i="10" s="1"/>
  <c r="K3" i="10"/>
  <c r="L3" i="10" s="1"/>
  <c r="K2" i="10"/>
  <c r="L2" i="10" s="1"/>
  <c r="E3" i="10"/>
  <c r="F3" i="10" s="1"/>
  <c r="E4" i="10"/>
  <c r="F4" i="10" s="1"/>
  <c r="E5" i="10"/>
  <c r="F5" i="10" s="1"/>
  <c r="E6" i="10"/>
  <c r="F6" i="10" s="1"/>
  <c r="E7" i="10"/>
  <c r="F7" i="10" s="1"/>
  <c r="E8" i="10"/>
  <c r="F8" i="10" s="1"/>
  <c r="E9" i="10"/>
  <c r="F9" i="10" s="1"/>
  <c r="E10" i="10"/>
  <c r="F10" i="10" s="1"/>
  <c r="E11" i="10"/>
  <c r="F11" i="10" s="1"/>
  <c r="E12" i="10"/>
  <c r="F12" i="10" s="1"/>
  <c r="E13" i="10"/>
  <c r="F13" i="10" s="1"/>
  <c r="E14" i="10"/>
  <c r="F14" i="10" s="1"/>
  <c r="E15" i="10"/>
  <c r="F15" i="10" s="1"/>
  <c r="E16" i="10"/>
  <c r="F16" i="10" s="1"/>
  <c r="E17" i="10"/>
  <c r="F17" i="10" s="1"/>
  <c r="E18" i="10"/>
  <c r="F18" i="10" s="1"/>
  <c r="E19" i="10"/>
  <c r="F19" i="10" s="1"/>
  <c r="E20" i="10"/>
  <c r="F20" i="10" s="1"/>
  <c r="F21" i="10"/>
  <c r="E22" i="10"/>
  <c r="F22" i="10" s="1"/>
  <c r="E23" i="10"/>
  <c r="F23" i="10" s="1"/>
  <c r="E24" i="10"/>
  <c r="F24" i="10" s="1"/>
  <c r="E25" i="10"/>
  <c r="F25" i="10" s="1"/>
  <c r="E26" i="10"/>
  <c r="F26" i="10" s="1"/>
  <c r="E27" i="10"/>
  <c r="F27" i="10" s="1"/>
  <c r="E28" i="10"/>
  <c r="F28" i="10" s="1"/>
  <c r="E2" i="10"/>
  <c r="F2" i="10" s="1"/>
  <c r="F29" i="12" l="1"/>
  <c r="K29" i="12"/>
  <c r="L29" i="10"/>
  <c r="F29" i="10"/>
  <c r="K29" i="10"/>
  <c r="E29" i="10"/>
  <c r="H7" i="6"/>
  <c r="D7" i="6"/>
  <c r="H5" i="7"/>
  <c r="D5" i="7"/>
  <c r="H35" i="5"/>
  <c r="D35" i="5"/>
  <c r="D59" i="4" l="1"/>
  <c r="H59" i="4"/>
  <c r="D32" i="3"/>
  <c r="D49" i="4" l="1"/>
  <c r="H13" i="2" l="1"/>
  <c r="D13" i="2"/>
  <c r="D33" i="4"/>
  <c r="H82" i="4" l="1"/>
  <c r="H10" i="2"/>
  <c r="H14" i="3"/>
  <c r="D10" i="2"/>
  <c r="D1048573" i="2" s="1"/>
  <c r="H4" i="2"/>
  <c r="D4" i="2"/>
  <c r="H29" i="4"/>
  <c r="D82" i="4"/>
  <c r="D14" i="3"/>
  <c r="H33" i="4" l="1"/>
  <c r="H17" i="5" l="1"/>
  <c r="D17" i="5" l="1"/>
  <c r="H5" i="3"/>
  <c r="D13" i="1"/>
  <c r="H9" i="5"/>
  <c r="D9" i="5"/>
  <c r="D29" i="4"/>
  <c r="K2" i="4"/>
  <c r="A20" i="13"/>
  <c r="A20" i="13" a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<sst xmlns="http://schemas.openxmlformats.org/spreadsheetml/2006/main" count="3406" uniqueCount="2218">
  <si>
    <t>ECONOMICO</t>
  </si>
  <si>
    <t>MONTO</t>
  </si>
  <si>
    <t xml:space="preserve">ESTATUS DE PAGO </t>
  </si>
  <si>
    <t xml:space="preserve">FACTURA </t>
  </si>
  <si>
    <t xml:space="preserve">MONTO </t>
  </si>
  <si>
    <t xml:space="preserve">FOLIO </t>
  </si>
  <si>
    <t xml:space="preserve">PAGADO </t>
  </si>
  <si>
    <t xml:space="preserve">SIN FACTURA </t>
  </si>
  <si>
    <t xml:space="preserve">AMA 001 </t>
  </si>
  <si>
    <t xml:space="preserve">FILTRO DE GAS, MANGUERA </t>
  </si>
  <si>
    <t>AMA 002</t>
  </si>
  <si>
    <t xml:space="preserve">MARCHA </t>
  </si>
  <si>
    <t xml:space="preserve">FACTURA AK </t>
  </si>
  <si>
    <t>FACTURA TALLER</t>
  </si>
  <si>
    <t>-4B0E-9597</t>
  </si>
  <si>
    <t>AMA 003</t>
  </si>
  <si>
    <t>BANDA</t>
  </si>
  <si>
    <t xml:space="preserve">FECHA DE PAGO A TALLER </t>
  </si>
  <si>
    <t>MAR 001</t>
  </si>
  <si>
    <t>CAMBIO DE DEPOSITO, ANTICONGELANTE</t>
  </si>
  <si>
    <t>T 1855</t>
  </si>
  <si>
    <t xml:space="preserve">FECHA DE PAGO </t>
  </si>
  <si>
    <t>MAR 002</t>
  </si>
  <si>
    <t>T 1670</t>
  </si>
  <si>
    <t xml:space="preserve">BATERIA </t>
  </si>
  <si>
    <t>MAR 003</t>
  </si>
  <si>
    <t xml:space="preserve">MOTOR, COMPU, </t>
  </si>
  <si>
    <t xml:space="preserve">RELLENO DE NIVELES </t>
  </si>
  <si>
    <t>CAMACHO 1315</t>
  </si>
  <si>
    <t>CAMACHO 1319</t>
  </si>
  <si>
    <t>CAMACHO 1351</t>
  </si>
  <si>
    <t>CAMACHO 1376</t>
  </si>
  <si>
    <t>CAMACHO 1373</t>
  </si>
  <si>
    <t xml:space="preserve">AFINACION MENOR </t>
  </si>
  <si>
    <t>CAMACHO 1369</t>
  </si>
  <si>
    <t>CAMACHO 1330</t>
  </si>
  <si>
    <t>CP-0068</t>
  </si>
  <si>
    <t xml:space="preserve">SERVICIO REALIZADO </t>
  </si>
  <si>
    <t>CP-0071</t>
  </si>
  <si>
    <t>CP-0070</t>
  </si>
  <si>
    <t>REP. ESCAPE , RELLENO DE ACEITE</t>
  </si>
  <si>
    <t>CP-0069</t>
  </si>
  <si>
    <t xml:space="preserve">DEPOSITO, TAPA PUNTERIAS </t>
  </si>
  <si>
    <t>000- 128</t>
  </si>
  <si>
    <t>000- 127</t>
  </si>
  <si>
    <t>000- 124</t>
  </si>
  <si>
    <t>CP-0072</t>
  </si>
  <si>
    <t xml:space="preserve">BUJES, BIELETAS </t>
  </si>
  <si>
    <t>000- 134</t>
  </si>
  <si>
    <t>CP-0073</t>
  </si>
  <si>
    <t>BOMBA AGUA, TERMOSTATO, RECT, CABEZAS</t>
  </si>
  <si>
    <t>000- 129</t>
  </si>
  <si>
    <t>CP-0074</t>
  </si>
  <si>
    <t>RADIADOR, FAN CLUTCH,BANDA ACCESORIOS</t>
  </si>
  <si>
    <t>000- 130</t>
  </si>
  <si>
    <t>CP-0078</t>
  </si>
  <si>
    <t xml:space="preserve">RADIADOR, ANTICONGELANTE </t>
  </si>
  <si>
    <t>000- 123</t>
  </si>
  <si>
    <t>CP-0079</t>
  </si>
  <si>
    <t xml:space="preserve">FLECHA CARDAN, CRUCETA </t>
  </si>
  <si>
    <t>000- 131</t>
  </si>
  <si>
    <t>CP-0080</t>
  </si>
  <si>
    <t>BALATAS DEL. HERRAJES, CILINDRO MAESTRO</t>
  </si>
  <si>
    <t>000- 133</t>
  </si>
  <si>
    <t>CP-0081</t>
  </si>
  <si>
    <t>BATERIA, REVISION CARGA</t>
  </si>
  <si>
    <t>000- 122</t>
  </si>
  <si>
    <t>CP-0075</t>
  </si>
  <si>
    <t>BRAZO PIT, AMORT, HORQUILLAS, TERMINALES</t>
  </si>
  <si>
    <t>000- 132</t>
  </si>
  <si>
    <t>CP-0082</t>
  </si>
  <si>
    <t>REP. CINTURON, RELLENO,POLEA TENSORA, LOCA</t>
  </si>
  <si>
    <t>000-121</t>
  </si>
  <si>
    <t>CP-0066</t>
  </si>
  <si>
    <t>KIT DE CLUTCH, RELLENO, BOBINAS</t>
  </si>
  <si>
    <t>000- 135</t>
  </si>
  <si>
    <t>CP-0065</t>
  </si>
  <si>
    <t>BATERIA, LAINAS DE AJUSTE, DIFERENCIAL</t>
  </si>
  <si>
    <t>000- 120</t>
  </si>
  <si>
    <t>CP-0083</t>
  </si>
  <si>
    <t>FANCLUTCH, POLEA LOCA, TENSOR, BUJIAS</t>
  </si>
  <si>
    <t>000- 137</t>
  </si>
  <si>
    <t>CP-0084</t>
  </si>
  <si>
    <t>000- 138</t>
  </si>
  <si>
    <t xml:space="preserve">TRASLADO Y RELLENO DE NIVELES </t>
  </si>
  <si>
    <t>CP-0066A</t>
  </si>
  <si>
    <t xml:space="preserve">AFINACION MAYOR </t>
  </si>
  <si>
    <t>000- 136</t>
  </si>
  <si>
    <t>CP-0064</t>
  </si>
  <si>
    <t>000- 139</t>
  </si>
  <si>
    <t>CP-0062</t>
  </si>
  <si>
    <t>000- 140</t>
  </si>
  <si>
    <t xml:space="preserve">ALTERNADOR, AUXILIO, POLEA TENSORA,BANDA </t>
  </si>
  <si>
    <t>CP-0057</t>
  </si>
  <si>
    <t xml:space="preserve">BOMBA DE GASOLINA </t>
  </si>
  <si>
    <t>000- 141</t>
  </si>
  <si>
    <t>CP-0088</t>
  </si>
  <si>
    <t>000- 142</t>
  </si>
  <si>
    <t>CP-0089</t>
  </si>
  <si>
    <t>000-143</t>
  </si>
  <si>
    <t>CP-0090</t>
  </si>
  <si>
    <t>000- 144</t>
  </si>
  <si>
    <t>CP-0091</t>
  </si>
  <si>
    <t>000- 145</t>
  </si>
  <si>
    <t>CP-0093</t>
  </si>
  <si>
    <t>000- 146</t>
  </si>
  <si>
    <t>CP-0094</t>
  </si>
  <si>
    <t>000- 147</t>
  </si>
  <si>
    <t>FACTURA CFB</t>
  </si>
  <si>
    <t>SERVICIO REALIZADO</t>
  </si>
  <si>
    <t>FECHA DE PAGO</t>
  </si>
  <si>
    <t xml:space="preserve">FACTURA CFB </t>
  </si>
  <si>
    <t>PAS 001</t>
  </si>
  <si>
    <t xml:space="preserve">FACTURA TALLER </t>
  </si>
  <si>
    <t>SAU 001</t>
  </si>
  <si>
    <t xml:space="preserve">REPUESTO DE CALIPER, BALATAS DEL </t>
  </si>
  <si>
    <t>SAU 002</t>
  </si>
  <si>
    <t xml:space="preserve">REP, COMPUTADORA </t>
  </si>
  <si>
    <t>PAGADO</t>
  </si>
  <si>
    <t>PRIMER PAGO</t>
  </si>
  <si>
    <t xml:space="preserve">DEPOSITOS PARCIALES </t>
  </si>
  <si>
    <t xml:space="preserve">PRIMER PAGO </t>
  </si>
  <si>
    <t>SAU 003</t>
  </si>
  <si>
    <t>SAU 004</t>
  </si>
  <si>
    <t>SAU 005</t>
  </si>
  <si>
    <t>SAU 006</t>
  </si>
  <si>
    <t>SAU 007</t>
  </si>
  <si>
    <t>SAU 008</t>
  </si>
  <si>
    <t>SAU 009</t>
  </si>
  <si>
    <t>SAU 010</t>
  </si>
  <si>
    <t>SAU 011</t>
  </si>
  <si>
    <t>CAMACHO 1400</t>
  </si>
  <si>
    <t>CAMACHO 1327</t>
  </si>
  <si>
    <t>CAMACHO 1390</t>
  </si>
  <si>
    <t>CAMACHO 1407</t>
  </si>
  <si>
    <t>CAMACHO 1421</t>
  </si>
  <si>
    <t>CAMACHO 1391</t>
  </si>
  <si>
    <t>CAMACHO 1426</t>
  </si>
  <si>
    <t xml:space="preserve">BJ187 </t>
  </si>
  <si>
    <t>BJ188</t>
  </si>
  <si>
    <t>BJ186</t>
  </si>
  <si>
    <t xml:space="preserve">BATERIA, SERVICIO ELECTRICO </t>
  </si>
  <si>
    <t>BJ185</t>
  </si>
  <si>
    <t xml:space="preserve">CAMBIO DE BANDA </t>
  </si>
  <si>
    <t>BALEROS, TORNILLOS, SUSPENSION</t>
  </si>
  <si>
    <t>BJ182</t>
  </si>
  <si>
    <t>BJ181</t>
  </si>
  <si>
    <t>BJ177</t>
  </si>
  <si>
    <t>REVISION DE LINEAS ELECTRICAS</t>
  </si>
  <si>
    <t>BJ184</t>
  </si>
  <si>
    <t>BJ183</t>
  </si>
  <si>
    <t>DISCOS, PISTONES, BALATAS TRAS, BALEROS</t>
  </si>
  <si>
    <t>BJ180</t>
  </si>
  <si>
    <t xml:space="preserve">BANDA, ALTERNADOR,RECARGA DE BATERIA </t>
  </si>
  <si>
    <t>BJ179</t>
  </si>
  <si>
    <t xml:space="preserve">ROTULAS, SUSPENSION EN SITIO </t>
  </si>
  <si>
    <t>BJ176</t>
  </si>
  <si>
    <t xml:space="preserve">BOMBA DE GASOLINA, LAVADO INYECTORES </t>
  </si>
  <si>
    <t>BJ175</t>
  </si>
  <si>
    <t>REVISION DE SISTEMA DE CARGA</t>
  </si>
  <si>
    <t>BJ174</t>
  </si>
  <si>
    <t xml:space="preserve">KIT DE CLUTCH </t>
  </si>
  <si>
    <t xml:space="preserve">BJ173 </t>
  </si>
  <si>
    <t>BL160</t>
  </si>
  <si>
    <t>BJ143</t>
  </si>
  <si>
    <t>CP-0092</t>
  </si>
  <si>
    <t>PENDIENTE</t>
  </si>
  <si>
    <r>
      <rPr>
        <b/>
        <sz val="11"/>
        <color theme="1"/>
        <rFont val="Calibri"/>
        <family val="2"/>
        <scheme val="minor"/>
      </rPr>
      <t>TOTA</t>
    </r>
    <r>
      <rPr>
        <sz val="11"/>
        <color theme="1"/>
        <rFont val="Calibri"/>
        <family val="2"/>
        <scheme val="minor"/>
      </rPr>
      <t>L</t>
    </r>
    <r>
      <rPr>
        <b/>
        <sz val="11"/>
        <color theme="1"/>
        <rFont val="Calibri"/>
        <family val="2"/>
        <scheme val="minor"/>
      </rPr>
      <t>:</t>
    </r>
  </si>
  <si>
    <t>TOTAL:</t>
  </si>
  <si>
    <t>CP-0067</t>
  </si>
  <si>
    <t xml:space="preserve">AUXILIO VIAL, RELLENO DE ACEITE </t>
  </si>
  <si>
    <t>CP-0086</t>
  </si>
  <si>
    <t xml:space="preserve">CAMBIO DE BANDAS, REP. ALTERNADO,BATERIA </t>
  </si>
  <si>
    <t xml:space="preserve">RADIADOR Y ANTICONGELANTE </t>
  </si>
  <si>
    <t xml:space="preserve">AMA 004 </t>
  </si>
  <si>
    <t xml:space="preserve">BUJES, TERMINALES, ROTULAS, GOMAS AMORT. </t>
  </si>
  <si>
    <t>CAMACHO 1398</t>
  </si>
  <si>
    <t xml:space="preserve">SUSPESION </t>
  </si>
  <si>
    <t>CP-0096</t>
  </si>
  <si>
    <t>FRENOS, SUSPENSION</t>
  </si>
  <si>
    <t>CP-0097</t>
  </si>
  <si>
    <t>TERMOSTATO, SOPORTE DE MOTOR</t>
  </si>
  <si>
    <t xml:space="preserve">POLEA Y BANDA </t>
  </si>
  <si>
    <t>CP-0100</t>
  </si>
  <si>
    <t xml:space="preserve">SUSPENSION, BOMBA DE AGUA, BALATAS </t>
  </si>
  <si>
    <t>CP-0100A</t>
  </si>
  <si>
    <t xml:space="preserve">SERVICIO MENOR </t>
  </si>
  <si>
    <t>CP-0101A</t>
  </si>
  <si>
    <t>CP-0101</t>
  </si>
  <si>
    <t xml:space="preserve">SUSPENSION, MANIJA, TAPICERIA </t>
  </si>
  <si>
    <t>CARGA DE BATERIA CON PLANTA</t>
  </si>
  <si>
    <t>CAMACHO 1429</t>
  </si>
  <si>
    <t>CP-0104</t>
  </si>
  <si>
    <t>CP-0102</t>
  </si>
  <si>
    <t xml:space="preserve">ESPIGA JUNTA HOMOCINETICA </t>
  </si>
  <si>
    <t>CP-0104A</t>
  </si>
  <si>
    <t>CP-0109</t>
  </si>
  <si>
    <t>FAN CLUTCH, BALATAS TRASERAS</t>
  </si>
  <si>
    <t>CP-0109A</t>
  </si>
  <si>
    <t>CP-0110</t>
  </si>
  <si>
    <t xml:space="preserve">CRUCETA DE BARRA Y MARCHA </t>
  </si>
  <si>
    <t>CP-0110A</t>
  </si>
  <si>
    <t>CP-0112</t>
  </si>
  <si>
    <t xml:space="preserve">REPRACION DE LLAVE </t>
  </si>
  <si>
    <t>CAMACHO 1444</t>
  </si>
  <si>
    <t xml:space="preserve">CAMBIO DE BALATAS TRASERAS </t>
  </si>
  <si>
    <t>CAMACHO 1446</t>
  </si>
  <si>
    <t>CP-0113</t>
  </si>
  <si>
    <t xml:space="preserve">RELEVADORES, BATERIA </t>
  </si>
  <si>
    <t>CP-0106</t>
  </si>
  <si>
    <t>TAPICERIA, SUSPENSION, MANGUERAS</t>
  </si>
  <si>
    <t>CP-0106A</t>
  </si>
  <si>
    <t>CP-0107</t>
  </si>
  <si>
    <t xml:space="preserve">BOMBA DE AGUA SUSPENSION </t>
  </si>
  <si>
    <t>CP-0107A</t>
  </si>
  <si>
    <t xml:space="preserve">AFIN ACION MAYOR </t>
  </si>
  <si>
    <t>CP-0108</t>
  </si>
  <si>
    <t xml:space="preserve">MANGUERAS DE RADIADOR Y ABRAZADERAS </t>
  </si>
  <si>
    <t>MAR 004</t>
  </si>
  <si>
    <t xml:space="preserve">AMORTIGUADORES TRASEROS </t>
  </si>
  <si>
    <t>CAMACHO 1445</t>
  </si>
  <si>
    <t xml:space="preserve">CAMBIO DE RADIADOR </t>
  </si>
  <si>
    <t>CAMACHO 1457</t>
  </si>
  <si>
    <t>FAN CLUTCH, BOMBA DE AGUA ANTICON</t>
  </si>
  <si>
    <t>BJ128</t>
  </si>
  <si>
    <t>CAMACHO 1441</t>
  </si>
  <si>
    <t>CAMACHO 1423</t>
  </si>
  <si>
    <t xml:space="preserve">CAJA DE DIRECCION BUJES Y ROTULAS </t>
  </si>
  <si>
    <t>CAMACHO 1460</t>
  </si>
  <si>
    <t>CAMACHO 1458</t>
  </si>
  <si>
    <t>CAMACHO 1478</t>
  </si>
  <si>
    <t>BJ161</t>
  </si>
  <si>
    <t>BJ162</t>
  </si>
  <si>
    <t>BJ149</t>
  </si>
  <si>
    <t>BJ140</t>
  </si>
  <si>
    <t>BJ139</t>
  </si>
  <si>
    <t>BJ130</t>
  </si>
  <si>
    <t>BJ148</t>
  </si>
  <si>
    <t>FACTURA CORRECTA 2936 $1199.14</t>
  </si>
  <si>
    <t>RESTA</t>
  </si>
  <si>
    <t>000-149</t>
  </si>
  <si>
    <t>000-150</t>
  </si>
  <si>
    <t>000-148</t>
  </si>
  <si>
    <t>CP-0077</t>
  </si>
  <si>
    <t>CP-0076</t>
  </si>
  <si>
    <t>CP-0054</t>
  </si>
  <si>
    <t xml:space="preserve">ESTAS FACTURA YA FUERON ENVIADAS </t>
  </si>
  <si>
    <t xml:space="preserve">ESTAS FACTURAS YA FUERON ENVIADAS </t>
  </si>
  <si>
    <t>CP-0118</t>
  </si>
  <si>
    <t>CP-0087</t>
  </si>
  <si>
    <t>CP-0103</t>
  </si>
  <si>
    <t xml:space="preserve">LIMPIEZA DE INYECTORES, DISCOS, ARNES, </t>
  </si>
  <si>
    <t>CP-0098</t>
  </si>
  <si>
    <t>SERVICIO ELECTRICO,</t>
  </si>
  <si>
    <t>SAU 014</t>
  </si>
  <si>
    <t>SAU 013</t>
  </si>
  <si>
    <t>CP-0117</t>
  </si>
  <si>
    <t>LIMPIEZA SISTEMA ACELERACION/BOMBA COMBUSTIBLE</t>
  </si>
  <si>
    <t>MAR 005</t>
  </si>
  <si>
    <t xml:space="preserve">EMPACADO DE CABEZAS </t>
  </si>
  <si>
    <t>MAR 007</t>
  </si>
  <si>
    <t xml:space="preserve">FRENO DE MANO </t>
  </si>
  <si>
    <t>MAR 008</t>
  </si>
  <si>
    <t>MANGUERAS /ANTICONGELANTE</t>
  </si>
  <si>
    <t>MAR 009</t>
  </si>
  <si>
    <t>AFINACION</t>
  </si>
  <si>
    <t>MAR 010</t>
  </si>
  <si>
    <t xml:space="preserve">RELLENO NIVELES </t>
  </si>
  <si>
    <t>MAR 011</t>
  </si>
  <si>
    <t xml:space="preserve">MAR 012 </t>
  </si>
  <si>
    <t>BJ168</t>
  </si>
  <si>
    <t>BJ142</t>
  </si>
  <si>
    <t>SEGUNDO PAGO</t>
  </si>
  <si>
    <t>AMA 005</t>
  </si>
  <si>
    <t>SUSPENSION, MARCHA, CRUCETAS</t>
  </si>
  <si>
    <t xml:space="preserve">AFINACION </t>
  </si>
  <si>
    <t>SAU 015</t>
  </si>
  <si>
    <t>SAU 016</t>
  </si>
  <si>
    <t>SAU 017</t>
  </si>
  <si>
    <t xml:space="preserve">INYECTORES, CHIP DE LLAVE </t>
  </si>
  <si>
    <t>SAU 018</t>
  </si>
  <si>
    <t xml:space="preserve">CAMBIO DE BATERIA REVISION DE CARGA </t>
  </si>
  <si>
    <t>SAU 019</t>
  </si>
  <si>
    <t xml:space="preserve">RELLENO DE ACEITE Y FRENOS </t>
  </si>
  <si>
    <t xml:space="preserve">REP, SUSPENSION, FRENOS,CLUTCH </t>
  </si>
  <si>
    <t xml:space="preserve">REPROGRAMACION DE LLAVE , LINEAS ARNES Y CAJA </t>
  </si>
  <si>
    <t>CP-0120</t>
  </si>
  <si>
    <t xml:space="preserve">TAPICEROA DE ASIENTOS </t>
  </si>
  <si>
    <t>T 1904</t>
  </si>
  <si>
    <t>T 1905</t>
  </si>
  <si>
    <t>T 1914</t>
  </si>
  <si>
    <t>T 1913</t>
  </si>
  <si>
    <t>T 1912</t>
  </si>
  <si>
    <t>T 1911</t>
  </si>
  <si>
    <t>T 1910</t>
  </si>
  <si>
    <t>COMPLEMENTO</t>
  </si>
  <si>
    <t>SEGUNDA FACTURA 1499</t>
  </si>
  <si>
    <t xml:space="preserve">ESTAS FACTURAS YA FUERIN ENVIADAS </t>
  </si>
  <si>
    <t xml:space="preserve">KIT DE CLUTCH, BOMBA INFERIOR </t>
  </si>
  <si>
    <t>BJ163</t>
  </si>
  <si>
    <t>BJ141</t>
  </si>
  <si>
    <t>BJ129</t>
  </si>
  <si>
    <t>B60C54F6842F</t>
  </si>
  <si>
    <t>AMA 006</t>
  </si>
  <si>
    <t>AMA 007</t>
  </si>
  <si>
    <t>CAMBIO DE VARILLA CENTRAL, BUJES,BRAZO</t>
  </si>
  <si>
    <t>000-157</t>
  </si>
  <si>
    <t>000-158</t>
  </si>
  <si>
    <t>000-159</t>
  </si>
  <si>
    <t>000-172</t>
  </si>
  <si>
    <t>000-160</t>
  </si>
  <si>
    <t>000-171</t>
  </si>
  <si>
    <t>000-161</t>
  </si>
  <si>
    <t>000-162</t>
  </si>
  <si>
    <t>000-163</t>
  </si>
  <si>
    <t>000-165</t>
  </si>
  <si>
    <t>000-166</t>
  </si>
  <si>
    <t>000-164</t>
  </si>
  <si>
    <t>000-167</t>
  </si>
  <si>
    <t>000-168</t>
  </si>
  <si>
    <t>000-169</t>
  </si>
  <si>
    <t>000-170</t>
  </si>
  <si>
    <t>CAMACHO 1505</t>
  </si>
  <si>
    <t xml:space="preserve">CAMBIO DE BOMBA DE GASOLINA </t>
  </si>
  <si>
    <t>CAMACHO 1497</t>
  </si>
  <si>
    <t>FACTURAS ENVIADAS 07/02/2023</t>
  </si>
  <si>
    <t>BF560257B1D0</t>
  </si>
  <si>
    <t>CE7B388FCC86</t>
  </si>
  <si>
    <t>B12206BDC2EE</t>
  </si>
  <si>
    <t>CAMBIO INYECTOR,EMPAQUES,COMPUTADORA</t>
  </si>
  <si>
    <t>SEGINDO PAGO 14/03/2023</t>
  </si>
  <si>
    <t>CP-0121</t>
  </si>
  <si>
    <t xml:space="preserve">DADO DE ALTA SIN COSTOS </t>
  </si>
  <si>
    <t xml:space="preserve">SERVICIO ELECTRICO, RELLENO ANTICONGELANTE, MANGUERA </t>
  </si>
  <si>
    <t>FUSIBLES PORTAFUSIBLES, RELEVADORES</t>
  </si>
  <si>
    <t>BJ144</t>
  </si>
  <si>
    <t>BJ146</t>
  </si>
  <si>
    <t>BJ152</t>
  </si>
  <si>
    <t>BJ153</t>
  </si>
  <si>
    <t>BJ147</t>
  </si>
  <si>
    <t>BJ170</t>
  </si>
  <si>
    <t>BJ165</t>
  </si>
  <si>
    <t>BJ166</t>
  </si>
  <si>
    <t>BJ169</t>
  </si>
  <si>
    <t>BJ171</t>
  </si>
  <si>
    <t>BJ164</t>
  </si>
  <si>
    <t>BJ155</t>
  </si>
  <si>
    <t>BJ159</t>
  </si>
  <si>
    <t>BJ158</t>
  </si>
  <si>
    <t>BJ157</t>
  </si>
  <si>
    <t>BJ156</t>
  </si>
  <si>
    <t>BJ154</t>
  </si>
  <si>
    <t xml:space="preserve">BJ151 </t>
  </si>
  <si>
    <t>BJ138</t>
  </si>
  <si>
    <t>BJ137</t>
  </si>
  <si>
    <t>BJ136</t>
  </si>
  <si>
    <t>BJ135</t>
  </si>
  <si>
    <t>BJ134</t>
  </si>
  <si>
    <t>B133</t>
  </si>
  <si>
    <t>POLEA TENSORA, POLEA LOCA</t>
  </si>
  <si>
    <t>000-126</t>
  </si>
  <si>
    <t>BJ288</t>
  </si>
  <si>
    <t>000-173</t>
  </si>
  <si>
    <t xml:space="preserve">CANCELADA </t>
  </si>
  <si>
    <t>CAMACHO 1538</t>
  </si>
  <si>
    <t>BJ246</t>
  </si>
  <si>
    <t>BJ247</t>
  </si>
  <si>
    <t>BJ266</t>
  </si>
  <si>
    <t>BJ267</t>
  </si>
  <si>
    <t>BJ281</t>
  </si>
  <si>
    <t>BJ268</t>
  </si>
  <si>
    <t>BJ269</t>
  </si>
  <si>
    <t>BJ270</t>
  </si>
  <si>
    <t>BJ271</t>
  </si>
  <si>
    <t>BJ273</t>
  </si>
  <si>
    <t>BJ272</t>
  </si>
  <si>
    <t>BJ275</t>
  </si>
  <si>
    <t xml:space="preserve">BJ274 </t>
  </si>
  <si>
    <t>BJ276</t>
  </si>
  <si>
    <t>BJ278</t>
  </si>
  <si>
    <t>BJ277</t>
  </si>
  <si>
    <t>BJ279</t>
  </si>
  <si>
    <t>BJ280</t>
  </si>
  <si>
    <t>CAMACHO 1496</t>
  </si>
  <si>
    <t xml:space="preserve">ALINEACION DE RUEDAS </t>
  </si>
  <si>
    <t>PAS 002</t>
  </si>
  <si>
    <t>PAS 003</t>
  </si>
  <si>
    <t>AJUSTE DE FRENO TRAS, LIMPIEZA LIENAS COMBUS</t>
  </si>
  <si>
    <t>PAS 004</t>
  </si>
  <si>
    <t xml:space="preserve">CAMBIO DE BATERIA </t>
  </si>
  <si>
    <t>POLARIS 01</t>
  </si>
  <si>
    <t>BJ314</t>
  </si>
  <si>
    <t>POLARIS</t>
  </si>
  <si>
    <t xml:space="preserve">CAMBIO DE CRUCETAS </t>
  </si>
  <si>
    <t>S03612</t>
  </si>
  <si>
    <t>POLARIS 02</t>
  </si>
  <si>
    <t>BJ315</t>
  </si>
  <si>
    <t xml:space="preserve">SISTEMA DE SUSPENSION </t>
  </si>
  <si>
    <t>S03608, 3607, 3606</t>
  </si>
  <si>
    <t>BJ299</t>
  </si>
  <si>
    <t>BJ300</t>
  </si>
  <si>
    <t>000-186</t>
  </si>
  <si>
    <t>000-187</t>
  </si>
  <si>
    <t>ESTAS FACTURAS YA FUERON ENVIADAS</t>
  </si>
  <si>
    <t>CP-0099</t>
  </si>
  <si>
    <t>CP-0119</t>
  </si>
  <si>
    <t>CP-0126</t>
  </si>
  <si>
    <t xml:space="preserve">CAMBIO DE CABLES DE BUJIAS </t>
  </si>
  <si>
    <t>CP-0126-A</t>
  </si>
  <si>
    <t>CP-0122</t>
  </si>
  <si>
    <t xml:space="preserve">CHICOTES DE FRENO </t>
  </si>
  <si>
    <t>AMA 008</t>
  </si>
  <si>
    <t xml:space="preserve">COPLE DE FRENOS </t>
  </si>
  <si>
    <t>AMA 009</t>
  </si>
  <si>
    <t>SAU 020</t>
  </si>
  <si>
    <t>SAU 021</t>
  </si>
  <si>
    <t>CLAXO, MANIJA, ELEVEADOR</t>
  </si>
  <si>
    <t>SAU 022</t>
  </si>
  <si>
    <t>SISTEMA DE ESCAPE</t>
  </si>
  <si>
    <t>SAU 023</t>
  </si>
  <si>
    <t>BOMBA DE AGUA, MANTENIMIENTO CUERPO</t>
  </si>
  <si>
    <t>SAU 024</t>
  </si>
  <si>
    <t>CALAVERA, FRENOS , SUSPENSION, CILINDRO</t>
  </si>
  <si>
    <t>SAU 025</t>
  </si>
  <si>
    <t>SAU 026</t>
  </si>
  <si>
    <t>RECARGA DE BATERIA, REP ALTERNADOR, HERRAJES</t>
  </si>
  <si>
    <t>SAU 027</t>
  </si>
  <si>
    <t>AUX VIAL, REPARACION DE MARCHA</t>
  </si>
  <si>
    <t>000-190</t>
  </si>
  <si>
    <t>000-189</t>
  </si>
  <si>
    <t>AJUSTE DIFERENCIAL</t>
  </si>
  <si>
    <t>KIT DE CLUTCH,REP, DE ESCAPE, EMPAQUES</t>
  </si>
  <si>
    <t>000-191</t>
  </si>
  <si>
    <t>SE DEPOSITO $43,259.81  24/03/2023</t>
  </si>
  <si>
    <t>493248A0F189</t>
  </si>
  <si>
    <t>7D70D0BDE21E</t>
  </si>
  <si>
    <t>MAR 013</t>
  </si>
  <si>
    <t>T 1932</t>
  </si>
  <si>
    <t>MAR 014</t>
  </si>
  <si>
    <t xml:space="preserve">REP. DE MARCHA </t>
  </si>
  <si>
    <t>T 1933</t>
  </si>
  <si>
    <t>MAR 015</t>
  </si>
  <si>
    <t>MAR 016</t>
  </si>
  <si>
    <t>T 1943</t>
  </si>
  <si>
    <t>/</t>
  </si>
  <si>
    <t xml:space="preserve">MAR 017 </t>
  </si>
  <si>
    <t>T 1944</t>
  </si>
  <si>
    <t>MAR 018</t>
  </si>
  <si>
    <t xml:space="preserve">CAMBIO DE MANGUERA, ANTICONGELANTE </t>
  </si>
  <si>
    <t>T 1945</t>
  </si>
  <si>
    <t>MAR 019</t>
  </si>
  <si>
    <t>HORQUILLA, BIELETA,TERMINAL.</t>
  </si>
  <si>
    <t>T 1946</t>
  </si>
  <si>
    <t>CAMACHO 1494</t>
  </si>
  <si>
    <t>REVISION Y REPARACION EN LINEAS EN CORTO</t>
  </si>
  <si>
    <t>CAMACHO 1511</t>
  </si>
  <si>
    <t>CAMACHO 1546</t>
  </si>
  <si>
    <t xml:space="preserve">CAMACHO 1547              EN AUTORIZACION </t>
  </si>
  <si>
    <t>CAMACHO 1541</t>
  </si>
  <si>
    <t>CAMACHO 1535</t>
  </si>
  <si>
    <t>CAMACHO 1540</t>
  </si>
  <si>
    <t xml:space="preserve">AMORTIGUADORES TRASEROS, BATERIA, FRENO MENO </t>
  </si>
  <si>
    <t>CAMACHO 1550</t>
  </si>
  <si>
    <t>MAR 020</t>
  </si>
  <si>
    <t>MAR 021</t>
  </si>
  <si>
    <t xml:space="preserve">CAMBIO DE LUCES </t>
  </si>
  <si>
    <t>T 1947</t>
  </si>
  <si>
    <t>MAR 022</t>
  </si>
  <si>
    <t>T 1948</t>
  </si>
  <si>
    <t>MAR 023</t>
  </si>
  <si>
    <t xml:space="preserve">RAMBIO DE RADIADOR, REP.  ESCAPE </t>
  </si>
  <si>
    <t>T  1949</t>
  </si>
  <si>
    <t xml:space="preserve">MAR 024 </t>
  </si>
  <si>
    <t>BALATAS GRAL. ENGRASADO BALERO S</t>
  </si>
  <si>
    <t>T 1967</t>
  </si>
  <si>
    <t>MAR 025</t>
  </si>
  <si>
    <t>T 1966</t>
  </si>
  <si>
    <t xml:space="preserve">KIT DE CLTCH, REP, CHISGUETEROS </t>
  </si>
  <si>
    <t>MAR 026</t>
  </si>
  <si>
    <t xml:space="preserve">HERRAJES,PLAFON, TAMBORES </t>
  </si>
  <si>
    <t>T 1968</t>
  </si>
  <si>
    <t>MAR 027</t>
  </si>
  <si>
    <t>T 1972</t>
  </si>
  <si>
    <t>MAR 028</t>
  </si>
  <si>
    <t>ARNES DE BOBINA, SOPORTES DE MOTOR</t>
  </si>
  <si>
    <t>T 1973</t>
  </si>
  <si>
    <t xml:space="preserve">FACTURA ENVIADA </t>
  </si>
  <si>
    <t>PAS 005</t>
  </si>
  <si>
    <t xml:space="preserve">CILINDRO DE CALIPER BALATAS DELANTERAS </t>
  </si>
  <si>
    <t>BJ301</t>
  </si>
  <si>
    <t xml:space="preserve">BJ302 </t>
  </si>
  <si>
    <t>BJ303</t>
  </si>
  <si>
    <t>BJ304</t>
  </si>
  <si>
    <t>BJ305</t>
  </si>
  <si>
    <t>BJ306</t>
  </si>
  <si>
    <t>BJ307</t>
  </si>
  <si>
    <t>BJ308</t>
  </si>
  <si>
    <t>BJ309</t>
  </si>
  <si>
    <t>BJ261</t>
  </si>
  <si>
    <t>BJ282</t>
  </si>
  <si>
    <t>BJ262</t>
  </si>
  <si>
    <t>BJ263</t>
  </si>
  <si>
    <t>BJ283</t>
  </si>
  <si>
    <t>CP-0073B</t>
  </si>
  <si>
    <t>BJ172</t>
  </si>
  <si>
    <t>ADICIONAL 0073</t>
  </si>
  <si>
    <t>BJ264</t>
  </si>
  <si>
    <t>BJ284</t>
  </si>
  <si>
    <t>BJ265</t>
  </si>
  <si>
    <t xml:space="preserve"> ECEPTO 86450</t>
  </si>
  <si>
    <t>MAR 029</t>
  </si>
  <si>
    <t>T 1974</t>
  </si>
  <si>
    <t xml:space="preserve">BOMBA DE GASOLINA, LUCES Y GRUA </t>
  </si>
  <si>
    <t>SM6205</t>
  </si>
  <si>
    <t xml:space="preserve">SERVICIO DE AFINACION MAYOR </t>
  </si>
  <si>
    <t>BJ310</t>
  </si>
  <si>
    <t>BJ311</t>
  </si>
  <si>
    <t>BJ312</t>
  </si>
  <si>
    <t>SM6207</t>
  </si>
  <si>
    <t xml:space="preserve">ENGRASADO DE BRAZO </t>
  </si>
  <si>
    <t>25/0372023</t>
  </si>
  <si>
    <t>BJ285</t>
  </si>
  <si>
    <t>BJ286</t>
  </si>
  <si>
    <t>BJ287</t>
  </si>
  <si>
    <t>BJ363</t>
  </si>
  <si>
    <t>BJ364</t>
  </si>
  <si>
    <t>000-201</t>
  </si>
  <si>
    <t>000-203</t>
  </si>
  <si>
    <t>000-211</t>
  </si>
  <si>
    <t>000-202</t>
  </si>
  <si>
    <t>000-204</t>
  </si>
  <si>
    <t>CP-00115</t>
  </si>
  <si>
    <t>000-206</t>
  </si>
  <si>
    <t>CP-00114</t>
  </si>
  <si>
    <t>000-205</t>
  </si>
  <si>
    <t>000-207</t>
  </si>
  <si>
    <t>000-208</t>
  </si>
  <si>
    <t xml:space="preserve">CANCELADO </t>
  </si>
  <si>
    <t>BJ427</t>
  </si>
  <si>
    <t>BJ389</t>
  </si>
  <si>
    <t>BJ390</t>
  </si>
  <si>
    <t>BJ391</t>
  </si>
  <si>
    <t>BJ392</t>
  </si>
  <si>
    <t>BJ393</t>
  </si>
  <si>
    <t>BJ394</t>
  </si>
  <si>
    <t>BJ395</t>
  </si>
  <si>
    <t>BJ396</t>
  </si>
  <si>
    <t>BJ404</t>
  </si>
  <si>
    <t>BJ397</t>
  </si>
  <si>
    <t>BJ398</t>
  </si>
  <si>
    <t>BJ399</t>
  </si>
  <si>
    <t>BJ400</t>
  </si>
  <si>
    <t>BJ401</t>
  </si>
  <si>
    <t>BJ402</t>
  </si>
  <si>
    <t>BJ403</t>
  </si>
  <si>
    <t>SM6209</t>
  </si>
  <si>
    <t xml:space="preserve">BOMBA DE GASOLINA, TRASLADO, SOLDAR TANQUE </t>
  </si>
  <si>
    <t>BJ448</t>
  </si>
  <si>
    <t>A24</t>
  </si>
  <si>
    <t>BJ449</t>
  </si>
  <si>
    <t>A25</t>
  </si>
  <si>
    <t>A30</t>
  </si>
  <si>
    <t>BJ406</t>
  </si>
  <si>
    <t>BJ407</t>
  </si>
  <si>
    <t>BJ408</t>
  </si>
  <si>
    <t>BJ409</t>
  </si>
  <si>
    <t>BJ410</t>
  </si>
  <si>
    <t>BJ411</t>
  </si>
  <si>
    <t>BJ412</t>
  </si>
  <si>
    <t>CAMACHO 2250</t>
  </si>
  <si>
    <t>BJ451</t>
  </si>
  <si>
    <t>CAMACHO 2269</t>
  </si>
  <si>
    <t>BJ452</t>
  </si>
  <si>
    <t>BJ453</t>
  </si>
  <si>
    <t>BJ454</t>
  </si>
  <si>
    <t>BJ455</t>
  </si>
  <si>
    <t>BJ457</t>
  </si>
  <si>
    <t>BJ458</t>
  </si>
  <si>
    <t>BJ459</t>
  </si>
  <si>
    <t>BJ461</t>
  </si>
  <si>
    <t>BJ460</t>
  </si>
  <si>
    <t xml:space="preserve">PAGADA </t>
  </si>
  <si>
    <t xml:space="preserve">BOMBA DE GASOLINA , GRUA </t>
  </si>
  <si>
    <t>BJ250</t>
  </si>
  <si>
    <t>BJ511</t>
  </si>
  <si>
    <t>BJ515</t>
  </si>
  <si>
    <t>BJ518</t>
  </si>
  <si>
    <t>BJ522</t>
  </si>
  <si>
    <t>FACTURA  CFB</t>
  </si>
  <si>
    <t>B1943</t>
  </si>
  <si>
    <t>CACHE82</t>
  </si>
  <si>
    <t>CAMBIO DE MANGUERA DE FILTRO DE AIRE, ACEITE DE TRANS</t>
  </si>
  <si>
    <t>CACHE80</t>
  </si>
  <si>
    <t>B1945</t>
  </si>
  <si>
    <t>AFINACION MAYOR</t>
  </si>
  <si>
    <t>CACHE81</t>
  </si>
  <si>
    <t>B1944</t>
  </si>
  <si>
    <t>MOTOR REMAN</t>
  </si>
  <si>
    <t>TOTAL</t>
  </si>
  <si>
    <t>IVA</t>
  </si>
  <si>
    <t>CACHE83</t>
  </si>
  <si>
    <t>B1946</t>
  </si>
  <si>
    <t>CAMBIO DE BATERIA, REP. ELECTRICA</t>
  </si>
  <si>
    <t>CACHE84</t>
  </si>
  <si>
    <t>B1947</t>
  </si>
  <si>
    <t>CAMBIO DE CLUTCH, REP. DE ESCAPE</t>
  </si>
  <si>
    <t>CACHE85</t>
  </si>
  <si>
    <t>B1948</t>
  </si>
  <si>
    <t>CACHE86</t>
  </si>
  <si>
    <t>B1949</t>
  </si>
  <si>
    <t>REP. ELECTRICA</t>
  </si>
  <si>
    <t>CACHE87</t>
  </si>
  <si>
    <t>B1950</t>
  </si>
  <si>
    <t xml:space="preserve">CAMBIO DE BOMBA DE GASOLINA, REP. ELECTRICA </t>
  </si>
  <si>
    <t>CACHE88</t>
  </si>
  <si>
    <t>B1951</t>
  </si>
  <si>
    <t>REP. DE ESCAPE</t>
  </si>
  <si>
    <t>CACHE89</t>
  </si>
  <si>
    <t>B1952</t>
  </si>
  <si>
    <t>CACHE90</t>
  </si>
  <si>
    <t>B1953</t>
  </si>
  <si>
    <t>CACHE91</t>
  </si>
  <si>
    <t>B1954</t>
  </si>
  <si>
    <t xml:space="preserve">CAMBIO DE COMPUTADORA, REP. ELECTRICA </t>
  </si>
  <si>
    <t>CACHE92</t>
  </si>
  <si>
    <t>B1955</t>
  </si>
  <si>
    <t>CACHE93C</t>
  </si>
  <si>
    <t>B1956</t>
  </si>
  <si>
    <t>CAMBIO DE SENSOR. REP. ELECTRICA</t>
  </si>
  <si>
    <t>CACHE93P</t>
  </si>
  <si>
    <t>B1957</t>
  </si>
  <si>
    <t>CACHE94</t>
  </si>
  <si>
    <t>B1958</t>
  </si>
  <si>
    <t xml:space="preserve">ACEITES PARA VEHICULOS </t>
  </si>
  <si>
    <t>CACHE95</t>
  </si>
  <si>
    <t>B1959</t>
  </si>
  <si>
    <t>B1960</t>
  </si>
  <si>
    <t>CACHE96C</t>
  </si>
  <si>
    <t>CAMBIO DE FLECHA, SERVCIO DE GURA</t>
  </si>
  <si>
    <t>B1961</t>
  </si>
  <si>
    <t>REP. DE DIFERENCIAL</t>
  </si>
  <si>
    <t>TOM112</t>
  </si>
  <si>
    <t xml:space="preserve">DESPONCHE  DE LLANTA </t>
  </si>
  <si>
    <t>TOM113</t>
  </si>
  <si>
    <t xml:space="preserve">MANTENIMIENTO DE FLECHA CARDAN, KIT DE CLUTCH </t>
  </si>
  <si>
    <t>TOM114</t>
  </si>
  <si>
    <t xml:space="preserve">REPARACION DEL SISTEMA ELECTRICO DE SWITCH DE ENCENDIDIO </t>
  </si>
  <si>
    <t>TOM115</t>
  </si>
  <si>
    <t xml:space="preserve">REPARACION DE FALLA DE MOTOR CON LIMPIEZA DE BUJIAS </t>
  </si>
  <si>
    <t>TOM116</t>
  </si>
  <si>
    <t xml:space="preserve">TERMINALES DE BATERIA, DESPONCHE DE LLANTA EN SITIO </t>
  </si>
  <si>
    <t>TOM117</t>
  </si>
  <si>
    <t xml:space="preserve">BANDA DE ACCESORIOS </t>
  </si>
  <si>
    <t>TOM118</t>
  </si>
  <si>
    <t xml:space="preserve">MONTAJE DE LLANTAS </t>
  </si>
  <si>
    <t>TOM119</t>
  </si>
  <si>
    <t xml:space="preserve">CAMBIO DE ESCOBILLA DE DISTRIBUIDOR </t>
  </si>
  <si>
    <t>TOM120</t>
  </si>
  <si>
    <t xml:space="preserve">DESPONCJE, CHAPA DE PUERTA, ESPEJO RETROVISOR Y MANIJA </t>
  </si>
  <si>
    <t>TOM121</t>
  </si>
  <si>
    <t xml:space="preserve">CAMBIO DE MANIJAS </t>
  </si>
  <si>
    <t>TOM122</t>
  </si>
  <si>
    <t>REP. KIT DE CLUTCH</t>
  </si>
  <si>
    <t>TOM123</t>
  </si>
  <si>
    <t xml:space="preserve">VARILLAS DE DIRECCION, ROTULAS, HULE DE BARRA REVISION DE BALATAS </t>
  </si>
  <si>
    <t>KIT 01</t>
  </si>
  <si>
    <t>KIT 02</t>
  </si>
  <si>
    <t>KIT 03</t>
  </si>
  <si>
    <t>KIT 04</t>
  </si>
  <si>
    <t>KIT 05</t>
  </si>
  <si>
    <t>KIT 06</t>
  </si>
  <si>
    <t>KIT 07</t>
  </si>
  <si>
    <t>KIT 08</t>
  </si>
  <si>
    <t>KIT 09</t>
  </si>
  <si>
    <t>KIT 10</t>
  </si>
  <si>
    <t>KIT 11</t>
  </si>
  <si>
    <t>KIT 12</t>
  </si>
  <si>
    <t>KIT 13</t>
  </si>
  <si>
    <t>KIT 14</t>
  </si>
  <si>
    <t>KIT 15</t>
  </si>
  <si>
    <t>KIT 16</t>
  </si>
  <si>
    <t>KIT 17</t>
  </si>
  <si>
    <t>KIT 18</t>
  </si>
  <si>
    <t>KIT 19</t>
  </si>
  <si>
    <t>KIT 20</t>
  </si>
  <si>
    <t>KIT 21</t>
  </si>
  <si>
    <t>KIT 22</t>
  </si>
  <si>
    <t>KIT 23</t>
  </si>
  <si>
    <t>KIT 24</t>
  </si>
  <si>
    <t>KIT 25</t>
  </si>
  <si>
    <t>KIT 26</t>
  </si>
  <si>
    <t>KIT 27</t>
  </si>
  <si>
    <t>KIT 28</t>
  </si>
  <si>
    <t>KIT 29</t>
  </si>
  <si>
    <t>KIT 30</t>
  </si>
  <si>
    <t>KIT 31</t>
  </si>
  <si>
    <t>KIT 32</t>
  </si>
  <si>
    <t>KIT 33</t>
  </si>
  <si>
    <t>KIT 34</t>
  </si>
  <si>
    <t>KIT 35</t>
  </si>
  <si>
    <t>KIT 36</t>
  </si>
  <si>
    <t>KIT 37</t>
  </si>
  <si>
    <t>KIT 38</t>
  </si>
  <si>
    <t>KIT 39</t>
  </si>
  <si>
    <t>KIT 40</t>
  </si>
  <si>
    <t>KIT 41</t>
  </si>
  <si>
    <t>KIT 42</t>
  </si>
  <si>
    <t>KIT 43</t>
  </si>
  <si>
    <t>KIT 44</t>
  </si>
  <si>
    <t>KIT 45</t>
  </si>
  <si>
    <t>KIT 46</t>
  </si>
  <si>
    <t>KIT 47</t>
  </si>
  <si>
    <t>KIT 48</t>
  </si>
  <si>
    <t>KIT 49</t>
  </si>
  <si>
    <t>KIT 50</t>
  </si>
  <si>
    <t>SM6226</t>
  </si>
  <si>
    <t>A31</t>
  </si>
  <si>
    <t>SM6225</t>
  </si>
  <si>
    <t>CP-0028</t>
  </si>
  <si>
    <t>NJ4105B</t>
  </si>
  <si>
    <t xml:space="preserve">REP. DE ALTERNADOR, SISTEMA DE CARGA,REP. MARCHA </t>
  </si>
  <si>
    <t>CP-0030</t>
  </si>
  <si>
    <t xml:space="preserve">REP. DIFERENCIAL, TUERCASDE BIRLO, BALERO, CRUCETAS DE BARRA </t>
  </si>
  <si>
    <t>000-213</t>
  </si>
  <si>
    <t>000-214</t>
  </si>
  <si>
    <t>CP-0031</t>
  </si>
  <si>
    <t>SERVICIO MOTOR, BIELETA, FRENO DE MANO.TORNILLOS ESTABILI</t>
  </si>
  <si>
    <t>000-215</t>
  </si>
  <si>
    <t>CP-0047</t>
  </si>
  <si>
    <t>LAVADO Y SOPLETEADO,RELLENO NIVELES, CAMBIO DE MANGUERAS</t>
  </si>
  <si>
    <t>000-217</t>
  </si>
  <si>
    <t>CP-0045</t>
  </si>
  <si>
    <t>HORQUILLAS,TORNILLOS ESTABILIZADORES, AMORTIGUADORES,BUJE</t>
  </si>
  <si>
    <t>000-216</t>
  </si>
  <si>
    <t>BJ466</t>
  </si>
  <si>
    <t>BJ465</t>
  </si>
  <si>
    <t>FRAN 004</t>
  </si>
  <si>
    <t xml:space="preserve">LAVADO DE CUERPO DE ACELERACION, CAMBIO DE INYECTOR </t>
  </si>
  <si>
    <t>FRAN 005</t>
  </si>
  <si>
    <t>FRAN 006</t>
  </si>
  <si>
    <t>FRAN 007</t>
  </si>
  <si>
    <t>FRAN 008</t>
  </si>
  <si>
    <t>FRAN 009</t>
  </si>
  <si>
    <t>77C64</t>
  </si>
  <si>
    <t>BB8DFE</t>
  </si>
  <si>
    <t xml:space="preserve">LIMPIEZA DE CUERPO DE ACELERACION Y SENSOR MAF, TERMI </t>
  </si>
  <si>
    <t>A32</t>
  </si>
  <si>
    <t>SM6233</t>
  </si>
  <si>
    <t>ACAM003</t>
  </si>
  <si>
    <t xml:space="preserve">BANDA Y TRABAJO EN TORNO PARA SACAR TIRNILLOS </t>
  </si>
  <si>
    <t>ACAM004</t>
  </si>
  <si>
    <t xml:space="preserve">POLEA LOCA </t>
  </si>
  <si>
    <t>CACHE97</t>
  </si>
  <si>
    <t>CACHE98</t>
  </si>
  <si>
    <t>CACHE99P</t>
  </si>
  <si>
    <t>CACHE99C</t>
  </si>
  <si>
    <t>CACHE100</t>
  </si>
  <si>
    <t>CACHE101</t>
  </si>
  <si>
    <t>CACHE102</t>
  </si>
  <si>
    <t>CACHE103</t>
  </si>
  <si>
    <t xml:space="preserve">CAMBIO DE MOTO VENTILADOR </t>
  </si>
  <si>
    <t>CACHE104</t>
  </si>
  <si>
    <t>CRUCETAS, SENSOR TPS, YUGO, BALATAS, VALVULA IAC, SILENCIADOR</t>
  </si>
  <si>
    <t>CACHE105</t>
  </si>
  <si>
    <t xml:space="preserve">PORTA CALIPER , LIQUIDO DE FRENOS </t>
  </si>
  <si>
    <t>CACHE106</t>
  </si>
  <si>
    <t xml:space="preserve">BIELETAS, TERMINALES, TORNILLOS ESTABILIZADORES, AMORTIGUADORES </t>
  </si>
  <si>
    <t>CACHE107</t>
  </si>
  <si>
    <t>TERMINAL DE DIRECCION, BIELESTAS,TORNILLOS ESTAB,AMORTIGUADORES</t>
  </si>
  <si>
    <t>CACHE108</t>
  </si>
  <si>
    <t>TERMINALES DE DIRECCION, BIELETA,TORNILLOS ESTAB, AMORTIGUADORES</t>
  </si>
  <si>
    <t>CACHE109</t>
  </si>
  <si>
    <t>DIRECCION HIDRAULICA, BASE DE AMORTIGUADOR, TERMINAL, BIELETA, AMORTIGADORES</t>
  </si>
  <si>
    <t>BJ524</t>
  </si>
  <si>
    <t xml:space="preserve">BJ525 </t>
  </si>
  <si>
    <t>BJ526</t>
  </si>
  <si>
    <t>BJ528</t>
  </si>
  <si>
    <t>BJ529</t>
  </si>
  <si>
    <t>CACHE110P</t>
  </si>
  <si>
    <t>CACHE110C</t>
  </si>
  <si>
    <t xml:space="preserve">CAMBIO DE RETEN DE DIFERENCIA, ACEITE DE DIFRENCIAL Y MANO DE OBRA </t>
  </si>
  <si>
    <t>CACHE111</t>
  </si>
  <si>
    <t>CACHE112</t>
  </si>
  <si>
    <t xml:space="preserve">REEMPLAZO DE ANTICONGELANTE, CANCELACION DE LINEAS DE CALEFACCION </t>
  </si>
  <si>
    <t xml:space="preserve">INSTALACION DE CAJA DE DIRECCION Y ACEITE DE DIRECCION </t>
  </si>
  <si>
    <t>A86BAC</t>
  </si>
  <si>
    <t>CP-0127</t>
  </si>
  <si>
    <t xml:space="preserve">REP, DE CAJA DE VELOCIDADES, CREUCETAS,CREMALLERA, KIT DE CLUTCH </t>
  </si>
  <si>
    <t>CP-0135</t>
  </si>
  <si>
    <t xml:space="preserve">REP. DE MARCHA , 3 HORAS DE SERVICIO ELECTRICO </t>
  </si>
  <si>
    <t>CP-0137</t>
  </si>
  <si>
    <t>BRAZO AUXILIAR , CAMBIO DE ROTULAS,CAMBIO DE HORQUILLAS SUP.</t>
  </si>
  <si>
    <t>CP-0136</t>
  </si>
  <si>
    <t xml:space="preserve">AJUSTE DE FRENOS TRASEROS, BOMBA SUPERIOR </t>
  </si>
  <si>
    <t>CP-0133</t>
  </si>
  <si>
    <t>LIMPIEZA Y REPARACION DE ARNES,RELEVADORES, PORTAFUSIBLES, RELEY</t>
  </si>
  <si>
    <t>CP-0134</t>
  </si>
  <si>
    <t>SM6234</t>
  </si>
  <si>
    <t>CAMBIO DE MANGUERA DE CALEFACCION Y ANTICONGELNATE</t>
  </si>
  <si>
    <t>A37</t>
  </si>
  <si>
    <t xml:space="preserve">CAMBIO DE BOMBA DE GASOLINA, BAJAR TANQUE </t>
  </si>
  <si>
    <t>A36</t>
  </si>
  <si>
    <t>MAR 030</t>
  </si>
  <si>
    <t>T2012</t>
  </si>
  <si>
    <t>MAR 031</t>
  </si>
  <si>
    <t>AMORTT. TRAS, CRUCETA, CILINDRO, SILENCIADOR,TERMINALES</t>
  </si>
  <si>
    <t>SM6237</t>
  </si>
  <si>
    <t>DESTELLADOR, SERVICIO ELECTRICO DE LUCES, ALINEACION , BALANCEO</t>
  </si>
  <si>
    <t>CP-0138</t>
  </si>
  <si>
    <t>REVISION DE SISTEMA DE ENFRIAMIENTO, CAMBIO DE MANGUERAS,ANT</t>
  </si>
  <si>
    <t xml:space="preserve">CAMBIO DE DISCOS DELATEROS, BALATAS DELANTERAS </t>
  </si>
  <si>
    <t>CACHE113</t>
  </si>
  <si>
    <t>CACHE114</t>
  </si>
  <si>
    <t>MOTOR RECONSTRUIDO MARCHA, EMPACADO, RETEN DE CIGÜEÑAL</t>
  </si>
  <si>
    <t>ACAM005</t>
  </si>
  <si>
    <t xml:space="preserve">BAJAR Y SUBIR TANQUE DE GASOLINA, BOMBA DE GASOLINA </t>
  </si>
  <si>
    <t>ACAM006</t>
  </si>
  <si>
    <t xml:space="preserve">REPARACION ELECTRICA, RELEVADOIR,SENSOR DE TEMPERATURA </t>
  </si>
  <si>
    <t>ACAM007</t>
  </si>
  <si>
    <t xml:space="preserve">REPARACION DE SISTEMA ELECTRICO, CAVBLES DE BUJIA </t>
  </si>
  <si>
    <t>ACAM009P</t>
  </si>
  <si>
    <t>ACAM009C</t>
  </si>
  <si>
    <t xml:space="preserve">SERVICIO ELECTRICO, BATERIA </t>
  </si>
  <si>
    <t>ACAM010</t>
  </si>
  <si>
    <t>ACAM008</t>
  </si>
  <si>
    <t>ACAM011</t>
  </si>
  <si>
    <t>CB8884B1</t>
  </si>
  <si>
    <t>785E1C440</t>
  </si>
  <si>
    <t>C2FF6C94F</t>
  </si>
  <si>
    <t>E284037B3</t>
  </si>
  <si>
    <t>E6033D9213</t>
  </si>
  <si>
    <t>JESI0223</t>
  </si>
  <si>
    <t>E07158875A</t>
  </si>
  <si>
    <t>E3969C1BE012</t>
  </si>
  <si>
    <t>C9DEEF209460</t>
  </si>
  <si>
    <t>AMA 010</t>
  </si>
  <si>
    <t>AMORTIGUADORE, ROTULAS, VARILLA CENTRAL</t>
  </si>
  <si>
    <t>AMA 011</t>
  </si>
  <si>
    <t xml:space="preserve">CAMBIO DE RADIADOR , ANTICONGELANTE </t>
  </si>
  <si>
    <t>MAR 032</t>
  </si>
  <si>
    <t>CAMBIO DE MANGUERA DE FRENO, LIQUIDO, AJUSTE DE FRENOS</t>
  </si>
  <si>
    <t>T2017</t>
  </si>
  <si>
    <t>PAS 006</t>
  </si>
  <si>
    <t xml:space="preserve">CAMBIO DE BANDA DE TIEMPO </t>
  </si>
  <si>
    <t>PAS 007</t>
  </si>
  <si>
    <t xml:space="preserve">CAMBIO DE CRUCETA, GOMAS DE BARRA </t>
  </si>
  <si>
    <t xml:space="preserve">MUELLES </t>
  </si>
  <si>
    <t>PAS 008</t>
  </si>
  <si>
    <t>PAS 009</t>
  </si>
  <si>
    <t>BRAZO AUXILIAR, BARRA ESTABILIZADORA , AJUSTE FRENO</t>
  </si>
  <si>
    <t>PAS 010</t>
  </si>
  <si>
    <t>PAS 011</t>
  </si>
  <si>
    <t xml:space="preserve">SERVICIO ELECTRICO Y CAMBIO DE BATERIA </t>
  </si>
  <si>
    <t>B1973</t>
  </si>
  <si>
    <t xml:space="preserve">VOLANTE MOTRIZ, KIT DE CLUTCH Y BOMBA INFERIOR </t>
  </si>
  <si>
    <t>B1974</t>
  </si>
  <si>
    <t>B1975</t>
  </si>
  <si>
    <t>B1976</t>
  </si>
  <si>
    <t xml:space="preserve">MOTOR REMANUFACTURADO </t>
  </si>
  <si>
    <t>B1977</t>
  </si>
  <si>
    <t xml:space="preserve">CAMBIO DE SOPORTES DE MOTOR,CAMBIO DE BANDAS </t>
  </si>
  <si>
    <t>B1978</t>
  </si>
  <si>
    <t>CAMBIO DE BOMBA INFERIOR,SUBIR Y ABAJAR CAJA DE VELOCIDADES, LIQUIDO FRENOS</t>
  </si>
  <si>
    <t>B1980</t>
  </si>
  <si>
    <t>BJ1981</t>
  </si>
  <si>
    <t>BJ1982</t>
  </si>
  <si>
    <t>BJ1969</t>
  </si>
  <si>
    <t>BJ1970</t>
  </si>
  <si>
    <t>BJ1971</t>
  </si>
  <si>
    <t>BJ1972</t>
  </si>
  <si>
    <t>BJ1983</t>
  </si>
  <si>
    <t>BJ1984</t>
  </si>
  <si>
    <t>BJ1985</t>
  </si>
  <si>
    <t>BJ1993</t>
  </si>
  <si>
    <t>BJ1994</t>
  </si>
  <si>
    <t>BJ1995</t>
  </si>
  <si>
    <t>NO FACTURADA</t>
  </si>
  <si>
    <t>BJ413</t>
  </si>
  <si>
    <t>BJ414</t>
  </si>
  <si>
    <t>BJ415</t>
  </si>
  <si>
    <t>BJ417</t>
  </si>
  <si>
    <t>BJ418</t>
  </si>
  <si>
    <t>BJ419</t>
  </si>
  <si>
    <t>BJ420</t>
  </si>
  <si>
    <t>BJ421</t>
  </si>
  <si>
    <t>BJ422</t>
  </si>
  <si>
    <t>BJ423</t>
  </si>
  <si>
    <t>FOLIO 16</t>
  </si>
  <si>
    <t>FOLIO 15</t>
  </si>
  <si>
    <t>FOLIO 13</t>
  </si>
  <si>
    <t>FOLIO 14</t>
  </si>
  <si>
    <t xml:space="preserve">BJ416 </t>
  </si>
  <si>
    <t xml:space="preserve">SALDO PENDIENTE </t>
  </si>
  <si>
    <t>9E4FC63E</t>
  </si>
  <si>
    <t>BEE08017C7</t>
  </si>
  <si>
    <t xml:space="preserve">DEL DEPOSITO ANTERIOR </t>
  </si>
  <si>
    <t>453B857B00</t>
  </si>
  <si>
    <t>BJ545</t>
  </si>
  <si>
    <t>BJ546</t>
  </si>
  <si>
    <t>BJ547</t>
  </si>
  <si>
    <t>BJ548</t>
  </si>
  <si>
    <t>BJ549</t>
  </si>
  <si>
    <t>BJ550</t>
  </si>
  <si>
    <t>BJ551</t>
  </si>
  <si>
    <t>BJ552</t>
  </si>
  <si>
    <t>CAMACHO 2319</t>
  </si>
  <si>
    <t>CP-0140</t>
  </si>
  <si>
    <t>REVISIÓN, AJUSTE Y ENGRASADO DE SUSPENSIÓN GENERAL</t>
  </si>
  <si>
    <t>CP-0141</t>
  </si>
  <si>
    <t>CAMBIO DE FOCOS DE CALAVERA, MAZAS DELANTERAS, SERVICIO ELECTR</t>
  </si>
  <si>
    <t>A38</t>
  </si>
  <si>
    <t>SM6241</t>
  </si>
  <si>
    <t>REPARACION DE CORTO EN CABLEADO DE ALIMENTACION EN CAJA DE FUSIBLES AL ALTERNADOR</t>
  </si>
  <si>
    <t>BJ571</t>
  </si>
  <si>
    <t>BJ572</t>
  </si>
  <si>
    <t xml:space="preserve">CAMBIO DE CAJA DE DIRECCION , JIQUILPAN </t>
  </si>
  <si>
    <t>T2013</t>
  </si>
  <si>
    <t>BJ573</t>
  </si>
  <si>
    <t>BJ574</t>
  </si>
  <si>
    <t>BJ575</t>
  </si>
  <si>
    <t>B1979</t>
  </si>
  <si>
    <t>BJ576</t>
  </si>
  <si>
    <t>BJ577</t>
  </si>
  <si>
    <t>TOM124</t>
  </si>
  <si>
    <t>TOM125</t>
  </si>
  <si>
    <t>TOM126</t>
  </si>
  <si>
    <t>TOM127</t>
  </si>
  <si>
    <t>TOM128</t>
  </si>
  <si>
    <t>TOM129</t>
  </si>
  <si>
    <t>TOM130</t>
  </si>
  <si>
    <t>TOM131</t>
  </si>
  <si>
    <t>BJ579</t>
  </si>
  <si>
    <t>BJ584</t>
  </si>
  <si>
    <t>BJ583</t>
  </si>
  <si>
    <t>BJ585</t>
  </si>
  <si>
    <t>BJ586</t>
  </si>
  <si>
    <t>CAMBIO DE TORNILLOS DE PALANCA DE VELOCIDADES SACAR TORNILLO CAPADO</t>
  </si>
  <si>
    <t>ENGRASADO DE FLECHA, BALATAS DEL. Y TRAS, JUEGO DE ANCLAJE</t>
  </si>
  <si>
    <t>ROTULAS,REEMPLAZO DE ANTICONGELANTE,BALATAS DELANTERAS</t>
  </si>
  <si>
    <t xml:space="preserve">REEMPLAZO DE RADIADOR </t>
  </si>
  <si>
    <t xml:space="preserve">PLUMAS LIMPIAPARABRISAS </t>
  </si>
  <si>
    <t>CAMBIO DE MODULO ABS, BOSTER, REVISION DE PEDAL</t>
  </si>
  <si>
    <t>REP.ESCAPE, AJUSTE PEDAL DE CLUTCH, SILENCIADOR, TAPON DE DEPOSITO</t>
  </si>
  <si>
    <t>A41</t>
  </si>
  <si>
    <t>BJ587</t>
  </si>
  <si>
    <t>TOM132</t>
  </si>
  <si>
    <t xml:space="preserve">MOTOR DE ARRANQUE </t>
  </si>
  <si>
    <t>FRAN 010</t>
  </si>
  <si>
    <t>FRAN 011</t>
  </si>
  <si>
    <t>FRAN 012</t>
  </si>
  <si>
    <t>CAMACHO 2260</t>
  </si>
  <si>
    <t xml:space="preserve">NO SE ATENDIO </t>
  </si>
  <si>
    <t xml:space="preserve">NO </t>
  </si>
  <si>
    <t>BJ612</t>
  </si>
  <si>
    <t>BJ611</t>
  </si>
  <si>
    <t xml:space="preserve">REPARACION DE MOTOR </t>
  </si>
  <si>
    <t>CAMACHO 2324</t>
  </si>
  <si>
    <t>CAMACHO 2350</t>
  </si>
  <si>
    <t>CAMACHO 2294</t>
  </si>
  <si>
    <t>CAMACHO 2352</t>
  </si>
  <si>
    <t>BJ613</t>
  </si>
  <si>
    <t>BJ614</t>
  </si>
  <si>
    <t>BJ615</t>
  </si>
  <si>
    <t>BJ616</t>
  </si>
  <si>
    <t xml:space="preserve">FACTURAS ENVIADAS </t>
  </si>
  <si>
    <t>BJ634</t>
  </si>
  <si>
    <t>BJ635</t>
  </si>
  <si>
    <t>BJ636</t>
  </si>
  <si>
    <t>BJ637</t>
  </si>
  <si>
    <t>BJ648</t>
  </si>
  <si>
    <t>BJ655</t>
  </si>
  <si>
    <t>BJ656</t>
  </si>
  <si>
    <t>BJ657</t>
  </si>
  <si>
    <t>BJ658</t>
  </si>
  <si>
    <t>BJ659</t>
  </si>
  <si>
    <t>BJ660</t>
  </si>
  <si>
    <t xml:space="preserve">KIT DE SEGURIDAD, TRIANGULO, CABLES Y LLAVE </t>
  </si>
  <si>
    <t>BJ661</t>
  </si>
  <si>
    <t>BJ662</t>
  </si>
  <si>
    <t>BJ663</t>
  </si>
  <si>
    <t>SAU 028</t>
  </si>
  <si>
    <t xml:space="preserve">CAMBIO DE MOFLE , REPARACION </t>
  </si>
  <si>
    <t>SAU 029</t>
  </si>
  <si>
    <t>RELLENO DE NIVELES</t>
  </si>
  <si>
    <t>SAU 030</t>
  </si>
  <si>
    <t xml:space="preserve">REP. ALTERNADOR </t>
  </si>
  <si>
    <t>SAU 031</t>
  </si>
  <si>
    <t>SAU 032</t>
  </si>
  <si>
    <t xml:space="preserve">CRUCETA, MARCHA, AMORTIGUADORES, FRENOS </t>
  </si>
  <si>
    <t>SAU 033</t>
  </si>
  <si>
    <t>SAU 034</t>
  </si>
  <si>
    <t xml:space="preserve">REPARACION DE ESCAPE </t>
  </si>
  <si>
    <t>SERVICIO PREVENTIVO MAYOR</t>
  </si>
  <si>
    <t>LLANTAS, FRENOS, CALAVERA, CILINDRO RUEDA</t>
  </si>
  <si>
    <t>MAR 033</t>
  </si>
  <si>
    <t xml:space="preserve">BALATAS, BULVO DE ACEITE, FUGA DE ACEITE </t>
  </si>
  <si>
    <t>MAR 034</t>
  </si>
  <si>
    <t>BUJES DE BRAZO GRANDE,TORNILLOS ESTABILIZADORES,GOMAS,</t>
  </si>
  <si>
    <t>T2026</t>
  </si>
  <si>
    <t>T2027</t>
  </si>
  <si>
    <t>MAR 035</t>
  </si>
  <si>
    <t xml:space="preserve">GRUA, BOMBA DE GASOLINA </t>
  </si>
  <si>
    <t>T2030</t>
  </si>
  <si>
    <t>MAR 036</t>
  </si>
  <si>
    <t>MAR 037</t>
  </si>
  <si>
    <t>BALATAS TRASERAS, CILINDRO DE FRENOS, PURGA DE SISTEMA</t>
  </si>
  <si>
    <t>T2031</t>
  </si>
  <si>
    <t>F3A73E6680B</t>
  </si>
  <si>
    <t>BULVO DE TEMPERATURA, REP. DE RADIADOR Y ABRAZADERAS</t>
  </si>
  <si>
    <t>17F829262DE1</t>
  </si>
  <si>
    <t>436C2FE45C84</t>
  </si>
  <si>
    <t>AD5A2FBEBA38</t>
  </si>
  <si>
    <t>5F79EF2FF76B</t>
  </si>
  <si>
    <t>F8139EC2BA31</t>
  </si>
  <si>
    <t xml:space="preserve">REPARACION DE PALANCA, GRUA </t>
  </si>
  <si>
    <t>FRAN 013</t>
  </si>
  <si>
    <t xml:space="preserve">REPARCION DE MARCHA </t>
  </si>
  <si>
    <t>7656E7D8D930</t>
  </si>
  <si>
    <t>FRAN 014</t>
  </si>
  <si>
    <t>CAMBIO DE MANIJA DE PUERTA</t>
  </si>
  <si>
    <t>FRAN 015</t>
  </si>
  <si>
    <t xml:space="preserve">CAMBIO DE PLUMAS LIMPIAPARABRISAS </t>
  </si>
  <si>
    <t>FRAN 016</t>
  </si>
  <si>
    <t>FRAN 017</t>
  </si>
  <si>
    <t>FRAN 018</t>
  </si>
  <si>
    <t xml:space="preserve">REPARACION DE MUELLE </t>
  </si>
  <si>
    <t>TOM133</t>
  </si>
  <si>
    <t>TOM134</t>
  </si>
  <si>
    <t>TOM135</t>
  </si>
  <si>
    <t>TOM136</t>
  </si>
  <si>
    <t>TOM137</t>
  </si>
  <si>
    <t>TOM138</t>
  </si>
  <si>
    <t xml:space="preserve">REVISION DE ALTERNADOR Y CARGA DE BATERIA </t>
  </si>
  <si>
    <t xml:space="preserve">REPARACION DE MARCHA </t>
  </si>
  <si>
    <t xml:space="preserve">ELEVADOR DE VENTANA IZQUIERDA </t>
  </si>
  <si>
    <t>KIT DE CLUTCH, BALATAS DELANTERAS Y TRASERAS</t>
  </si>
  <si>
    <t xml:space="preserve">AJUSTE DE BOMBA DE CLUTCH </t>
  </si>
  <si>
    <t>TOM139</t>
  </si>
  <si>
    <t xml:space="preserve">DESPONCHE DE LLANTA </t>
  </si>
  <si>
    <t>TOM140</t>
  </si>
  <si>
    <t>TOM141</t>
  </si>
  <si>
    <t xml:space="preserve">REPARACION DE CAJA BATEA </t>
  </si>
  <si>
    <t>TOM142</t>
  </si>
  <si>
    <t xml:space="preserve">ENGRASAR POLEAS LOCAS Y CAMBIAR BALRO DE ALTERNADOR </t>
  </si>
  <si>
    <t>BJ706</t>
  </si>
  <si>
    <t>B707</t>
  </si>
  <si>
    <t>BJ708</t>
  </si>
  <si>
    <t>BJ709</t>
  </si>
  <si>
    <t>BJ710</t>
  </si>
  <si>
    <t xml:space="preserve">REPARACION DE TRANSMISION </t>
  </si>
  <si>
    <t>JIQ001</t>
  </si>
  <si>
    <t>JIQ002</t>
  </si>
  <si>
    <t>JIQ003</t>
  </si>
  <si>
    <t>JIQ004</t>
  </si>
  <si>
    <t>JIQ005</t>
  </si>
  <si>
    <t>JIQ006</t>
  </si>
  <si>
    <t>JIQ007</t>
  </si>
  <si>
    <t>JIQ008</t>
  </si>
  <si>
    <t>JIQ009</t>
  </si>
  <si>
    <t>JIQ010</t>
  </si>
  <si>
    <t>JIQ011</t>
  </si>
  <si>
    <t xml:space="preserve">AMORTIGUADORES DELANTEROS, FLECHA </t>
  </si>
  <si>
    <t xml:space="preserve">TORRETA, LUCES Y BARRA DE LUCES </t>
  </si>
  <si>
    <t xml:space="preserve">CRUCETAS, BALATAS DELANTERAS </t>
  </si>
  <si>
    <t xml:space="preserve">PLAFONES, BATERIA, MANIJA DE COFRE, BOBINA, FOCOS </t>
  </si>
  <si>
    <t xml:space="preserve">MUELLES, TORNILLO, ROTULAS, BALERO DE FLECHA </t>
  </si>
  <si>
    <t xml:space="preserve">AMORTIGUADORES DE COFRE </t>
  </si>
  <si>
    <t>CHICOTE DE COFRE, SOLDAR BASE</t>
  </si>
  <si>
    <t xml:space="preserve">AJUSTE DE FRENOS EN GENERAL </t>
  </si>
  <si>
    <t>JIQ012</t>
  </si>
  <si>
    <t xml:space="preserve">CAMBIO DE RADIADOR Y ANTICONGELANTE </t>
  </si>
  <si>
    <t>JIQ013</t>
  </si>
  <si>
    <t xml:space="preserve">REP. DE RADIADOR </t>
  </si>
  <si>
    <t>JIQ014</t>
  </si>
  <si>
    <t xml:space="preserve">BANDA , RETEN DE ACEITE, SENSOR DE CIGÜEÑAL </t>
  </si>
  <si>
    <t>JIQ015</t>
  </si>
  <si>
    <t xml:space="preserve">CUERPO DE ACELERACION, BON¿BINA Y ESCANEO </t>
  </si>
  <si>
    <t>JIQ016</t>
  </si>
  <si>
    <t xml:space="preserve">GRUA </t>
  </si>
  <si>
    <t>BAJAR TANQUE PARA REPARAR LINEAS DE BOMBA DE GASOLINA</t>
  </si>
  <si>
    <t>JIQ017</t>
  </si>
  <si>
    <t>JIQ018</t>
  </si>
  <si>
    <t xml:space="preserve">FCTURAS ENVIADAS </t>
  </si>
  <si>
    <t>JIQ019</t>
  </si>
  <si>
    <t xml:space="preserve">REP, DE MARCHA </t>
  </si>
  <si>
    <t>JIQ020</t>
  </si>
  <si>
    <t>JIQ021</t>
  </si>
  <si>
    <t xml:space="preserve">MICA, AMORTIGUADORES DE COFRE </t>
  </si>
  <si>
    <t xml:space="preserve">POLEAS LOCAS Y BANDAS </t>
  </si>
  <si>
    <t>BJ724</t>
  </si>
  <si>
    <t>BJ725</t>
  </si>
  <si>
    <t>BJ726</t>
  </si>
  <si>
    <t>BJ727</t>
  </si>
  <si>
    <t>BJ728</t>
  </si>
  <si>
    <t>BJ729</t>
  </si>
  <si>
    <t>BJ730</t>
  </si>
  <si>
    <t>BJ731</t>
  </si>
  <si>
    <t>BJ733</t>
  </si>
  <si>
    <t>BJ732</t>
  </si>
  <si>
    <t>BJ734</t>
  </si>
  <si>
    <t>BJ735</t>
  </si>
  <si>
    <t>BJ736</t>
  </si>
  <si>
    <t>BJ737</t>
  </si>
  <si>
    <t>BJ738</t>
  </si>
  <si>
    <t>BJ739</t>
  </si>
  <si>
    <t>BJ740</t>
  </si>
  <si>
    <t>BJ741</t>
  </si>
  <si>
    <t>BJ752</t>
  </si>
  <si>
    <t>BJ743</t>
  </si>
  <si>
    <t>BJ742</t>
  </si>
  <si>
    <t>BJ744</t>
  </si>
  <si>
    <t>BJ745</t>
  </si>
  <si>
    <t>BJ746</t>
  </si>
  <si>
    <t>BJ747</t>
  </si>
  <si>
    <t>BJ748</t>
  </si>
  <si>
    <t>BJ749</t>
  </si>
  <si>
    <t>BJ750</t>
  </si>
  <si>
    <t>BJ751</t>
  </si>
  <si>
    <t>BJ753</t>
  </si>
  <si>
    <t>BJ754</t>
  </si>
  <si>
    <t>BJ755</t>
  </si>
  <si>
    <t>BJ756</t>
  </si>
  <si>
    <t>BJ757</t>
  </si>
  <si>
    <t>BJ758</t>
  </si>
  <si>
    <t>BJ759</t>
  </si>
  <si>
    <t>BJ760</t>
  </si>
  <si>
    <t>BJ761</t>
  </si>
  <si>
    <t xml:space="preserve">BJ553 </t>
  </si>
  <si>
    <t>BJ554</t>
  </si>
  <si>
    <t>BJ555</t>
  </si>
  <si>
    <t>BJ556</t>
  </si>
  <si>
    <t>BJ557</t>
  </si>
  <si>
    <t>BJ558</t>
  </si>
  <si>
    <t>BJ559</t>
  </si>
  <si>
    <t>BJ762</t>
  </si>
  <si>
    <t>BJ763</t>
  </si>
  <si>
    <t>BJ764</t>
  </si>
  <si>
    <t>BJ765</t>
  </si>
  <si>
    <t>BJ766</t>
  </si>
  <si>
    <t>BJ767</t>
  </si>
  <si>
    <t>BJ768</t>
  </si>
  <si>
    <t>BJ769</t>
  </si>
  <si>
    <t>BJ770</t>
  </si>
  <si>
    <t>BJ771</t>
  </si>
  <si>
    <t>BJ772</t>
  </si>
  <si>
    <t>BJ773</t>
  </si>
  <si>
    <t>BJ774</t>
  </si>
  <si>
    <t>BJ775</t>
  </si>
  <si>
    <t>BJ776</t>
  </si>
  <si>
    <t>BJ777</t>
  </si>
  <si>
    <t>BJ778</t>
  </si>
  <si>
    <t>BJ779</t>
  </si>
  <si>
    <t>BJ781</t>
  </si>
  <si>
    <t>BJ782</t>
  </si>
  <si>
    <t>BJ806</t>
  </si>
  <si>
    <t>BJ804</t>
  </si>
  <si>
    <t>BJ803</t>
  </si>
  <si>
    <t>BJ802</t>
  </si>
  <si>
    <t>BJ801</t>
  </si>
  <si>
    <t>BJ800</t>
  </si>
  <si>
    <t>BJ799</t>
  </si>
  <si>
    <t>BJ798</t>
  </si>
  <si>
    <t>BJ797</t>
  </si>
  <si>
    <t>BJ796</t>
  </si>
  <si>
    <t>BJ795</t>
  </si>
  <si>
    <t>BJ794</t>
  </si>
  <si>
    <t>BJ793</t>
  </si>
  <si>
    <t>BJ792</t>
  </si>
  <si>
    <t>BJ791</t>
  </si>
  <si>
    <t>BJ790</t>
  </si>
  <si>
    <t>BJ789</t>
  </si>
  <si>
    <t>BJ788</t>
  </si>
  <si>
    <t>BJ787</t>
  </si>
  <si>
    <t>BJ786</t>
  </si>
  <si>
    <t>CARFIX AND BEYOND</t>
  </si>
  <si>
    <t>DBB7F7D32FC2</t>
  </si>
  <si>
    <t>754BE79F8A92</t>
  </si>
  <si>
    <t>65533CA58132</t>
  </si>
  <si>
    <t>7D935AFB59BD</t>
  </si>
  <si>
    <t>PPX199C</t>
  </si>
  <si>
    <t>SB PIEDAD 01P</t>
  </si>
  <si>
    <t>SB PIEDAD 01C</t>
  </si>
  <si>
    <t>CAMBIO DE TAPA DE PUNETERIAS, SILICON RELLENOS TRANS,.ANTI</t>
  </si>
  <si>
    <t>SB PIEDAD 02P</t>
  </si>
  <si>
    <t>PHH365C</t>
  </si>
  <si>
    <t>SB PIEDAD 02C</t>
  </si>
  <si>
    <t xml:space="preserve">BALATAS DELANTERAS </t>
  </si>
  <si>
    <t>BJ823</t>
  </si>
  <si>
    <t>CAMACHO 1358</t>
  </si>
  <si>
    <t>CAMACHO 1355</t>
  </si>
  <si>
    <t>C946</t>
  </si>
  <si>
    <t>PNA465C</t>
  </si>
  <si>
    <t>C945</t>
  </si>
  <si>
    <t xml:space="preserve">AFINACION, BALATAS </t>
  </si>
  <si>
    <t xml:space="preserve">CAMBIO DE LIMPIAPARABRISAS, AFINACION </t>
  </si>
  <si>
    <t>PNA454C</t>
  </si>
  <si>
    <t>INE038</t>
  </si>
  <si>
    <t>PAS 012</t>
  </si>
  <si>
    <t>REPARACION DE BRAZO PITMA, HORQUILLAS, BALATAS TRAS.</t>
  </si>
  <si>
    <t>BJ834</t>
  </si>
  <si>
    <t>BJ835</t>
  </si>
  <si>
    <t>BJ836</t>
  </si>
  <si>
    <t>BJ837</t>
  </si>
  <si>
    <t>BJ838</t>
  </si>
  <si>
    <t>BJ839</t>
  </si>
  <si>
    <t xml:space="preserve">FACTURAS ENVIADAS  </t>
  </si>
  <si>
    <t xml:space="preserve"> 15-05-2023</t>
  </si>
  <si>
    <t>ENVIADAS</t>
  </si>
  <si>
    <t xml:space="preserve">ENVIADAS </t>
  </si>
  <si>
    <t>PAGADAS</t>
  </si>
  <si>
    <t>BJ859</t>
  </si>
  <si>
    <t>BJ860</t>
  </si>
  <si>
    <t>BJ861</t>
  </si>
  <si>
    <t>BJ862</t>
  </si>
  <si>
    <t>BJ863</t>
  </si>
  <si>
    <t>BJ864</t>
  </si>
  <si>
    <t>BJ865</t>
  </si>
  <si>
    <t>SAU 035</t>
  </si>
  <si>
    <t xml:space="preserve">CAMBIO DE SWIT Y REPROGRAMACION DE LLAVE </t>
  </si>
  <si>
    <t xml:space="preserve">MOTOR , EMPACADO DE CABEZAS </t>
  </si>
  <si>
    <t>BJ866</t>
  </si>
  <si>
    <t>BJ867</t>
  </si>
  <si>
    <t>BJ868</t>
  </si>
  <si>
    <t>BJ869</t>
  </si>
  <si>
    <t xml:space="preserve">REP. ALTERNADO, TRASLADO </t>
  </si>
  <si>
    <t>CP-0143</t>
  </si>
  <si>
    <t>CP-0144</t>
  </si>
  <si>
    <t>RETEN DIFERENCIAL,CILINDRO TRASERO,FLECHA CARDAN, CRUCETA</t>
  </si>
  <si>
    <t>CP-0145</t>
  </si>
  <si>
    <t>KIT DE DISTRIBUSION, ESCAPE, BASE AMORT, CLAXON, SWTCH</t>
  </si>
  <si>
    <t>CP-0146</t>
  </si>
  <si>
    <t xml:space="preserve">REPARACION DE LINEAS Y ARNES DE CAJA </t>
  </si>
  <si>
    <t>CP-0147</t>
  </si>
  <si>
    <t xml:space="preserve">CAMBIO DE KIT DE CLUTCH , RRELENO DE ACEITE </t>
  </si>
  <si>
    <t>CP-0148</t>
  </si>
  <si>
    <t>KIT DE CLUTCH</t>
  </si>
  <si>
    <t>CP-0149</t>
  </si>
  <si>
    <t xml:space="preserve">AJUSTE DE FRENOS, REP DE ARNES, CHICOTE DE FRENO,MARCHA </t>
  </si>
  <si>
    <t>CP-0153</t>
  </si>
  <si>
    <t xml:space="preserve">BUJES DE BARRA,BUJES DE HORQUILLA, BRAZO AUXULIAR,ROTULAS, AMORTIGUADORES </t>
  </si>
  <si>
    <t>CP-0153A</t>
  </si>
  <si>
    <t>CP-0154</t>
  </si>
  <si>
    <t xml:space="preserve">ARNES DE BOBINA, BANDAS, POLEA TENSORA, POLEA LOCA </t>
  </si>
  <si>
    <t>CP-0155</t>
  </si>
  <si>
    <t>CP-0160</t>
  </si>
  <si>
    <t>CP-0161</t>
  </si>
  <si>
    <t xml:space="preserve">REVISION DE LUCES,BULBO DE REVERSARELLENO ANTICONGELANTE,KIT DE CLUTCH, NIVELES </t>
  </si>
  <si>
    <t>CP-0162</t>
  </si>
  <si>
    <t xml:space="preserve">INTERRUPOTOR DE INTERMITENTES,FOCOS, REVISION DE CORTO,BULBO DE STOP </t>
  </si>
  <si>
    <t>CP-0163</t>
  </si>
  <si>
    <t xml:space="preserve">ANTICONGELANTE, TRASLADO, SWTCH DE ENCENDIDO, REP, DE MARCHA </t>
  </si>
  <si>
    <t xml:space="preserve">REP. DE ARNES DE BOMBA DE COMBUSTIBLE, SERVICIO ELECTRICO </t>
  </si>
  <si>
    <t>CP-0165</t>
  </si>
  <si>
    <t>BJ405/BJ880</t>
  </si>
  <si>
    <t>BJ456/BJ881</t>
  </si>
  <si>
    <t>CP-0166</t>
  </si>
  <si>
    <t>CAMBIAR BOMBA INFERIOR, RETEN DE CAJA TRANSM.RELLENO NIVELES.</t>
  </si>
  <si>
    <t>CAMACHO 2328</t>
  </si>
  <si>
    <t xml:space="preserve">RELLENO DE NIVELES 3 LITROS </t>
  </si>
  <si>
    <t>CAMACHO 2379</t>
  </si>
  <si>
    <t xml:space="preserve">RELLENO DE NIVELES 3 LITRO </t>
  </si>
  <si>
    <t>CAMACHO 2377</t>
  </si>
  <si>
    <t>CAMCHO 2380</t>
  </si>
  <si>
    <t xml:space="preserve">AMORTIGUADORES TRASEROS, CAMBIO DE BUJES DE MUELLES </t>
  </si>
  <si>
    <t>CAMACHO 2381</t>
  </si>
  <si>
    <t>SM6272</t>
  </si>
  <si>
    <t xml:space="preserve">TORNILLOS DE PORTA CALIPER </t>
  </si>
  <si>
    <t>SM6266</t>
  </si>
  <si>
    <t xml:space="preserve">FACIA Y CONTRACHAPA DE COFRE </t>
  </si>
  <si>
    <t>SM6276</t>
  </si>
  <si>
    <t>TOM143</t>
  </si>
  <si>
    <t>TOM144</t>
  </si>
  <si>
    <t>TOM145</t>
  </si>
  <si>
    <t xml:space="preserve">ALINEACION </t>
  </si>
  <si>
    <t>TOM146</t>
  </si>
  <si>
    <t xml:space="preserve">MONTAJE DE 4 LLANTAS </t>
  </si>
  <si>
    <t>FRAN 019</t>
  </si>
  <si>
    <t>FRAN 020</t>
  </si>
  <si>
    <t xml:space="preserve">REEMPLAZO DE ANTICONGELANTE, PLUMAS Y FOCO </t>
  </si>
  <si>
    <t>FRAN 021</t>
  </si>
  <si>
    <t>FRAN 022</t>
  </si>
  <si>
    <t xml:space="preserve">CABLES DE BUJIA </t>
  </si>
  <si>
    <t>FRAN 023</t>
  </si>
  <si>
    <t>FRAN 024</t>
  </si>
  <si>
    <t>FRAN 025</t>
  </si>
  <si>
    <t>PEDAL DE CLUTCH</t>
  </si>
  <si>
    <t>FRAN 026</t>
  </si>
  <si>
    <t xml:space="preserve">CAMBIO DE ORING, BUJIAS, CABLES DE BUJIA, LAVADO DE MOTOR </t>
  </si>
  <si>
    <t>FRAN 027</t>
  </si>
  <si>
    <t>FRAN 028</t>
  </si>
  <si>
    <t>ACAM012</t>
  </si>
  <si>
    <t xml:space="preserve">CAMBIO DE POLEA LOCA </t>
  </si>
  <si>
    <t>ACAM013</t>
  </si>
  <si>
    <t>ACAM014</t>
  </si>
  <si>
    <t xml:space="preserve">CAJA, DIRECCION, TERMINALES, BATERIA Y MARCHA </t>
  </si>
  <si>
    <t>JIQ022</t>
  </si>
  <si>
    <t>JIQ023</t>
  </si>
  <si>
    <t>JIQ024</t>
  </si>
  <si>
    <t>JIQ025</t>
  </si>
  <si>
    <t>JIQ026</t>
  </si>
  <si>
    <t>JIQ027</t>
  </si>
  <si>
    <t>JIQ028</t>
  </si>
  <si>
    <t>JIQ029</t>
  </si>
  <si>
    <t>MOTOR RECONSTRUIDO ,BULBO DE TEMPERATURA,CONECTOR DISTRIBUIDOR,</t>
  </si>
  <si>
    <t xml:space="preserve">RESORTES . ALINEACION </t>
  </si>
  <si>
    <t>CAMBIO DE MUELLES</t>
  </si>
  <si>
    <t xml:space="preserve">ROTULAS </t>
  </si>
  <si>
    <t>JIQ030</t>
  </si>
  <si>
    <t>JIQ031</t>
  </si>
  <si>
    <t>JIQ032</t>
  </si>
  <si>
    <t>JIQ033</t>
  </si>
  <si>
    <t>JIQ034</t>
  </si>
  <si>
    <t>JIQ035</t>
  </si>
  <si>
    <t>JIQ036</t>
  </si>
  <si>
    <t>JIQ037</t>
  </si>
  <si>
    <t xml:space="preserve">TOMA DE AGUA, MANGUERAS DE AGUA </t>
  </si>
  <si>
    <t xml:space="preserve">DISTRIBUIDOR, ANTICONGELANTE , TERMINALES DE BATERIA, ALINEACION, BATERIA </t>
  </si>
  <si>
    <t xml:space="preserve">TERMINALES, AMORTIGUADORES, BRAZO AUXILIAR, ROTULAS </t>
  </si>
  <si>
    <t xml:space="preserve">REPRACION DE LUCES </t>
  </si>
  <si>
    <t xml:space="preserve">ALARMA DE SEGURIDAD </t>
  </si>
  <si>
    <t>TERMINALES DE DIRECCION, ROTULAS, ALINEACION, BALATAS DELANTERAS</t>
  </si>
  <si>
    <t>AMORTIGUADORES DELANTEROS, REPARACION DE ESCAPE</t>
  </si>
  <si>
    <t xml:space="preserve">COLLARIN HIDRAULICO </t>
  </si>
  <si>
    <t>JIQ038</t>
  </si>
  <si>
    <t>JIQ039</t>
  </si>
  <si>
    <t>BOMBA DE GASOLINA ,BOBINAS, SENSOR MARF</t>
  </si>
  <si>
    <t>CAMBIO DE RADIADOR, MOTOVENTILADOR SEMINUEVOS</t>
  </si>
  <si>
    <t>JIQ040</t>
  </si>
  <si>
    <t>BJ450/BJ911</t>
  </si>
  <si>
    <t xml:space="preserve">MANGUERA DE FRENO </t>
  </si>
  <si>
    <t>JIQ041</t>
  </si>
  <si>
    <t xml:space="preserve">TAMBOR , BALATAS TRASERAS Y RECTIFICADO </t>
  </si>
  <si>
    <t>JIQ042</t>
  </si>
  <si>
    <t xml:space="preserve">BATERIA Y LUCES </t>
  </si>
  <si>
    <t>JIQ043</t>
  </si>
  <si>
    <t>JIQ044</t>
  </si>
  <si>
    <t xml:space="preserve">COMPUTADORA DE MOTOR </t>
  </si>
  <si>
    <t>JIQ022-B</t>
  </si>
  <si>
    <t>MOTOR RECONSTRUIDO</t>
  </si>
  <si>
    <t>AMA 012</t>
  </si>
  <si>
    <t>FRAN 029</t>
  </si>
  <si>
    <t>AMA 013</t>
  </si>
  <si>
    <t>CAMBIO DE TAMBOR , PISTON DE FRENO,</t>
  </si>
  <si>
    <t>BJ912</t>
  </si>
  <si>
    <t>BJ913</t>
  </si>
  <si>
    <t>SAU 036</t>
  </si>
  <si>
    <t xml:space="preserve">REPARACION DE MARCHA, REP, DE SITEMA DE ESCAPE </t>
  </si>
  <si>
    <t>SAU 037</t>
  </si>
  <si>
    <t xml:space="preserve">REP. DE RADIADOR, CAMBIO DE FAN CLUTCH </t>
  </si>
  <si>
    <t>BJ922</t>
  </si>
  <si>
    <t>BJ923</t>
  </si>
  <si>
    <t>BJ915</t>
  </si>
  <si>
    <t>BJ924</t>
  </si>
  <si>
    <t>BJ925</t>
  </si>
  <si>
    <t>BJ926</t>
  </si>
  <si>
    <t>BJ927</t>
  </si>
  <si>
    <t>BJ928</t>
  </si>
  <si>
    <t>BJ929</t>
  </si>
  <si>
    <t>BJ930</t>
  </si>
  <si>
    <t>BJ931</t>
  </si>
  <si>
    <t>BJ932</t>
  </si>
  <si>
    <t>BJ933</t>
  </si>
  <si>
    <t>BJ934</t>
  </si>
  <si>
    <t>BJ921</t>
  </si>
  <si>
    <t>BJ935</t>
  </si>
  <si>
    <t>BJ936</t>
  </si>
  <si>
    <t>BJ937</t>
  </si>
  <si>
    <t>BJ938</t>
  </si>
  <si>
    <t>BJ939</t>
  </si>
  <si>
    <t>BJ940</t>
  </si>
  <si>
    <t>BJ941</t>
  </si>
  <si>
    <t>BJ942</t>
  </si>
  <si>
    <t>136/115</t>
  </si>
  <si>
    <t>SAU 038</t>
  </si>
  <si>
    <t>REP, DE SENSOR ABS, LUCES TRAS, SOPORTE DE MOTOR</t>
  </si>
  <si>
    <t>SAU 039</t>
  </si>
  <si>
    <t>SAU 040</t>
  </si>
  <si>
    <t xml:space="preserve">REPARACION DE COFRE </t>
  </si>
  <si>
    <t>SAU 041</t>
  </si>
  <si>
    <t xml:space="preserve">RELLENO DE ACEITE DE DIRECCION </t>
  </si>
  <si>
    <t>SAU 042</t>
  </si>
  <si>
    <t>REP. DE MARCHA Y CAMBIO DE HORQUILLAS SUP</t>
  </si>
  <si>
    <t>SAU 044</t>
  </si>
  <si>
    <t>SAU 043</t>
  </si>
  <si>
    <t>RE. DE CHUMACERA, TORNILLO DEFENSA, FILTRO GASOLINA</t>
  </si>
  <si>
    <t>SAU 045</t>
  </si>
  <si>
    <t>SAU 046</t>
  </si>
  <si>
    <t>SAU 047</t>
  </si>
  <si>
    <t xml:space="preserve">REP. DE PUERTA, CLUTCH, BALATAS, CUBREPOLVO, TAPICERIA </t>
  </si>
  <si>
    <t>MAR 038</t>
  </si>
  <si>
    <t xml:space="preserve">CHICOTE DE FRENO DE MANO </t>
  </si>
  <si>
    <t>T2061</t>
  </si>
  <si>
    <t>MAR 039</t>
  </si>
  <si>
    <t>T2064</t>
  </si>
  <si>
    <t>MAR 040</t>
  </si>
  <si>
    <t>MAR 041</t>
  </si>
  <si>
    <t>GOMAS DE BARRA ESTABILIZADORA, RONDANAS PARA FUGA</t>
  </si>
  <si>
    <t>T2063</t>
  </si>
  <si>
    <t>SUMB25</t>
  </si>
  <si>
    <t>T2062</t>
  </si>
  <si>
    <t>MAR 042</t>
  </si>
  <si>
    <t xml:space="preserve">MARCHA Y GRUA </t>
  </si>
  <si>
    <t>T2060</t>
  </si>
  <si>
    <t>MAR 043</t>
  </si>
  <si>
    <t>T2066</t>
  </si>
  <si>
    <t>MAR 044</t>
  </si>
  <si>
    <t>T2065</t>
  </si>
  <si>
    <t>INE042</t>
  </si>
  <si>
    <t>PNA442C</t>
  </si>
  <si>
    <t>T2084</t>
  </si>
  <si>
    <t>SUMB26</t>
  </si>
  <si>
    <t>PFJ990Z</t>
  </si>
  <si>
    <t>T2091</t>
  </si>
  <si>
    <t>000-222</t>
  </si>
  <si>
    <t>000-223</t>
  </si>
  <si>
    <t>20/2023</t>
  </si>
  <si>
    <t>BJ984</t>
  </si>
  <si>
    <t>000-249</t>
  </si>
  <si>
    <t>BJ986</t>
  </si>
  <si>
    <t>000-248</t>
  </si>
  <si>
    <t>FOTOS, PRECIO DE HORQUILLA</t>
  </si>
  <si>
    <t>BJ987</t>
  </si>
  <si>
    <t>000-247</t>
  </si>
  <si>
    <t>BJ998</t>
  </si>
  <si>
    <t xml:space="preserve">CHECAR PRECIO </t>
  </si>
  <si>
    <t xml:space="preserve">CHECAR PRECIOS </t>
  </si>
  <si>
    <t>CP-0168</t>
  </si>
  <si>
    <t xml:space="preserve">REP. VALVULA REPARTIDORA DE FRENOS, AJUSTE DE SUSPENSION, FRENOS </t>
  </si>
  <si>
    <t>TAPON DE  RADIADOR, RADIADOR</t>
  </si>
  <si>
    <t>ACAM015</t>
  </si>
  <si>
    <t xml:space="preserve">REP DE LINEAS DE BOMBA DE GASOLINA </t>
  </si>
  <si>
    <t>A8443A8C1EE6E</t>
  </si>
  <si>
    <t>FE1BF95B4825</t>
  </si>
  <si>
    <t>7510E3B058AB</t>
  </si>
  <si>
    <t>BJ1009</t>
  </si>
  <si>
    <t>BJ1010</t>
  </si>
  <si>
    <t>BJ1011</t>
  </si>
  <si>
    <t>BJ1012</t>
  </si>
  <si>
    <t>BJ1015</t>
  </si>
  <si>
    <t>BJ1018</t>
  </si>
  <si>
    <t>BJ1021</t>
  </si>
  <si>
    <t>BJ1025</t>
  </si>
  <si>
    <t>BJ1024</t>
  </si>
  <si>
    <t>BJ339</t>
  </si>
  <si>
    <t>BJ340</t>
  </si>
  <si>
    <t>BJ351</t>
  </si>
  <si>
    <t>BJ342</t>
  </si>
  <si>
    <t>BJ298</t>
  </si>
  <si>
    <t>BJ1031</t>
  </si>
  <si>
    <t>BJ1032</t>
  </si>
  <si>
    <t>BJ1033</t>
  </si>
  <si>
    <t>BJ1034</t>
  </si>
  <si>
    <t>BJ1035</t>
  </si>
  <si>
    <t>BJ1036</t>
  </si>
  <si>
    <t>BJ1037</t>
  </si>
  <si>
    <t>BJ1038</t>
  </si>
  <si>
    <t>BJ1039</t>
  </si>
  <si>
    <t>BJ1040</t>
  </si>
  <si>
    <t>BJ1041</t>
  </si>
  <si>
    <t>BJ1042</t>
  </si>
  <si>
    <t>BJ1043</t>
  </si>
  <si>
    <t>BJ1044</t>
  </si>
  <si>
    <t>BJ1045</t>
  </si>
  <si>
    <t>BJ1046</t>
  </si>
  <si>
    <t>BJ1047</t>
  </si>
  <si>
    <t>BJ1048</t>
  </si>
  <si>
    <t>BJ1049</t>
  </si>
  <si>
    <t>BJ1050</t>
  </si>
  <si>
    <t>BJ1051</t>
  </si>
  <si>
    <t>BJ1052</t>
  </si>
  <si>
    <t>BJ1053</t>
  </si>
  <si>
    <t>BJ1055</t>
  </si>
  <si>
    <t>BJ1056</t>
  </si>
  <si>
    <t>BJ1057</t>
  </si>
  <si>
    <t>BJ1058</t>
  </si>
  <si>
    <t>CP-0175</t>
  </si>
  <si>
    <t>BJ1059</t>
  </si>
  <si>
    <t>BJ1060</t>
  </si>
  <si>
    <t>BJ1061</t>
  </si>
  <si>
    <t>BJ1062</t>
  </si>
  <si>
    <t>CP-0171</t>
  </si>
  <si>
    <t>CHICOTE DE FRENO DE PIE, DE MANO, AJUSTAR FRENOS TRASEROS</t>
  </si>
  <si>
    <t>000-253</t>
  </si>
  <si>
    <t>000-254</t>
  </si>
  <si>
    <t>000-255</t>
  </si>
  <si>
    <t>000-256</t>
  </si>
  <si>
    <t>000-257</t>
  </si>
  <si>
    <t>000-258</t>
  </si>
  <si>
    <t>BJ943</t>
  </si>
  <si>
    <t>000-259</t>
  </si>
  <si>
    <t>BJ944</t>
  </si>
  <si>
    <t>000-260</t>
  </si>
  <si>
    <t>BJ945</t>
  </si>
  <si>
    <t>000-261</t>
  </si>
  <si>
    <t>BJ946</t>
  </si>
  <si>
    <t>000-268</t>
  </si>
  <si>
    <t>BJ947</t>
  </si>
  <si>
    <t>000-262</t>
  </si>
  <si>
    <t>BJ948</t>
  </si>
  <si>
    <t>000-263</t>
  </si>
  <si>
    <t>BJ949</t>
  </si>
  <si>
    <t>000-264</t>
  </si>
  <si>
    <t>BJ950</t>
  </si>
  <si>
    <t>BJ951</t>
  </si>
  <si>
    <t>BJ952</t>
  </si>
  <si>
    <t>BJ953</t>
  </si>
  <si>
    <t>BJ954</t>
  </si>
  <si>
    <t>BJ955</t>
  </si>
  <si>
    <t>000-265</t>
  </si>
  <si>
    <t>BJ960</t>
  </si>
  <si>
    <t>BJ956</t>
  </si>
  <si>
    <t>BJ957</t>
  </si>
  <si>
    <t>BJ958</t>
  </si>
  <si>
    <t>BJ959</t>
  </si>
  <si>
    <t>BJ1063</t>
  </si>
  <si>
    <t>BJ1064</t>
  </si>
  <si>
    <t>000-267</t>
  </si>
  <si>
    <t>000-266</t>
  </si>
  <si>
    <t>CAMACHO 2467</t>
  </si>
  <si>
    <t>CAMACHO 2465</t>
  </si>
  <si>
    <t>SM6310</t>
  </si>
  <si>
    <t>SM6306</t>
  </si>
  <si>
    <t xml:space="preserve">MANGUERA DE ANTICONGELANTE </t>
  </si>
  <si>
    <t>BJ1065</t>
  </si>
  <si>
    <t>BJ1066</t>
  </si>
  <si>
    <t>BJ1067</t>
  </si>
  <si>
    <t>BJ1068</t>
  </si>
  <si>
    <t>BJ1069</t>
  </si>
  <si>
    <t>BJ1070</t>
  </si>
  <si>
    <t>BJ1071</t>
  </si>
  <si>
    <t>BJ1072</t>
  </si>
  <si>
    <t>BJ1073</t>
  </si>
  <si>
    <t>BJ1074</t>
  </si>
  <si>
    <t>BJ1075</t>
  </si>
  <si>
    <t>BJ1076</t>
  </si>
  <si>
    <t>BJ1077</t>
  </si>
  <si>
    <t>BJ1078</t>
  </si>
  <si>
    <t>SM6294</t>
  </si>
  <si>
    <t>SM6295</t>
  </si>
  <si>
    <t>DEPOSITO DE ANTICONGELANTE</t>
  </si>
  <si>
    <t xml:space="preserve">,TERMOSTATO, BOMBA DE AGUA </t>
  </si>
  <si>
    <t>A64</t>
  </si>
  <si>
    <t>BJ1079</t>
  </si>
  <si>
    <t>BJ1080</t>
  </si>
  <si>
    <t>A65</t>
  </si>
  <si>
    <t>BJ1081</t>
  </si>
  <si>
    <t>A63</t>
  </si>
  <si>
    <t>BJ1082</t>
  </si>
  <si>
    <t>B145</t>
  </si>
  <si>
    <t xml:space="preserve">TOTAL: </t>
  </si>
  <si>
    <t>BJ1083</t>
  </si>
  <si>
    <t>B144</t>
  </si>
  <si>
    <t>BJ1084</t>
  </si>
  <si>
    <t>B121</t>
  </si>
  <si>
    <t>BJ1085</t>
  </si>
  <si>
    <t>B122</t>
  </si>
  <si>
    <t>BJ1086</t>
  </si>
  <si>
    <t>JIQ048</t>
  </si>
  <si>
    <t>BJ1087</t>
  </si>
  <si>
    <t xml:space="preserve">RELLENO DE NIVELES /NO TIENE FOTOS </t>
  </si>
  <si>
    <t>BJ1088</t>
  </si>
  <si>
    <t>BJ1089</t>
  </si>
  <si>
    <t>CAMACHO 2475</t>
  </si>
  <si>
    <t>BJ1090</t>
  </si>
  <si>
    <t>BJ1091</t>
  </si>
  <si>
    <t>CAMACHO 2474</t>
  </si>
  <si>
    <t>CAMACHO 2473</t>
  </si>
  <si>
    <t>BJ1092</t>
  </si>
  <si>
    <t xml:space="preserve">REP. DE ESCAPE </t>
  </si>
  <si>
    <t>CAMACHO 2471</t>
  </si>
  <si>
    <t>CAMCHO 2483</t>
  </si>
  <si>
    <t>BJ1093</t>
  </si>
  <si>
    <t xml:space="preserve">RELLNO DE NIVELES </t>
  </si>
  <si>
    <t>BJ1094</t>
  </si>
  <si>
    <t>CAMACHO 2498</t>
  </si>
  <si>
    <t>BJ145/BJ1095</t>
  </si>
  <si>
    <t>BAN1</t>
  </si>
  <si>
    <t>BJ1098</t>
  </si>
  <si>
    <t xml:space="preserve">CAMBIO DE BATERIA, CLUTCH, FRENOS Y SUSPENSION </t>
  </si>
  <si>
    <t>BAN2</t>
  </si>
  <si>
    <t>BAN3</t>
  </si>
  <si>
    <t>BAN4</t>
  </si>
  <si>
    <t>BAN5</t>
  </si>
  <si>
    <t>BJ1099</t>
  </si>
  <si>
    <t xml:space="preserve">SER, ELECTRICO. PURGAR SISTEMA DE ENFRIAMIENTO ESCANEO </t>
  </si>
  <si>
    <t>BJ607/BJ1105</t>
  </si>
  <si>
    <t>JIQ045</t>
  </si>
  <si>
    <t xml:space="preserve">REP,, DE ESCAPE, LUCES MODULO DE LUCES,BALANCEO DE RUEDAS </t>
  </si>
  <si>
    <t>BJ1107</t>
  </si>
  <si>
    <t>JIQ046</t>
  </si>
  <si>
    <t>JIQ051</t>
  </si>
  <si>
    <t>BJ1108</t>
  </si>
  <si>
    <t xml:space="preserve">TAPIZADO DE ASIENTO, ROTULAS Y TERMINALES , CRUCETAS, FLECHA </t>
  </si>
  <si>
    <t>REP. VALVULA REPARTIDORA DE FRENOS, REP. DE TABLERO,TORNILLOS EST.</t>
  </si>
  <si>
    <t xml:space="preserve">BJ1109 </t>
  </si>
  <si>
    <t xml:space="preserve">GRUA Y CAMBIO DE BATERIA </t>
  </si>
  <si>
    <t>BJ1110</t>
  </si>
  <si>
    <t>JIQ049</t>
  </si>
  <si>
    <t>BJ1111</t>
  </si>
  <si>
    <t>JIQ050</t>
  </si>
  <si>
    <t xml:space="preserve">MOTOR </t>
  </si>
  <si>
    <t>BJ1112</t>
  </si>
  <si>
    <t>BJ1113</t>
  </si>
  <si>
    <t>SCM2303525</t>
  </si>
  <si>
    <t xml:space="preserve">CAMBIO DE KIT DE CLUTCH Y VARILLA DE CLUTCH </t>
  </si>
  <si>
    <t>C4989</t>
  </si>
  <si>
    <t>BJ1114</t>
  </si>
  <si>
    <t>SUMB28</t>
  </si>
  <si>
    <t xml:space="preserve">TERMOSTATO, TAPON DE RADIADOR Y MANGUERA </t>
  </si>
  <si>
    <t>SUMB29</t>
  </si>
  <si>
    <t>SUMB30</t>
  </si>
  <si>
    <t xml:space="preserve">BALATAS DELANTERAS Y FOCO </t>
  </si>
  <si>
    <t>SUMB31</t>
  </si>
  <si>
    <t xml:space="preserve">CAMBIO DE FLECHA LATERAL </t>
  </si>
  <si>
    <t>SUMB27</t>
  </si>
  <si>
    <t xml:space="preserve">CAMBIO DE ALTERNADO  Y BANDA </t>
  </si>
  <si>
    <t>A-4180</t>
  </si>
  <si>
    <t xml:space="preserve">REPARACION DE TABLERO, TUBO PISTOLA </t>
  </si>
  <si>
    <t>JIQ052</t>
  </si>
  <si>
    <t>JIQ053</t>
  </si>
  <si>
    <t>JIQ054</t>
  </si>
  <si>
    <t xml:space="preserve">MUELLES, REP. DE CHASIS, REP, DE ESCAPE </t>
  </si>
  <si>
    <t>JIQ055</t>
  </si>
  <si>
    <t xml:space="preserve">REP . MOTOR DE ARRANQUE </t>
  </si>
  <si>
    <t>TOM148</t>
  </si>
  <si>
    <t>TOM147</t>
  </si>
  <si>
    <t xml:space="preserve">BALATAS DELANTERAS Y RECTIFICADO </t>
  </si>
  <si>
    <t>TOM149</t>
  </si>
  <si>
    <t xml:space="preserve">PARCHAR LLANTA </t>
  </si>
  <si>
    <t>TOM150</t>
  </si>
  <si>
    <t xml:space="preserve">MONTAR LLANTAS NUEVAS, PONER VALVULA Y BALANCEAR Y ALINEAR  </t>
  </si>
  <si>
    <t>JIQ056</t>
  </si>
  <si>
    <t xml:space="preserve">SENSOR DE FRENO, LIMPIAPARABRISAS, BANDA , LUCES </t>
  </si>
  <si>
    <t>JIQ057</t>
  </si>
  <si>
    <t xml:space="preserve">CUERPO DE ACELERACION, BOBINA, MARCHA </t>
  </si>
  <si>
    <t>JIQ058</t>
  </si>
  <si>
    <t>JIQ059</t>
  </si>
  <si>
    <t xml:space="preserve">GARANTIA, BANDA DE POLEA Y RETEN DE POLEA </t>
  </si>
  <si>
    <t>BJ1102</t>
  </si>
  <si>
    <t>BRAZO AUXILIAR, TERMINALES DE DIRECCION, ALINEACION</t>
  </si>
  <si>
    <t>BJ1101</t>
  </si>
  <si>
    <t>BJ1100</t>
  </si>
  <si>
    <t>TERMINALES, BRAZO AUXILIAR,VARILLA CENTRAL , ALINEACION</t>
  </si>
  <si>
    <t>CAMACHO 2438</t>
  </si>
  <si>
    <t xml:space="preserve">CAMBIO DE TAPA DE PUNTERIAS </t>
  </si>
  <si>
    <t>CAMACHO 2531</t>
  </si>
  <si>
    <t xml:space="preserve">RELLENO DE LIVELES </t>
  </si>
  <si>
    <t>BJ1146</t>
  </si>
  <si>
    <t>BJ1147</t>
  </si>
  <si>
    <t>BJ1148</t>
  </si>
  <si>
    <t>BJ1152</t>
  </si>
  <si>
    <t>BJ1153</t>
  </si>
  <si>
    <t>BJ1154</t>
  </si>
  <si>
    <t>BJ1149</t>
  </si>
  <si>
    <t>BJ1150</t>
  </si>
  <si>
    <t>BJ1151</t>
  </si>
  <si>
    <t>B2048</t>
  </si>
  <si>
    <t>MAR 045</t>
  </si>
  <si>
    <t xml:space="preserve">RECTIFICADO DE CABEZA, TORNO EN BUJIAS , BOMBA DE AGUA </t>
  </si>
  <si>
    <t>MAR 046</t>
  </si>
  <si>
    <t>T2113</t>
  </si>
  <si>
    <t>INE049</t>
  </si>
  <si>
    <t>T2110</t>
  </si>
  <si>
    <t xml:space="preserve">CAMBIO DE LLANTAS 4, ALINEACION Y BALANCEO </t>
  </si>
  <si>
    <t>SUMB33</t>
  </si>
  <si>
    <t>SUMB34</t>
  </si>
  <si>
    <t xml:space="preserve">SERVICIO MAYOR </t>
  </si>
  <si>
    <t xml:space="preserve">REFRESCAR CUERDAS DE TAPON DE CARTER Y TAPON DE CARTER </t>
  </si>
  <si>
    <t xml:space="preserve">IVA </t>
  </si>
  <si>
    <t>040-29604</t>
  </si>
  <si>
    <t>CAMACHO 2540</t>
  </si>
  <si>
    <t>CAMACHO 2544</t>
  </si>
  <si>
    <t>CP-0182</t>
  </si>
  <si>
    <t>BRAZO PITMA, ALINEACION,BALATAS TRASERAS, HORQ, SUPERIOR E INFERIOR, SOPORTES DE MOTOR</t>
  </si>
  <si>
    <t>CP-0185</t>
  </si>
  <si>
    <t>FACTURAR/FOTOS</t>
  </si>
  <si>
    <t xml:space="preserve">BALATAS DELANTERAS Y DISCOS AJUSTE Y LUBRICACION </t>
  </si>
  <si>
    <t>BJ1170</t>
  </si>
  <si>
    <t>BJ1171</t>
  </si>
  <si>
    <t>BJ1172</t>
  </si>
  <si>
    <t>BJ1173</t>
  </si>
  <si>
    <t>BJ1174</t>
  </si>
  <si>
    <t>BJ1176</t>
  </si>
  <si>
    <t>BJ1178</t>
  </si>
  <si>
    <t>BJ1177</t>
  </si>
  <si>
    <t>BJ1179</t>
  </si>
  <si>
    <t>000-269</t>
  </si>
  <si>
    <t>BJ1180</t>
  </si>
  <si>
    <t>SCM2303807</t>
  </si>
  <si>
    <t>BJ1210</t>
  </si>
  <si>
    <t>SN</t>
  </si>
  <si>
    <t xml:space="preserve">MOTOR DE ARRANQUE Y CABLE DE CORRIENTE </t>
  </si>
  <si>
    <t>000-3755</t>
  </si>
  <si>
    <t>000-3763</t>
  </si>
  <si>
    <t>000-285</t>
  </si>
  <si>
    <t>BJ1211</t>
  </si>
  <si>
    <t>000-287</t>
  </si>
  <si>
    <t>BJ1212</t>
  </si>
  <si>
    <t>BAN6</t>
  </si>
  <si>
    <t>BJ1181</t>
  </si>
  <si>
    <t xml:space="preserve">REPARAR VALVULA REPARTIDORA DE FRENOS, MANGUERA DE FRENOS </t>
  </si>
  <si>
    <t>BAN7</t>
  </si>
  <si>
    <t xml:space="preserve">CAMBIAR BOMBA INFERIOR </t>
  </si>
  <si>
    <t>BAN8</t>
  </si>
  <si>
    <t xml:space="preserve">CAMBIAR HERRAJES DE FRENOS, VALVULA REPARTIDORA DE FRENOS </t>
  </si>
  <si>
    <t>BAN9</t>
  </si>
  <si>
    <t xml:space="preserve">REP. DE SISTEMA DE ESCAPE </t>
  </si>
  <si>
    <t>BAN10</t>
  </si>
  <si>
    <t>ALINEACION, TERMINALES, AMORT. DELANTEROS,TORNILLOS ESTAB., HORQUILLA INF</t>
  </si>
  <si>
    <t>BAN11</t>
  </si>
  <si>
    <t>ALINEACION, TERMINALES, BIELETAS,TORNILLOS EST.,BRAZO AUX.</t>
  </si>
  <si>
    <t>BAN12</t>
  </si>
  <si>
    <t>BAN13</t>
  </si>
  <si>
    <t xml:space="preserve">ESCANEAR MOTOR, LIMPIEZA DE CUERPO DE ACELERACION </t>
  </si>
  <si>
    <t>BAN14</t>
  </si>
  <si>
    <t>REP. DE PUERTA,MANIJA, FRENO DE MANO,FACIA DELANTERA,TAPETES,</t>
  </si>
  <si>
    <t>BAN15</t>
  </si>
  <si>
    <t xml:space="preserve">SERVICIO ELECTRICO </t>
  </si>
  <si>
    <t>BAN16</t>
  </si>
  <si>
    <t xml:space="preserve">CAMBIAR FOCOS DE CALAVERAS </t>
  </si>
  <si>
    <t>BAN17</t>
  </si>
  <si>
    <t>PASTILLA DE ENCENDIDO, REP. DE LINEAS DE BOMBA DE GASOLINA A COMPUTADORA,</t>
  </si>
  <si>
    <t>BAN18</t>
  </si>
  <si>
    <t xml:space="preserve">CAMBIAR TERMOSTATO, ANTICONGELANTE </t>
  </si>
  <si>
    <t>BAN19</t>
  </si>
  <si>
    <t>ALINEACION, BIELETA, TERMINALES,BRAZO AUX, HORQUILLA INFERIOR</t>
  </si>
  <si>
    <t>BAN20</t>
  </si>
  <si>
    <t xml:space="preserve">ALINEACION, CRUCETA, BIELETAS, FLECHA,TERMINALES </t>
  </si>
  <si>
    <t>BAN21</t>
  </si>
  <si>
    <t>BAN22</t>
  </si>
  <si>
    <t>REPARCION DE BASE DE BATERIA</t>
  </si>
  <si>
    <t>BJ1214</t>
  </si>
  <si>
    <t>BJ1215</t>
  </si>
  <si>
    <t>BJ1216</t>
  </si>
  <si>
    <t>BJ1217</t>
  </si>
  <si>
    <t>BJ1218</t>
  </si>
  <si>
    <t>BJ1219</t>
  </si>
  <si>
    <t>BAN23</t>
  </si>
  <si>
    <t>SERVICIO ELECTRICO, REP DE MARCHA, LAVADO DE CUERPO DE ACELERACION</t>
  </si>
  <si>
    <t>BJ1220</t>
  </si>
  <si>
    <t>TOM151</t>
  </si>
  <si>
    <t>TOM152</t>
  </si>
  <si>
    <t xml:space="preserve">REP. DE SILENCIADOR , LUCES DE DIRECCIONALES </t>
  </si>
  <si>
    <t>TOM153</t>
  </si>
  <si>
    <t>JIQ060</t>
  </si>
  <si>
    <t xml:space="preserve">TAPICERIA DE ASIENTO </t>
  </si>
  <si>
    <t>MARCHA RECONSTRUIDA</t>
  </si>
  <si>
    <t xml:space="preserve">GARANTIAS </t>
  </si>
  <si>
    <t>JIQ061</t>
  </si>
  <si>
    <t>JUEGO DE SEGUROS DE FRENOS</t>
  </si>
  <si>
    <t>AMA 014</t>
  </si>
  <si>
    <t xml:space="preserve">REVISION DE LINEAS A MARCHA DE ENCENDIDO/PUENTEAR CABLES </t>
  </si>
  <si>
    <t xml:space="preserve">BANDA DE ACCESORIOS , BATERIA </t>
  </si>
  <si>
    <t>AMA 015</t>
  </si>
  <si>
    <t>AMA 016</t>
  </si>
  <si>
    <t>TOM154</t>
  </si>
  <si>
    <t xml:space="preserve">MONTAJE DE 4 LLANTAS, HORQUILLA IZQUIERDA </t>
  </si>
  <si>
    <t xml:space="preserve">MONTAJE DE 4LLANTAS , HORQUILLA IZQUIERDA </t>
  </si>
  <si>
    <t>15750C</t>
  </si>
  <si>
    <t xml:space="preserve">CARGAR GASOLINA </t>
  </si>
  <si>
    <t>ARND016</t>
  </si>
  <si>
    <t>ARND015</t>
  </si>
  <si>
    <t>BJ1222</t>
  </si>
  <si>
    <t>BJ1223</t>
  </si>
  <si>
    <t>BJ1224</t>
  </si>
  <si>
    <t>SUMB37</t>
  </si>
  <si>
    <t xml:space="preserve">HORQUILLAS Y ALINEACION </t>
  </si>
  <si>
    <t>LUM027</t>
  </si>
  <si>
    <t>CL488A1</t>
  </si>
  <si>
    <t xml:space="preserve">MANTENIEMIENTO PREVENTIVO </t>
  </si>
  <si>
    <t>BJ1234</t>
  </si>
  <si>
    <t>LUM023</t>
  </si>
  <si>
    <t>56A1</t>
  </si>
  <si>
    <t>AFINACION, BUJES, HORQUILLAS,ROTULAS</t>
  </si>
  <si>
    <t>LUM026</t>
  </si>
  <si>
    <t xml:space="preserve">34A1 </t>
  </si>
  <si>
    <t xml:space="preserve">ROTULAS, BATERIA,BALATAS,MAZA DE RUEDA, AMORTIGUADORES, GOMAS DE BARRA </t>
  </si>
  <si>
    <t>00-749</t>
  </si>
  <si>
    <t>000-756</t>
  </si>
  <si>
    <t>TOM155</t>
  </si>
  <si>
    <t>TOM156</t>
  </si>
  <si>
    <t xml:space="preserve">PARCHAR LLANTAS, ARREGLAR BOMBA DE DIRECCION </t>
  </si>
  <si>
    <t>TOM157</t>
  </si>
  <si>
    <t xml:space="preserve">CONECTOR DE VULVO TEMPERATURA , ESCANEAR Y BORRAR CODIGOS </t>
  </si>
  <si>
    <t>TOM158</t>
  </si>
  <si>
    <t>TOM159</t>
  </si>
  <si>
    <t>REVISION DE FLOTADOR DE GASOLINA, AJUSTE Y LIMPIEZA DE FRENOS TRASEROS, LIMPIAPARABRISAS</t>
  </si>
  <si>
    <t xml:space="preserve">SOLDAR OREJAS </t>
  </si>
  <si>
    <t>TOM160 AKUMAS NEW</t>
  </si>
  <si>
    <t>TOM161</t>
  </si>
  <si>
    <t xml:space="preserve">DESPONCHE DE 2 LLANTAS EN SITIO </t>
  </si>
  <si>
    <t>CAMACHO 2528</t>
  </si>
  <si>
    <t>PA4418</t>
  </si>
  <si>
    <t xml:space="preserve">AFINACION MENOR, AJUSTE DE BALATAS </t>
  </si>
  <si>
    <t>C57BLU</t>
  </si>
  <si>
    <t>TOTAL:_</t>
  </si>
  <si>
    <t>NTF6075</t>
  </si>
  <si>
    <t>LUM032</t>
  </si>
  <si>
    <t xml:space="preserve">AFINACION MAYOR, CAMBIO DE HORQUILLAS  Y CAJA DE  DIRECCION </t>
  </si>
  <si>
    <t>SIN</t>
  </si>
  <si>
    <t>BJ1245</t>
  </si>
  <si>
    <t>BJ1262</t>
  </si>
  <si>
    <t>BJ1263</t>
  </si>
  <si>
    <t>BJ1264</t>
  </si>
  <si>
    <t>BJ1265</t>
  </si>
  <si>
    <t>BAN24</t>
  </si>
  <si>
    <t>BJ1266</t>
  </si>
  <si>
    <t xml:space="preserve">CAMBIO DE FAN CLUTCH SISTEMA DE ENFRIAMIENTO,ENGRASADO DE FELCHA </t>
  </si>
  <si>
    <t>AMA 017</t>
  </si>
  <si>
    <t>FRAN 030</t>
  </si>
  <si>
    <t>FRAN 031</t>
  </si>
  <si>
    <t>LIMPIAPARABRISAS</t>
  </si>
  <si>
    <t>CP-0184</t>
  </si>
  <si>
    <t xml:space="preserve">LLAVE NUEVA Y REPROGRAMACION </t>
  </si>
  <si>
    <t>CP-0187</t>
  </si>
  <si>
    <t xml:space="preserve">RELLENO DE NIVELES, CAMBIO DE BOMBA DE GASOLINA, LINEAS DE BOMBA </t>
  </si>
  <si>
    <t>CP-0189</t>
  </si>
  <si>
    <t>COLOCACION DE PLAFON, PURGADO Y LIMPIEZA DE FENO DE PIE, REVISION DE BOMBA</t>
  </si>
  <si>
    <t>000-286</t>
  </si>
  <si>
    <t>000-297</t>
  </si>
  <si>
    <t>000-298</t>
  </si>
  <si>
    <t xml:space="preserve">FOTOS </t>
  </si>
  <si>
    <t>000-299</t>
  </si>
  <si>
    <t>MANGUERA DE GASOLINA</t>
  </si>
  <si>
    <t>JIQ062</t>
  </si>
  <si>
    <t>BOMBA DE CLUTCH SUPERIOR , LIQUIDO DE FRENOS,</t>
  </si>
  <si>
    <t>JIQ063</t>
  </si>
  <si>
    <t>JIQ064</t>
  </si>
  <si>
    <t xml:space="preserve">BOMBA DE CLUTCH, MUELLES , LIQUIDO DE FRENOS </t>
  </si>
  <si>
    <t>CLUTCH</t>
  </si>
  <si>
    <t>MOTOR</t>
  </si>
  <si>
    <t>JIQ065-1</t>
  </si>
  <si>
    <t>JIQ065-2</t>
  </si>
  <si>
    <t>JIQ065-3</t>
  </si>
  <si>
    <t>CAMBIO DE MANGUERAS, LAVADO DE INYECTORES,TUBO CORTOEMPAUQES DE MULTIPLE, REP DE MULTIPL</t>
  </si>
  <si>
    <t>CAMACHO 2073</t>
  </si>
  <si>
    <t>RELLENO DE NIVELES 4 LITROS</t>
  </si>
  <si>
    <t>CAMACHO 2072</t>
  </si>
  <si>
    <t xml:space="preserve">RELLENO DE NIVELES 3 LITROS UN LIQUIDO DE FRENOS </t>
  </si>
  <si>
    <t>BJ1291</t>
  </si>
  <si>
    <t>BJ1292</t>
  </si>
  <si>
    <t>BJ1293</t>
  </si>
  <si>
    <t>BJ1294</t>
  </si>
  <si>
    <t>BJ1295</t>
  </si>
  <si>
    <t>BJ1296</t>
  </si>
  <si>
    <t>BJ1297</t>
  </si>
  <si>
    <t>BJ1298</t>
  </si>
  <si>
    <t>BJ1300</t>
  </si>
  <si>
    <t>BJ1301</t>
  </si>
  <si>
    <t>BJ1278</t>
  </si>
  <si>
    <t>BJ1279</t>
  </si>
  <si>
    <t>BJ1280</t>
  </si>
  <si>
    <t>BJ1281</t>
  </si>
  <si>
    <t>BJ1282</t>
  </si>
  <si>
    <t>BJ1283</t>
  </si>
  <si>
    <t>BJ1284</t>
  </si>
  <si>
    <t>BJ1285</t>
  </si>
  <si>
    <t>BJ1286</t>
  </si>
  <si>
    <t>B2069</t>
  </si>
  <si>
    <t>BJ1287</t>
  </si>
  <si>
    <t>LIMPIAPARABRISAS 18"</t>
  </si>
  <si>
    <t>FRAN 032 AK</t>
  </si>
  <si>
    <t>FRAN 033</t>
  </si>
  <si>
    <t>LIMPIAPARABRISAS 22"</t>
  </si>
  <si>
    <t>FRAN 034</t>
  </si>
  <si>
    <t>FRAN 035</t>
  </si>
  <si>
    <t>AMA 018</t>
  </si>
  <si>
    <t xml:space="preserve">BOMBA DE GASOLINA Y GRUA </t>
  </si>
  <si>
    <t xml:space="preserve">ALTERNADOR, REVISION DE CABLES AL ATERNADOR </t>
  </si>
  <si>
    <t>AMA 019</t>
  </si>
  <si>
    <t xml:space="preserve">BANDA DE TIEMPO EN SITIO </t>
  </si>
  <si>
    <t>BJ1349</t>
  </si>
  <si>
    <t>BJ1350</t>
  </si>
  <si>
    <t>BJ1351</t>
  </si>
  <si>
    <t>000-300</t>
  </si>
  <si>
    <t>BJ1352</t>
  </si>
  <si>
    <t>BJ1353</t>
  </si>
  <si>
    <t>BJ1354</t>
  </si>
  <si>
    <t>000-302</t>
  </si>
  <si>
    <t>BJ1355</t>
  </si>
  <si>
    <t>000-301</t>
  </si>
  <si>
    <t>CP-0190</t>
  </si>
  <si>
    <t xml:space="preserve">REPARACION DE MARCHA, RECARGA DE BATERIA , MANTENIMIENTO AL ALTERNADOR </t>
  </si>
  <si>
    <t>000-305</t>
  </si>
  <si>
    <t>BJ1356</t>
  </si>
  <si>
    <t>CP-0192</t>
  </si>
  <si>
    <t>POLEA LOCA, REP. DE ALTERNADOR. VAMBIO DE BATERIA, POLEA TENSORA,</t>
  </si>
  <si>
    <t>000-304</t>
  </si>
  <si>
    <t>BJ1357</t>
  </si>
  <si>
    <t>CP-0191</t>
  </si>
  <si>
    <t>000-306</t>
  </si>
  <si>
    <t>BJ1358</t>
  </si>
  <si>
    <t>BJ1359</t>
  </si>
  <si>
    <t>BJ1360</t>
  </si>
  <si>
    <t>BJ1361</t>
  </si>
  <si>
    <t>ABONO $50,000</t>
  </si>
  <si>
    <t>BJ1260</t>
  </si>
  <si>
    <t>72A1</t>
  </si>
  <si>
    <t>LUM028</t>
  </si>
  <si>
    <t>CATALIZADOR, AFINACION, SENSOR DE VEL. SENSOR OXIGENO</t>
  </si>
  <si>
    <t>42A1</t>
  </si>
  <si>
    <t>LUM033</t>
  </si>
  <si>
    <t xml:space="preserve">BALATAS DELANTERAS, TRASERAS, AFINACION </t>
  </si>
  <si>
    <t>BJ1337</t>
  </si>
  <si>
    <t>BJ1269</t>
  </si>
  <si>
    <t>X120</t>
  </si>
  <si>
    <t>LUM038</t>
  </si>
  <si>
    <t>SCM2304178</t>
  </si>
  <si>
    <t>CL444A1</t>
  </si>
  <si>
    <t>BJ1362</t>
  </si>
  <si>
    <t>LUM037C</t>
  </si>
  <si>
    <t>LUM037</t>
  </si>
  <si>
    <t>BALATAS DELANTERAS, TRASERAS RECTIFICADOS</t>
  </si>
  <si>
    <t>BJ1364</t>
  </si>
  <si>
    <t>BJ1365</t>
  </si>
  <si>
    <t>BJ1366</t>
  </si>
  <si>
    <t>BJ1367</t>
  </si>
  <si>
    <t xml:space="preserve">ENVIAR FACTURA </t>
  </si>
  <si>
    <t>BJ1368</t>
  </si>
  <si>
    <t>BJ1369</t>
  </si>
  <si>
    <t>BJ1375</t>
  </si>
  <si>
    <t>BJ1377</t>
  </si>
  <si>
    <t>BJ1378</t>
  </si>
  <si>
    <t>BAN25</t>
  </si>
  <si>
    <t xml:space="preserve">REPARACION DE C LAXON </t>
  </si>
  <si>
    <t>BJ1379</t>
  </si>
  <si>
    <t>BAN26</t>
  </si>
  <si>
    <t xml:space="preserve">AJUSTE Y LIMPEIZA DE FRENOS </t>
  </si>
  <si>
    <t>BJ1380</t>
  </si>
  <si>
    <t>ACAM016</t>
  </si>
  <si>
    <t>ACAM017</t>
  </si>
  <si>
    <t>ACAM018</t>
  </si>
  <si>
    <t>ACAM019</t>
  </si>
  <si>
    <t>LSF0237</t>
  </si>
  <si>
    <t>MZ0604A</t>
  </si>
  <si>
    <t xml:space="preserve">AFINACION AJUSTE DE BALATAS, AJUSTE DE SUSPENSION </t>
  </si>
  <si>
    <t>BJ1381</t>
  </si>
  <si>
    <t>B166</t>
  </si>
  <si>
    <t>SM6323</t>
  </si>
  <si>
    <t>BJ1382</t>
  </si>
  <si>
    <t>KIT DE CLUTCH,CHICOTE, REP DE CARTER, EMPAQUES DE CARTER Y TAPA DE PUNTERIAS</t>
  </si>
  <si>
    <t>SM6320</t>
  </si>
  <si>
    <t xml:space="preserve">BMBA INFERIOR, BOMBA SUPERIOR, TRASLADO DE VEHICULO </t>
  </si>
  <si>
    <t>B160</t>
  </si>
  <si>
    <t>SM6320-C</t>
  </si>
  <si>
    <t xml:space="preserve">MANGUERA DE CILINDRO ESCLAVO </t>
  </si>
  <si>
    <t>A103</t>
  </si>
  <si>
    <t>BJ1383</t>
  </si>
  <si>
    <t>SM6332</t>
  </si>
  <si>
    <t xml:space="preserve">CORREGIR FRENO DE MANO, LIQUIDO DE FRENOS,AJUSTE Y LIMPIEZA DE FRENOS </t>
  </si>
  <si>
    <t>BJ1384</t>
  </si>
  <si>
    <t>A104</t>
  </si>
  <si>
    <t>SM6333</t>
  </si>
  <si>
    <t>TRASLADO Y POLEA BANDA</t>
  </si>
  <si>
    <t>A105</t>
  </si>
  <si>
    <t>BJ1385</t>
  </si>
  <si>
    <t>BAN27</t>
  </si>
  <si>
    <t>BJ1386</t>
  </si>
  <si>
    <t xml:space="preserve">REPARACION DE CABEZAS DE MOTOR </t>
  </si>
  <si>
    <t>SM6314</t>
  </si>
  <si>
    <t>B168</t>
  </si>
  <si>
    <t>MAR 047</t>
  </si>
  <si>
    <t>T2147</t>
  </si>
  <si>
    <t xml:space="preserve">ROTULA Y TERMINAL </t>
  </si>
  <si>
    <t>MAR 048</t>
  </si>
  <si>
    <t>MAR 049</t>
  </si>
  <si>
    <t xml:space="preserve">FAN CLUTCH, ANTICONGELANTE, RADIADOR </t>
  </si>
  <si>
    <t>MAR 050</t>
  </si>
  <si>
    <t>.</t>
  </si>
  <si>
    <t xml:space="preserve">REP. DE CPMPUTADORA, SENSOR MAF , GRUA, ESCANEO </t>
  </si>
  <si>
    <t>T2117</t>
  </si>
  <si>
    <t>MAR 051</t>
  </si>
  <si>
    <t xml:space="preserve">CAMBIO DE SILNECIADOR </t>
  </si>
  <si>
    <t>MAR 052</t>
  </si>
  <si>
    <t xml:space="preserve">MANGUERA DE FRENOS </t>
  </si>
  <si>
    <t>T2121</t>
  </si>
  <si>
    <t>T2116</t>
  </si>
  <si>
    <t>T2120</t>
  </si>
  <si>
    <t>T2118</t>
  </si>
  <si>
    <t>T2145</t>
  </si>
  <si>
    <t>MAR 053</t>
  </si>
  <si>
    <t>T2144</t>
  </si>
  <si>
    <t>MAR 054</t>
  </si>
  <si>
    <t xml:space="preserve">AFINCION MAYOR </t>
  </si>
  <si>
    <t>T2146</t>
  </si>
  <si>
    <t>MAR 055</t>
  </si>
  <si>
    <t xml:space="preserve">BAJAR CAJA PARA REVISION DE CLUTCH </t>
  </si>
  <si>
    <t>MAR 056</t>
  </si>
  <si>
    <t xml:space="preserve">DEPOSITO ANTICONGELANTE </t>
  </si>
  <si>
    <t>T2174</t>
  </si>
  <si>
    <t>MAR 057</t>
  </si>
  <si>
    <t>T2172</t>
  </si>
  <si>
    <t>LUM041</t>
  </si>
  <si>
    <t xml:space="preserve">CAMBIO DE 2 LLANTAS </t>
  </si>
  <si>
    <t>BJ1402</t>
  </si>
  <si>
    <t>BJ1403</t>
  </si>
  <si>
    <t>BJ1404</t>
  </si>
  <si>
    <t>BJ1407</t>
  </si>
  <si>
    <t>BJ1408</t>
  </si>
  <si>
    <t>BJ1409</t>
  </si>
  <si>
    <t>BJ1414</t>
  </si>
  <si>
    <t>BJ1415</t>
  </si>
  <si>
    <t>BJ1434</t>
  </si>
  <si>
    <t>BJ1435</t>
  </si>
  <si>
    <t>AMA 020</t>
  </si>
  <si>
    <t xml:space="preserve">BARZO AUXILIAR </t>
  </si>
  <si>
    <t>MAR 058</t>
  </si>
  <si>
    <t xml:space="preserve">CHICOTE DE FRENO DE MANO, BALATAS DE TAMBOR , ABALATAS DE FRENO DE MANO </t>
  </si>
  <si>
    <t>T2175</t>
  </si>
  <si>
    <t>BJ1453</t>
  </si>
  <si>
    <t>BJ1454</t>
  </si>
  <si>
    <t>FRAN 036 AK</t>
  </si>
  <si>
    <t>LIMPIAPABRISAS</t>
  </si>
  <si>
    <t>FRAN 037</t>
  </si>
  <si>
    <t xml:space="preserve">BOOSTER DE FRENO, BOMBA DE DIRECCION, ACEITE ATF, LIMPIAPARABRISAS </t>
  </si>
  <si>
    <t>FRAN 038</t>
  </si>
  <si>
    <t>CANCELAR CALEFACCION</t>
  </si>
  <si>
    <t>LUM039</t>
  </si>
  <si>
    <t>BJ1449</t>
  </si>
  <si>
    <t>LUM042A</t>
  </si>
  <si>
    <t>LUM042F</t>
  </si>
  <si>
    <t>LUM042M</t>
  </si>
  <si>
    <t>X123</t>
  </si>
  <si>
    <t>Z71</t>
  </si>
  <si>
    <t>S102</t>
  </si>
  <si>
    <t>CL414A1</t>
  </si>
  <si>
    <t>15A1</t>
  </si>
  <si>
    <t>46A1</t>
  </si>
  <si>
    <t>18A1</t>
  </si>
  <si>
    <t>57A1</t>
  </si>
  <si>
    <t>CL507A1</t>
  </si>
  <si>
    <t>FRAN 039</t>
  </si>
  <si>
    <t>BJ1455</t>
  </si>
  <si>
    <t>LUM040</t>
  </si>
  <si>
    <t>LUM044</t>
  </si>
  <si>
    <t>LUM043</t>
  </si>
  <si>
    <t>LUM049</t>
  </si>
  <si>
    <t>LUM048</t>
  </si>
  <si>
    <t>LUM047</t>
  </si>
  <si>
    <t>LUM046</t>
  </si>
  <si>
    <t>LUM050</t>
  </si>
  <si>
    <t>BJ1436</t>
  </si>
  <si>
    <t>BALATAS DELANTERAS, TRASERAS, RECTIFICACIÓN</t>
  </si>
  <si>
    <t>BJ1437</t>
  </si>
  <si>
    <t>BJ1438</t>
  </si>
  <si>
    <t>BJ1441</t>
  </si>
  <si>
    <t>FILTRO DE AIRE, ACEITE, REVISION</t>
  </si>
  <si>
    <t>BJ1442</t>
  </si>
  <si>
    <t>BJ1443</t>
  </si>
  <si>
    <t>MAZA DE RUEDA DELANTERA</t>
  </si>
  <si>
    <t>BJ1450</t>
  </si>
  <si>
    <t>MANGUERA, BUJIAS, FILTRO DE AIRE Y ACEITE</t>
  </si>
  <si>
    <t>BJ1451</t>
  </si>
  <si>
    <t>BJ1452</t>
  </si>
  <si>
    <t>FILTRO DE AIRE, ACEITE, BALATAS DELANTERAS, TRASERAS, RECTIFICACIÓN, LIQUIDO DE FRENOS</t>
  </si>
  <si>
    <t>FGR12309</t>
  </si>
  <si>
    <t>BJ1446</t>
  </si>
  <si>
    <t xml:space="preserve">FALTA FACTURA </t>
  </si>
  <si>
    <t xml:space="preserve">MANTENIMIENTO PREVENTIVO MAYOR </t>
  </si>
  <si>
    <t>5365358B5C93</t>
  </si>
  <si>
    <t xml:space="preserve">PEDAL DE CLUTCH </t>
  </si>
  <si>
    <t>649B4107952D</t>
  </si>
  <si>
    <t xml:space="preserve">SERVICIO PREVENTIVO MAYOR </t>
  </si>
  <si>
    <t>A735-D29BA3CBF2EE</t>
  </si>
  <si>
    <t>AJUSTE Y LIMPIEZA DE FRENOS TRASEROS , REP. DE BOOSTER</t>
  </si>
  <si>
    <t xml:space="preserve">LAVADO DE CUERPO DE ACELERACION, BALATAS DEL. Y RECTIFICADO </t>
  </si>
  <si>
    <t>FRAN 040</t>
  </si>
  <si>
    <t>FRAN 041</t>
  </si>
  <si>
    <t>FRAN 042</t>
  </si>
  <si>
    <t xml:space="preserve">MUELLE </t>
  </si>
  <si>
    <t>FRAN 043</t>
  </si>
  <si>
    <t>FRAN 044</t>
  </si>
  <si>
    <t xml:space="preserve">BALATAS DELANTERAS Y TRASERAS </t>
  </si>
  <si>
    <t>FRAN 045</t>
  </si>
  <si>
    <t xml:space="preserve">DESPONCHE </t>
  </si>
  <si>
    <t>FRAN 046</t>
  </si>
  <si>
    <t xml:space="preserve">MANGUERA DE RADIADOR </t>
  </si>
  <si>
    <t>FRAN 047</t>
  </si>
  <si>
    <t>BJ1473</t>
  </si>
  <si>
    <t>BASE DE BOCINA MAGNAVO,BATERIA</t>
  </si>
  <si>
    <t>BJ1469</t>
  </si>
  <si>
    <t>LIGAS DE CALIPER, BALATAS DEL. Y TRAS. PISTON DE CALIPER, PURAGAR FRENOS</t>
  </si>
  <si>
    <t>FRAN 048</t>
  </si>
  <si>
    <t>MANIJA PUERTA, BOMBA DXE DIRECCION, PARCHADO,ESPEJOS</t>
  </si>
  <si>
    <t>FRAN 049</t>
  </si>
  <si>
    <t xml:space="preserve">BALEROS, MASAS, ESPIGA DE RUEDA </t>
  </si>
  <si>
    <t>FRAN 050</t>
  </si>
  <si>
    <t xml:space="preserve">CAMBIO DE 4 LLANTAS </t>
  </si>
  <si>
    <t>FRAN 051</t>
  </si>
  <si>
    <t>FRAN 052</t>
  </si>
  <si>
    <t xml:space="preserve">CAMBIO DE MANIJA </t>
  </si>
  <si>
    <t>FRAN 053</t>
  </si>
  <si>
    <t>FRAN 054</t>
  </si>
  <si>
    <t xml:space="preserve">BOBINA </t>
  </si>
  <si>
    <t>FRAN 055</t>
  </si>
  <si>
    <t xml:space="preserve">CAMBIO  DE 2 LLANTAS </t>
  </si>
  <si>
    <t>FRAN 056</t>
  </si>
  <si>
    <t xml:space="preserve">BOBINA DE IGNICION PEGEOT </t>
  </si>
  <si>
    <t>JIQ066</t>
  </si>
  <si>
    <t xml:space="preserve">KITE DE CLUTCH </t>
  </si>
  <si>
    <t>03A1</t>
  </si>
  <si>
    <t>27A1</t>
  </si>
  <si>
    <t>08A1</t>
  </si>
  <si>
    <t>CL500A1</t>
  </si>
  <si>
    <t>CL485A1</t>
  </si>
  <si>
    <t>K11</t>
  </si>
  <si>
    <t>11A1</t>
  </si>
  <si>
    <t>LUM062</t>
  </si>
  <si>
    <t>LUM053</t>
  </si>
  <si>
    <t>LUM061</t>
  </si>
  <si>
    <t>LUM056</t>
  </si>
  <si>
    <t>LUM052</t>
  </si>
  <si>
    <t>CL486A1</t>
  </si>
  <si>
    <t>LUM054</t>
  </si>
  <si>
    <t>LUM059</t>
  </si>
  <si>
    <t>LUM058</t>
  </si>
  <si>
    <t>LUM055A</t>
  </si>
  <si>
    <t>LUM055C</t>
  </si>
  <si>
    <t>LUM055P</t>
  </si>
  <si>
    <t>CAMBIO DE BATERÍA</t>
  </si>
  <si>
    <t>JIQ067</t>
  </si>
  <si>
    <t xml:space="preserve">POST ESFRIADOR, TURBO, BALERO DE FLECHA </t>
  </si>
  <si>
    <t>JIQ068</t>
  </si>
  <si>
    <t>JIQ069</t>
  </si>
  <si>
    <t>JIQ070</t>
  </si>
  <si>
    <t>BOMBA SUPERIOR, REP PALANCA DE VELOCIDADES ,  ACEITE DE TRANS</t>
  </si>
  <si>
    <t>JIQ071</t>
  </si>
  <si>
    <t xml:space="preserve">KIT DE CLUTCH, RETEN DE CIGÜEÑAL </t>
  </si>
  <si>
    <t>JIQ072</t>
  </si>
  <si>
    <t xml:space="preserve">PIÑON, DIFERENCIAL, </t>
  </si>
  <si>
    <t>BJ1474</t>
  </si>
  <si>
    <t>BJ1508</t>
  </si>
  <si>
    <t>BIELETAS</t>
  </si>
  <si>
    <t>BJ1511</t>
  </si>
  <si>
    <t>BJ1512</t>
  </si>
  <si>
    <t>BJ1513</t>
  </si>
  <si>
    <t>FILTROS DE AIRE Y DE ACEITE</t>
  </si>
  <si>
    <t>AMORTIGUADORES, RECTIFICACIÓN, BALATAS TRAS/DEL</t>
  </si>
  <si>
    <t>DISCO DE FRENO DELANTERO</t>
  </si>
  <si>
    <t>BJ1516</t>
  </si>
  <si>
    <t>RECTIFICACIÓN DISCOS, BALATAS DELANTERAS, TRASERAS</t>
  </si>
  <si>
    <t>BJ1517</t>
  </si>
  <si>
    <t>RECTIFICACIÓN DISCOS, BALATAS DEL, TRAS, DISCO DE FRENO DEL</t>
  </si>
  <si>
    <t>BJ1518</t>
  </si>
  <si>
    <t>LUM045A</t>
  </si>
  <si>
    <t>LUM045F</t>
  </si>
  <si>
    <t>LUM045S</t>
  </si>
  <si>
    <t>BJ1470</t>
  </si>
  <si>
    <t>BJ1471</t>
  </si>
  <si>
    <t>BALATAS DEL, TRAS, LIQUIDO DE FRENOS, RECTIFICACIÓN DE DISCOS</t>
  </si>
  <si>
    <t>BJ1472</t>
  </si>
  <si>
    <t>BUJES, TORNILLOS, ROTULAS, GOMAS DE BARRA, AMORTIGUADORES</t>
  </si>
  <si>
    <t>BJ1519</t>
  </si>
  <si>
    <t>BJ1520</t>
  </si>
  <si>
    <t>BJ1521</t>
  </si>
  <si>
    <t>BJ1522</t>
  </si>
  <si>
    <t>BJ1523</t>
  </si>
  <si>
    <t xml:space="preserve">BJ1524 </t>
  </si>
  <si>
    <t>BJ1525</t>
  </si>
  <si>
    <t>BJ1526</t>
  </si>
  <si>
    <t>BJ1530</t>
  </si>
  <si>
    <t>BALATAS TRAS, RECTIFICACIÓN DISCOS, SENSOR ABS TRAS</t>
  </si>
  <si>
    <t>SUM42</t>
  </si>
  <si>
    <t xml:space="preserve">CAMBIO DE RADIADOR, MANGUERAS, TUBO Y GRUA </t>
  </si>
  <si>
    <t>BJ1536</t>
  </si>
  <si>
    <t>BJ1537</t>
  </si>
  <si>
    <t>BJ1531</t>
  </si>
  <si>
    <t>AMORTIGUADORES TRAS, RECTIFICACION DISCO, BAL TRAS, BAL DEL, FILTROS</t>
  </si>
  <si>
    <t>BJ1532</t>
  </si>
  <si>
    <t>RECTIFICACIÓN DISCO, BALATAS DELANTERAS Y TRASERAS</t>
  </si>
  <si>
    <t>12A1</t>
  </si>
  <si>
    <t>05A1</t>
  </si>
  <si>
    <t>AR38</t>
  </si>
  <si>
    <t>LUM057-S</t>
  </si>
  <si>
    <t>LUM057-F</t>
  </si>
  <si>
    <t>LUM057-P</t>
  </si>
  <si>
    <t>LUM064</t>
  </si>
  <si>
    <t>BJ1533</t>
  </si>
  <si>
    <t>BJ1534</t>
  </si>
  <si>
    <t>BJ1535</t>
  </si>
  <si>
    <t>FILTRO DE AIRE Y ACEITE</t>
  </si>
  <si>
    <t>MAZA, LIQ FREN, RECT DISC, BAL TRAS, BAL DEL, ALINEACIÓN, MONTAJE Y BALANCEO</t>
  </si>
  <si>
    <t>BIELETA, ROT INF, ROT SUP, BUJES DE HORQUILLA, TORNILLOS ESTABILIZADORES</t>
  </si>
  <si>
    <t>BJ1540</t>
  </si>
  <si>
    <t>BJ1546</t>
  </si>
  <si>
    <t>BJ1547</t>
  </si>
  <si>
    <t>BJ1548</t>
  </si>
  <si>
    <t>BJ1549</t>
  </si>
  <si>
    <t>TOM 162</t>
  </si>
  <si>
    <t>BALATAS DELANTERAS, HORQUILLA SUPERIOR, VIELETAS DE DIRECCION, 1 ACEITE DIFERENCIAL, RECTIFICAR CLUTCH Y REPARACION, AJUSTE DE FRENOS TRASEROS</t>
  </si>
  <si>
    <t>LUM060</t>
  </si>
  <si>
    <t>TOM 163</t>
  </si>
  <si>
    <t>TOM 164</t>
  </si>
  <si>
    <t>TOM 165</t>
  </si>
  <si>
    <t xml:space="preserve">CABLES DE BUJIAS </t>
  </si>
  <si>
    <t>BJ1553</t>
  </si>
  <si>
    <t xml:space="preserve">BJ1554 </t>
  </si>
  <si>
    <t>BJ1555</t>
  </si>
  <si>
    <t>BJ1556</t>
  </si>
  <si>
    <t>BJ1557</t>
  </si>
  <si>
    <t>BJ1558</t>
  </si>
  <si>
    <t>B2076</t>
  </si>
  <si>
    <t>B2077</t>
  </si>
  <si>
    <t xml:space="preserve">BJ1572 </t>
  </si>
  <si>
    <t>BJ1573</t>
  </si>
  <si>
    <t>BJ1574</t>
  </si>
  <si>
    <t xml:space="preserve">BJ1575 </t>
  </si>
  <si>
    <t>BJ1576</t>
  </si>
  <si>
    <t>BJ1578</t>
  </si>
  <si>
    <t xml:space="preserve">BJ1578 </t>
  </si>
  <si>
    <t>BJ1580</t>
  </si>
  <si>
    <t>BJ1581</t>
  </si>
  <si>
    <t>BJ1582</t>
  </si>
  <si>
    <t>BJ1584</t>
  </si>
  <si>
    <t>BJ1586</t>
  </si>
  <si>
    <t>BJ1587</t>
  </si>
  <si>
    <t>BJ1588</t>
  </si>
  <si>
    <t xml:space="preserve">BJ1589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</si>
</sst>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8" formatCode="&quot;$&quot;#,##0.00;[Red]\-&quot;$&quot;#,##0.00"/>
    <numFmt numFmtId="44" formatCode="_-&quot;$&quot;* #,##0.00_-;\-&quot;$&quot;* #,##0.00_-;_-&quot;$&quot;* &quot;-&quot;??_-;_-@_-"/>
    <numFmt numFmtId="43" formatCode="_-* #,##0.00_-;\-* #,##0.00_-;_-* &quot;-&quot;??_-;_-@_-"/>
  </numFmts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color theme="1"/>
      <name val="Arial"/>
      <family val="2"/>
    </font>
    <font>
      <sz val="11"/>
      <color rgb="FFFF0000"/>
      <name val="Calibri"/>
      <family val="2"/>
      <scheme val="minor"/>
    </font>
    <font>
      <sz val="8"/>
      <name val="Calibri"/>
      <family val="2"/>
      <scheme val="minor"/>
    </font>
    <font>
      <sz val="9"/>
      <color rgb="FF212529"/>
      <name val="Source Sans Pro"/>
      <family val="2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b/>
      <sz val="9"/>
      <name val="Arial"/>
      <family val="2"/>
    </font>
    <font>
      <sz val="11"/>
      <color theme="4"/>
      <name val="Calibri"/>
      <family val="2"/>
      <scheme val="minor"/>
    </font>
    <font>
      <sz val="11"/>
      <color rgb="FF00B0F0"/>
      <name val="Calibri"/>
      <family val="2"/>
      <scheme val="minor"/>
    </font>
    <font>
      <sz val="11"/>
      <color theme="4" tint="-0.249977111117893"/>
      <name val="Calibri"/>
      <family val="2"/>
      <scheme val="minor"/>
    </font>
    <font>
      <sz val="8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70C0"/>
      <name val="Calibri"/>
      <family val="2"/>
      <scheme val="minor"/>
    </font>
    <font>
      <sz val="10"/>
      <color theme="1"/>
      <name val="Calibri"/>
      <family val="2"/>
      <scheme val="minor"/>
    </font>
    <font>
      <sz val="24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10"/>
      <color theme="1"/>
      <name val="Arial"/>
      <family val="2"/>
    </font>
    <font>
      <b/>
      <sz val="10"/>
      <color theme="1"/>
      <name val="Calibri"/>
      <family val="2"/>
      <scheme val="minor"/>
    </font>
  </fonts>
  <fills count="1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0070C0"/>
        <bgColor indexed="64"/>
      </patternFill>
    </fill>
  </fills>
  <borders count="35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auto="1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</borders>
  <cellStyleXfs count="4">
    <xf numFmtId="0" fontId="0" fillId="0" borderId="0"/>
    <xf numFmtId="4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2" fillId="2" borderId="0"/>
  </cellStyleXfs>
  <cellXfs count="426">
    <xf numFmtId="0" fontId="0" fillId="0" borderId="0" xfId="0"/>
    <xf numFmtId="0" fontId="3" fillId="2" borderId="1" xfId="0" applyFont="1" applyFill="1" applyBorder="1" applyAlignment="1">
      <alignment horizontal="center"/>
    </xf>
    <xf numFmtId="44" fontId="3" fillId="2" borderId="1" xfId="1" applyFont="1" applyFill="1" applyBorder="1" applyAlignment="1">
      <alignment horizontal="center"/>
    </xf>
    <xf numFmtId="0" fontId="0" fillId="2" borderId="0" xfId="0" applyFill="1"/>
    <xf numFmtId="0" fontId="2" fillId="2" borderId="0" xfId="0" applyFont="1" applyFill="1"/>
    <xf numFmtId="44" fontId="2" fillId="2" borderId="0" xfId="1" applyFont="1" applyFill="1"/>
    <xf numFmtId="0" fontId="2" fillId="0" borderId="0" xfId="0" applyFont="1"/>
    <xf numFmtId="44" fontId="0" fillId="0" borderId="0" xfId="1" applyFont="1"/>
    <xf numFmtId="0" fontId="2" fillId="2" borderId="0" xfId="0" applyFont="1" applyFill="1" applyAlignment="1">
      <alignment horizontal="center" vertical="center"/>
    </xf>
    <xf numFmtId="0" fontId="0" fillId="0" borderId="0" xfId="0" applyAlignment="1">
      <alignment horizontal="center"/>
    </xf>
    <xf numFmtId="14" fontId="0" fillId="0" borderId="0" xfId="0" applyNumberFormat="1"/>
    <xf numFmtId="0" fontId="0" fillId="2" borderId="0" xfId="0" applyFill="1" applyAlignment="1">
      <alignment horizontal="center"/>
    </xf>
    <xf numFmtId="0" fontId="2" fillId="2" borderId="0" xfId="0" applyFont="1" applyFill="1" applyAlignment="1">
      <alignment horizontal="center"/>
    </xf>
    <xf numFmtId="0" fontId="2" fillId="3" borderId="0" xfId="0" applyFont="1" applyFill="1"/>
    <xf numFmtId="43" fontId="2" fillId="2" borderId="0" xfId="2" applyFont="1" applyFill="1"/>
    <xf numFmtId="43" fontId="0" fillId="0" borderId="0" xfId="2" applyFont="1"/>
    <xf numFmtId="0" fontId="2" fillId="4" borderId="0" xfId="0" applyFont="1" applyFill="1"/>
    <xf numFmtId="0" fontId="4" fillId="0" borderId="0" xfId="0" applyFont="1"/>
    <xf numFmtId="0" fontId="4" fillId="0" borderId="0" xfId="0" applyFont="1" applyAlignment="1">
      <alignment horizontal="center"/>
    </xf>
    <xf numFmtId="44" fontId="0" fillId="5" borderId="0" xfId="0" applyNumberFormat="1" applyFill="1"/>
    <xf numFmtId="0" fontId="0" fillId="5" borderId="0" xfId="0" applyFill="1"/>
    <xf numFmtId="14" fontId="0" fillId="5" borderId="0" xfId="0" applyNumberFormat="1" applyFill="1"/>
    <xf numFmtId="0" fontId="0" fillId="5" borderId="0" xfId="0" applyFill="1" applyAlignment="1">
      <alignment horizontal="center"/>
    </xf>
    <xf numFmtId="44" fontId="0" fillId="5" borderId="0" xfId="1" applyFont="1" applyFill="1"/>
    <xf numFmtId="44" fontId="2" fillId="5" borderId="0" xfId="1" applyFont="1" applyFill="1"/>
    <xf numFmtId="43" fontId="2" fillId="5" borderId="0" xfId="2" applyFont="1" applyFill="1"/>
    <xf numFmtId="44" fontId="0" fillId="2" borderId="0" xfId="1" applyFont="1" applyFill="1"/>
    <xf numFmtId="0" fontId="0" fillId="6" borderId="0" xfId="0" applyFill="1"/>
    <xf numFmtId="0" fontId="0" fillId="6" borderId="0" xfId="0" applyFill="1" applyAlignment="1">
      <alignment horizontal="center"/>
    </xf>
    <xf numFmtId="44" fontId="0" fillId="6" borderId="0" xfId="1" applyFont="1" applyFill="1"/>
    <xf numFmtId="43" fontId="0" fillId="6" borderId="0" xfId="2" applyFont="1" applyFill="1"/>
    <xf numFmtId="44" fontId="2" fillId="6" borderId="0" xfId="1" applyFont="1" applyFill="1"/>
    <xf numFmtId="0" fontId="2" fillId="5" borderId="0" xfId="0" applyFont="1" applyFill="1"/>
    <xf numFmtId="0" fontId="4" fillId="6" borderId="0" xfId="0" applyFont="1" applyFill="1"/>
    <xf numFmtId="0" fontId="4" fillId="5" borderId="0" xfId="0" applyFont="1" applyFill="1"/>
    <xf numFmtId="0" fontId="2" fillId="5" borderId="0" xfId="0" applyFont="1" applyFill="1" applyAlignment="1">
      <alignment horizontal="center"/>
    </xf>
    <xf numFmtId="14" fontId="2" fillId="0" borderId="0" xfId="0" applyNumberFormat="1" applyFont="1"/>
    <xf numFmtId="14" fontId="0" fillId="6" borderId="0" xfId="0" applyNumberFormat="1" applyFill="1"/>
    <xf numFmtId="8" fontId="0" fillId="0" borderId="0" xfId="1" applyNumberFormat="1" applyFont="1"/>
    <xf numFmtId="0" fontId="0" fillId="9" borderId="0" xfId="0" applyFill="1"/>
    <xf numFmtId="0" fontId="0" fillId="9" borderId="0" xfId="0" applyFill="1" applyAlignment="1">
      <alignment horizontal="center"/>
    </xf>
    <xf numFmtId="44" fontId="0" fillId="9" borderId="0" xfId="1" applyFont="1" applyFill="1"/>
    <xf numFmtId="0" fontId="0" fillId="10" borderId="0" xfId="0" applyFill="1"/>
    <xf numFmtId="44" fontId="7" fillId="2" borderId="0" xfId="1" applyFont="1" applyFill="1"/>
    <xf numFmtId="44" fontId="7" fillId="0" borderId="0" xfId="1" applyFont="1"/>
    <xf numFmtId="0" fontId="7" fillId="2" borderId="0" xfId="0" applyFont="1" applyFill="1"/>
    <xf numFmtId="0" fontId="7" fillId="2" borderId="0" xfId="0" applyFont="1" applyFill="1" applyAlignment="1">
      <alignment horizontal="center"/>
    </xf>
    <xf numFmtId="0" fontId="8" fillId="2" borderId="0" xfId="0" applyFont="1" applyFill="1"/>
    <xf numFmtId="0" fontId="9" fillId="2" borderId="1" xfId="0" applyFont="1" applyFill="1" applyBorder="1" applyAlignment="1">
      <alignment horizontal="center"/>
    </xf>
    <xf numFmtId="0" fontId="7" fillId="0" borderId="0" xfId="0" applyFont="1" applyAlignment="1">
      <alignment horizontal="center"/>
    </xf>
    <xf numFmtId="0" fontId="7" fillId="5" borderId="0" xfId="0" applyFont="1" applyFill="1" applyAlignment="1">
      <alignment horizontal="center"/>
    </xf>
    <xf numFmtId="0" fontId="7" fillId="6" borderId="0" xfId="0" applyFont="1" applyFill="1" applyAlignment="1">
      <alignment horizontal="center"/>
    </xf>
    <xf numFmtId="0" fontId="7" fillId="9" borderId="0" xfId="0" applyFont="1" applyFill="1" applyAlignment="1">
      <alignment horizontal="center"/>
    </xf>
    <xf numFmtId="44" fontId="1" fillId="6" borderId="0" xfId="1" applyFont="1" applyFill="1"/>
    <xf numFmtId="43" fontId="1" fillId="6" borderId="0" xfId="2" applyFont="1" applyFill="1"/>
    <xf numFmtId="14" fontId="0" fillId="6" borderId="0" xfId="0" applyNumberFormat="1" applyFill="1" applyAlignment="1">
      <alignment vertical="center"/>
    </xf>
    <xf numFmtId="44" fontId="8" fillId="2" borderId="0" xfId="1" applyFont="1" applyFill="1"/>
    <xf numFmtId="0" fontId="8" fillId="2" borderId="0" xfId="0" applyFont="1" applyFill="1" applyAlignment="1">
      <alignment horizontal="center"/>
    </xf>
    <xf numFmtId="44" fontId="2" fillId="0" borderId="0" xfId="1" applyFont="1"/>
    <xf numFmtId="0" fontId="6" fillId="6" borderId="0" xfId="0" applyFont="1" applyFill="1"/>
    <xf numFmtId="0" fontId="7" fillId="5" borderId="0" xfId="0" applyFont="1" applyFill="1"/>
    <xf numFmtId="44" fontId="8" fillId="5" borderId="0" xfId="1" applyFont="1" applyFill="1"/>
    <xf numFmtId="43" fontId="8" fillId="5" borderId="0" xfId="2" applyFont="1" applyFill="1"/>
    <xf numFmtId="0" fontId="8" fillId="5" borderId="0" xfId="0" applyFont="1" applyFill="1" applyAlignment="1">
      <alignment horizontal="center"/>
    </xf>
    <xf numFmtId="0" fontId="10" fillId="0" borderId="0" xfId="0" applyFont="1"/>
    <xf numFmtId="17" fontId="0" fillId="0" borderId="0" xfId="0" applyNumberFormat="1"/>
    <xf numFmtId="43" fontId="0" fillId="9" borderId="0" xfId="2" applyFont="1" applyFill="1"/>
    <xf numFmtId="0" fontId="3" fillId="2" borderId="3" xfId="0" applyFont="1" applyFill="1" applyBorder="1" applyAlignment="1">
      <alignment horizontal="center"/>
    </xf>
    <xf numFmtId="44" fontId="3" fillId="2" borderId="3" xfId="1" applyFont="1" applyFill="1" applyBorder="1" applyAlignment="1">
      <alignment horizontal="center"/>
    </xf>
    <xf numFmtId="44" fontId="2" fillId="2" borderId="0" xfId="1" applyFont="1" applyFill="1" applyAlignment="1">
      <alignment horizontal="center"/>
    </xf>
    <xf numFmtId="44" fontId="0" fillId="0" borderId="0" xfId="1" applyFont="1" applyAlignment="1">
      <alignment horizontal="center"/>
    </xf>
    <xf numFmtId="0" fontId="12" fillId="0" borderId="0" xfId="0" applyFont="1"/>
    <xf numFmtId="0" fontId="0" fillId="0" borderId="0" xfId="0" applyAlignment="1">
      <alignment horizontal="center" vertical="center"/>
    </xf>
    <xf numFmtId="44" fontId="0" fillId="0" borderId="0" xfId="1" applyFont="1" applyAlignment="1">
      <alignment horizontal="center" vertical="center"/>
    </xf>
    <xf numFmtId="44" fontId="0" fillId="0" borderId="2" xfId="1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2" fillId="6" borderId="0" xfId="0" applyFont="1" applyFill="1" applyAlignment="1">
      <alignment horizontal="center"/>
    </xf>
    <xf numFmtId="43" fontId="2" fillId="6" borderId="0" xfId="2" applyFont="1" applyFill="1"/>
    <xf numFmtId="0" fontId="4" fillId="0" borderId="2" xfId="0" applyFont="1" applyBorder="1" applyAlignment="1">
      <alignment horizontal="center" vertical="center"/>
    </xf>
    <xf numFmtId="14" fontId="0" fillId="0" borderId="2" xfId="0" applyNumberFormat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44" fontId="0" fillId="2" borderId="2" xfId="1" applyFont="1" applyFill="1" applyBorder="1" applyAlignment="1">
      <alignment horizontal="center" vertical="center"/>
    </xf>
    <xf numFmtId="0" fontId="0" fillId="2" borderId="0" xfId="0" applyFill="1" applyAlignment="1">
      <alignment horizontal="center" vertical="center"/>
    </xf>
    <xf numFmtId="44" fontId="0" fillId="2" borderId="0" xfId="1" applyFont="1" applyFill="1" applyAlignment="1">
      <alignment horizontal="center" vertical="center"/>
    </xf>
    <xf numFmtId="44" fontId="2" fillId="2" borderId="0" xfId="1" applyFont="1" applyFill="1" applyAlignment="1">
      <alignment horizontal="center" vertical="center"/>
    </xf>
    <xf numFmtId="0" fontId="0" fillId="0" borderId="2" xfId="0" applyBorder="1"/>
    <xf numFmtId="44" fontId="0" fillId="0" borderId="2" xfId="1" applyFont="1" applyBorder="1"/>
    <xf numFmtId="0" fontId="0" fillId="0" borderId="2" xfId="0" applyBorder="1" applyAlignment="1">
      <alignment horizontal="center"/>
    </xf>
    <xf numFmtId="0" fontId="2" fillId="6" borderId="0" xfId="0" applyFont="1" applyFill="1"/>
    <xf numFmtId="0" fontId="13" fillId="0" borderId="2" xfId="0" applyFont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44" fontId="2" fillId="2" borderId="2" xfId="1" applyFont="1" applyFill="1" applyBorder="1" applyAlignment="1">
      <alignment horizontal="center" vertical="center"/>
    </xf>
    <xf numFmtId="0" fontId="2" fillId="5" borderId="2" xfId="0" applyFont="1" applyFill="1" applyBorder="1"/>
    <xf numFmtId="0" fontId="2" fillId="5" borderId="2" xfId="0" applyFont="1" applyFill="1" applyBorder="1" applyAlignment="1">
      <alignment horizontal="center"/>
    </xf>
    <xf numFmtId="44" fontId="2" fillId="5" borderId="2" xfId="1" applyFont="1" applyFill="1" applyBorder="1"/>
    <xf numFmtId="0" fontId="0" fillId="0" borderId="0" xfId="0" applyAlignment="1">
      <alignment wrapText="1"/>
    </xf>
    <xf numFmtId="44" fontId="2" fillId="2" borderId="2" xfId="1" applyFont="1" applyFill="1" applyBorder="1"/>
    <xf numFmtId="0" fontId="2" fillId="2" borderId="2" xfId="0" applyFont="1" applyFill="1" applyBorder="1"/>
    <xf numFmtId="0" fontId="2" fillId="2" borderId="2" xfId="0" applyFont="1" applyFill="1" applyBorder="1" applyAlignment="1">
      <alignment horizontal="center"/>
    </xf>
    <xf numFmtId="14" fontId="0" fillId="0" borderId="2" xfId="0" applyNumberFormat="1" applyBorder="1"/>
    <xf numFmtId="0" fontId="2" fillId="6" borderId="2" xfId="0" applyFont="1" applyFill="1" applyBorder="1"/>
    <xf numFmtId="0" fontId="2" fillId="6" borderId="2" xfId="0" applyFont="1" applyFill="1" applyBorder="1" applyAlignment="1">
      <alignment horizontal="center"/>
    </xf>
    <xf numFmtId="44" fontId="2" fillId="6" borderId="2" xfId="1" applyFont="1" applyFill="1" applyBorder="1"/>
    <xf numFmtId="0" fontId="2" fillId="6" borderId="2" xfId="0" applyFont="1" applyFill="1" applyBorder="1" applyAlignment="1">
      <alignment horizontal="center" vertical="center"/>
    </xf>
    <xf numFmtId="44" fontId="2" fillId="6" borderId="2" xfId="1" applyFont="1" applyFill="1" applyBorder="1" applyAlignment="1">
      <alignment horizontal="center" vertical="center"/>
    </xf>
    <xf numFmtId="0" fontId="2" fillId="6" borderId="0" xfId="0" applyFont="1" applyFill="1" applyAlignment="1">
      <alignment horizontal="center" vertical="center"/>
    </xf>
    <xf numFmtId="0" fontId="0" fillId="11" borderId="0" xfId="0" applyFill="1"/>
    <xf numFmtId="0" fontId="0" fillId="11" borderId="2" xfId="0" applyFill="1" applyBorder="1" applyAlignment="1">
      <alignment horizontal="center" vertical="center"/>
    </xf>
    <xf numFmtId="44" fontId="0" fillId="11" borderId="2" xfId="1" applyFont="1" applyFill="1" applyBorder="1" applyAlignment="1">
      <alignment horizontal="center" vertical="center"/>
    </xf>
    <xf numFmtId="0" fontId="0" fillId="11" borderId="0" xfId="0" applyFill="1" applyAlignment="1">
      <alignment horizontal="center" vertical="center"/>
    </xf>
    <xf numFmtId="0" fontId="2" fillId="2" borderId="0" xfId="0" applyFont="1" applyFill="1" applyAlignment="1">
      <alignment wrapText="1"/>
    </xf>
    <xf numFmtId="0" fontId="2" fillId="2" borderId="0" xfId="0" applyFont="1" applyFill="1" applyAlignment="1">
      <alignment horizontal="center" wrapText="1"/>
    </xf>
    <xf numFmtId="0" fontId="0" fillId="0" borderId="2" xfId="0" applyBorder="1" applyAlignment="1">
      <alignment horizontal="center" vertical="center" wrapText="1"/>
    </xf>
    <xf numFmtId="0" fontId="2" fillId="2" borderId="0" xfId="0" applyFont="1" applyFill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2" borderId="2" xfId="0" applyFill="1" applyBorder="1" applyAlignment="1">
      <alignment horizontal="center" vertical="center" wrapText="1"/>
    </xf>
    <xf numFmtId="0" fontId="14" fillId="11" borderId="2" xfId="0" applyFont="1" applyFill="1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/>
    </xf>
    <xf numFmtId="0" fontId="4" fillId="6" borderId="2" xfId="0" applyFont="1" applyFill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3" fillId="2" borderId="3" xfId="0" applyFont="1" applyFill="1" applyBorder="1" applyAlignment="1">
      <alignment horizontal="center" wrapText="1"/>
    </xf>
    <xf numFmtId="44" fontId="3" fillId="2" borderId="3" xfId="1" applyFont="1" applyFill="1" applyBorder="1" applyAlignment="1">
      <alignment horizontal="center" wrapText="1"/>
    </xf>
    <xf numFmtId="44" fontId="2" fillId="2" borderId="0" xfId="1" applyFont="1" applyFill="1" applyAlignment="1">
      <alignment horizontal="center" wrapText="1"/>
    </xf>
    <xf numFmtId="0" fontId="2" fillId="3" borderId="0" xfId="0" applyFont="1" applyFill="1" applyAlignment="1">
      <alignment wrapText="1"/>
    </xf>
    <xf numFmtId="0" fontId="0" fillId="2" borderId="0" xfId="0" applyFill="1" applyAlignment="1">
      <alignment wrapText="1"/>
    </xf>
    <xf numFmtId="0" fontId="4" fillId="0" borderId="2" xfId="0" applyFont="1" applyBorder="1"/>
    <xf numFmtId="0" fontId="0" fillId="2" borderId="2" xfId="0" applyFill="1" applyBorder="1"/>
    <xf numFmtId="0" fontId="0" fillId="2" borderId="2" xfId="0" applyFill="1" applyBorder="1" applyAlignment="1">
      <alignment horizontal="center"/>
    </xf>
    <xf numFmtId="44" fontId="0" fillId="2" borderId="2" xfId="1" applyFont="1" applyFill="1" applyBorder="1"/>
    <xf numFmtId="0" fontId="0" fillId="6" borderId="2" xfId="0" applyFill="1" applyBorder="1"/>
    <xf numFmtId="0" fontId="0" fillId="6" borderId="2" xfId="0" applyFill="1" applyBorder="1" applyAlignment="1">
      <alignment horizontal="center"/>
    </xf>
    <xf numFmtId="44" fontId="2" fillId="6" borderId="2" xfId="1" applyFont="1" applyFill="1" applyBorder="1" applyAlignment="1">
      <alignment horizontal="center"/>
    </xf>
    <xf numFmtId="44" fontId="0" fillId="0" borderId="2" xfId="1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44" fontId="3" fillId="2" borderId="2" xfId="1" applyFont="1" applyFill="1" applyBorder="1" applyAlignment="1">
      <alignment horizontal="center"/>
    </xf>
    <xf numFmtId="44" fontId="2" fillId="2" borderId="2" xfId="1" applyFont="1" applyFill="1" applyBorder="1" applyAlignment="1">
      <alignment horizontal="center"/>
    </xf>
    <xf numFmtId="0" fontId="2" fillId="8" borderId="2" xfId="0" applyFont="1" applyFill="1" applyBorder="1"/>
    <xf numFmtId="44" fontId="0" fillId="6" borderId="2" xfId="1" applyFont="1" applyFill="1" applyBorder="1"/>
    <xf numFmtId="44" fontId="0" fillId="8" borderId="2" xfId="1" applyFont="1" applyFill="1" applyBorder="1"/>
    <xf numFmtId="14" fontId="0" fillId="8" borderId="2" xfId="0" applyNumberFormat="1" applyFill="1" applyBorder="1"/>
    <xf numFmtId="14" fontId="2" fillId="0" borderId="2" xfId="0" applyNumberFormat="1" applyFont="1" applyBorder="1"/>
    <xf numFmtId="0" fontId="0" fillId="7" borderId="2" xfId="0" applyFill="1" applyBorder="1"/>
    <xf numFmtId="44" fontId="0" fillId="5" borderId="2" xfId="1" applyFont="1" applyFill="1" applyBorder="1" applyAlignment="1">
      <alignment horizontal="center"/>
    </xf>
    <xf numFmtId="14" fontId="0" fillId="5" borderId="2" xfId="0" applyNumberFormat="1" applyFill="1" applyBorder="1"/>
    <xf numFmtId="0" fontId="0" fillId="7" borderId="2" xfId="0" applyFill="1" applyBorder="1" applyAlignment="1">
      <alignment horizontal="center"/>
    </xf>
    <xf numFmtId="0" fontId="2" fillId="7" borderId="2" xfId="0" applyFont="1" applyFill="1" applyBorder="1" applyAlignment="1">
      <alignment horizontal="center"/>
    </xf>
    <xf numFmtId="44" fontId="2" fillId="7" borderId="2" xfId="1" applyFont="1" applyFill="1" applyBorder="1"/>
    <xf numFmtId="0" fontId="4" fillId="7" borderId="2" xfId="0" applyFont="1" applyFill="1" applyBorder="1"/>
    <xf numFmtId="0" fontId="2" fillId="7" borderId="2" xfId="0" applyFont="1" applyFill="1" applyBorder="1"/>
    <xf numFmtId="44" fontId="2" fillId="7" borderId="2" xfId="1" applyFont="1" applyFill="1" applyBorder="1" applyAlignment="1">
      <alignment horizontal="center"/>
    </xf>
    <xf numFmtId="14" fontId="0" fillId="7" borderId="2" xfId="0" applyNumberFormat="1" applyFill="1" applyBorder="1"/>
    <xf numFmtId="44" fontId="0" fillId="7" borderId="2" xfId="1" applyFont="1" applyFill="1" applyBorder="1"/>
    <xf numFmtId="0" fontId="0" fillId="8" borderId="2" xfId="0" applyFill="1" applyBorder="1"/>
    <xf numFmtId="14" fontId="4" fillId="0" borderId="2" xfId="0" applyNumberFormat="1" applyFont="1" applyBorder="1"/>
    <xf numFmtId="44" fontId="0" fillId="6" borderId="2" xfId="1" applyFont="1" applyFill="1" applyBorder="1" applyAlignment="1">
      <alignment horizontal="center"/>
    </xf>
    <xf numFmtId="0" fontId="0" fillId="5" borderId="2" xfId="0" applyFill="1" applyBorder="1"/>
    <xf numFmtId="0" fontId="0" fillId="5" borderId="2" xfId="0" applyFill="1" applyBorder="1" applyAlignment="1">
      <alignment horizontal="center"/>
    </xf>
    <xf numFmtId="44" fontId="2" fillId="5" borderId="2" xfId="1" applyFont="1" applyFill="1" applyBorder="1" applyAlignment="1">
      <alignment horizontal="center"/>
    </xf>
    <xf numFmtId="44" fontId="0" fillId="5" borderId="2" xfId="1" applyFont="1" applyFill="1" applyBorder="1"/>
    <xf numFmtId="0" fontId="0" fillId="9" borderId="2" xfId="0" applyFill="1" applyBorder="1"/>
    <xf numFmtId="0" fontId="0" fillId="9" borderId="2" xfId="0" applyFill="1" applyBorder="1" applyAlignment="1">
      <alignment horizontal="center"/>
    </xf>
    <xf numFmtId="44" fontId="0" fillId="9" borderId="2" xfId="1" applyFont="1" applyFill="1" applyBorder="1"/>
    <xf numFmtId="44" fontId="0" fillId="9" borderId="2" xfId="1" applyFont="1" applyFill="1" applyBorder="1" applyAlignment="1">
      <alignment horizontal="center"/>
    </xf>
    <xf numFmtId="44" fontId="1" fillId="6" borderId="2" xfId="1" applyFont="1" applyFill="1" applyBorder="1"/>
    <xf numFmtId="3" fontId="2" fillId="5" borderId="2" xfId="0" applyNumberFormat="1" applyFont="1" applyFill="1" applyBorder="1"/>
    <xf numFmtId="44" fontId="1" fillId="6" borderId="2" xfId="1" applyFont="1" applyFill="1" applyBorder="1" applyAlignment="1">
      <alignment horizontal="center"/>
    </xf>
    <xf numFmtId="0" fontId="4" fillId="6" borderId="2" xfId="0" applyFont="1" applyFill="1" applyBorder="1"/>
    <xf numFmtId="14" fontId="0" fillId="6" borderId="2" xfId="0" applyNumberFormat="1" applyFill="1" applyBorder="1"/>
    <xf numFmtId="0" fontId="15" fillId="0" borderId="0" xfId="0" applyFont="1"/>
    <xf numFmtId="14" fontId="0" fillId="2" borderId="0" xfId="0" applyNumberFormat="1" applyFill="1"/>
    <xf numFmtId="0" fontId="0" fillId="0" borderId="2" xfId="0" applyBorder="1" applyAlignment="1">
      <alignment wrapText="1"/>
    </xf>
    <xf numFmtId="0" fontId="16" fillId="0" borderId="2" xfId="0" applyFont="1" applyBorder="1" applyAlignment="1">
      <alignment horizontal="center" vertical="center" wrapText="1"/>
    </xf>
    <xf numFmtId="0" fontId="0" fillId="6" borderId="2" xfId="0" applyFill="1" applyBorder="1" applyAlignment="1">
      <alignment horizontal="center" vertical="center"/>
    </xf>
    <xf numFmtId="44" fontId="0" fillId="6" borderId="2" xfId="1" applyFont="1" applyFill="1" applyBorder="1" applyAlignment="1">
      <alignment horizontal="center" vertical="center"/>
    </xf>
    <xf numFmtId="0" fontId="0" fillId="6" borderId="2" xfId="0" applyFill="1" applyBorder="1" applyAlignment="1">
      <alignment horizontal="center" vertical="center" wrapText="1"/>
    </xf>
    <xf numFmtId="0" fontId="0" fillId="6" borderId="0" xfId="0" applyFill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44" fontId="2" fillId="2" borderId="5" xfId="1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 wrapText="1"/>
    </xf>
    <xf numFmtId="0" fontId="0" fillId="6" borderId="6" xfId="0" applyFill="1" applyBorder="1" applyAlignment="1">
      <alignment horizontal="center" vertical="center"/>
    </xf>
    <xf numFmtId="44" fontId="1" fillId="6" borderId="6" xfId="1" applyFont="1" applyFill="1" applyBorder="1" applyAlignment="1">
      <alignment horizontal="center" vertical="center"/>
    </xf>
    <xf numFmtId="0" fontId="0" fillId="6" borderId="6" xfId="0" applyFill="1" applyBorder="1" applyAlignment="1">
      <alignment horizontal="center" vertical="center" wrapText="1"/>
    </xf>
    <xf numFmtId="0" fontId="2" fillId="6" borderId="7" xfId="0" applyFont="1" applyFill="1" applyBorder="1" applyAlignment="1">
      <alignment horizontal="center" vertical="center"/>
    </xf>
    <xf numFmtId="0" fontId="2" fillId="6" borderId="8" xfId="0" applyFont="1" applyFill="1" applyBorder="1" applyAlignment="1">
      <alignment horizontal="center" vertical="center"/>
    </xf>
    <xf numFmtId="44" fontId="2" fillId="6" borderId="8" xfId="1" applyFont="1" applyFill="1" applyBorder="1" applyAlignment="1">
      <alignment horizontal="center" vertical="center"/>
    </xf>
    <xf numFmtId="0" fontId="2" fillId="6" borderId="8" xfId="0" applyFont="1" applyFill="1" applyBorder="1" applyAlignment="1">
      <alignment horizontal="center" vertical="center" wrapText="1"/>
    </xf>
    <xf numFmtId="0" fontId="2" fillId="6" borderId="9" xfId="0" applyFont="1" applyFill="1" applyBorder="1" applyAlignment="1">
      <alignment horizontal="center" vertical="center"/>
    </xf>
    <xf numFmtId="0" fontId="2" fillId="6" borderId="9" xfId="0" applyFont="1" applyFill="1" applyBorder="1"/>
    <xf numFmtId="0" fontId="3" fillId="2" borderId="2" xfId="0" applyFont="1" applyFill="1" applyBorder="1" applyAlignment="1">
      <alignment horizontal="center" wrapText="1"/>
    </xf>
    <xf numFmtId="0" fontId="2" fillId="2" borderId="2" xfId="0" applyFont="1" applyFill="1" applyBorder="1" applyAlignment="1">
      <alignment horizontal="center" wrapText="1"/>
    </xf>
    <xf numFmtId="0" fontId="2" fillId="2" borderId="2" xfId="0" applyFont="1" applyFill="1" applyBorder="1" applyAlignment="1">
      <alignment horizontal="left" wrapText="1"/>
    </xf>
    <xf numFmtId="0" fontId="4" fillId="0" borderId="2" xfId="0" applyFont="1" applyBorder="1" applyAlignment="1">
      <alignment horizontal="center"/>
    </xf>
    <xf numFmtId="0" fontId="4" fillId="6" borderId="2" xfId="0" applyFont="1" applyFill="1" applyBorder="1" applyAlignment="1">
      <alignment horizontal="center"/>
    </xf>
    <xf numFmtId="0" fontId="11" fillId="0" borderId="2" xfId="0" applyFont="1" applyBorder="1"/>
    <xf numFmtId="0" fontId="7" fillId="0" borderId="2" xfId="0" applyFont="1" applyBorder="1" applyAlignment="1">
      <alignment horizontal="center"/>
    </xf>
    <xf numFmtId="44" fontId="0" fillId="0" borderId="2" xfId="1" applyFont="1" applyBorder="1" applyAlignment="1"/>
    <xf numFmtId="0" fontId="11" fillId="6" borderId="2" xfId="0" applyFont="1" applyFill="1" applyBorder="1"/>
    <xf numFmtId="0" fontId="4" fillId="6" borderId="6" xfId="0" applyFont="1" applyFill="1" applyBorder="1" applyAlignment="1">
      <alignment horizontal="center" vertical="center"/>
    </xf>
    <xf numFmtId="14" fontId="0" fillId="6" borderId="2" xfId="0" applyNumberFormat="1" applyFill="1" applyBorder="1" applyAlignment="1">
      <alignment horizontal="center" vertical="center"/>
    </xf>
    <xf numFmtId="0" fontId="0" fillId="8" borderId="0" xfId="0" applyFill="1"/>
    <xf numFmtId="0" fontId="0" fillId="12" borderId="0" xfId="0" applyFill="1"/>
    <xf numFmtId="0" fontId="0" fillId="12" borderId="0" xfId="0" applyFill="1" applyAlignment="1">
      <alignment horizontal="center"/>
    </xf>
    <xf numFmtId="44" fontId="1" fillId="12" borderId="0" xfId="1" applyFont="1" applyFill="1"/>
    <xf numFmtId="44" fontId="0" fillId="12" borderId="0" xfId="1" applyFont="1" applyFill="1"/>
    <xf numFmtId="43" fontId="0" fillId="0" borderId="2" xfId="2" applyFont="1" applyBorder="1"/>
    <xf numFmtId="0" fontId="0" fillId="6" borderId="2" xfId="0" applyFill="1" applyBorder="1" applyAlignment="1">
      <alignment wrapText="1"/>
    </xf>
    <xf numFmtId="0" fontId="7" fillId="8" borderId="2" xfId="0" applyFont="1" applyFill="1" applyBorder="1" applyAlignment="1">
      <alignment horizontal="center"/>
    </xf>
    <xf numFmtId="0" fontId="0" fillId="8" borderId="2" xfId="0" applyFill="1" applyBorder="1" applyAlignment="1">
      <alignment horizontal="center"/>
    </xf>
    <xf numFmtId="43" fontId="0" fillId="8" borderId="2" xfId="2" applyFont="1" applyFill="1" applyBorder="1"/>
    <xf numFmtId="0" fontId="7" fillId="6" borderId="2" xfId="0" applyFont="1" applyFill="1" applyBorder="1" applyAlignment="1">
      <alignment horizontal="center"/>
    </xf>
    <xf numFmtId="43" fontId="0" fillId="6" borderId="2" xfId="2" applyFont="1" applyFill="1" applyBorder="1"/>
    <xf numFmtId="0" fontId="8" fillId="2" borderId="2" xfId="0" applyFont="1" applyFill="1" applyBorder="1" applyAlignment="1">
      <alignment horizontal="center"/>
    </xf>
    <xf numFmtId="43" fontId="2" fillId="2" borderId="2" xfId="2" applyFont="1" applyFill="1" applyBorder="1"/>
    <xf numFmtId="14" fontId="2" fillId="2" borderId="2" xfId="0" applyNumberFormat="1" applyFont="1" applyFill="1" applyBorder="1"/>
    <xf numFmtId="14" fontId="0" fillId="2" borderId="2" xfId="0" applyNumberFormat="1" applyFill="1" applyBorder="1"/>
    <xf numFmtId="0" fontId="2" fillId="2" borderId="5" xfId="0" applyFont="1" applyFill="1" applyBorder="1"/>
    <xf numFmtId="0" fontId="2" fillId="2" borderId="5" xfId="0" applyFont="1" applyFill="1" applyBorder="1" applyAlignment="1">
      <alignment horizontal="center"/>
    </xf>
    <xf numFmtId="44" fontId="2" fillId="2" borderId="5" xfId="1" applyFont="1" applyFill="1" applyBorder="1"/>
    <xf numFmtId="44" fontId="2" fillId="2" borderId="5" xfId="1" applyFont="1" applyFill="1" applyBorder="1" applyAlignment="1">
      <alignment horizontal="center"/>
    </xf>
    <xf numFmtId="0" fontId="0" fillId="0" borderId="6" xfId="0" applyBorder="1"/>
    <xf numFmtId="0" fontId="0" fillId="0" borderId="6" xfId="0" applyBorder="1" applyAlignment="1">
      <alignment horizontal="center"/>
    </xf>
    <xf numFmtId="44" fontId="0" fillId="0" borderId="6" xfId="1" applyFont="1" applyBorder="1"/>
    <xf numFmtId="44" fontId="0" fillId="0" borderId="6" xfId="1" applyFont="1" applyBorder="1" applyAlignment="1">
      <alignment horizontal="center"/>
    </xf>
    <xf numFmtId="0" fontId="2" fillId="6" borderId="7" xfId="0" applyFont="1" applyFill="1" applyBorder="1"/>
    <xf numFmtId="0" fontId="2" fillId="6" borderId="8" xfId="0" applyFont="1" applyFill="1" applyBorder="1" applyAlignment="1">
      <alignment horizontal="center"/>
    </xf>
    <xf numFmtId="44" fontId="2" fillId="6" borderId="8" xfId="1" applyFont="1" applyFill="1" applyBorder="1"/>
    <xf numFmtId="0" fontId="2" fillId="6" borderId="8" xfId="0" applyFont="1" applyFill="1" applyBorder="1"/>
    <xf numFmtId="44" fontId="2" fillId="6" borderId="8" xfId="1" applyFont="1" applyFill="1" applyBorder="1" applyAlignment="1">
      <alignment horizontal="center"/>
    </xf>
    <xf numFmtId="44" fontId="2" fillId="2" borderId="2" xfId="1" applyFont="1" applyFill="1" applyBorder="1" applyAlignment="1">
      <alignment horizontal="center" wrapText="1"/>
    </xf>
    <xf numFmtId="0" fontId="0" fillId="2" borderId="6" xfId="0" applyFill="1" applyBorder="1" applyAlignment="1">
      <alignment horizontal="center" vertical="center"/>
    </xf>
    <xf numFmtId="44" fontId="0" fillId="2" borderId="6" xfId="1" applyFont="1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 wrapText="1"/>
    </xf>
    <xf numFmtId="44" fontId="2" fillId="2" borderId="6" xfId="1" applyFont="1" applyFill="1" applyBorder="1" applyAlignment="1">
      <alignment horizontal="center" vertical="center"/>
    </xf>
    <xf numFmtId="14" fontId="0" fillId="2" borderId="6" xfId="0" applyNumberFormat="1" applyFill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44" fontId="0" fillId="0" borderId="8" xfId="1" applyFont="1" applyBorder="1" applyAlignment="1">
      <alignment horizontal="center" vertical="center"/>
    </xf>
    <xf numFmtId="0" fontId="0" fillId="0" borderId="8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/>
    </xf>
    <xf numFmtId="0" fontId="0" fillId="0" borderId="9" xfId="0" applyBorder="1"/>
    <xf numFmtId="0" fontId="2" fillId="2" borderId="2" xfId="0" applyFont="1" applyFill="1" applyBorder="1" applyAlignment="1">
      <alignment wrapText="1"/>
    </xf>
    <xf numFmtId="0" fontId="0" fillId="0" borderId="5" xfId="0" applyBorder="1" applyAlignment="1">
      <alignment horizontal="center" vertical="center"/>
    </xf>
    <xf numFmtId="44" fontId="0" fillId="0" borderId="5" xfId="1" applyFont="1" applyBorder="1" applyAlignment="1">
      <alignment horizontal="center" vertical="center"/>
    </xf>
    <xf numFmtId="0" fontId="0" fillId="0" borderId="5" xfId="0" applyBorder="1" applyAlignment="1">
      <alignment horizontal="center" vertical="center" wrapText="1"/>
    </xf>
    <xf numFmtId="0" fontId="0" fillId="0" borderId="2" xfId="0" applyBorder="1" applyAlignment="1">
      <alignment horizontal="center" wrapText="1"/>
    </xf>
    <xf numFmtId="0" fontId="0" fillId="11" borderId="0" xfId="0" applyFill="1" applyAlignment="1">
      <alignment horizontal="center"/>
    </xf>
    <xf numFmtId="0" fontId="4" fillId="0" borderId="6" xfId="0" applyFont="1" applyBorder="1" applyAlignment="1">
      <alignment horizontal="center"/>
    </xf>
    <xf numFmtId="44" fontId="4" fillId="0" borderId="6" xfId="1" applyFont="1" applyBorder="1"/>
    <xf numFmtId="0" fontId="4" fillId="0" borderId="6" xfId="0" applyFont="1" applyBorder="1"/>
    <xf numFmtId="44" fontId="4" fillId="0" borderId="6" xfId="1" applyFont="1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44" fontId="0" fillId="0" borderId="8" xfId="1" applyFont="1" applyBorder="1"/>
    <xf numFmtId="0" fontId="0" fillId="0" borderId="8" xfId="0" applyBorder="1"/>
    <xf numFmtId="44" fontId="0" fillId="0" borderId="8" xfId="1" applyFont="1" applyBorder="1" applyAlignment="1">
      <alignment horizontal="center"/>
    </xf>
    <xf numFmtId="0" fontId="2" fillId="5" borderId="2" xfId="0" applyFont="1" applyFill="1" applyBorder="1" applyAlignment="1">
      <alignment horizontal="center" vertical="center"/>
    </xf>
    <xf numFmtId="44" fontId="2" fillId="5" borderId="2" xfId="1" applyFont="1" applyFill="1" applyBorder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14" fontId="0" fillId="0" borderId="5" xfId="0" applyNumberFormat="1" applyBorder="1" applyAlignment="1">
      <alignment horizontal="center" vertical="center"/>
    </xf>
    <xf numFmtId="14" fontId="0" fillId="0" borderId="2" xfId="0" applyNumberFormat="1" applyBorder="1" applyAlignment="1">
      <alignment horizontal="center"/>
    </xf>
    <xf numFmtId="0" fontId="16" fillId="0" borderId="2" xfId="0" applyFont="1" applyBorder="1"/>
    <xf numFmtId="0" fontId="16" fillId="6" borderId="2" xfId="0" applyFont="1" applyFill="1" applyBorder="1" applyAlignment="1">
      <alignment wrapText="1"/>
    </xf>
    <xf numFmtId="0" fontId="0" fillId="0" borderId="5" xfId="0" applyBorder="1"/>
    <xf numFmtId="0" fontId="7" fillId="0" borderId="5" xfId="0" applyFont="1" applyBorder="1" applyAlignment="1">
      <alignment horizontal="center"/>
    </xf>
    <xf numFmtId="0" fontId="0" fillId="0" borderId="5" xfId="0" applyBorder="1" applyAlignment="1">
      <alignment horizontal="center"/>
    </xf>
    <xf numFmtId="44" fontId="0" fillId="0" borderId="5" xfId="1" applyFont="1" applyBorder="1"/>
    <xf numFmtId="43" fontId="0" fillId="0" borderId="5" xfId="2" applyFont="1" applyBorder="1"/>
    <xf numFmtId="0" fontId="0" fillId="6" borderId="6" xfId="0" applyFill="1" applyBorder="1"/>
    <xf numFmtId="0" fontId="7" fillId="0" borderId="6" xfId="0" applyFont="1" applyBorder="1" applyAlignment="1">
      <alignment horizontal="center"/>
    </xf>
    <xf numFmtId="43" fontId="0" fillId="0" borderId="6" xfId="2" applyFont="1" applyBorder="1"/>
    <xf numFmtId="0" fontId="7" fillId="0" borderId="8" xfId="0" applyFont="1" applyBorder="1" applyAlignment="1">
      <alignment horizontal="center"/>
    </xf>
    <xf numFmtId="43" fontId="0" fillId="0" borderId="8" xfId="2" applyFont="1" applyBorder="1"/>
    <xf numFmtId="0" fontId="16" fillId="0" borderId="0" xfId="0" applyFont="1"/>
    <xf numFmtId="0" fontId="13" fillId="0" borderId="0" xfId="0" applyFont="1"/>
    <xf numFmtId="44" fontId="4" fillId="0" borderId="2" xfId="1" applyFont="1" applyBorder="1"/>
    <xf numFmtId="44" fontId="4" fillId="0" borderId="2" xfId="1" applyFont="1" applyBorder="1" applyAlignment="1">
      <alignment horizontal="center"/>
    </xf>
    <xf numFmtId="0" fontId="2" fillId="2" borderId="5" xfId="0" applyFont="1" applyFill="1" applyBorder="1" applyAlignment="1">
      <alignment horizontal="center" wrapText="1"/>
    </xf>
    <xf numFmtId="0" fontId="0" fillId="0" borderId="8" xfId="0" applyBorder="1" applyAlignment="1">
      <alignment horizontal="center" wrapText="1"/>
    </xf>
    <xf numFmtId="0" fontId="4" fillId="0" borderId="6" xfId="0" applyFont="1" applyBorder="1" applyAlignment="1">
      <alignment horizontal="center" wrapText="1"/>
    </xf>
    <xf numFmtId="0" fontId="4" fillId="0" borderId="2" xfId="0" applyFont="1" applyBorder="1" applyAlignment="1">
      <alignment horizontal="center" wrapText="1"/>
    </xf>
    <xf numFmtId="0" fontId="0" fillId="0" borderId="0" xfId="0" applyAlignment="1">
      <alignment horizontal="center" wrapText="1"/>
    </xf>
    <xf numFmtId="0" fontId="17" fillId="0" borderId="8" xfId="0" applyFont="1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44" fontId="0" fillId="0" borderId="5" xfId="1" applyFont="1" applyBorder="1" applyAlignment="1">
      <alignment horizontal="center"/>
    </xf>
    <xf numFmtId="0" fontId="0" fillId="0" borderId="6" xfId="0" applyBorder="1" applyAlignment="1">
      <alignment horizontal="center" wrapText="1"/>
    </xf>
    <xf numFmtId="14" fontId="2" fillId="2" borderId="0" xfId="0" applyNumberFormat="1" applyFont="1" applyFill="1"/>
    <xf numFmtId="0" fontId="4" fillId="13" borderId="0" xfId="0" applyFont="1" applyFill="1"/>
    <xf numFmtId="0" fontId="4" fillId="12" borderId="0" xfId="0" applyFont="1" applyFill="1"/>
    <xf numFmtId="0" fontId="0" fillId="0" borderId="10" xfId="0" applyBorder="1"/>
    <xf numFmtId="0" fontId="7" fillId="0" borderId="4" xfId="0" applyFont="1" applyBorder="1" applyAlignment="1">
      <alignment horizontal="center"/>
    </xf>
    <xf numFmtId="0" fontId="0" fillId="0" borderId="4" xfId="0" applyBorder="1" applyAlignment="1">
      <alignment horizontal="center"/>
    </xf>
    <xf numFmtId="44" fontId="0" fillId="0" borderId="4" xfId="1" applyFont="1" applyBorder="1"/>
    <xf numFmtId="0" fontId="0" fillId="0" borderId="4" xfId="0" applyBorder="1"/>
    <xf numFmtId="43" fontId="0" fillId="0" borderId="4" xfId="2" applyFont="1" applyBorder="1"/>
    <xf numFmtId="44" fontId="0" fillId="0" borderId="0" xfId="1" applyFont="1" applyBorder="1"/>
    <xf numFmtId="43" fontId="0" fillId="0" borderId="0" xfId="2" applyFont="1" applyBorder="1"/>
    <xf numFmtId="0" fontId="0" fillId="6" borderId="7" xfId="0" applyFill="1" applyBorder="1"/>
    <xf numFmtId="0" fontId="0" fillId="6" borderId="8" xfId="0" applyFill="1" applyBorder="1"/>
    <xf numFmtId="0" fontId="7" fillId="6" borderId="2" xfId="0" applyFont="1" applyFill="1" applyBorder="1" applyAlignment="1">
      <alignment horizontal="center" wrapText="1"/>
    </xf>
    <xf numFmtId="0" fontId="0" fillId="6" borderId="2" xfId="0" applyFill="1" applyBorder="1" applyAlignment="1">
      <alignment horizontal="center" wrapText="1"/>
    </xf>
    <xf numFmtId="44" fontId="0" fillId="6" borderId="2" xfId="1" applyFont="1" applyFill="1" applyBorder="1" applyAlignment="1">
      <alignment wrapText="1"/>
    </xf>
    <xf numFmtId="43" fontId="0" fillId="6" borderId="2" xfId="2" applyFont="1" applyFill="1" applyBorder="1" applyAlignment="1">
      <alignment wrapText="1"/>
    </xf>
    <xf numFmtId="0" fontId="0" fillId="6" borderId="0" xfId="0" applyFill="1" applyAlignment="1">
      <alignment wrapText="1"/>
    </xf>
    <xf numFmtId="0" fontId="13" fillId="6" borderId="2" xfId="0" applyFont="1" applyFill="1" applyBorder="1" applyAlignment="1">
      <alignment wrapText="1"/>
    </xf>
    <xf numFmtId="0" fontId="7" fillId="6" borderId="6" xfId="0" applyFont="1" applyFill="1" applyBorder="1" applyAlignment="1">
      <alignment horizontal="center"/>
    </xf>
    <xf numFmtId="0" fontId="0" fillId="6" borderId="6" xfId="0" applyFill="1" applyBorder="1" applyAlignment="1">
      <alignment horizontal="center"/>
    </xf>
    <xf numFmtId="44" fontId="0" fillId="6" borderId="6" xfId="1" applyFont="1" applyFill="1" applyBorder="1"/>
    <xf numFmtId="43" fontId="0" fillId="6" borderId="6" xfId="2" applyFont="1" applyFill="1" applyBorder="1"/>
    <xf numFmtId="0" fontId="16" fillId="6" borderId="2" xfId="0" applyFont="1" applyFill="1" applyBorder="1"/>
    <xf numFmtId="14" fontId="0" fillId="0" borderId="6" xfId="0" applyNumberFormat="1" applyBorder="1"/>
    <xf numFmtId="0" fontId="0" fillId="14" borderId="0" xfId="0" applyFill="1"/>
    <xf numFmtId="0" fontId="0" fillId="14" borderId="0" xfId="0" applyFill="1" applyAlignment="1">
      <alignment horizontal="center"/>
    </xf>
    <xf numFmtId="44" fontId="0" fillId="14" borderId="0" xfId="1" applyFont="1" applyFill="1"/>
    <xf numFmtId="44" fontId="0" fillId="14" borderId="0" xfId="1" applyFont="1" applyFill="1" applyAlignment="1">
      <alignment horizontal="center"/>
    </xf>
    <xf numFmtId="0" fontId="19" fillId="0" borderId="0" xfId="0" applyFont="1"/>
    <xf numFmtId="14" fontId="2" fillId="2" borderId="0" xfId="0" applyNumberFormat="1" applyFont="1" applyFill="1" applyAlignment="1">
      <alignment horizontal="center"/>
    </xf>
    <xf numFmtId="43" fontId="0" fillId="0" borderId="0" xfId="2" applyFont="1" applyAlignment="1">
      <alignment horizontal="center" vertical="center"/>
    </xf>
    <xf numFmtId="43" fontId="0" fillId="0" borderId="2" xfId="2" applyFont="1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14" fontId="0" fillId="0" borderId="14" xfId="0" applyNumberFormat="1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44" fontId="0" fillId="0" borderId="16" xfId="1" applyFont="1" applyBorder="1" applyAlignment="1">
      <alignment horizontal="center" vertical="center"/>
    </xf>
    <xf numFmtId="43" fontId="0" fillId="0" borderId="16" xfId="2" applyFont="1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44" fontId="0" fillId="0" borderId="6" xfId="1" applyFont="1" applyBorder="1" applyAlignment="1">
      <alignment horizontal="center" vertical="center"/>
    </xf>
    <xf numFmtId="0" fontId="2" fillId="2" borderId="18" xfId="0" applyFont="1" applyFill="1" applyBorder="1" applyAlignment="1">
      <alignment horizontal="center" vertical="center"/>
    </xf>
    <xf numFmtId="43" fontId="0" fillId="0" borderId="6" xfId="2" applyFont="1" applyBorder="1" applyAlignment="1">
      <alignment horizontal="center" vertical="center"/>
    </xf>
    <xf numFmtId="44" fontId="2" fillId="2" borderId="18" xfId="1" applyFont="1" applyFill="1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43" fontId="0" fillId="0" borderId="5" xfId="2" applyFont="1" applyBorder="1" applyAlignment="1">
      <alignment horizontal="center" vertical="center"/>
    </xf>
    <xf numFmtId="0" fontId="18" fillId="2" borderId="18" xfId="0" applyFont="1" applyFill="1" applyBorder="1" applyAlignment="1">
      <alignment horizontal="center" vertical="center"/>
    </xf>
    <xf numFmtId="43" fontId="2" fillId="2" borderId="18" xfId="2" applyFont="1" applyFill="1" applyBorder="1" applyAlignment="1">
      <alignment horizontal="center" vertical="center"/>
    </xf>
    <xf numFmtId="14" fontId="2" fillId="2" borderId="1" xfId="0" applyNumberFormat="1" applyFont="1" applyFill="1" applyBorder="1" applyAlignment="1">
      <alignment horizontal="center" vertical="center"/>
    </xf>
    <xf numFmtId="0" fontId="0" fillId="2" borderId="18" xfId="0" applyFill="1" applyBorder="1" applyAlignment="1">
      <alignment horizontal="center" vertical="center"/>
    </xf>
    <xf numFmtId="44" fontId="0" fillId="2" borderId="18" xfId="1" applyFont="1" applyFill="1" applyBorder="1" applyAlignment="1">
      <alignment horizontal="center" vertical="center"/>
    </xf>
    <xf numFmtId="43" fontId="0" fillId="2" borderId="18" xfId="2" applyFont="1" applyFill="1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14" fontId="0" fillId="2" borderId="1" xfId="0" applyNumberFormat="1" applyFill="1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44" fontId="2" fillId="0" borderId="6" xfId="1" applyFont="1" applyFill="1" applyBorder="1" applyAlignment="1">
      <alignment horizontal="center" vertical="center"/>
    </xf>
    <xf numFmtId="14" fontId="2" fillId="2" borderId="22" xfId="0" applyNumberFormat="1" applyFont="1" applyFill="1" applyBorder="1" applyAlignment="1">
      <alignment horizontal="center" vertical="center"/>
    </xf>
    <xf numFmtId="44" fontId="2" fillId="2" borderId="22" xfId="1" applyFont="1" applyFill="1" applyBorder="1" applyAlignment="1">
      <alignment horizontal="center" vertical="center"/>
    </xf>
    <xf numFmtId="43" fontId="2" fillId="0" borderId="6" xfId="2" applyFont="1" applyFill="1" applyBorder="1" applyAlignment="1">
      <alignment horizontal="center" vertical="center"/>
    </xf>
    <xf numFmtId="43" fontId="2" fillId="2" borderId="22" xfId="2" applyFont="1" applyFill="1" applyBorder="1" applyAlignment="1">
      <alignment horizontal="center" vertical="center"/>
    </xf>
    <xf numFmtId="0" fontId="2" fillId="2" borderId="22" xfId="0" applyFont="1" applyFill="1" applyBorder="1" applyAlignment="1">
      <alignment horizontal="center" vertical="center"/>
    </xf>
    <xf numFmtId="44" fontId="1" fillId="0" borderId="5" xfId="1" applyFont="1" applyBorder="1" applyAlignment="1">
      <alignment horizontal="center" vertical="center"/>
    </xf>
    <xf numFmtId="43" fontId="1" fillId="0" borderId="5" xfId="2" applyFont="1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44" fontId="0" fillId="0" borderId="12" xfId="1" applyFont="1" applyBorder="1" applyAlignment="1">
      <alignment horizontal="center" vertical="center"/>
    </xf>
    <xf numFmtId="43" fontId="0" fillId="0" borderId="12" xfId="2" applyFont="1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2" fillId="3" borderId="0" xfId="0" applyFont="1" applyFill="1" applyAlignment="1">
      <alignment horizontal="center"/>
    </xf>
    <xf numFmtId="14" fontId="0" fillId="0" borderId="0" xfId="0" applyNumberFormat="1" applyAlignment="1">
      <alignment horizontal="center"/>
    </xf>
    <xf numFmtId="14" fontId="7" fillId="2" borderId="0" xfId="0" applyNumberFormat="1" applyFont="1" applyFill="1" applyAlignment="1">
      <alignment horizontal="center"/>
    </xf>
    <xf numFmtId="16" fontId="0" fillId="0" borderId="0" xfId="0" applyNumberFormat="1" applyAlignment="1">
      <alignment horizontal="center"/>
    </xf>
    <xf numFmtId="0" fontId="0" fillId="2" borderId="23" xfId="0" applyFill="1" applyBorder="1" applyAlignment="1">
      <alignment horizontal="center" vertical="center"/>
    </xf>
    <xf numFmtId="44" fontId="0" fillId="2" borderId="23" xfId="1" applyFont="1" applyFill="1" applyBorder="1" applyAlignment="1">
      <alignment horizontal="center" vertical="center"/>
    </xf>
    <xf numFmtId="44" fontId="2" fillId="2" borderId="23" xfId="1" applyFont="1" applyFill="1" applyBorder="1" applyAlignment="1">
      <alignment horizontal="center" vertical="center"/>
    </xf>
    <xf numFmtId="43" fontId="0" fillId="2" borderId="23" xfId="2" applyFont="1" applyFill="1" applyBorder="1" applyAlignment="1">
      <alignment horizontal="center" vertical="center"/>
    </xf>
    <xf numFmtId="0" fontId="0" fillId="2" borderId="24" xfId="0" applyFill="1" applyBorder="1" applyAlignment="1">
      <alignment horizontal="center" vertical="center"/>
    </xf>
    <xf numFmtId="44" fontId="0" fillId="2" borderId="24" xfId="1" applyFont="1" applyFill="1" applyBorder="1" applyAlignment="1">
      <alignment horizontal="center" vertical="center"/>
    </xf>
    <xf numFmtId="44" fontId="2" fillId="2" borderId="24" xfId="1" applyFont="1" applyFill="1" applyBorder="1" applyAlignment="1">
      <alignment horizontal="center" vertical="center"/>
    </xf>
    <xf numFmtId="43" fontId="0" fillId="2" borderId="24" xfId="2" applyFont="1" applyFill="1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16" fillId="0" borderId="2" xfId="0" applyFont="1" applyBorder="1" applyAlignment="1">
      <alignment horizontal="center" wrapText="1"/>
    </xf>
    <xf numFmtId="44" fontId="0" fillId="0" borderId="27" xfId="1" applyFont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14" fontId="2" fillId="2" borderId="3" xfId="1" applyNumberFormat="1" applyFont="1" applyFill="1" applyBorder="1" applyAlignment="1">
      <alignment horizontal="center" vertical="center"/>
    </xf>
    <xf numFmtId="14" fontId="2" fillId="2" borderId="29" xfId="1" applyNumberFormat="1" applyFont="1" applyFill="1" applyBorder="1" applyAlignment="1">
      <alignment horizontal="center" vertical="center"/>
    </xf>
    <xf numFmtId="44" fontId="0" fillId="0" borderId="6" xfId="1" applyFont="1" applyFill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43" fontId="0" fillId="0" borderId="6" xfId="2" applyFont="1" applyFill="1" applyBorder="1" applyAlignment="1">
      <alignment horizontal="center" vertical="center"/>
    </xf>
    <xf numFmtId="14" fontId="0" fillId="0" borderId="19" xfId="0" applyNumberFormat="1" applyBorder="1" applyAlignment="1">
      <alignment horizontal="center" vertical="center"/>
    </xf>
    <xf numFmtId="44" fontId="0" fillId="0" borderId="5" xfId="1" applyFont="1" applyFill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43" fontId="0" fillId="0" borderId="5" xfId="2" applyFont="1" applyFill="1" applyBorder="1" applyAlignment="1">
      <alignment horizontal="center" vertical="center"/>
    </xf>
    <xf numFmtId="14" fontId="0" fillId="0" borderId="21" xfId="0" applyNumberForma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7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18" fillId="0" borderId="6" xfId="0" applyFont="1" applyBorder="1" applyAlignment="1">
      <alignment horizontal="center" vertical="center"/>
    </xf>
    <xf numFmtId="14" fontId="2" fillId="0" borderId="19" xfId="0" applyNumberFormat="1" applyFont="1" applyBorder="1" applyAlignment="1">
      <alignment horizontal="center" vertical="center"/>
    </xf>
    <xf numFmtId="44" fontId="0" fillId="0" borderId="2" xfId="1" applyFont="1" applyFill="1" applyBorder="1" applyAlignment="1">
      <alignment horizontal="center" vertical="center"/>
    </xf>
    <xf numFmtId="43" fontId="0" fillId="0" borderId="2" xfId="2" applyFont="1" applyFill="1" applyBorder="1" applyAlignment="1">
      <alignment horizontal="center" vertical="center"/>
    </xf>
    <xf numFmtId="0" fontId="0" fillId="0" borderId="0" xfId="0" applyAlignment="1">
      <alignment horizontal="left" vertical="center"/>
    </xf>
    <xf numFmtId="0" fontId="7" fillId="0" borderId="5" xfId="0" applyFont="1" applyBorder="1" applyAlignment="1">
      <alignment horizontal="center" vertical="center"/>
    </xf>
    <xf numFmtId="44" fontId="7" fillId="0" borderId="5" xfId="1" applyFont="1" applyFill="1" applyBorder="1" applyAlignment="1">
      <alignment horizontal="center" vertical="center"/>
    </xf>
    <xf numFmtId="0" fontId="20" fillId="2" borderId="18" xfId="0" applyFont="1" applyFill="1" applyBorder="1" applyAlignment="1">
      <alignment horizontal="center" vertical="center"/>
    </xf>
    <xf numFmtId="0" fontId="20" fillId="2" borderId="18" xfId="0" applyFont="1" applyFill="1" applyBorder="1" applyAlignment="1">
      <alignment horizontal="center" vertical="center" wrapText="1"/>
    </xf>
    <xf numFmtId="44" fontId="20" fillId="2" borderId="18" xfId="1" applyFont="1" applyFill="1" applyBorder="1" applyAlignment="1">
      <alignment horizontal="center" vertical="center"/>
    </xf>
    <xf numFmtId="0" fontId="21" fillId="2" borderId="18" xfId="0" applyFont="1" applyFill="1" applyBorder="1" applyAlignment="1">
      <alignment horizontal="center" vertical="center"/>
    </xf>
    <xf numFmtId="0" fontId="21" fillId="2" borderId="18" xfId="0" applyFont="1" applyFill="1" applyBorder="1" applyAlignment="1">
      <alignment horizontal="center" vertical="center" wrapText="1"/>
    </xf>
    <xf numFmtId="43" fontId="21" fillId="2" borderId="18" xfId="2" applyFont="1" applyFill="1" applyBorder="1" applyAlignment="1">
      <alignment horizontal="center" vertical="center" wrapText="1"/>
    </xf>
    <xf numFmtId="44" fontId="21" fillId="2" borderId="18" xfId="1" applyFont="1" applyFill="1" applyBorder="1" applyAlignment="1">
      <alignment horizontal="center" vertical="center"/>
    </xf>
    <xf numFmtId="0" fontId="21" fillId="2" borderId="1" xfId="0" applyFont="1" applyFill="1" applyBorder="1" applyAlignment="1">
      <alignment horizontal="center" vertical="center" wrapText="1"/>
    </xf>
    <xf numFmtId="0" fontId="0" fillId="0" borderId="30" xfId="0" applyBorder="1" applyAlignment="1">
      <alignment horizontal="center" vertical="center"/>
    </xf>
    <xf numFmtId="44" fontId="0" fillId="0" borderId="4" xfId="1" applyFont="1" applyBorder="1" applyAlignment="1">
      <alignment horizontal="center" vertical="center"/>
    </xf>
    <xf numFmtId="43" fontId="0" fillId="0" borderId="4" xfId="2" applyFont="1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33" xfId="0" applyBorder="1" applyAlignment="1">
      <alignment horizontal="center" vertical="center"/>
    </xf>
    <xf numFmtId="44" fontId="0" fillId="0" borderId="33" xfId="1" applyFont="1" applyBorder="1" applyAlignment="1">
      <alignment horizontal="center" vertical="center"/>
    </xf>
    <xf numFmtId="43" fontId="0" fillId="0" borderId="33" xfId="2" applyFont="1" applyBorder="1" applyAlignment="1">
      <alignment horizontal="center" vertical="center"/>
    </xf>
    <xf numFmtId="0" fontId="0" fillId="0" borderId="34" xfId="0" applyBorder="1" applyAlignment="1">
      <alignment horizontal="center" vertical="center"/>
    </xf>
    <xf numFmtId="44" fontId="2" fillId="2" borderId="3" xfId="1" applyFont="1" applyFill="1" applyBorder="1" applyAlignment="1">
      <alignment horizontal="center" vertical="center"/>
    </xf>
    <xf numFmtId="44" fontId="2" fillId="2" borderId="29" xfId="1" applyFont="1" applyFill="1" applyBorder="1" applyAlignment="1">
      <alignment horizontal="center" vertical="center"/>
    </xf>
    <xf numFmtId="44" fontId="0" fillId="2" borderId="1" xfId="1" applyFont="1" applyFill="1" applyBorder="1" applyAlignment="1">
      <alignment horizontal="center" vertical="center"/>
    </xf>
    <xf numFmtId="14" fontId="0" fillId="0" borderId="25" xfId="0" applyNumberFormat="1" applyBorder="1" applyAlignment="1">
      <alignment horizontal="center" vertical="center"/>
    </xf>
    <xf numFmtId="14" fontId="0" fillId="0" borderId="31" xfId="0" applyNumberFormat="1" applyBorder="1" applyAlignment="1">
      <alignment horizontal="center" vertical="center"/>
    </xf>
    <xf numFmtId="14" fontId="0" fillId="0" borderId="26" xfId="0" applyNumberFormat="1" applyBorder="1" applyAlignment="1">
      <alignment horizontal="center" vertical="center"/>
    </xf>
    <xf numFmtId="14" fontId="0" fillId="0" borderId="34" xfId="0" applyNumberFormat="1" applyBorder="1" applyAlignment="1">
      <alignment horizontal="center" vertical="center"/>
    </xf>
    <xf numFmtId="0" fontId="4" fillId="0" borderId="12" xfId="0" applyFont="1" applyBorder="1" applyAlignment="1">
      <alignment horizontal="center" vertical="center"/>
    </xf>
    <xf numFmtId="0" fontId="4" fillId="0" borderId="16" xfId="0" applyFont="1" applyBorder="1" applyAlignment="1">
      <alignment horizontal="center" vertical="center"/>
    </xf>
    <xf numFmtId="0" fontId="4" fillId="0" borderId="28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0" fillId="2" borderId="5" xfId="0" applyFill="1" applyBorder="1" applyAlignment="1">
      <alignment horizontal="center"/>
    </xf>
    <xf numFmtId="44" fontId="2" fillId="0" borderId="5" xfId="1" applyFont="1" applyBorder="1"/>
    <xf numFmtId="0" fontId="0" fillId="2" borderId="5" xfId="0" applyFill="1" applyBorder="1" applyAlignment="1">
      <alignment horizontal="center" wrapText="1"/>
    </xf>
    <xf numFmtId="0" fontId="0" fillId="2" borderId="5" xfId="0" applyFill="1" applyBorder="1"/>
    <xf numFmtId="14" fontId="2" fillId="2" borderId="5" xfId="0" applyNumberFormat="1" applyFont="1" applyFill="1" applyBorder="1"/>
    <xf numFmtId="0" fontId="16" fillId="0" borderId="6" xfId="0" applyFont="1" applyBorder="1" applyAlignment="1">
      <alignment horizontal="center" vertical="center" wrapText="1"/>
    </xf>
    <xf numFmtId="0" fontId="19" fillId="0" borderId="2" xfId="0" applyFont="1" applyBorder="1" applyAlignment="1">
      <alignment horizontal="center" vertical="center" wrapText="1"/>
    </xf>
  </cellXfs>
  <cellStyles count="4">
    <cellStyle name="Estilo 1" xfId="3" xr:uid="{47649681-9547-4897-8D2F-FE803D9F938B}"/>
    <cellStyle name="Millares" xfId="2" builtinId="3"/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heetMetadata" Target="metadata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6DC2B5-D811-4A5C-9850-15836EA99075}">
  <dimension ref="A1:L55"/>
  <sheetViews>
    <sheetView workbookViewId="0">
      <pane ySplit="1" topLeftCell="A41" activePane="bottomLeft" state="frozen"/>
      <selection pane="bottomLeft" activeCell="G57" sqref="G57"/>
    </sheetView>
  </sheetViews>
  <sheetFormatPr baseColWidth="10" defaultColWidth="11.453125" defaultRowHeight="14.5" x14ac:dyDescent="0.35"/>
  <cols>
    <col min="1" max="1" width="8.54296875" style="85" customWidth="1"/>
    <col min="2" max="2" width="9.1796875" style="87" customWidth="1"/>
    <col min="3" max="3" width="11.453125" style="85"/>
    <col min="4" max="4" width="12.7265625" style="86" customWidth="1"/>
    <col min="5" max="5" width="54.7265625" style="85" customWidth="1"/>
    <col min="6" max="6" width="14" style="87" customWidth="1"/>
    <col min="7" max="7" width="13.54296875" style="85" customWidth="1"/>
    <col min="8" max="8" width="12.54296875" style="86" customWidth="1"/>
    <col min="9" max="9" width="17.1796875" style="85" customWidth="1"/>
    <col min="10" max="10" width="15.7265625" style="85" customWidth="1"/>
    <col min="11" max="11" width="17.1796875" style="85" customWidth="1"/>
    <col min="12" max="16384" width="11.453125" style="85"/>
  </cols>
  <sheetData>
    <row r="1" spans="1:12" s="127" customFormat="1" ht="31.5" customHeight="1" x14ac:dyDescent="0.35">
      <c r="A1" s="134" t="s">
        <v>5</v>
      </c>
      <c r="B1" s="189" t="s">
        <v>111</v>
      </c>
      <c r="C1" s="134" t="s">
        <v>0</v>
      </c>
      <c r="D1" s="135" t="s">
        <v>1</v>
      </c>
      <c r="E1" s="98" t="s">
        <v>37</v>
      </c>
      <c r="F1" s="190" t="s">
        <v>2</v>
      </c>
      <c r="G1" s="191" t="s">
        <v>113</v>
      </c>
      <c r="H1" s="96" t="s">
        <v>4</v>
      </c>
      <c r="I1" s="97" t="s">
        <v>21</v>
      </c>
      <c r="J1" s="97"/>
    </row>
    <row r="2" spans="1:12" x14ac:dyDescent="0.35">
      <c r="A2" s="85" t="s">
        <v>116</v>
      </c>
      <c r="B2" s="87" t="s">
        <v>164</v>
      </c>
      <c r="C2" s="85">
        <v>82101</v>
      </c>
      <c r="D2" s="86">
        <v>18911.990000000002</v>
      </c>
      <c r="E2" s="85" t="s">
        <v>117</v>
      </c>
      <c r="F2" s="192" t="s">
        <v>118</v>
      </c>
      <c r="G2" s="85">
        <v>1499</v>
      </c>
      <c r="H2" s="86">
        <v>3926.6</v>
      </c>
      <c r="I2" s="99">
        <v>44956</v>
      </c>
      <c r="J2" s="86">
        <v>12760</v>
      </c>
      <c r="K2" s="85" t="s">
        <v>296</v>
      </c>
      <c r="L2" s="85">
        <v>1507</v>
      </c>
    </row>
    <row r="3" spans="1:12" x14ac:dyDescent="0.35">
      <c r="A3" s="85" t="s">
        <v>114</v>
      </c>
      <c r="B3" s="87" t="s">
        <v>163</v>
      </c>
      <c r="C3" s="85">
        <v>80401</v>
      </c>
      <c r="D3" s="86">
        <v>6348.82</v>
      </c>
      <c r="E3" s="85" t="s">
        <v>115</v>
      </c>
      <c r="F3" s="192" t="s">
        <v>118</v>
      </c>
      <c r="G3" s="85">
        <v>1498</v>
      </c>
      <c r="H3" s="86">
        <v>1867.6</v>
      </c>
      <c r="I3" s="99">
        <v>44999</v>
      </c>
    </row>
    <row r="4" spans="1:12" x14ac:dyDescent="0.35">
      <c r="A4" s="85" t="s">
        <v>122</v>
      </c>
      <c r="B4" s="87" t="s">
        <v>149</v>
      </c>
      <c r="C4" s="85">
        <v>88818</v>
      </c>
      <c r="D4" s="86">
        <v>870</v>
      </c>
      <c r="E4" s="85" t="s">
        <v>27</v>
      </c>
      <c r="F4" s="192" t="s">
        <v>118</v>
      </c>
      <c r="G4" s="85">
        <v>1506</v>
      </c>
      <c r="H4" s="86">
        <v>687.88</v>
      </c>
      <c r="I4" s="99">
        <v>44999</v>
      </c>
    </row>
    <row r="5" spans="1:12" x14ac:dyDescent="0.35">
      <c r="A5" s="85" t="s">
        <v>123</v>
      </c>
      <c r="B5" s="87" t="s">
        <v>150</v>
      </c>
      <c r="C5" s="85">
        <v>88818</v>
      </c>
      <c r="D5" s="86">
        <v>13663.25</v>
      </c>
      <c r="E5" s="85" t="s">
        <v>151</v>
      </c>
      <c r="F5" s="192" t="s">
        <v>118</v>
      </c>
      <c r="G5" s="85">
        <v>1497</v>
      </c>
      <c r="H5" s="86">
        <v>5841.76</v>
      </c>
      <c r="I5" s="99">
        <v>44999</v>
      </c>
    </row>
    <row r="6" spans="1:12" x14ac:dyDescent="0.35">
      <c r="A6" s="85" t="s">
        <v>124</v>
      </c>
      <c r="B6" s="87" t="s">
        <v>152</v>
      </c>
      <c r="C6" s="85">
        <v>69283</v>
      </c>
      <c r="D6" s="86">
        <v>5902.05</v>
      </c>
      <c r="E6" s="85" t="s">
        <v>153</v>
      </c>
      <c r="F6" s="192" t="s">
        <v>118</v>
      </c>
      <c r="G6" s="85">
        <v>1500</v>
      </c>
      <c r="H6" s="86">
        <v>3027.6</v>
      </c>
      <c r="I6" s="99">
        <v>44999</v>
      </c>
    </row>
    <row r="7" spans="1:12" x14ac:dyDescent="0.35">
      <c r="A7" s="85" t="s">
        <v>125</v>
      </c>
      <c r="B7" s="87" t="s">
        <v>154</v>
      </c>
      <c r="C7" s="85">
        <v>74949</v>
      </c>
      <c r="D7" s="86">
        <v>7168.73</v>
      </c>
      <c r="E7" s="85" t="s">
        <v>155</v>
      </c>
      <c r="F7" s="192" t="s">
        <v>118</v>
      </c>
      <c r="G7" s="85">
        <v>1501</v>
      </c>
      <c r="H7" s="86">
        <v>5399.8</v>
      </c>
      <c r="I7" s="99">
        <v>44999</v>
      </c>
    </row>
    <row r="8" spans="1:12" x14ac:dyDescent="0.35">
      <c r="A8" s="85" t="s">
        <v>127</v>
      </c>
      <c r="B8" s="87" t="s">
        <v>156</v>
      </c>
      <c r="C8" s="85">
        <v>83668</v>
      </c>
      <c r="D8" s="86">
        <v>13642.59</v>
      </c>
      <c r="E8" s="85" t="s">
        <v>157</v>
      </c>
      <c r="F8" s="192" t="s">
        <v>118</v>
      </c>
      <c r="G8" s="85">
        <v>1502</v>
      </c>
      <c r="H8" s="86">
        <v>9419.2000000000007</v>
      </c>
      <c r="I8" s="99">
        <v>44999</v>
      </c>
    </row>
    <row r="9" spans="1:12" x14ac:dyDescent="0.35">
      <c r="A9" s="85" t="s">
        <v>128</v>
      </c>
      <c r="B9" s="87" t="s">
        <v>158</v>
      </c>
      <c r="C9" s="85">
        <v>100702</v>
      </c>
      <c r="D9" s="86">
        <v>5218.72</v>
      </c>
      <c r="E9" s="85" t="s">
        <v>159</v>
      </c>
      <c r="F9" s="192" t="s">
        <v>118</v>
      </c>
      <c r="G9" s="85">
        <v>1503</v>
      </c>
      <c r="H9" s="86">
        <v>2552</v>
      </c>
      <c r="I9" s="99">
        <v>44999</v>
      </c>
    </row>
    <row r="10" spans="1:12" x14ac:dyDescent="0.35">
      <c r="A10" s="85" t="s">
        <v>129</v>
      </c>
      <c r="B10" s="87" t="s">
        <v>160</v>
      </c>
      <c r="C10" s="85">
        <v>75470</v>
      </c>
      <c r="D10" s="86">
        <v>21887.89</v>
      </c>
      <c r="E10" s="85" t="s">
        <v>161</v>
      </c>
      <c r="F10" s="192" t="s">
        <v>118</v>
      </c>
      <c r="G10" s="85">
        <v>1504</v>
      </c>
      <c r="H10" s="86">
        <v>15466.28</v>
      </c>
      <c r="I10" s="99">
        <v>44999</v>
      </c>
    </row>
    <row r="11" spans="1:12" s="130" customFormat="1" x14ac:dyDescent="0.35">
      <c r="A11" s="130" t="s">
        <v>276</v>
      </c>
      <c r="B11" s="131" t="s">
        <v>583</v>
      </c>
      <c r="C11" s="130">
        <v>86972</v>
      </c>
      <c r="D11" s="138">
        <v>56533.57</v>
      </c>
      <c r="E11" s="130" t="s">
        <v>284</v>
      </c>
      <c r="F11" s="193" t="s">
        <v>118</v>
      </c>
      <c r="G11" s="130">
        <v>1505</v>
      </c>
      <c r="H11" s="138">
        <v>41993.16</v>
      </c>
      <c r="I11" s="168">
        <v>44999</v>
      </c>
    </row>
    <row r="12" spans="1:12" x14ac:dyDescent="0.35">
      <c r="A12" s="85" t="s">
        <v>130</v>
      </c>
      <c r="B12" s="87" t="s">
        <v>162</v>
      </c>
      <c r="C12" s="85">
        <v>75470</v>
      </c>
      <c r="D12" s="86">
        <v>870</v>
      </c>
      <c r="E12" s="85" t="s">
        <v>27</v>
      </c>
      <c r="F12" s="192" t="s">
        <v>118</v>
      </c>
      <c r="G12" s="85">
        <v>1504</v>
      </c>
      <c r="H12" s="86">
        <v>0</v>
      </c>
      <c r="I12" s="99">
        <v>44999</v>
      </c>
    </row>
    <row r="13" spans="1:12" s="156" customFormat="1" x14ac:dyDescent="0.35">
      <c r="B13" s="157"/>
      <c r="C13" s="92" t="s">
        <v>168</v>
      </c>
      <c r="D13" s="94">
        <f>SUM(D3:D12)</f>
        <v>132105.62</v>
      </c>
      <c r="F13" s="157"/>
      <c r="G13" s="92" t="s">
        <v>168</v>
      </c>
      <c r="H13" s="94">
        <f>SUM(H2:H12)</f>
        <v>90181.88</v>
      </c>
      <c r="I13" s="94">
        <v>84388.72</v>
      </c>
      <c r="J13" s="92" t="s">
        <v>297</v>
      </c>
    </row>
    <row r="14" spans="1:12" s="130" customFormat="1" x14ac:dyDescent="0.35">
      <c r="B14" s="131"/>
      <c r="C14" s="100"/>
      <c r="D14" s="102"/>
      <c r="F14" s="131"/>
      <c r="G14" s="100"/>
      <c r="H14" s="102"/>
      <c r="I14" s="102"/>
      <c r="J14" s="100"/>
    </row>
    <row r="15" spans="1:12" s="130" customFormat="1" x14ac:dyDescent="0.35">
      <c r="B15" s="131"/>
      <c r="C15" s="100"/>
      <c r="D15" s="102"/>
      <c r="F15" s="193" t="s">
        <v>118</v>
      </c>
      <c r="G15" s="100"/>
      <c r="H15" s="94">
        <v>5793.16</v>
      </c>
      <c r="I15" s="94" t="s">
        <v>892</v>
      </c>
      <c r="J15" s="92" t="s">
        <v>895</v>
      </c>
      <c r="K15" s="156"/>
    </row>
    <row r="16" spans="1:12" x14ac:dyDescent="0.35">
      <c r="A16" s="85" t="s">
        <v>277</v>
      </c>
      <c r="B16" s="87" t="s">
        <v>515</v>
      </c>
      <c r="C16" s="85">
        <v>88818</v>
      </c>
      <c r="D16" s="86">
        <v>870</v>
      </c>
      <c r="E16" s="85" t="s">
        <v>27</v>
      </c>
      <c r="F16" s="193" t="s">
        <v>118</v>
      </c>
      <c r="G16" s="85">
        <v>1508</v>
      </c>
      <c r="H16" s="86">
        <v>750.52</v>
      </c>
      <c r="I16" s="99">
        <v>45048</v>
      </c>
    </row>
    <row r="17" spans="1:9" x14ac:dyDescent="0.35">
      <c r="A17" s="85" t="s">
        <v>278</v>
      </c>
      <c r="B17" s="87" t="s">
        <v>516</v>
      </c>
      <c r="C17" s="85">
        <v>87535</v>
      </c>
      <c r="D17" s="86">
        <v>14362.71</v>
      </c>
      <c r="E17" s="85" t="s">
        <v>279</v>
      </c>
      <c r="F17" s="193" t="s">
        <v>118</v>
      </c>
      <c r="G17" s="85">
        <v>1511</v>
      </c>
      <c r="H17" s="86">
        <v>6832.4</v>
      </c>
      <c r="I17" s="99">
        <v>45048</v>
      </c>
    </row>
    <row r="18" spans="1:9" x14ac:dyDescent="0.35">
      <c r="A18" s="85" t="s">
        <v>282</v>
      </c>
      <c r="B18" s="87" t="s">
        <v>517</v>
      </c>
      <c r="C18" s="85">
        <v>82101</v>
      </c>
      <c r="D18" s="86">
        <v>870</v>
      </c>
      <c r="E18" s="85" t="s">
        <v>283</v>
      </c>
      <c r="F18" s="193" t="s">
        <v>118</v>
      </c>
      <c r="G18" s="85">
        <v>1513</v>
      </c>
      <c r="H18" s="86">
        <v>687.88</v>
      </c>
      <c r="I18" s="99">
        <v>45048</v>
      </c>
    </row>
    <row r="19" spans="1:9" x14ac:dyDescent="0.35">
      <c r="A19" s="85" t="s">
        <v>255</v>
      </c>
      <c r="B19" s="87" t="s">
        <v>877</v>
      </c>
      <c r="C19" s="85">
        <v>87656</v>
      </c>
      <c r="D19" s="86">
        <v>1450</v>
      </c>
      <c r="E19" s="85" t="s">
        <v>275</v>
      </c>
      <c r="F19" s="193" t="s">
        <v>118</v>
      </c>
      <c r="G19" s="194">
        <v>1509</v>
      </c>
      <c r="H19" s="86">
        <v>0</v>
      </c>
    </row>
    <row r="20" spans="1:9" x14ac:dyDescent="0.35">
      <c r="A20" s="85" t="s">
        <v>254</v>
      </c>
      <c r="B20" s="195" t="s">
        <v>878</v>
      </c>
      <c r="C20" s="85">
        <v>87656</v>
      </c>
      <c r="D20" s="86">
        <v>34369.08</v>
      </c>
      <c r="E20" s="85" t="s">
        <v>274</v>
      </c>
      <c r="F20" s="193" t="s">
        <v>118</v>
      </c>
      <c r="G20" s="194">
        <v>1509</v>
      </c>
      <c r="H20" s="86">
        <v>21306.880000000001</v>
      </c>
      <c r="I20" s="99">
        <v>45048</v>
      </c>
    </row>
    <row r="21" spans="1:9" x14ac:dyDescent="0.35">
      <c r="A21" s="85" t="s">
        <v>280</v>
      </c>
      <c r="B21" s="87" t="s">
        <v>879</v>
      </c>
      <c r="C21" s="85">
        <v>75470</v>
      </c>
      <c r="D21" s="196">
        <v>5174.57</v>
      </c>
      <c r="E21" s="85" t="s">
        <v>281</v>
      </c>
      <c r="F21" s="193" t="s">
        <v>118</v>
      </c>
      <c r="G21" s="85">
        <v>1512</v>
      </c>
      <c r="H21" s="86">
        <v>4408</v>
      </c>
      <c r="I21" s="99">
        <v>45048</v>
      </c>
    </row>
    <row r="22" spans="1:9" s="130" customFormat="1" x14ac:dyDescent="0.35">
      <c r="A22" s="130" t="s">
        <v>414</v>
      </c>
      <c r="B22" s="131" t="s">
        <v>891</v>
      </c>
      <c r="C22" s="130">
        <v>69283</v>
      </c>
      <c r="D22" s="138">
        <v>1844.4</v>
      </c>
      <c r="E22" s="130" t="s">
        <v>86</v>
      </c>
      <c r="F22" s="193" t="s">
        <v>118</v>
      </c>
      <c r="H22" s="138">
        <v>1758.56</v>
      </c>
      <c r="I22" s="168">
        <v>45048</v>
      </c>
    </row>
    <row r="23" spans="1:9" s="130" customFormat="1" x14ac:dyDescent="0.35">
      <c r="A23" s="130" t="s">
        <v>415</v>
      </c>
      <c r="B23" s="131" t="s">
        <v>880</v>
      </c>
      <c r="C23" s="130">
        <v>87687</v>
      </c>
      <c r="D23" s="138">
        <v>8013</v>
      </c>
      <c r="E23" s="130" t="s">
        <v>416</v>
      </c>
      <c r="F23" s="193" t="s">
        <v>118</v>
      </c>
      <c r="G23" s="130" t="s">
        <v>887</v>
      </c>
      <c r="H23" s="138">
        <v>5363.84</v>
      </c>
      <c r="I23" s="168">
        <v>45048</v>
      </c>
    </row>
    <row r="24" spans="1:9" x14ac:dyDescent="0.35">
      <c r="A24" s="85" t="s">
        <v>417</v>
      </c>
      <c r="B24" s="87" t="s">
        <v>881</v>
      </c>
      <c r="C24" s="85">
        <v>69283</v>
      </c>
      <c r="D24" s="86">
        <v>3000</v>
      </c>
      <c r="E24" s="85" t="s">
        <v>418</v>
      </c>
      <c r="F24" s="193" t="s">
        <v>118</v>
      </c>
      <c r="G24" s="85">
        <v>1516</v>
      </c>
      <c r="H24" s="86">
        <v>3016</v>
      </c>
      <c r="I24" s="168">
        <v>45048</v>
      </c>
    </row>
    <row r="25" spans="1:9" x14ac:dyDescent="0.35">
      <c r="A25" s="85" t="s">
        <v>419</v>
      </c>
      <c r="B25" s="87" t="s">
        <v>882</v>
      </c>
      <c r="C25" s="85">
        <v>88818</v>
      </c>
      <c r="D25" s="86">
        <v>7602.11</v>
      </c>
      <c r="E25" s="85" t="s">
        <v>420</v>
      </c>
      <c r="F25" s="193" t="s">
        <v>118</v>
      </c>
      <c r="G25" s="85">
        <v>1517</v>
      </c>
      <c r="H25" s="86">
        <v>3558.88</v>
      </c>
      <c r="I25" s="99">
        <v>45048</v>
      </c>
    </row>
    <row r="26" spans="1:9" s="130" customFormat="1" x14ac:dyDescent="0.35">
      <c r="A26" s="130" t="s">
        <v>421</v>
      </c>
      <c r="B26" s="131" t="s">
        <v>883</v>
      </c>
      <c r="C26" s="130">
        <v>69283</v>
      </c>
      <c r="D26" s="138">
        <v>1450</v>
      </c>
      <c r="E26" s="130" t="s">
        <v>86</v>
      </c>
      <c r="F26" s="193" t="s">
        <v>118</v>
      </c>
      <c r="G26" s="197" t="s">
        <v>888</v>
      </c>
      <c r="H26" s="138">
        <v>0</v>
      </c>
      <c r="I26" s="168">
        <v>45048</v>
      </c>
    </row>
    <row r="27" spans="1:9" s="130" customFormat="1" x14ac:dyDescent="0.35">
      <c r="A27" s="130" t="s">
        <v>423</v>
      </c>
      <c r="B27" s="131" t="s">
        <v>884</v>
      </c>
      <c r="C27" s="130">
        <v>69283</v>
      </c>
      <c r="D27" s="138">
        <v>28407.599999999999</v>
      </c>
      <c r="E27" s="130" t="s">
        <v>422</v>
      </c>
      <c r="F27" s="193" t="s">
        <v>118</v>
      </c>
      <c r="G27" s="197" t="s">
        <v>888</v>
      </c>
      <c r="H27" s="138">
        <v>18218.96</v>
      </c>
      <c r="I27" s="168">
        <v>45048</v>
      </c>
    </row>
    <row r="28" spans="1:9" s="130" customFormat="1" x14ac:dyDescent="0.35">
      <c r="A28" s="130" t="s">
        <v>424</v>
      </c>
      <c r="B28" s="131" t="s">
        <v>885</v>
      </c>
      <c r="C28" s="130">
        <v>75470</v>
      </c>
      <c r="D28" s="138">
        <v>9562</v>
      </c>
      <c r="E28" s="130" t="s">
        <v>425</v>
      </c>
      <c r="F28" s="193" t="s">
        <v>118</v>
      </c>
      <c r="G28" s="130" t="s">
        <v>889</v>
      </c>
      <c r="H28" s="138">
        <v>6984.36</v>
      </c>
      <c r="I28" s="168">
        <v>45048</v>
      </c>
    </row>
    <row r="29" spans="1:9" s="130" customFormat="1" x14ac:dyDescent="0.35">
      <c r="A29" s="130" t="s">
        <v>426</v>
      </c>
      <c r="B29" s="131" t="s">
        <v>886</v>
      </c>
      <c r="C29" s="130">
        <v>69283</v>
      </c>
      <c r="D29" s="138">
        <v>5632.75</v>
      </c>
      <c r="E29" s="130" t="s">
        <v>427</v>
      </c>
      <c r="F29" s="193" t="s">
        <v>118</v>
      </c>
      <c r="G29" s="130" t="s">
        <v>890</v>
      </c>
      <c r="H29" s="138">
        <v>3317.6</v>
      </c>
      <c r="I29" s="168">
        <v>45048</v>
      </c>
    </row>
    <row r="30" spans="1:9" s="156" customFormat="1" x14ac:dyDescent="0.35">
      <c r="B30" s="157"/>
      <c r="C30" s="92" t="s">
        <v>168</v>
      </c>
      <c r="D30" s="94">
        <f>SUM(D16:D29)</f>
        <v>122608.22</v>
      </c>
      <c r="F30" s="157"/>
      <c r="G30" s="92" t="s">
        <v>168</v>
      </c>
      <c r="H30" s="94">
        <f>SUM(H15:H29)</f>
        <v>81997.039999999994</v>
      </c>
    </row>
    <row r="31" spans="1:9" s="130" customFormat="1" x14ac:dyDescent="0.35">
      <c r="B31" s="131"/>
      <c r="C31" s="100"/>
      <c r="D31" s="102"/>
      <c r="F31" s="131"/>
      <c r="G31" s="100"/>
      <c r="H31" s="102"/>
    </row>
    <row r="32" spans="1:9" s="130" customFormat="1" ht="15" customHeight="1" x14ac:dyDescent="0.35">
      <c r="A32" s="130" t="s">
        <v>126</v>
      </c>
      <c r="B32" s="131" t="s">
        <v>1220</v>
      </c>
      <c r="C32" s="130">
        <v>66122</v>
      </c>
      <c r="D32" s="138">
        <v>15670.95</v>
      </c>
      <c r="E32" s="130" t="s">
        <v>1219</v>
      </c>
      <c r="F32" s="193" t="s">
        <v>118</v>
      </c>
      <c r="G32" s="130">
        <v>45</v>
      </c>
      <c r="H32" s="138">
        <v>11310</v>
      </c>
      <c r="I32" s="168">
        <v>45072</v>
      </c>
    </row>
    <row r="33" spans="1:9" x14ac:dyDescent="0.35">
      <c r="A33" s="85" t="s">
        <v>980</v>
      </c>
      <c r="B33" s="87" t="s">
        <v>1210</v>
      </c>
      <c r="C33" s="85">
        <v>81186</v>
      </c>
      <c r="D33" s="86">
        <v>7038.46</v>
      </c>
      <c r="E33" s="85" t="s">
        <v>981</v>
      </c>
      <c r="F33" s="192" t="s">
        <v>118</v>
      </c>
      <c r="G33" s="85">
        <v>40</v>
      </c>
      <c r="H33" s="86">
        <v>2064.8000000000002</v>
      </c>
      <c r="I33" s="99">
        <v>45072</v>
      </c>
    </row>
    <row r="34" spans="1:9" x14ac:dyDescent="0.35">
      <c r="A34" s="85" t="s">
        <v>982</v>
      </c>
      <c r="B34" s="87" t="s">
        <v>1211</v>
      </c>
      <c r="C34" s="85">
        <v>80417</v>
      </c>
      <c r="D34" s="86">
        <v>1148.4000000000001</v>
      </c>
      <c r="E34" s="85" t="s">
        <v>983</v>
      </c>
      <c r="F34" s="192" t="s">
        <v>118</v>
      </c>
      <c r="H34" s="86">
        <v>1149.56</v>
      </c>
      <c r="I34" s="99">
        <v>45072</v>
      </c>
    </row>
    <row r="35" spans="1:9" x14ac:dyDescent="0.35">
      <c r="A35" s="85" t="s">
        <v>984</v>
      </c>
      <c r="B35" s="87" t="s">
        <v>1212</v>
      </c>
      <c r="C35" s="85">
        <v>75470</v>
      </c>
      <c r="D35" s="86">
        <v>3856.36</v>
      </c>
      <c r="E35" s="85" t="s">
        <v>985</v>
      </c>
      <c r="F35" s="192" t="s">
        <v>118</v>
      </c>
      <c r="G35" s="85">
        <v>39</v>
      </c>
      <c r="H35" s="86">
        <v>2285.1999999999998</v>
      </c>
      <c r="I35" s="99">
        <v>45072</v>
      </c>
    </row>
    <row r="36" spans="1:9" x14ac:dyDescent="0.35">
      <c r="A36" s="85" t="s">
        <v>986</v>
      </c>
      <c r="B36" s="87" t="s">
        <v>1213</v>
      </c>
      <c r="C36" s="85">
        <v>86468</v>
      </c>
      <c r="D36" s="86">
        <v>2262</v>
      </c>
      <c r="E36" s="85" t="s">
        <v>992</v>
      </c>
      <c r="F36" s="192" t="s">
        <v>118</v>
      </c>
      <c r="G36" s="194">
        <v>41</v>
      </c>
      <c r="H36" s="86">
        <v>0</v>
      </c>
      <c r="I36" s="99">
        <v>45072</v>
      </c>
    </row>
    <row r="37" spans="1:9" x14ac:dyDescent="0.35">
      <c r="A37" s="85" t="s">
        <v>987</v>
      </c>
      <c r="B37" s="87" t="s">
        <v>1214</v>
      </c>
      <c r="C37" s="85">
        <v>86468</v>
      </c>
      <c r="D37" s="86">
        <v>26694.78</v>
      </c>
      <c r="E37" s="85" t="s">
        <v>988</v>
      </c>
      <c r="F37" s="192" t="s">
        <v>118</v>
      </c>
      <c r="G37" s="194">
        <v>41</v>
      </c>
      <c r="H37" s="86">
        <v>19204.96</v>
      </c>
      <c r="I37" s="99">
        <v>45072</v>
      </c>
    </row>
    <row r="38" spans="1:9" x14ac:dyDescent="0.35">
      <c r="A38" s="85" t="s">
        <v>989</v>
      </c>
      <c r="B38" s="87" t="s">
        <v>1215</v>
      </c>
      <c r="C38" s="85">
        <v>100702</v>
      </c>
      <c r="D38" s="86">
        <v>2461.54</v>
      </c>
      <c r="E38" s="85" t="s">
        <v>991</v>
      </c>
      <c r="F38" s="192" t="s">
        <v>118</v>
      </c>
      <c r="H38" s="86">
        <v>1682</v>
      </c>
      <c r="I38" s="99">
        <v>45072</v>
      </c>
    </row>
    <row r="39" spans="1:9" x14ac:dyDescent="0.35">
      <c r="A39" s="85" t="s">
        <v>990</v>
      </c>
      <c r="B39" s="87" t="s">
        <v>1216</v>
      </c>
      <c r="C39" s="85">
        <v>66122</v>
      </c>
      <c r="D39" s="86">
        <v>18871.53</v>
      </c>
      <c r="E39" s="85" t="s">
        <v>993</v>
      </c>
      <c r="F39" s="192" t="s">
        <v>118</v>
      </c>
      <c r="G39" s="85">
        <v>43</v>
      </c>
      <c r="H39" s="86">
        <v>10834.4</v>
      </c>
      <c r="I39" s="99">
        <v>45072</v>
      </c>
    </row>
    <row r="40" spans="1:9" x14ac:dyDescent="0.35">
      <c r="A40" s="85" t="s">
        <v>1217</v>
      </c>
      <c r="B40" s="87" t="s">
        <v>1221</v>
      </c>
      <c r="C40" s="85">
        <v>81186</v>
      </c>
      <c r="D40" s="86">
        <v>6983.91</v>
      </c>
      <c r="E40" s="85" t="s">
        <v>1218</v>
      </c>
      <c r="F40" s="192" t="s">
        <v>118</v>
      </c>
      <c r="G40" s="85">
        <v>44</v>
      </c>
      <c r="H40" s="86">
        <v>4118</v>
      </c>
      <c r="I40" s="99">
        <v>45072</v>
      </c>
    </row>
    <row r="41" spans="1:9" s="92" customFormat="1" x14ac:dyDescent="0.35">
      <c r="B41" s="93"/>
      <c r="C41" s="92" t="s">
        <v>168</v>
      </c>
      <c r="D41" s="94">
        <f>SUM(D32:D40)</f>
        <v>84987.93</v>
      </c>
      <c r="F41" s="93"/>
      <c r="G41" s="92" t="s">
        <v>168</v>
      </c>
      <c r="H41" s="94">
        <f>SUM(H32:H40)</f>
        <v>52648.92</v>
      </c>
    </row>
    <row r="42" spans="1:9" s="130" customFormat="1" x14ac:dyDescent="0.35">
      <c r="B42" s="131"/>
      <c r="D42" s="138"/>
      <c r="F42" s="131"/>
      <c r="H42" s="138"/>
    </row>
    <row r="43" spans="1:9" x14ac:dyDescent="0.35">
      <c r="A43" s="85" t="s">
        <v>1345</v>
      </c>
      <c r="B43" s="87" t="s">
        <v>1523</v>
      </c>
      <c r="C43" s="85">
        <v>100702</v>
      </c>
      <c r="D43" s="86">
        <v>5370.64</v>
      </c>
      <c r="E43" s="130" t="s">
        <v>1346</v>
      </c>
      <c r="G43" s="85">
        <v>62</v>
      </c>
      <c r="H43" s="86">
        <v>2842</v>
      </c>
    </row>
    <row r="44" spans="1:9" x14ac:dyDescent="0.35">
      <c r="A44" s="85" t="s">
        <v>1347</v>
      </c>
      <c r="B44" s="87" t="s">
        <v>1524</v>
      </c>
      <c r="C44" s="85">
        <v>88818</v>
      </c>
      <c r="D44" s="86">
        <v>8764.9599999999991</v>
      </c>
      <c r="E44" s="85" t="s">
        <v>1348</v>
      </c>
      <c r="G44" s="85">
        <v>63</v>
      </c>
      <c r="H44" s="86">
        <v>4974.08</v>
      </c>
    </row>
    <row r="45" spans="1:9" x14ac:dyDescent="0.35">
      <c r="A45" s="85" t="s">
        <v>1373</v>
      </c>
      <c r="B45" s="87" t="s">
        <v>1525</v>
      </c>
      <c r="C45" s="85">
        <v>86972</v>
      </c>
      <c r="D45" s="86">
        <v>8937.82</v>
      </c>
      <c r="E45" s="85" t="s">
        <v>1374</v>
      </c>
      <c r="G45" s="85">
        <v>64</v>
      </c>
      <c r="H45" s="86">
        <v>8378.68</v>
      </c>
    </row>
    <row r="46" spans="1:9" x14ac:dyDescent="0.35">
      <c r="A46" s="85" t="s">
        <v>1375</v>
      </c>
      <c r="B46" s="87" t="s">
        <v>1526</v>
      </c>
      <c r="C46" s="85">
        <v>86972</v>
      </c>
      <c r="D46" s="86">
        <v>1119.4000000000001</v>
      </c>
      <c r="E46" s="85" t="s">
        <v>33</v>
      </c>
      <c r="G46" s="85">
        <v>64</v>
      </c>
      <c r="H46" s="86">
        <v>0</v>
      </c>
    </row>
    <row r="47" spans="1:9" x14ac:dyDescent="0.35">
      <c r="A47" s="85" t="s">
        <v>1376</v>
      </c>
      <c r="B47" s="87" t="s">
        <v>1527</v>
      </c>
      <c r="C47" s="85">
        <v>88818</v>
      </c>
      <c r="D47" s="86">
        <v>4518.2</v>
      </c>
      <c r="E47" s="85" t="s">
        <v>1377</v>
      </c>
      <c r="G47" s="85">
        <v>55</v>
      </c>
      <c r="H47" s="86">
        <v>3248</v>
      </c>
    </row>
    <row r="48" spans="1:9" x14ac:dyDescent="0.35">
      <c r="A48" s="85" t="s">
        <v>1378</v>
      </c>
      <c r="B48" s="87" t="s">
        <v>1528</v>
      </c>
      <c r="C48" s="85">
        <v>81186</v>
      </c>
      <c r="D48" s="86">
        <v>440.8</v>
      </c>
      <c r="E48" s="85" t="s">
        <v>1379</v>
      </c>
      <c r="G48" s="85">
        <v>56</v>
      </c>
      <c r="H48" s="86">
        <v>614.79999999999995</v>
      </c>
    </row>
    <row r="49" spans="1:8" x14ac:dyDescent="0.35">
      <c r="A49" s="85" t="s">
        <v>1380</v>
      </c>
      <c r="B49" s="87" t="s">
        <v>1529</v>
      </c>
      <c r="C49" s="85">
        <v>87831</v>
      </c>
      <c r="D49" s="86">
        <v>11985.82</v>
      </c>
      <c r="E49" s="85" t="s">
        <v>1381</v>
      </c>
      <c r="G49" s="85">
        <v>57</v>
      </c>
      <c r="H49" s="86">
        <v>7864.8</v>
      </c>
    </row>
    <row r="50" spans="1:8" x14ac:dyDescent="0.35">
      <c r="A50" s="85" t="s">
        <v>1383</v>
      </c>
      <c r="B50" s="87" t="s">
        <v>1530</v>
      </c>
      <c r="C50" s="85">
        <v>80417</v>
      </c>
      <c r="D50" s="86">
        <v>2262</v>
      </c>
      <c r="E50" s="85" t="s">
        <v>86</v>
      </c>
      <c r="G50" s="85">
        <v>61</v>
      </c>
      <c r="H50" s="86">
        <v>1644.88</v>
      </c>
    </row>
    <row r="51" spans="1:8" x14ac:dyDescent="0.35">
      <c r="A51" s="85" t="s">
        <v>1382</v>
      </c>
      <c r="B51" s="87" t="s">
        <v>1531</v>
      </c>
      <c r="C51" s="85">
        <v>87652</v>
      </c>
      <c r="D51" s="86">
        <v>9558.4</v>
      </c>
      <c r="E51" s="85" t="s">
        <v>1384</v>
      </c>
      <c r="G51" s="85">
        <v>58</v>
      </c>
      <c r="H51" s="86">
        <v>3860.48</v>
      </c>
    </row>
    <row r="52" spans="1:8" x14ac:dyDescent="0.35">
      <c r="A52" s="85" t="s">
        <v>1385</v>
      </c>
      <c r="B52" s="87" t="s">
        <v>1532</v>
      </c>
      <c r="C52" s="85">
        <v>82101</v>
      </c>
      <c r="D52" s="86">
        <v>986</v>
      </c>
      <c r="E52" s="85" t="s">
        <v>27</v>
      </c>
      <c r="G52" s="85">
        <v>59</v>
      </c>
      <c r="H52" s="86">
        <v>742.4</v>
      </c>
    </row>
    <row r="53" spans="1:8" x14ac:dyDescent="0.35">
      <c r="A53" s="85" t="s">
        <v>1386</v>
      </c>
      <c r="B53" s="87" t="s">
        <v>1533</v>
      </c>
      <c r="C53" s="85">
        <v>94215</v>
      </c>
      <c r="D53" s="86">
        <v>1380.4</v>
      </c>
      <c r="E53" s="85" t="s">
        <v>86</v>
      </c>
      <c r="G53" s="85">
        <v>60</v>
      </c>
      <c r="H53" s="86">
        <v>0</v>
      </c>
    </row>
    <row r="54" spans="1:8" x14ac:dyDescent="0.35">
      <c r="A54" s="85" t="s">
        <v>1387</v>
      </c>
      <c r="B54" s="87" t="s">
        <v>1534</v>
      </c>
      <c r="C54" s="85">
        <v>94215</v>
      </c>
      <c r="D54" s="86">
        <v>19517.240000000002</v>
      </c>
      <c r="E54" s="85" t="s">
        <v>1388</v>
      </c>
      <c r="G54" s="85">
        <v>60</v>
      </c>
      <c r="H54" s="86">
        <v>17751.48</v>
      </c>
    </row>
    <row r="55" spans="1:8" s="92" customFormat="1" x14ac:dyDescent="0.35">
      <c r="B55" s="93"/>
      <c r="C55" s="92" t="s">
        <v>168</v>
      </c>
      <c r="D55" s="94">
        <f>SUM(D43:D54)</f>
        <v>74841.680000000008</v>
      </c>
      <c r="F55" s="93"/>
      <c r="G55" s="92" t="s">
        <v>1795</v>
      </c>
      <c r="H55" s="94">
        <f>SUM(H43:H54)</f>
        <v>51921.600000000006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5BBB42-113E-4D1C-B1C3-D8AFC80A1591}">
  <dimension ref="A1:J15"/>
  <sheetViews>
    <sheetView topLeftCell="A6" workbookViewId="0">
      <selection activeCell="F18" sqref="F18"/>
    </sheetView>
  </sheetViews>
  <sheetFormatPr baseColWidth="10" defaultRowHeight="14.5" x14ac:dyDescent="0.35"/>
  <cols>
    <col min="2" max="2" width="8.81640625" style="9" customWidth="1"/>
    <col min="3" max="3" width="13.26953125" customWidth="1"/>
    <col min="4" max="4" width="14.1796875" style="7" customWidth="1"/>
    <col min="5" max="5" width="55.81640625" style="9" customWidth="1"/>
    <col min="6" max="6" width="16.54296875" customWidth="1"/>
    <col min="7" max="7" width="18.1796875" customWidth="1"/>
    <col min="8" max="8" width="11.453125" style="7"/>
    <col min="9" max="9" width="15.7265625" customWidth="1"/>
    <col min="10" max="10" width="17.26953125" style="9" customWidth="1"/>
  </cols>
  <sheetData>
    <row r="1" spans="1:10" s="3" customFormat="1" ht="26.25" customHeight="1" thickBot="1" x14ac:dyDescent="0.4">
      <c r="A1" s="1" t="s">
        <v>5</v>
      </c>
      <c r="B1" s="1" t="s">
        <v>108</v>
      </c>
      <c r="C1" s="1" t="s">
        <v>0</v>
      </c>
      <c r="D1" s="2" t="s">
        <v>1</v>
      </c>
      <c r="E1" s="12" t="s">
        <v>109</v>
      </c>
      <c r="F1" s="4" t="s">
        <v>2</v>
      </c>
      <c r="G1" s="4" t="s">
        <v>13</v>
      </c>
      <c r="H1" s="5" t="s">
        <v>4</v>
      </c>
      <c r="I1" s="16" t="s">
        <v>110</v>
      </c>
      <c r="J1" s="12"/>
    </row>
    <row r="2" spans="1:10" x14ac:dyDescent="0.35">
      <c r="A2" t="s">
        <v>112</v>
      </c>
      <c r="B2" s="9" t="s">
        <v>224</v>
      </c>
      <c r="C2">
        <v>75471</v>
      </c>
      <c r="D2" s="7">
        <v>1125</v>
      </c>
      <c r="E2" s="9" t="s">
        <v>33</v>
      </c>
      <c r="F2" s="17" t="s">
        <v>118</v>
      </c>
      <c r="G2">
        <v>1262</v>
      </c>
      <c r="H2" s="7">
        <v>1150</v>
      </c>
      <c r="I2" s="36">
        <v>45031</v>
      </c>
      <c r="J2" s="9" t="s">
        <v>486</v>
      </c>
    </row>
    <row r="3" spans="1:10" x14ac:dyDescent="0.35">
      <c r="A3" t="s">
        <v>385</v>
      </c>
      <c r="B3" s="9" t="s">
        <v>584</v>
      </c>
      <c r="C3">
        <v>88460</v>
      </c>
      <c r="D3" s="7">
        <v>986</v>
      </c>
      <c r="E3" s="9" t="s">
        <v>33</v>
      </c>
      <c r="F3" s="17" t="s">
        <v>118</v>
      </c>
      <c r="G3" s="71">
        <v>1282</v>
      </c>
      <c r="H3" s="7">
        <v>921</v>
      </c>
      <c r="I3" s="10">
        <v>45031</v>
      </c>
    </row>
    <row r="4" spans="1:10" x14ac:dyDescent="0.35">
      <c r="A4" t="s">
        <v>386</v>
      </c>
      <c r="B4" s="9" t="s">
        <v>585</v>
      </c>
      <c r="C4">
        <v>88460</v>
      </c>
      <c r="D4" s="7">
        <v>2499.4499999999998</v>
      </c>
      <c r="E4" s="9" t="s">
        <v>387</v>
      </c>
      <c r="F4" s="17" t="s">
        <v>118</v>
      </c>
      <c r="G4" s="71">
        <v>1282</v>
      </c>
      <c r="H4" s="7">
        <v>0</v>
      </c>
      <c r="I4" s="10">
        <v>45031</v>
      </c>
    </row>
    <row r="5" spans="1:10" x14ac:dyDescent="0.35">
      <c r="A5" t="s">
        <v>388</v>
      </c>
      <c r="B5" s="9" t="s">
        <v>586</v>
      </c>
      <c r="C5">
        <v>88460</v>
      </c>
      <c r="D5" s="7">
        <v>2992.86</v>
      </c>
      <c r="E5" s="9" t="s">
        <v>389</v>
      </c>
      <c r="F5" s="17" t="s">
        <v>118</v>
      </c>
      <c r="G5">
        <v>1184</v>
      </c>
      <c r="H5" s="7">
        <v>2050</v>
      </c>
      <c r="I5" s="10">
        <v>45031</v>
      </c>
    </row>
    <row r="6" spans="1:10" x14ac:dyDescent="0.35">
      <c r="A6" t="s">
        <v>487</v>
      </c>
      <c r="B6" s="9" t="s">
        <v>587</v>
      </c>
      <c r="C6">
        <v>98686</v>
      </c>
      <c r="D6" s="7">
        <v>4986.45</v>
      </c>
      <c r="E6" s="9" t="s">
        <v>488</v>
      </c>
      <c r="F6" s="17" t="s">
        <v>118</v>
      </c>
      <c r="G6">
        <v>1183</v>
      </c>
      <c r="H6" s="7">
        <v>1470</v>
      </c>
      <c r="I6" s="10">
        <v>45031</v>
      </c>
    </row>
    <row r="7" spans="1:10" s="3" customFormat="1" x14ac:dyDescent="0.35">
      <c r="B7" s="11"/>
      <c r="C7" s="4" t="s">
        <v>168</v>
      </c>
      <c r="D7" s="5">
        <f>SUM(D2:D6)</f>
        <v>12589.759999999998</v>
      </c>
      <c r="E7" s="11"/>
      <c r="G7" s="4" t="s">
        <v>168</v>
      </c>
      <c r="H7" s="5">
        <f>SUM(H2:H6)</f>
        <v>5591</v>
      </c>
      <c r="J7" s="11" t="s">
        <v>1207</v>
      </c>
    </row>
    <row r="8" spans="1:10" x14ac:dyDescent="0.35">
      <c r="A8" t="s">
        <v>842</v>
      </c>
      <c r="B8" s="9" t="s">
        <v>966</v>
      </c>
      <c r="C8">
        <v>66123</v>
      </c>
      <c r="D8" s="7">
        <v>3676.04</v>
      </c>
      <c r="E8" s="9" t="s">
        <v>843</v>
      </c>
      <c r="F8" s="17" t="s">
        <v>118</v>
      </c>
      <c r="G8">
        <v>1241</v>
      </c>
      <c r="H8" s="7">
        <v>1000</v>
      </c>
      <c r="I8" s="10">
        <v>45071</v>
      </c>
    </row>
    <row r="9" spans="1:10" x14ac:dyDescent="0.35">
      <c r="A9" t="s">
        <v>844</v>
      </c>
      <c r="B9" s="9" t="s">
        <v>967</v>
      </c>
      <c r="C9">
        <v>86817</v>
      </c>
      <c r="D9" s="7">
        <v>10730</v>
      </c>
      <c r="E9" s="9" t="s">
        <v>845</v>
      </c>
      <c r="F9" s="17" t="s">
        <v>118</v>
      </c>
      <c r="G9">
        <v>1242</v>
      </c>
      <c r="H9" s="7">
        <v>3450</v>
      </c>
      <c r="I9" s="10">
        <v>45071</v>
      </c>
    </row>
    <row r="10" spans="1:10" x14ac:dyDescent="0.35">
      <c r="A10" t="s">
        <v>847</v>
      </c>
      <c r="B10" s="9" t="s">
        <v>968</v>
      </c>
      <c r="C10">
        <v>88460</v>
      </c>
      <c r="D10" s="7">
        <v>986</v>
      </c>
      <c r="E10" s="9" t="s">
        <v>33</v>
      </c>
      <c r="F10" s="17" t="s">
        <v>118</v>
      </c>
      <c r="G10">
        <v>1217</v>
      </c>
      <c r="H10" s="7">
        <v>540</v>
      </c>
      <c r="I10" s="10">
        <v>45071</v>
      </c>
    </row>
    <row r="11" spans="1:10" x14ac:dyDescent="0.35">
      <c r="A11" t="s">
        <v>848</v>
      </c>
      <c r="B11" s="9" t="s">
        <v>969</v>
      </c>
      <c r="C11">
        <v>88460</v>
      </c>
      <c r="D11" s="7">
        <v>7656</v>
      </c>
      <c r="E11" s="9" t="s">
        <v>849</v>
      </c>
      <c r="F11" s="17" t="s">
        <v>118</v>
      </c>
      <c r="G11">
        <v>1219</v>
      </c>
      <c r="H11" s="7">
        <v>2360</v>
      </c>
      <c r="I11" s="10">
        <v>45071</v>
      </c>
    </row>
    <row r="12" spans="1:10" x14ac:dyDescent="0.35">
      <c r="A12" t="s">
        <v>850</v>
      </c>
      <c r="B12" s="9" t="s">
        <v>970</v>
      </c>
      <c r="C12">
        <v>98686</v>
      </c>
      <c r="D12" s="7">
        <v>3500</v>
      </c>
      <c r="E12" s="9" t="s">
        <v>389</v>
      </c>
      <c r="F12" s="17" t="s">
        <v>118</v>
      </c>
      <c r="G12">
        <v>1200</v>
      </c>
      <c r="H12" s="7">
        <v>1800</v>
      </c>
      <c r="I12" s="10">
        <v>45071</v>
      </c>
    </row>
    <row r="13" spans="1:10" x14ac:dyDescent="0.35">
      <c r="A13" t="s">
        <v>851</v>
      </c>
      <c r="B13" s="9" t="s">
        <v>971</v>
      </c>
      <c r="C13">
        <v>88461</v>
      </c>
      <c r="D13" s="7">
        <v>2992.86</v>
      </c>
      <c r="E13" s="9" t="s">
        <v>389</v>
      </c>
      <c r="F13" s="17" t="s">
        <v>118</v>
      </c>
      <c r="G13">
        <v>1199</v>
      </c>
      <c r="H13" s="7">
        <v>1650</v>
      </c>
      <c r="I13" s="10">
        <v>45071</v>
      </c>
    </row>
    <row r="14" spans="1:10" x14ac:dyDescent="0.35">
      <c r="A14" t="s">
        <v>1197</v>
      </c>
      <c r="B14" s="9" t="s">
        <v>1204</v>
      </c>
      <c r="C14">
        <v>75471</v>
      </c>
      <c r="D14" s="7">
        <v>36151.67</v>
      </c>
      <c r="E14" s="9" t="s">
        <v>1198</v>
      </c>
      <c r="F14" s="17" t="s">
        <v>118</v>
      </c>
      <c r="G14">
        <v>1304</v>
      </c>
      <c r="H14" s="7">
        <v>19434</v>
      </c>
      <c r="I14" s="10">
        <v>45071</v>
      </c>
    </row>
    <row r="15" spans="1:10" s="32" customFormat="1" x14ac:dyDescent="0.35">
      <c r="B15" s="35"/>
      <c r="C15" s="32" t="s">
        <v>168</v>
      </c>
      <c r="D15" s="24">
        <f>SUM(D8:D14)</f>
        <v>65692.570000000007</v>
      </c>
      <c r="E15" s="35"/>
      <c r="G15" s="32" t="s">
        <v>168</v>
      </c>
      <c r="H15" s="24">
        <f>SUM(H8:H14)</f>
        <v>30234</v>
      </c>
      <c r="J15" s="35" t="s">
        <v>1208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AA805A-9CBB-4642-A14C-EA2475802B48}">
  <dimension ref="A1:K1048573"/>
  <sheetViews>
    <sheetView workbookViewId="0">
      <pane ySplit="1" topLeftCell="A87" activePane="bottomLeft" state="frozen"/>
      <selection pane="bottomLeft" activeCell="E92" sqref="E92"/>
    </sheetView>
  </sheetViews>
  <sheetFormatPr baseColWidth="10" defaultRowHeight="14.5" x14ac:dyDescent="0.35"/>
  <cols>
    <col min="1" max="1" width="10.453125" customWidth="1"/>
    <col min="2" max="2" width="11.7265625" style="9" bestFit="1" customWidth="1"/>
    <col min="3" max="3" width="11.453125" style="9"/>
    <col min="4" max="4" width="14.453125" style="7" customWidth="1"/>
    <col min="5" max="5" width="60.7265625" style="9" customWidth="1"/>
    <col min="6" max="7" width="19" customWidth="1"/>
    <col min="8" max="8" width="11.453125" style="7"/>
    <col min="9" max="9" width="23.1796875" style="9" customWidth="1"/>
    <col min="10" max="10" width="16.453125" customWidth="1"/>
  </cols>
  <sheetData>
    <row r="1" spans="1:11" s="3" customFormat="1" ht="26.25" customHeight="1" thickBot="1" x14ac:dyDescent="0.4">
      <c r="A1" s="1" t="s">
        <v>5</v>
      </c>
      <c r="B1" s="1" t="s">
        <v>12</v>
      </c>
      <c r="C1" s="1" t="s">
        <v>0</v>
      </c>
      <c r="D1" s="2" t="s">
        <v>1</v>
      </c>
      <c r="E1" s="8" t="s">
        <v>109</v>
      </c>
      <c r="F1" s="4" t="s">
        <v>2</v>
      </c>
      <c r="G1" s="4" t="s">
        <v>13</v>
      </c>
      <c r="H1" s="5" t="s">
        <v>4</v>
      </c>
      <c r="I1" s="355" t="s">
        <v>17</v>
      </c>
      <c r="J1" s="4"/>
    </row>
    <row r="2" spans="1:11" x14ac:dyDescent="0.35">
      <c r="A2" t="s">
        <v>8</v>
      </c>
      <c r="B2" s="9" t="s">
        <v>299</v>
      </c>
      <c r="C2" s="9">
        <v>87652</v>
      </c>
      <c r="D2" s="7">
        <v>1854.12</v>
      </c>
      <c r="E2" s="9" t="s">
        <v>9</v>
      </c>
      <c r="F2" s="17" t="s">
        <v>6</v>
      </c>
      <c r="G2" t="s">
        <v>7</v>
      </c>
      <c r="H2" s="7">
        <v>555</v>
      </c>
      <c r="I2" s="356">
        <v>44927</v>
      </c>
    </row>
    <row r="3" spans="1:11" x14ac:dyDescent="0.35">
      <c r="A3" t="s">
        <v>10</v>
      </c>
      <c r="B3" s="9" t="s">
        <v>300</v>
      </c>
      <c r="C3" s="9">
        <v>86531</v>
      </c>
      <c r="D3" s="7">
        <v>6736.57</v>
      </c>
      <c r="E3" s="9" t="s">
        <v>11</v>
      </c>
      <c r="F3" s="17" t="s">
        <v>6</v>
      </c>
      <c r="G3" t="s">
        <v>14</v>
      </c>
      <c r="H3" s="7">
        <v>4000</v>
      </c>
      <c r="I3" s="356">
        <v>44927</v>
      </c>
    </row>
    <row r="4" spans="1:11" s="45" customFormat="1" x14ac:dyDescent="0.35">
      <c r="B4" s="46"/>
      <c r="C4" s="57" t="s">
        <v>168</v>
      </c>
      <c r="D4" s="56">
        <f>SUM(D2:D3)</f>
        <v>8590.6899999999987</v>
      </c>
      <c r="E4" s="46"/>
      <c r="G4" s="47" t="s">
        <v>168</v>
      </c>
      <c r="H4" s="43">
        <f>SUM(H2:H3)</f>
        <v>4555</v>
      </c>
      <c r="I4" s="357"/>
      <c r="J4" s="47" t="s">
        <v>325</v>
      </c>
    </row>
    <row r="5" spans="1:11" x14ac:dyDescent="0.35">
      <c r="A5" t="s">
        <v>15</v>
      </c>
      <c r="B5" s="9" t="s">
        <v>301</v>
      </c>
      <c r="C5" s="9">
        <v>87652</v>
      </c>
      <c r="D5" s="7">
        <v>956.36</v>
      </c>
      <c r="E5" s="9" t="s">
        <v>16</v>
      </c>
      <c r="F5" s="17" t="s">
        <v>6</v>
      </c>
      <c r="H5" s="44">
        <v>406</v>
      </c>
      <c r="I5" s="356">
        <v>45002</v>
      </c>
    </row>
    <row r="6" spans="1:11" x14ac:dyDescent="0.35">
      <c r="A6" t="s">
        <v>174</v>
      </c>
      <c r="B6" s="9" t="s">
        <v>361</v>
      </c>
      <c r="C6" s="9">
        <v>83668</v>
      </c>
      <c r="D6" s="7">
        <v>19337.63</v>
      </c>
      <c r="E6" s="9" t="s">
        <v>175</v>
      </c>
      <c r="F6" s="17" t="s">
        <v>6</v>
      </c>
      <c r="G6" t="s">
        <v>328</v>
      </c>
      <c r="H6" s="38">
        <v>10425</v>
      </c>
      <c r="I6" s="356">
        <v>45002</v>
      </c>
    </row>
    <row r="7" spans="1:11" x14ac:dyDescent="0.35">
      <c r="A7" t="s">
        <v>273</v>
      </c>
      <c r="B7" s="9" t="s">
        <v>521</v>
      </c>
      <c r="C7" s="9">
        <v>86531</v>
      </c>
      <c r="D7" s="7">
        <v>27979.54</v>
      </c>
      <c r="E7" s="9" t="s">
        <v>298</v>
      </c>
      <c r="F7" s="17" t="s">
        <v>6</v>
      </c>
      <c r="G7" t="s">
        <v>302</v>
      </c>
      <c r="H7" s="7">
        <v>7930</v>
      </c>
      <c r="I7" s="356">
        <v>45002</v>
      </c>
    </row>
    <row r="8" spans="1:11" x14ac:dyDescent="0.35">
      <c r="A8" t="s">
        <v>303</v>
      </c>
      <c r="B8" s="9" t="s">
        <v>522</v>
      </c>
      <c r="C8" s="9">
        <v>74949</v>
      </c>
      <c r="D8" s="7">
        <v>18233.07</v>
      </c>
      <c r="E8" s="9" t="s">
        <v>305</v>
      </c>
      <c r="F8" s="17" t="s">
        <v>6</v>
      </c>
      <c r="G8" t="s">
        <v>326</v>
      </c>
      <c r="H8" s="7">
        <v>6701</v>
      </c>
      <c r="I8" s="356">
        <v>45002</v>
      </c>
    </row>
    <row r="9" spans="1:11" x14ac:dyDescent="0.35">
      <c r="A9" t="s">
        <v>304</v>
      </c>
      <c r="B9" s="9" t="s">
        <v>523</v>
      </c>
      <c r="C9" s="9">
        <v>74949</v>
      </c>
      <c r="D9" s="7">
        <v>1450</v>
      </c>
      <c r="E9" s="9" t="s">
        <v>86</v>
      </c>
      <c r="F9" s="17" t="s">
        <v>6</v>
      </c>
      <c r="G9" t="s">
        <v>327</v>
      </c>
      <c r="H9" s="38">
        <v>1526</v>
      </c>
      <c r="I9" s="356">
        <v>45002</v>
      </c>
    </row>
    <row r="10" spans="1:11" s="3" customFormat="1" x14ac:dyDescent="0.35">
      <c r="B10" s="11"/>
      <c r="C10" s="12" t="s">
        <v>168</v>
      </c>
      <c r="D10" s="5">
        <f>SUM(D5:D9)</f>
        <v>67956.600000000006</v>
      </c>
      <c r="E10" s="11"/>
      <c r="G10" s="4" t="s">
        <v>168</v>
      </c>
      <c r="H10" s="5">
        <f>SUM(H5:H9)</f>
        <v>26988</v>
      </c>
      <c r="I10" s="11"/>
    </row>
    <row r="11" spans="1:11" x14ac:dyDescent="0.35">
      <c r="A11" t="s">
        <v>395</v>
      </c>
      <c r="B11" s="9" t="s">
        <v>391</v>
      </c>
      <c r="C11" s="9" t="s">
        <v>392</v>
      </c>
      <c r="D11" s="7">
        <v>6020.4</v>
      </c>
      <c r="E11" s="9" t="s">
        <v>393</v>
      </c>
      <c r="F11" s="17" t="s">
        <v>6</v>
      </c>
      <c r="G11" t="s">
        <v>394</v>
      </c>
      <c r="H11" s="7">
        <v>3700.49</v>
      </c>
      <c r="I11" s="356">
        <v>44994</v>
      </c>
    </row>
    <row r="12" spans="1:11" x14ac:dyDescent="0.35">
      <c r="A12" t="s">
        <v>390</v>
      </c>
      <c r="B12" s="9" t="s">
        <v>396</v>
      </c>
      <c r="C12" s="9" t="s">
        <v>392</v>
      </c>
      <c r="D12" s="7">
        <v>58523.17</v>
      </c>
      <c r="E12" s="9" t="s">
        <v>397</v>
      </c>
      <c r="F12" s="17" t="s">
        <v>6</v>
      </c>
      <c r="G12" t="s">
        <v>398</v>
      </c>
      <c r="H12" s="7">
        <v>48584.6</v>
      </c>
      <c r="I12" s="356">
        <v>44994</v>
      </c>
    </row>
    <row r="13" spans="1:11" s="3" customFormat="1" x14ac:dyDescent="0.35">
      <c r="B13" s="11"/>
      <c r="C13" s="12" t="s">
        <v>168</v>
      </c>
      <c r="D13" s="5">
        <f>SUM(D11:D12)</f>
        <v>64543.57</v>
      </c>
      <c r="E13" s="11"/>
      <c r="G13" s="4" t="s">
        <v>168</v>
      </c>
      <c r="H13" s="5">
        <f>SUM(H11:H12)</f>
        <v>52285.09</v>
      </c>
      <c r="I13" s="11"/>
      <c r="J13" s="4" t="s">
        <v>247</v>
      </c>
      <c r="K13" s="4"/>
    </row>
    <row r="14" spans="1:11" x14ac:dyDescent="0.35">
      <c r="A14" t="s">
        <v>411</v>
      </c>
      <c r="B14" s="9" t="s">
        <v>524</v>
      </c>
      <c r="C14" s="9">
        <v>86531</v>
      </c>
      <c r="D14" s="7">
        <v>1605.44</v>
      </c>
      <c r="E14" s="9" t="s">
        <v>412</v>
      </c>
      <c r="F14" s="17" t="s">
        <v>6</v>
      </c>
      <c r="G14" t="s">
        <v>434</v>
      </c>
      <c r="H14" s="7">
        <v>495</v>
      </c>
      <c r="I14" s="356">
        <v>45010</v>
      </c>
    </row>
    <row r="15" spans="1:11" x14ac:dyDescent="0.35">
      <c r="A15" t="s">
        <v>835</v>
      </c>
      <c r="B15" s="9" t="s">
        <v>913</v>
      </c>
      <c r="C15" s="9">
        <v>87652</v>
      </c>
      <c r="D15" s="7">
        <v>11097.14</v>
      </c>
      <c r="E15" s="9" t="s">
        <v>836</v>
      </c>
      <c r="F15" s="17" t="s">
        <v>6</v>
      </c>
      <c r="G15" t="s">
        <v>893</v>
      </c>
      <c r="H15" s="7">
        <v>5612.01</v>
      </c>
      <c r="I15" s="356">
        <v>45048</v>
      </c>
    </row>
    <row r="16" spans="1:11" x14ac:dyDescent="0.35">
      <c r="A16" t="s">
        <v>837</v>
      </c>
      <c r="B16" s="9" t="s">
        <v>914</v>
      </c>
      <c r="C16" s="9">
        <v>86531</v>
      </c>
      <c r="D16" s="7">
        <v>11773.39</v>
      </c>
      <c r="E16" s="9" t="s">
        <v>838</v>
      </c>
      <c r="F16" s="17" t="s">
        <v>6</v>
      </c>
      <c r="G16" t="s">
        <v>894</v>
      </c>
      <c r="H16" s="7">
        <v>7030.01</v>
      </c>
      <c r="I16" s="356">
        <v>45048</v>
      </c>
    </row>
    <row r="17" spans="1:11" x14ac:dyDescent="0.35">
      <c r="A17" t="s">
        <v>413</v>
      </c>
      <c r="B17" s="9" t="s">
        <v>525</v>
      </c>
      <c r="C17" s="9">
        <v>87652</v>
      </c>
      <c r="D17" s="7">
        <v>13046.28</v>
      </c>
      <c r="E17" s="9" t="s">
        <v>161</v>
      </c>
      <c r="F17" s="17" t="s">
        <v>6</v>
      </c>
      <c r="G17" t="s">
        <v>435</v>
      </c>
      <c r="H17" s="7">
        <v>5708</v>
      </c>
      <c r="I17" s="9" t="s">
        <v>520</v>
      </c>
    </row>
    <row r="18" spans="1:11" s="3" customFormat="1" ht="17.25" customHeight="1" x14ac:dyDescent="0.35">
      <c r="B18" s="11"/>
      <c r="C18" s="12"/>
      <c r="D18" s="5">
        <f>SUM(D14:D17)</f>
        <v>37522.25</v>
      </c>
      <c r="E18" s="11"/>
      <c r="G18" s="4"/>
      <c r="H18" s="5">
        <f>SUM(H14:H17)</f>
        <v>18845.02</v>
      </c>
      <c r="I18" s="11"/>
      <c r="J18" s="3" t="s">
        <v>1205</v>
      </c>
      <c r="K18" s="3" t="s">
        <v>1206</v>
      </c>
    </row>
    <row r="19" spans="1:11" x14ac:dyDescent="0.35">
      <c r="A19" t="s">
        <v>665</v>
      </c>
      <c r="B19" s="9" t="s">
        <v>972</v>
      </c>
      <c r="C19" s="9">
        <v>64059</v>
      </c>
      <c r="D19" s="7">
        <v>721.49</v>
      </c>
      <c r="E19" s="9" t="s">
        <v>976</v>
      </c>
    </row>
    <row r="20" spans="1:11" x14ac:dyDescent="0.35">
      <c r="A20" t="s">
        <v>666</v>
      </c>
      <c r="B20" s="9" t="s">
        <v>973</v>
      </c>
      <c r="C20" s="9">
        <v>66119</v>
      </c>
      <c r="D20" s="7">
        <v>721.49</v>
      </c>
      <c r="E20" s="9" t="s">
        <v>976</v>
      </c>
    </row>
    <row r="21" spans="1:11" x14ac:dyDescent="0.35">
      <c r="A21" t="s">
        <v>667</v>
      </c>
      <c r="B21" s="9" t="s">
        <v>974</v>
      </c>
      <c r="C21" s="9">
        <v>66122</v>
      </c>
      <c r="D21" s="7">
        <v>721.49</v>
      </c>
      <c r="E21" s="9" t="s">
        <v>976</v>
      </c>
    </row>
    <row r="22" spans="1:11" x14ac:dyDescent="0.35">
      <c r="A22" t="s">
        <v>668</v>
      </c>
      <c r="B22" s="9" t="s">
        <v>975</v>
      </c>
      <c r="C22" s="9">
        <v>66123</v>
      </c>
      <c r="D22" s="7">
        <v>721.49</v>
      </c>
      <c r="E22" s="9" t="s">
        <v>976</v>
      </c>
    </row>
    <row r="23" spans="1:11" x14ac:dyDescent="0.35">
      <c r="A23" t="s">
        <v>669</v>
      </c>
      <c r="B23" s="9" t="s">
        <v>977</v>
      </c>
      <c r="C23" s="9">
        <v>69283</v>
      </c>
      <c r="D23" s="7">
        <v>721.49</v>
      </c>
      <c r="E23" s="9" t="s">
        <v>976</v>
      </c>
    </row>
    <row r="24" spans="1:11" x14ac:dyDescent="0.35">
      <c r="A24" t="s">
        <v>670</v>
      </c>
      <c r="B24" s="9" t="s">
        <v>978</v>
      </c>
      <c r="C24" s="9">
        <v>69285</v>
      </c>
      <c r="D24" s="7">
        <v>721.49</v>
      </c>
      <c r="E24" s="9" t="s">
        <v>976</v>
      </c>
    </row>
    <row r="25" spans="1:11" x14ac:dyDescent="0.35">
      <c r="A25" t="s">
        <v>671</v>
      </c>
      <c r="B25" s="9" t="s">
        <v>979</v>
      </c>
      <c r="C25" s="9">
        <v>69332</v>
      </c>
      <c r="D25" s="7">
        <v>721.49</v>
      </c>
      <c r="E25" s="9" t="s">
        <v>976</v>
      </c>
    </row>
    <row r="26" spans="1:11" x14ac:dyDescent="0.35">
      <c r="A26" t="s">
        <v>672</v>
      </c>
      <c r="B26" s="9" t="s">
        <v>1044</v>
      </c>
      <c r="C26" s="9">
        <v>69334</v>
      </c>
      <c r="D26" s="7">
        <v>721.49</v>
      </c>
      <c r="E26" s="9" t="s">
        <v>976</v>
      </c>
    </row>
    <row r="27" spans="1:11" x14ac:dyDescent="0.35">
      <c r="A27" t="s">
        <v>673</v>
      </c>
      <c r="B27" s="9" t="s">
        <v>1045</v>
      </c>
      <c r="C27" s="9">
        <v>69336</v>
      </c>
      <c r="D27" s="7">
        <v>721.49</v>
      </c>
      <c r="E27" s="9" t="s">
        <v>976</v>
      </c>
    </row>
    <row r="28" spans="1:11" x14ac:dyDescent="0.35">
      <c r="A28" t="s">
        <v>674</v>
      </c>
      <c r="B28" s="9" t="s">
        <v>1046</v>
      </c>
      <c r="C28" s="9">
        <v>69430</v>
      </c>
      <c r="D28" s="7">
        <v>721.49</v>
      </c>
      <c r="E28" s="9" t="s">
        <v>976</v>
      </c>
    </row>
    <row r="29" spans="1:11" x14ac:dyDescent="0.35">
      <c r="A29" t="s">
        <v>675</v>
      </c>
      <c r="B29" s="9" t="s">
        <v>1047</v>
      </c>
      <c r="C29" s="9">
        <v>69455</v>
      </c>
      <c r="D29" s="7">
        <v>721.49</v>
      </c>
      <c r="E29" s="9" t="s">
        <v>976</v>
      </c>
    </row>
    <row r="30" spans="1:11" x14ac:dyDescent="0.35">
      <c r="A30" t="s">
        <v>676</v>
      </c>
      <c r="B30" s="9" t="s">
        <v>1048</v>
      </c>
      <c r="C30" s="9">
        <v>69456</v>
      </c>
      <c r="D30" s="7">
        <v>721.49</v>
      </c>
      <c r="E30" s="9" t="s">
        <v>976</v>
      </c>
    </row>
    <row r="31" spans="1:11" x14ac:dyDescent="0.35">
      <c r="A31" t="s">
        <v>677</v>
      </c>
      <c r="B31" s="9" t="s">
        <v>1089</v>
      </c>
      <c r="C31" s="9">
        <v>70617</v>
      </c>
      <c r="D31" s="7">
        <v>721.49</v>
      </c>
      <c r="E31" s="9" t="s">
        <v>976</v>
      </c>
    </row>
    <row r="32" spans="1:11" x14ac:dyDescent="0.35">
      <c r="A32" t="s">
        <v>678</v>
      </c>
      <c r="B32" s="9" t="s">
        <v>1090</v>
      </c>
      <c r="C32" s="9">
        <v>74949</v>
      </c>
      <c r="D32" s="7">
        <v>721.49</v>
      </c>
      <c r="E32" s="9" t="s">
        <v>976</v>
      </c>
    </row>
    <row r="33" spans="1:9" x14ac:dyDescent="0.35">
      <c r="A33" t="s">
        <v>679</v>
      </c>
      <c r="B33" s="9" t="s">
        <v>1091</v>
      </c>
      <c r="C33" s="9">
        <v>74951</v>
      </c>
      <c r="D33" s="7">
        <v>721.49</v>
      </c>
      <c r="E33" s="9" t="s">
        <v>976</v>
      </c>
    </row>
    <row r="34" spans="1:9" x14ac:dyDescent="0.35">
      <c r="A34" t="s">
        <v>680</v>
      </c>
      <c r="B34" s="9" t="s">
        <v>1092</v>
      </c>
      <c r="C34" s="9">
        <v>79452</v>
      </c>
      <c r="D34" s="7">
        <v>721.49</v>
      </c>
      <c r="E34" s="9" t="s">
        <v>976</v>
      </c>
    </row>
    <row r="35" spans="1:9" x14ac:dyDescent="0.35">
      <c r="A35" t="s">
        <v>681</v>
      </c>
      <c r="B35" s="9" t="s">
        <v>1093</v>
      </c>
      <c r="C35" s="9">
        <v>75470</v>
      </c>
      <c r="D35" s="7">
        <v>721.49</v>
      </c>
      <c r="E35" s="9" t="s">
        <v>976</v>
      </c>
    </row>
    <row r="36" spans="1:9" x14ac:dyDescent="0.35">
      <c r="A36" t="s">
        <v>682</v>
      </c>
      <c r="B36" s="9" t="s">
        <v>1094</v>
      </c>
      <c r="C36" s="9">
        <v>75471</v>
      </c>
      <c r="D36" s="7">
        <v>721.49</v>
      </c>
      <c r="E36" s="9" t="s">
        <v>976</v>
      </c>
    </row>
    <row r="37" spans="1:9" x14ac:dyDescent="0.35">
      <c r="A37" t="s">
        <v>683</v>
      </c>
      <c r="B37" s="9" t="s">
        <v>1095</v>
      </c>
      <c r="C37" s="9">
        <v>75481</v>
      </c>
      <c r="D37" s="7">
        <v>721.49</v>
      </c>
      <c r="E37" s="9" t="s">
        <v>976</v>
      </c>
    </row>
    <row r="38" spans="1:9" x14ac:dyDescent="0.35">
      <c r="A38" t="s">
        <v>684</v>
      </c>
      <c r="B38" s="9" t="s">
        <v>1096</v>
      </c>
      <c r="C38" s="9">
        <v>80400</v>
      </c>
      <c r="D38" s="7">
        <v>721.49</v>
      </c>
      <c r="E38" s="9" t="s">
        <v>976</v>
      </c>
    </row>
    <row r="39" spans="1:9" x14ac:dyDescent="0.35">
      <c r="A39" t="s">
        <v>685</v>
      </c>
      <c r="B39" s="9" t="s">
        <v>1097</v>
      </c>
      <c r="C39" s="9">
        <v>80401</v>
      </c>
      <c r="D39" s="7">
        <v>721.49</v>
      </c>
      <c r="E39" s="9" t="s">
        <v>976</v>
      </c>
    </row>
    <row r="40" spans="1:9" x14ac:dyDescent="0.35">
      <c r="A40" t="s">
        <v>686</v>
      </c>
      <c r="B40" s="9" t="s">
        <v>1098</v>
      </c>
      <c r="C40" s="9">
        <v>80407</v>
      </c>
      <c r="D40" s="7">
        <v>721.49</v>
      </c>
      <c r="E40" s="9" t="s">
        <v>976</v>
      </c>
    </row>
    <row r="41" spans="1:9" x14ac:dyDescent="0.35">
      <c r="A41" t="s">
        <v>687</v>
      </c>
      <c r="B41" s="9" t="s">
        <v>1099</v>
      </c>
      <c r="C41" s="9">
        <v>80412</v>
      </c>
      <c r="D41" s="7">
        <v>721.49</v>
      </c>
      <c r="E41" s="9" t="s">
        <v>976</v>
      </c>
    </row>
    <row r="42" spans="1:9" x14ac:dyDescent="0.35">
      <c r="A42" t="s">
        <v>688</v>
      </c>
      <c r="B42" s="9" t="s">
        <v>1100</v>
      </c>
      <c r="C42" s="9">
        <v>80416</v>
      </c>
      <c r="D42" s="7">
        <v>721.49</v>
      </c>
      <c r="E42" s="9" t="s">
        <v>976</v>
      </c>
    </row>
    <row r="43" spans="1:9" x14ac:dyDescent="0.35">
      <c r="A43" t="s">
        <v>689</v>
      </c>
      <c r="B43" s="9" t="s">
        <v>1101</v>
      </c>
      <c r="C43" s="9">
        <v>80417</v>
      </c>
      <c r="D43" s="7">
        <v>721.49</v>
      </c>
      <c r="E43" s="9" t="s">
        <v>976</v>
      </c>
    </row>
    <row r="44" spans="1:9" x14ac:dyDescent="0.35">
      <c r="A44" t="s">
        <v>690</v>
      </c>
      <c r="B44" s="9" t="s">
        <v>1102</v>
      </c>
      <c r="C44" s="9">
        <v>81145</v>
      </c>
      <c r="D44" s="7">
        <v>721.49</v>
      </c>
      <c r="E44" s="9" t="s">
        <v>976</v>
      </c>
    </row>
    <row r="45" spans="1:9" x14ac:dyDescent="0.35">
      <c r="A45" t="s">
        <v>691</v>
      </c>
      <c r="B45" s="9" t="s">
        <v>1103</v>
      </c>
      <c r="C45" s="9">
        <v>81146</v>
      </c>
      <c r="D45" s="7">
        <v>721.49</v>
      </c>
      <c r="E45" s="9" t="s">
        <v>976</v>
      </c>
    </row>
    <row r="46" spans="1:9" x14ac:dyDescent="0.35">
      <c r="A46" t="s">
        <v>692</v>
      </c>
      <c r="B46" s="9" t="s">
        <v>1104</v>
      </c>
      <c r="C46" s="9">
        <v>81186</v>
      </c>
      <c r="D46" s="7">
        <v>721.49</v>
      </c>
      <c r="E46" s="9" t="s">
        <v>976</v>
      </c>
    </row>
    <row r="47" spans="1:9" s="3" customFormat="1" x14ac:dyDescent="0.35">
      <c r="B47" s="11"/>
      <c r="C47" s="11"/>
      <c r="D47" s="26"/>
      <c r="E47" s="11"/>
      <c r="F47" s="3" t="s">
        <v>964</v>
      </c>
      <c r="G47" s="170">
        <v>45061</v>
      </c>
      <c r="H47" s="26"/>
      <c r="I47" s="11"/>
    </row>
    <row r="48" spans="1:9" s="27" customFormat="1" x14ac:dyDescent="0.35">
      <c r="A48" s="27" t="s">
        <v>693</v>
      </c>
      <c r="B48" s="28" t="s">
        <v>1135</v>
      </c>
      <c r="C48" s="28">
        <v>81208</v>
      </c>
      <c r="D48" s="29">
        <v>721.49</v>
      </c>
      <c r="E48" s="28" t="s">
        <v>976</v>
      </c>
      <c r="H48" s="29"/>
      <c r="I48" s="28"/>
    </row>
    <row r="49" spans="1:5" x14ac:dyDescent="0.35">
      <c r="A49" s="27" t="s">
        <v>694</v>
      </c>
      <c r="B49" s="9" t="s">
        <v>1136</v>
      </c>
      <c r="C49" s="9">
        <v>82101</v>
      </c>
      <c r="D49" s="7">
        <v>721.49</v>
      </c>
      <c r="E49" s="9" t="s">
        <v>976</v>
      </c>
    </row>
    <row r="50" spans="1:5" x14ac:dyDescent="0.35">
      <c r="A50" s="27" t="s">
        <v>695</v>
      </c>
      <c r="B50" s="9" t="s">
        <v>1137</v>
      </c>
      <c r="C50" s="9">
        <v>83668</v>
      </c>
      <c r="D50" s="7">
        <v>721.49</v>
      </c>
      <c r="E50" s="9" t="s">
        <v>976</v>
      </c>
    </row>
    <row r="51" spans="1:5" x14ac:dyDescent="0.35">
      <c r="A51" t="s">
        <v>696</v>
      </c>
      <c r="B51" s="9" t="s">
        <v>1138</v>
      </c>
      <c r="C51" s="9">
        <v>84545</v>
      </c>
      <c r="D51" s="7">
        <v>721.49</v>
      </c>
      <c r="E51" s="9" t="s">
        <v>976</v>
      </c>
    </row>
    <row r="52" spans="1:5" x14ac:dyDescent="0.35">
      <c r="A52" t="s">
        <v>697</v>
      </c>
      <c r="B52" s="9" t="s">
        <v>1223</v>
      </c>
      <c r="C52" s="9">
        <v>86455</v>
      </c>
      <c r="D52" s="7">
        <v>721.49</v>
      </c>
      <c r="E52" s="9" t="s">
        <v>976</v>
      </c>
    </row>
    <row r="53" spans="1:5" x14ac:dyDescent="0.35">
      <c r="A53" t="s">
        <v>698</v>
      </c>
      <c r="B53" s="9" t="s">
        <v>1448</v>
      </c>
      <c r="C53" s="9">
        <v>86468</v>
      </c>
      <c r="D53" s="7">
        <v>721.49</v>
      </c>
      <c r="E53" s="9" t="s">
        <v>976</v>
      </c>
    </row>
    <row r="54" spans="1:5" x14ac:dyDescent="0.35">
      <c r="A54" t="s">
        <v>699</v>
      </c>
      <c r="B54" s="9" t="s">
        <v>1449</v>
      </c>
      <c r="C54" s="9">
        <v>86469</v>
      </c>
      <c r="D54" s="7">
        <v>721.49</v>
      </c>
      <c r="E54" s="9" t="s">
        <v>976</v>
      </c>
    </row>
    <row r="55" spans="1:5" x14ac:dyDescent="0.35">
      <c r="A55" t="s">
        <v>700</v>
      </c>
      <c r="B55" s="9" t="s">
        <v>1450</v>
      </c>
      <c r="C55" s="9">
        <v>86470</v>
      </c>
      <c r="D55" s="7">
        <v>721.49</v>
      </c>
      <c r="E55" s="9" t="s">
        <v>976</v>
      </c>
    </row>
    <row r="56" spans="1:5" x14ac:dyDescent="0.35">
      <c r="A56" t="s">
        <v>701</v>
      </c>
      <c r="B56" s="9" t="s">
        <v>1451</v>
      </c>
      <c r="C56" s="9">
        <v>86523</v>
      </c>
      <c r="D56" s="7">
        <v>721.49</v>
      </c>
      <c r="E56" s="9" t="s">
        <v>976</v>
      </c>
    </row>
    <row r="57" spans="1:5" x14ac:dyDescent="0.35">
      <c r="A57" t="s">
        <v>702</v>
      </c>
      <c r="B57" s="9" t="s">
        <v>1452</v>
      </c>
      <c r="C57" s="9">
        <v>86531</v>
      </c>
      <c r="D57" s="7">
        <v>721.49</v>
      </c>
      <c r="E57" s="9" t="s">
        <v>976</v>
      </c>
    </row>
    <row r="58" spans="1:5" x14ac:dyDescent="0.35">
      <c r="A58" t="s">
        <v>703</v>
      </c>
      <c r="B58" s="9" t="s">
        <v>1453</v>
      </c>
      <c r="C58" s="9">
        <v>86541</v>
      </c>
      <c r="D58" s="7">
        <v>721.49</v>
      </c>
      <c r="E58" s="9" t="s">
        <v>976</v>
      </c>
    </row>
    <row r="59" spans="1:5" x14ac:dyDescent="0.35">
      <c r="A59" t="s">
        <v>704</v>
      </c>
      <c r="B59" s="9" t="s">
        <v>1454</v>
      </c>
      <c r="C59" s="9">
        <v>86817</v>
      </c>
      <c r="D59" s="7">
        <v>721.49</v>
      </c>
      <c r="E59" s="9" t="s">
        <v>976</v>
      </c>
    </row>
    <row r="60" spans="1:5" x14ac:dyDescent="0.35">
      <c r="A60" t="s">
        <v>705</v>
      </c>
      <c r="B60" s="9" t="s">
        <v>1455</v>
      </c>
      <c r="C60" s="9">
        <v>86972</v>
      </c>
      <c r="D60" s="7">
        <v>721.49</v>
      </c>
      <c r="E60" s="9" t="s">
        <v>976</v>
      </c>
    </row>
    <row r="61" spans="1:5" x14ac:dyDescent="0.35">
      <c r="A61" t="s">
        <v>706</v>
      </c>
      <c r="B61" s="9" t="s">
        <v>1456</v>
      </c>
      <c r="C61" s="9">
        <v>87156</v>
      </c>
      <c r="D61" s="7">
        <v>721.49</v>
      </c>
      <c r="E61" s="9" t="s">
        <v>976</v>
      </c>
    </row>
    <row r="62" spans="1:5" x14ac:dyDescent="0.35">
      <c r="A62" t="s">
        <v>707</v>
      </c>
      <c r="B62" s="9" t="s">
        <v>1457</v>
      </c>
      <c r="C62" s="9">
        <v>87409</v>
      </c>
      <c r="D62" s="7">
        <v>721.49</v>
      </c>
      <c r="E62" s="9" t="s">
        <v>976</v>
      </c>
    </row>
    <row r="63" spans="1:5" x14ac:dyDescent="0.35">
      <c r="A63" t="s">
        <v>708</v>
      </c>
      <c r="B63" s="9" t="s">
        <v>1458</v>
      </c>
      <c r="C63" s="9">
        <v>87410</v>
      </c>
      <c r="D63" s="7">
        <v>721.49</v>
      </c>
      <c r="E63" s="9" t="s">
        <v>976</v>
      </c>
    </row>
    <row r="64" spans="1:5" x14ac:dyDescent="0.35">
      <c r="A64" t="s">
        <v>709</v>
      </c>
      <c r="B64" s="9" t="s">
        <v>1459</v>
      </c>
      <c r="C64" s="9">
        <v>87535</v>
      </c>
      <c r="D64" s="7">
        <v>721.49</v>
      </c>
      <c r="E64" s="9" t="s">
        <v>976</v>
      </c>
    </row>
    <row r="65" spans="1:9" x14ac:dyDescent="0.35">
      <c r="A65" t="s">
        <v>710</v>
      </c>
      <c r="B65" s="9" t="s">
        <v>1460</v>
      </c>
      <c r="C65" s="9">
        <v>87646</v>
      </c>
      <c r="D65" s="7">
        <v>721.49</v>
      </c>
      <c r="E65" s="9" t="s">
        <v>976</v>
      </c>
    </row>
    <row r="66" spans="1:9" x14ac:dyDescent="0.35">
      <c r="A66" t="s">
        <v>711</v>
      </c>
      <c r="B66" s="9" t="s">
        <v>1461</v>
      </c>
      <c r="C66" s="9">
        <v>87648</v>
      </c>
      <c r="D66" s="7">
        <v>721.49</v>
      </c>
      <c r="E66" s="9" t="s">
        <v>976</v>
      </c>
    </row>
    <row r="67" spans="1:9" x14ac:dyDescent="0.35">
      <c r="A67" t="s">
        <v>712</v>
      </c>
      <c r="B67" s="9" t="s">
        <v>1462</v>
      </c>
      <c r="C67" s="9">
        <v>87649</v>
      </c>
      <c r="D67" s="7">
        <v>721.49</v>
      </c>
      <c r="E67" s="9" t="s">
        <v>976</v>
      </c>
    </row>
    <row r="68" spans="1:9" x14ac:dyDescent="0.35">
      <c r="A68" t="s">
        <v>713</v>
      </c>
      <c r="B68" s="9" t="s">
        <v>1463</v>
      </c>
      <c r="C68" s="9">
        <v>87650</v>
      </c>
      <c r="D68" s="7">
        <v>721.49</v>
      </c>
      <c r="E68" s="9" t="s">
        <v>976</v>
      </c>
    </row>
    <row r="69" spans="1:9" x14ac:dyDescent="0.35">
      <c r="A69" t="s">
        <v>714</v>
      </c>
      <c r="B69" s="9" t="s">
        <v>1464</v>
      </c>
      <c r="C69" s="9">
        <v>87651</v>
      </c>
      <c r="D69" s="7">
        <v>721.49</v>
      </c>
      <c r="E69" s="9" t="s">
        <v>976</v>
      </c>
    </row>
    <row r="70" spans="1:9" s="32" customFormat="1" x14ac:dyDescent="0.35">
      <c r="B70" s="22"/>
      <c r="C70" s="35" t="s">
        <v>168</v>
      </c>
      <c r="D70" s="24">
        <f>SUM(D19:D68)</f>
        <v>35353.010000000024</v>
      </c>
      <c r="E70" s="35"/>
      <c r="F70" s="32" t="s">
        <v>964</v>
      </c>
      <c r="H70" s="24"/>
      <c r="I70" s="35"/>
    </row>
    <row r="72" spans="1:9" x14ac:dyDescent="0.35">
      <c r="A72" t="s">
        <v>1339</v>
      </c>
      <c r="B72" s="9" t="s">
        <v>1343</v>
      </c>
      <c r="C72" s="9">
        <v>87652</v>
      </c>
      <c r="D72" s="7">
        <v>956.36</v>
      </c>
      <c r="E72" s="9" t="s">
        <v>143</v>
      </c>
      <c r="F72" s="17" t="s">
        <v>118</v>
      </c>
      <c r="G72">
        <v>0</v>
      </c>
      <c r="H72" s="7">
        <v>695</v>
      </c>
      <c r="I72" s="356">
        <v>45079</v>
      </c>
    </row>
    <row r="73" spans="1:9" x14ac:dyDescent="0.35">
      <c r="A73" t="s">
        <v>1341</v>
      </c>
      <c r="B73" s="9" t="s">
        <v>1344</v>
      </c>
      <c r="C73" s="9">
        <v>86531</v>
      </c>
      <c r="D73" s="7">
        <v>6102.55</v>
      </c>
      <c r="E73" s="9" t="s">
        <v>1342</v>
      </c>
      <c r="F73" s="17" t="s">
        <v>118</v>
      </c>
      <c r="G73">
        <v>0</v>
      </c>
      <c r="H73" s="7">
        <v>5000</v>
      </c>
      <c r="I73" s="356">
        <v>45079</v>
      </c>
    </row>
    <row r="74" spans="1:9" s="32" customFormat="1" x14ac:dyDescent="0.35">
      <c r="B74" s="35"/>
      <c r="C74" s="35"/>
      <c r="D74" s="24">
        <f>SUM(D72:D73)</f>
        <v>7058.91</v>
      </c>
      <c r="E74" s="35"/>
      <c r="H74" s="24">
        <f>SUM(H72:H73)</f>
        <v>5695</v>
      </c>
      <c r="I74" s="35"/>
    </row>
    <row r="76" spans="1:9" x14ac:dyDescent="0.35">
      <c r="A76" t="s">
        <v>1761</v>
      </c>
      <c r="C76" s="9">
        <v>7276</v>
      </c>
      <c r="D76" s="7">
        <v>5700.24</v>
      </c>
      <c r="E76" s="9" t="s">
        <v>1749</v>
      </c>
      <c r="F76" s="17" t="s">
        <v>6</v>
      </c>
      <c r="H76" s="7">
        <v>950</v>
      </c>
    </row>
    <row r="77" spans="1:9" x14ac:dyDescent="0.35">
      <c r="A77" t="s">
        <v>1750</v>
      </c>
      <c r="B77" s="9" t="s">
        <v>1762</v>
      </c>
      <c r="C77" s="9">
        <v>66122</v>
      </c>
      <c r="D77" s="7">
        <v>1798</v>
      </c>
      <c r="E77" s="9" t="s">
        <v>1751</v>
      </c>
      <c r="F77" s="17" t="s">
        <v>6</v>
      </c>
      <c r="H77" s="7">
        <v>600</v>
      </c>
    </row>
    <row r="78" spans="1:9" x14ac:dyDescent="0.35">
      <c r="A78" t="s">
        <v>1760</v>
      </c>
      <c r="C78" s="9">
        <v>7276</v>
      </c>
      <c r="D78" s="7">
        <v>9603.64</v>
      </c>
      <c r="E78" s="9" t="s">
        <v>1752</v>
      </c>
      <c r="F78" s="17" t="s">
        <v>6</v>
      </c>
      <c r="H78" s="7">
        <v>4450</v>
      </c>
    </row>
    <row r="79" spans="1:9" x14ac:dyDescent="0.35">
      <c r="A79" t="s">
        <v>1753</v>
      </c>
      <c r="B79" s="9" t="s">
        <v>1763</v>
      </c>
      <c r="C79" s="9">
        <v>87652</v>
      </c>
      <c r="D79" s="7">
        <v>1450</v>
      </c>
      <c r="E79" s="9" t="s">
        <v>86</v>
      </c>
      <c r="F79" s="17" t="s">
        <v>6</v>
      </c>
      <c r="H79" s="7">
        <v>1795</v>
      </c>
    </row>
    <row r="80" spans="1:9" x14ac:dyDescent="0.35">
      <c r="A80" t="s">
        <v>1754</v>
      </c>
      <c r="B80" s="9" t="s">
        <v>1764</v>
      </c>
      <c r="C80" s="9">
        <v>86531</v>
      </c>
      <c r="D80" s="7">
        <v>2436</v>
      </c>
      <c r="E80" s="9" t="s">
        <v>86</v>
      </c>
      <c r="F80" s="17" t="s">
        <v>6</v>
      </c>
      <c r="H80" s="7">
        <v>2695</v>
      </c>
    </row>
    <row r="81" spans="1:9" s="4" customFormat="1" x14ac:dyDescent="0.35">
      <c r="B81" s="12"/>
      <c r="C81" s="12" t="s">
        <v>168</v>
      </c>
      <c r="D81" s="5">
        <f>SUM(D76:D80)</f>
        <v>20987.879999999997</v>
      </c>
      <c r="E81" s="12"/>
      <c r="G81" s="4" t="s">
        <v>168</v>
      </c>
      <c r="H81" s="5">
        <f>SUM(H76:H80)</f>
        <v>10490</v>
      </c>
      <c r="I81" s="316">
        <v>45114</v>
      </c>
    </row>
    <row r="83" spans="1:9" x14ac:dyDescent="0.35">
      <c r="A83" t="s">
        <v>1808</v>
      </c>
      <c r="B83" s="9" t="s">
        <v>1892</v>
      </c>
      <c r="C83" s="9">
        <v>66122</v>
      </c>
      <c r="D83" s="7">
        <v>4765.09</v>
      </c>
      <c r="E83" s="9" t="s">
        <v>1868</v>
      </c>
      <c r="F83" s="17" t="s">
        <v>118</v>
      </c>
      <c r="H83" s="7">
        <v>4000</v>
      </c>
    </row>
    <row r="84" spans="1:9" x14ac:dyDescent="0.35">
      <c r="A84" t="s">
        <v>1866</v>
      </c>
      <c r="B84" s="9" t="s">
        <v>1893</v>
      </c>
      <c r="C84" s="9">
        <v>83668</v>
      </c>
      <c r="D84" s="7">
        <v>13086.24</v>
      </c>
      <c r="E84" s="9" t="s">
        <v>1867</v>
      </c>
      <c r="F84" s="17" t="s">
        <v>118</v>
      </c>
      <c r="H84" s="7">
        <v>7700</v>
      </c>
    </row>
    <row r="85" spans="1:9" x14ac:dyDescent="0.35">
      <c r="A85" t="s">
        <v>1869</v>
      </c>
      <c r="B85" s="9" t="s">
        <v>1894</v>
      </c>
      <c r="C85" s="9">
        <v>66119</v>
      </c>
      <c r="D85" s="7">
        <v>4836.04</v>
      </c>
      <c r="E85" s="9" t="s">
        <v>1870</v>
      </c>
      <c r="F85" s="17" t="s">
        <v>118</v>
      </c>
      <c r="H85" s="7">
        <v>2220</v>
      </c>
    </row>
    <row r="86" spans="1:9" s="4" customFormat="1" x14ac:dyDescent="0.35">
      <c r="B86" s="12"/>
      <c r="C86" s="12" t="s">
        <v>168</v>
      </c>
      <c r="D86" s="5">
        <f>SUM(D83:D85)</f>
        <v>22687.370000000003</v>
      </c>
      <c r="E86" s="12"/>
      <c r="G86" s="4" t="s">
        <v>1549</v>
      </c>
      <c r="H86" s="5">
        <f>SUM(H83:H85)</f>
        <v>13920</v>
      </c>
      <c r="I86" s="316">
        <v>45124</v>
      </c>
    </row>
    <row r="88" spans="1:9" x14ac:dyDescent="0.35">
      <c r="A88" t="s">
        <v>2004</v>
      </c>
      <c r="B88" s="9" t="s">
        <v>2032</v>
      </c>
      <c r="C88" s="9">
        <v>87652</v>
      </c>
      <c r="D88" s="7">
        <v>2538.73</v>
      </c>
      <c r="E88" s="9" t="s">
        <v>2005</v>
      </c>
      <c r="F88" s="17" t="s">
        <v>118</v>
      </c>
      <c r="H88" s="7">
        <v>1350</v>
      </c>
      <c r="I88" s="356">
        <v>45131</v>
      </c>
    </row>
    <row r="89" spans="1:9" x14ac:dyDescent="0.35">
      <c r="I89" s="358"/>
    </row>
    <row r="1048573" spans="4:4" x14ac:dyDescent="0.35">
      <c r="D1048573" s="7">
        <f>SUM(D5:D1048572)</f>
        <v>515479.39999999956</v>
      </c>
    </row>
  </sheetData>
  <phoneticPr fontId="5" type="noConversion"/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C45EE2-1C83-4125-BC55-893EE6865835}">
  <dimension ref="A1:M79"/>
  <sheetViews>
    <sheetView workbookViewId="0">
      <pane ySplit="1" topLeftCell="A64" activePane="bottomLeft" state="frozen"/>
      <selection pane="bottomLeft" activeCell="F79" sqref="F79"/>
    </sheetView>
  </sheetViews>
  <sheetFormatPr baseColWidth="10" defaultRowHeight="14.5" x14ac:dyDescent="0.35"/>
  <cols>
    <col min="2" max="2" width="14.7265625" style="9" customWidth="1"/>
    <col min="3" max="3" width="11.453125" style="9"/>
    <col min="4" max="4" width="12.81640625" style="7" customWidth="1"/>
    <col min="5" max="5" width="60.453125" customWidth="1"/>
    <col min="6" max="6" width="18.81640625" customWidth="1"/>
    <col min="7" max="7" width="13.81640625" customWidth="1"/>
    <col min="8" max="8" width="12.54296875" style="7" bestFit="1" customWidth="1"/>
    <col min="9" max="9" width="15.81640625" customWidth="1"/>
  </cols>
  <sheetData>
    <row r="1" spans="1:13" s="3" customFormat="1" ht="26.25" customHeight="1" thickBot="1" x14ac:dyDescent="0.4">
      <c r="A1" s="1" t="s">
        <v>5</v>
      </c>
      <c r="B1" s="1" t="s">
        <v>3</v>
      </c>
      <c r="C1" s="1" t="s">
        <v>0</v>
      </c>
      <c r="D1" s="2" t="s">
        <v>1</v>
      </c>
      <c r="E1" s="12" t="s">
        <v>109</v>
      </c>
      <c r="F1" s="4" t="s">
        <v>2</v>
      </c>
      <c r="G1" s="4" t="s">
        <v>3</v>
      </c>
      <c r="H1" s="5" t="s">
        <v>4</v>
      </c>
      <c r="I1" s="13" t="s">
        <v>21</v>
      </c>
    </row>
    <row r="2" spans="1:13" x14ac:dyDescent="0.35">
      <c r="A2" t="s">
        <v>18</v>
      </c>
      <c r="B2" s="9" t="s">
        <v>270</v>
      </c>
      <c r="C2" s="9">
        <v>69430</v>
      </c>
      <c r="D2" s="7">
        <v>5580.76</v>
      </c>
      <c r="E2" t="s">
        <v>19</v>
      </c>
      <c r="F2" s="17" t="s">
        <v>6</v>
      </c>
      <c r="G2" t="s">
        <v>20</v>
      </c>
      <c r="H2" s="7">
        <v>1630.01</v>
      </c>
      <c r="I2" s="10">
        <v>44951</v>
      </c>
    </row>
    <row r="3" spans="1:13" x14ac:dyDescent="0.35">
      <c r="A3" t="s">
        <v>22</v>
      </c>
      <c r="B3" s="9" t="s">
        <v>271</v>
      </c>
      <c r="C3" s="9">
        <v>92734</v>
      </c>
      <c r="D3" s="7">
        <v>4370.25</v>
      </c>
      <c r="E3" t="s">
        <v>24</v>
      </c>
      <c r="F3" s="17" t="s">
        <v>6</v>
      </c>
      <c r="G3" t="s">
        <v>23</v>
      </c>
      <c r="H3" s="7">
        <v>2960.01</v>
      </c>
      <c r="I3" s="10">
        <v>44960</v>
      </c>
    </row>
    <row r="4" spans="1:13" x14ac:dyDescent="0.35">
      <c r="A4" t="s">
        <v>25</v>
      </c>
      <c r="B4" s="9" t="s">
        <v>166</v>
      </c>
      <c r="C4" s="9">
        <v>86450</v>
      </c>
      <c r="E4" t="s">
        <v>26</v>
      </c>
      <c r="F4" s="17" t="s">
        <v>6</v>
      </c>
      <c r="G4" t="s">
        <v>166</v>
      </c>
      <c r="H4" s="7">
        <v>18630</v>
      </c>
      <c r="I4" s="10">
        <v>44981</v>
      </c>
    </row>
    <row r="5" spans="1:13" s="20" customFormat="1" x14ac:dyDescent="0.35">
      <c r="B5" s="22"/>
      <c r="C5" s="35" t="s">
        <v>168</v>
      </c>
      <c r="D5" s="23"/>
      <c r="F5" s="34"/>
      <c r="G5" s="32" t="s">
        <v>168</v>
      </c>
      <c r="H5" s="24">
        <f>SUM(H2:H4)</f>
        <v>23220.02</v>
      </c>
      <c r="I5" s="21"/>
      <c r="J5" s="32" t="s">
        <v>297</v>
      </c>
      <c r="M5" s="32" t="s">
        <v>509</v>
      </c>
    </row>
    <row r="6" spans="1:13" x14ac:dyDescent="0.35">
      <c r="A6" t="s">
        <v>218</v>
      </c>
      <c r="B6" s="49" t="s">
        <v>498</v>
      </c>
      <c r="C6" s="9">
        <v>87409</v>
      </c>
      <c r="D6" s="7">
        <v>4025.46</v>
      </c>
      <c r="E6" t="s">
        <v>219</v>
      </c>
      <c r="F6" s="17" t="s">
        <v>6</v>
      </c>
      <c r="G6" t="s">
        <v>288</v>
      </c>
      <c r="H6" s="7">
        <v>3061.62</v>
      </c>
      <c r="I6" s="10">
        <v>45001</v>
      </c>
    </row>
    <row r="7" spans="1:13" x14ac:dyDescent="0.35">
      <c r="A7" t="s">
        <v>258</v>
      </c>
      <c r="B7" s="49" t="s">
        <v>499</v>
      </c>
      <c r="C7" s="9">
        <v>69430</v>
      </c>
      <c r="D7" s="7">
        <v>9929.6</v>
      </c>
      <c r="E7" t="s">
        <v>259</v>
      </c>
      <c r="F7" s="17" t="s">
        <v>6</v>
      </c>
      <c r="G7" t="s">
        <v>289</v>
      </c>
      <c r="H7" s="7">
        <v>4200</v>
      </c>
      <c r="I7" s="10">
        <v>45001</v>
      </c>
    </row>
    <row r="8" spans="1:13" x14ac:dyDescent="0.35">
      <c r="A8" t="s">
        <v>260</v>
      </c>
      <c r="B8" s="49" t="s">
        <v>500</v>
      </c>
      <c r="C8" s="9">
        <v>75481</v>
      </c>
      <c r="D8" s="7">
        <v>3246.35</v>
      </c>
      <c r="E8" t="s">
        <v>261</v>
      </c>
      <c r="F8" s="17" t="s">
        <v>6</v>
      </c>
      <c r="G8" t="s">
        <v>294</v>
      </c>
      <c r="H8" s="7">
        <v>600.01</v>
      </c>
      <c r="I8" s="10">
        <v>45001</v>
      </c>
    </row>
    <row r="9" spans="1:13" x14ac:dyDescent="0.35">
      <c r="A9" t="s">
        <v>262</v>
      </c>
      <c r="B9" s="49" t="s">
        <v>501</v>
      </c>
      <c r="C9" s="9">
        <v>80407</v>
      </c>
      <c r="D9" s="7">
        <v>1450</v>
      </c>
      <c r="E9" t="s">
        <v>263</v>
      </c>
      <c r="F9" s="17" t="s">
        <v>6</v>
      </c>
      <c r="G9" s="3" t="s">
        <v>293</v>
      </c>
      <c r="H9" s="7">
        <v>2260</v>
      </c>
      <c r="I9" s="10">
        <v>45001</v>
      </c>
    </row>
    <row r="10" spans="1:13" x14ac:dyDescent="0.35">
      <c r="A10" t="s">
        <v>264</v>
      </c>
      <c r="B10" s="49" t="s">
        <v>502</v>
      </c>
      <c r="C10" s="9">
        <v>80407</v>
      </c>
      <c r="D10" s="7">
        <v>1697.47</v>
      </c>
      <c r="E10" t="s">
        <v>265</v>
      </c>
      <c r="F10" s="17" t="s">
        <v>6</v>
      </c>
      <c r="G10" s="3" t="s">
        <v>293</v>
      </c>
      <c r="H10" s="7" t="s">
        <v>295</v>
      </c>
      <c r="I10" s="10">
        <v>45001</v>
      </c>
    </row>
    <row r="11" spans="1:13" x14ac:dyDescent="0.35">
      <c r="A11" t="s">
        <v>266</v>
      </c>
      <c r="B11" s="49" t="s">
        <v>506</v>
      </c>
      <c r="C11" s="9">
        <v>87649</v>
      </c>
      <c r="D11" s="7">
        <v>1044</v>
      </c>
      <c r="E11" t="s">
        <v>267</v>
      </c>
      <c r="F11" s="17" t="s">
        <v>6</v>
      </c>
      <c r="G11" t="s">
        <v>292</v>
      </c>
      <c r="H11" s="7">
        <v>750.01</v>
      </c>
      <c r="I11" s="10">
        <v>45001</v>
      </c>
    </row>
    <row r="12" spans="1:13" x14ac:dyDescent="0.35">
      <c r="A12" t="s">
        <v>268</v>
      </c>
      <c r="B12" s="49" t="s">
        <v>507</v>
      </c>
      <c r="C12" s="9">
        <v>94415</v>
      </c>
      <c r="D12" s="7">
        <v>8513.24</v>
      </c>
      <c r="E12" t="s">
        <v>846</v>
      </c>
      <c r="F12" s="17" t="s">
        <v>6</v>
      </c>
      <c r="G12" t="s">
        <v>291</v>
      </c>
      <c r="H12" s="7">
        <v>5945</v>
      </c>
      <c r="I12" s="10">
        <v>45001</v>
      </c>
    </row>
    <row r="13" spans="1:13" x14ac:dyDescent="0.35">
      <c r="A13" t="s">
        <v>269</v>
      </c>
      <c r="B13" s="49" t="s">
        <v>508</v>
      </c>
      <c r="C13" s="9">
        <v>92124</v>
      </c>
      <c r="D13" s="7">
        <v>1148.4000000000001</v>
      </c>
      <c r="E13" t="s">
        <v>33</v>
      </c>
      <c r="F13" s="17" t="s">
        <v>6</v>
      </c>
      <c r="G13" t="s">
        <v>290</v>
      </c>
      <c r="H13" s="7">
        <v>955</v>
      </c>
      <c r="I13" s="10">
        <v>45001</v>
      </c>
    </row>
    <row r="14" spans="1:13" s="20" customFormat="1" x14ac:dyDescent="0.35">
      <c r="B14" s="22"/>
      <c r="C14" s="35" t="s">
        <v>168</v>
      </c>
      <c r="D14" s="24">
        <f>SUM(D6:D13)</f>
        <v>31054.520000000004</v>
      </c>
      <c r="G14" s="32" t="s">
        <v>168</v>
      </c>
      <c r="H14" s="24">
        <f>SUM(H6:H13)</f>
        <v>17771.64</v>
      </c>
      <c r="J14" s="20" t="s">
        <v>1207</v>
      </c>
    </row>
    <row r="16" spans="1:13" x14ac:dyDescent="0.35">
      <c r="A16" t="s">
        <v>438</v>
      </c>
      <c r="B16" s="49" t="s">
        <v>539</v>
      </c>
      <c r="C16" s="9">
        <v>81208</v>
      </c>
      <c r="D16" s="7">
        <v>3997.26</v>
      </c>
      <c r="E16" t="s">
        <v>439</v>
      </c>
      <c r="F16" s="17" t="s">
        <v>6</v>
      </c>
      <c r="G16" t="s">
        <v>440</v>
      </c>
      <c r="H16" s="7">
        <v>1800.01</v>
      </c>
      <c r="I16" s="10">
        <v>45020</v>
      </c>
    </row>
    <row r="17" spans="1:10" x14ac:dyDescent="0.35">
      <c r="A17" t="s">
        <v>441</v>
      </c>
      <c r="B17" s="49" t="s">
        <v>540</v>
      </c>
      <c r="C17" s="9">
        <v>81145</v>
      </c>
      <c r="D17" s="7">
        <v>2262</v>
      </c>
      <c r="E17" t="s">
        <v>33</v>
      </c>
      <c r="F17" s="17" t="s">
        <v>6</v>
      </c>
      <c r="G17" s="64" t="s">
        <v>443</v>
      </c>
      <c r="H17" t="s">
        <v>444</v>
      </c>
      <c r="I17" s="10">
        <v>45020</v>
      </c>
    </row>
    <row r="18" spans="1:10" x14ac:dyDescent="0.35">
      <c r="A18" t="s">
        <v>442</v>
      </c>
      <c r="B18" s="49" t="s">
        <v>541</v>
      </c>
      <c r="C18" s="9">
        <v>81145</v>
      </c>
      <c r="D18" s="7">
        <v>4152.7299999999996</v>
      </c>
      <c r="E18" t="s">
        <v>94</v>
      </c>
      <c r="F18" s="17" t="s">
        <v>6</v>
      </c>
      <c r="G18" s="64" t="s">
        <v>443</v>
      </c>
      <c r="H18" s="7">
        <v>3550.01</v>
      </c>
      <c r="I18" s="10">
        <v>45020</v>
      </c>
    </row>
    <row r="19" spans="1:10" x14ac:dyDescent="0.35">
      <c r="A19" t="s">
        <v>445</v>
      </c>
      <c r="B19" s="49" t="s">
        <v>542</v>
      </c>
      <c r="C19" s="9">
        <v>66123</v>
      </c>
      <c r="D19" s="7">
        <v>1740</v>
      </c>
      <c r="E19" t="s">
        <v>267</v>
      </c>
      <c r="F19" s="17" t="s">
        <v>6</v>
      </c>
      <c r="G19" t="s">
        <v>446</v>
      </c>
      <c r="H19" s="7">
        <v>260</v>
      </c>
      <c r="I19" s="10">
        <v>45020</v>
      </c>
    </row>
    <row r="20" spans="1:10" x14ac:dyDescent="0.35">
      <c r="A20" t="s">
        <v>447</v>
      </c>
      <c r="B20" s="49" t="s">
        <v>543</v>
      </c>
      <c r="C20" s="9">
        <v>84650</v>
      </c>
      <c r="D20" s="7">
        <v>1831.36</v>
      </c>
      <c r="E20" t="s">
        <v>448</v>
      </c>
      <c r="F20" s="17" t="s">
        <v>6</v>
      </c>
      <c r="G20" t="s">
        <v>449</v>
      </c>
      <c r="H20" s="7">
        <v>570</v>
      </c>
      <c r="I20" s="10">
        <v>45020</v>
      </c>
    </row>
    <row r="21" spans="1:10" x14ac:dyDescent="0.35">
      <c r="A21" t="s">
        <v>450</v>
      </c>
      <c r="B21" s="49" t="s">
        <v>544</v>
      </c>
      <c r="C21" s="9">
        <v>10074</v>
      </c>
      <c r="D21" s="7">
        <v>6307.24</v>
      </c>
      <c r="E21" t="s">
        <v>451</v>
      </c>
      <c r="F21" s="17" t="s">
        <v>6</v>
      </c>
      <c r="G21" t="s">
        <v>452</v>
      </c>
      <c r="H21" s="7">
        <v>3760</v>
      </c>
      <c r="I21" s="10">
        <v>45020</v>
      </c>
    </row>
    <row r="22" spans="1:10" x14ac:dyDescent="0.35">
      <c r="A22" t="s">
        <v>463</v>
      </c>
      <c r="B22" s="49" t="s">
        <v>545</v>
      </c>
      <c r="C22" s="9">
        <v>88220</v>
      </c>
      <c r="D22" s="7">
        <v>1450</v>
      </c>
      <c r="E22" t="s">
        <v>86</v>
      </c>
      <c r="F22" s="17" t="s">
        <v>6</v>
      </c>
      <c r="G22" s="64" t="s">
        <v>466</v>
      </c>
      <c r="H22" t="s">
        <v>444</v>
      </c>
      <c r="I22" s="10">
        <v>45020</v>
      </c>
    </row>
    <row r="23" spans="1:10" x14ac:dyDescent="0.35">
      <c r="A23" t="s">
        <v>464</v>
      </c>
      <c r="B23" s="49" t="s">
        <v>546</v>
      </c>
      <c r="C23" s="9">
        <v>88220</v>
      </c>
      <c r="D23" s="7">
        <v>2021</v>
      </c>
      <c r="E23" t="s">
        <v>465</v>
      </c>
      <c r="F23" s="17" t="s">
        <v>6</v>
      </c>
      <c r="G23" s="64" t="s">
        <v>466</v>
      </c>
      <c r="H23" s="7">
        <v>2400.0100000000002</v>
      </c>
      <c r="I23" s="10">
        <v>45020</v>
      </c>
    </row>
    <row r="24" spans="1:10" x14ac:dyDescent="0.35">
      <c r="A24" t="s">
        <v>467</v>
      </c>
      <c r="B24" s="49" t="s">
        <v>547</v>
      </c>
      <c r="C24" s="9">
        <v>96465</v>
      </c>
      <c r="D24" s="7">
        <v>5454.32</v>
      </c>
      <c r="E24" t="s">
        <v>221</v>
      </c>
      <c r="F24" s="17" t="s">
        <v>6</v>
      </c>
      <c r="G24" t="s">
        <v>468</v>
      </c>
      <c r="H24" s="7">
        <v>1890.01</v>
      </c>
      <c r="I24" s="10">
        <v>45020</v>
      </c>
    </row>
    <row r="25" spans="1:10" x14ac:dyDescent="0.35">
      <c r="A25" t="s">
        <v>469</v>
      </c>
      <c r="B25" s="49" t="s">
        <v>548</v>
      </c>
      <c r="C25" s="9">
        <v>80412</v>
      </c>
      <c r="D25" s="7">
        <v>15567.35</v>
      </c>
      <c r="E25" t="s">
        <v>470</v>
      </c>
      <c r="F25" s="17" t="s">
        <v>6</v>
      </c>
      <c r="G25" t="s">
        <v>471</v>
      </c>
      <c r="H25" s="7">
        <v>6430.01</v>
      </c>
      <c r="I25" s="10">
        <v>45020</v>
      </c>
    </row>
    <row r="26" spans="1:10" x14ac:dyDescent="0.35">
      <c r="A26" t="s">
        <v>472</v>
      </c>
      <c r="B26" s="49" t="s">
        <v>549</v>
      </c>
      <c r="C26" s="9">
        <v>87409</v>
      </c>
      <c r="D26" s="7">
        <v>8176.36</v>
      </c>
      <c r="E26" t="s">
        <v>473</v>
      </c>
      <c r="F26" s="17" t="s">
        <v>6</v>
      </c>
      <c r="G26" t="s">
        <v>474</v>
      </c>
      <c r="H26" s="7">
        <v>2750</v>
      </c>
      <c r="I26" s="10">
        <v>45020</v>
      </c>
    </row>
    <row r="27" spans="1:10" x14ac:dyDescent="0.35">
      <c r="A27" t="s">
        <v>475</v>
      </c>
      <c r="B27" s="49" t="s">
        <v>550</v>
      </c>
      <c r="C27" s="9">
        <v>70617</v>
      </c>
      <c r="D27" s="7">
        <v>16971.810000000001</v>
      </c>
      <c r="E27" t="s">
        <v>477</v>
      </c>
      <c r="F27" s="17" t="s">
        <v>6</v>
      </c>
      <c r="G27" t="s">
        <v>476</v>
      </c>
      <c r="H27" s="7">
        <v>7670</v>
      </c>
      <c r="I27" s="10">
        <v>45020</v>
      </c>
    </row>
    <row r="28" spans="1:10" x14ac:dyDescent="0.35">
      <c r="A28" t="s">
        <v>478</v>
      </c>
      <c r="B28" s="49" t="s">
        <v>551</v>
      </c>
      <c r="C28" s="9">
        <v>81208</v>
      </c>
      <c r="D28" s="7">
        <v>14010.9</v>
      </c>
      <c r="E28" t="s">
        <v>479</v>
      </c>
      <c r="F28" s="17" t="s">
        <v>6</v>
      </c>
      <c r="G28" t="s">
        <v>480</v>
      </c>
      <c r="H28" s="7">
        <v>6578</v>
      </c>
      <c r="I28" s="10">
        <v>45020</v>
      </c>
    </row>
    <row r="29" spans="1:10" x14ac:dyDescent="0.35">
      <c r="A29" t="s">
        <v>481</v>
      </c>
      <c r="B29" s="49" t="s">
        <v>552</v>
      </c>
      <c r="C29" s="9">
        <v>74952</v>
      </c>
      <c r="D29" s="7">
        <v>3376.57</v>
      </c>
      <c r="E29" t="s">
        <v>24</v>
      </c>
      <c r="F29" s="17" t="s">
        <v>6</v>
      </c>
      <c r="G29" t="s">
        <v>482</v>
      </c>
      <c r="H29" s="7">
        <v>2850</v>
      </c>
      <c r="I29" s="10">
        <v>45020</v>
      </c>
    </row>
    <row r="30" spans="1:10" x14ac:dyDescent="0.35">
      <c r="A30" s="65" t="s">
        <v>483</v>
      </c>
      <c r="B30" s="49" t="s">
        <v>553</v>
      </c>
      <c r="C30" s="9">
        <v>75481</v>
      </c>
      <c r="D30" s="7">
        <v>17649.96</v>
      </c>
      <c r="E30" t="s">
        <v>484</v>
      </c>
      <c r="F30" s="17" t="s">
        <v>6</v>
      </c>
      <c r="G30" t="s">
        <v>485</v>
      </c>
      <c r="H30" s="7">
        <v>4388</v>
      </c>
      <c r="I30" s="10">
        <v>45020</v>
      </c>
    </row>
    <row r="31" spans="1:10" x14ac:dyDescent="0.35">
      <c r="A31" s="65" t="s">
        <v>510</v>
      </c>
      <c r="B31" s="49" t="s">
        <v>554</v>
      </c>
      <c r="C31" s="9">
        <v>98687</v>
      </c>
      <c r="D31" s="7">
        <v>9761.86</v>
      </c>
      <c r="E31" t="s">
        <v>512</v>
      </c>
      <c r="F31" s="17" t="s">
        <v>6</v>
      </c>
      <c r="G31" t="s">
        <v>511</v>
      </c>
      <c r="H31" s="7">
        <v>5300.01</v>
      </c>
      <c r="I31" s="10">
        <v>45020</v>
      </c>
    </row>
    <row r="32" spans="1:10" s="3" customFormat="1" x14ac:dyDescent="0.35">
      <c r="B32" s="11"/>
      <c r="C32" s="12" t="s">
        <v>168</v>
      </c>
      <c r="D32" s="5">
        <f>SUM(D16:D31)</f>
        <v>114730.72000000002</v>
      </c>
      <c r="G32" s="4" t="s">
        <v>168</v>
      </c>
      <c r="H32" s="5">
        <v>51796.07</v>
      </c>
      <c r="J32" s="3" t="s">
        <v>1208</v>
      </c>
    </row>
    <row r="33" spans="1:10" x14ac:dyDescent="0.35">
      <c r="A33" t="s">
        <v>802</v>
      </c>
      <c r="B33" s="9" t="s">
        <v>917</v>
      </c>
      <c r="C33" s="9">
        <v>81146</v>
      </c>
      <c r="D33" s="7">
        <v>2262</v>
      </c>
      <c r="E33" t="s">
        <v>86</v>
      </c>
      <c r="F33" s="17" t="s">
        <v>6</v>
      </c>
      <c r="G33" t="s">
        <v>803</v>
      </c>
      <c r="H33" s="58">
        <v>0</v>
      </c>
      <c r="I33" s="10">
        <v>45018</v>
      </c>
    </row>
    <row r="34" spans="1:10" x14ac:dyDescent="0.35">
      <c r="A34" t="s">
        <v>804</v>
      </c>
      <c r="B34" s="9" t="s">
        <v>918</v>
      </c>
      <c r="C34" s="9">
        <v>81146</v>
      </c>
      <c r="D34" s="7">
        <v>16553.759999999998</v>
      </c>
      <c r="E34" t="s">
        <v>805</v>
      </c>
      <c r="F34" s="17" t="s">
        <v>6</v>
      </c>
      <c r="G34" t="s">
        <v>803</v>
      </c>
      <c r="H34" s="7">
        <v>10747.01</v>
      </c>
      <c r="I34" s="10">
        <v>45018</v>
      </c>
    </row>
    <row r="35" spans="1:10" x14ac:dyDescent="0.35">
      <c r="A35" t="s">
        <v>839</v>
      </c>
      <c r="B35" s="9" t="s">
        <v>919</v>
      </c>
      <c r="C35" s="9">
        <v>10571</v>
      </c>
      <c r="D35" s="7">
        <v>2499.96</v>
      </c>
      <c r="E35" t="s">
        <v>840</v>
      </c>
      <c r="F35" s="17" t="s">
        <v>6</v>
      </c>
      <c r="G35" t="s">
        <v>841</v>
      </c>
      <c r="H35" s="7">
        <v>1350.01</v>
      </c>
      <c r="I35" s="10">
        <v>45018</v>
      </c>
    </row>
    <row r="36" spans="1:10" x14ac:dyDescent="0.35">
      <c r="A36">
        <v>15222</v>
      </c>
      <c r="B36" s="9" t="s">
        <v>920</v>
      </c>
      <c r="C36" s="9">
        <v>86540</v>
      </c>
      <c r="D36" s="7">
        <v>15586.92</v>
      </c>
      <c r="E36" t="s">
        <v>915</v>
      </c>
      <c r="F36" s="17" t="s">
        <v>6</v>
      </c>
      <c r="G36" t="s">
        <v>916</v>
      </c>
      <c r="H36" s="7">
        <v>1200.01</v>
      </c>
      <c r="I36" s="10">
        <v>45018</v>
      </c>
    </row>
    <row r="37" spans="1:10" s="3" customFormat="1" x14ac:dyDescent="0.35">
      <c r="B37" s="11"/>
      <c r="C37" s="12" t="s">
        <v>168</v>
      </c>
      <c r="D37" s="5">
        <f>SUM(D33:D36)</f>
        <v>36902.639999999999</v>
      </c>
      <c r="G37" s="4" t="s">
        <v>168</v>
      </c>
      <c r="H37" s="5">
        <f>SUM(H34:H36)</f>
        <v>13297.03</v>
      </c>
      <c r="J37" s="3" t="s">
        <v>1207</v>
      </c>
    </row>
    <row r="38" spans="1:10" x14ac:dyDescent="0.35">
      <c r="A38" t="s">
        <v>436</v>
      </c>
      <c r="B38" s="49" t="s">
        <v>1222</v>
      </c>
      <c r="C38" s="9">
        <v>96720</v>
      </c>
      <c r="D38" s="7">
        <v>1334</v>
      </c>
      <c r="E38" t="s">
        <v>33</v>
      </c>
      <c r="F38" s="17" t="s">
        <v>6</v>
      </c>
      <c r="G38" t="s">
        <v>437</v>
      </c>
      <c r="H38" s="7">
        <v>1600.01</v>
      </c>
      <c r="I38" s="10">
        <v>45020</v>
      </c>
    </row>
    <row r="39" spans="1:10" x14ac:dyDescent="0.35">
      <c r="A39" t="s">
        <v>994</v>
      </c>
      <c r="B39" s="9" t="s">
        <v>1199</v>
      </c>
      <c r="C39" s="9">
        <v>80416</v>
      </c>
      <c r="D39" s="7">
        <v>4876.37</v>
      </c>
      <c r="E39" t="s">
        <v>995</v>
      </c>
      <c r="F39" s="17" t="s">
        <v>6</v>
      </c>
      <c r="G39" t="s">
        <v>998</v>
      </c>
      <c r="H39" s="7">
        <v>2990.03</v>
      </c>
      <c r="I39" s="10">
        <v>45071</v>
      </c>
    </row>
    <row r="40" spans="1:10" x14ac:dyDescent="0.35">
      <c r="A40" t="s">
        <v>996</v>
      </c>
      <c r="B40" s="9" t="s">
        <v>1200</v>
      </c>
      <c r="C40" s="9">
        <v>96720</v>
      </c>
      <c r="D40" s="7">
        <v>9367.7199999999993</v>
      </c>
      <c r="E40" t="s">
        <v>997</v>
      </c>
      <c r="F40" s="17" t="s">
        <v>6</v>
      </c>
      <c r="G40" t="s">
        <v>999</v>
      </c>
      <c r="H40" s="7">
        <v>7930</v>
      </c>
      <c r="I40" s="10">
        <v>45071</v>
      </c>
    </row>
    <row r="41" spans="1:10" x14ac:dyDescent="0.35">
      <c r="A41" t="s">
        <v>1000</v>
      </c>
      <c r="B41" s="9" t="s">
        <v>1201</v>
      </c>
      <c r="C41" s="9">
        <v>94415</v>
      </c>
      <c r="D41" s="7">
        <v>7925.46</v>
      </c>
      <c r="E41" t="s">
        <v>1001</v>
      </c>
      <c r="F41" s="17" t="s">
        <v>6</v>
      </c>
      <c r="G41" t="s">
        <v>1002</v>
      </c>
      <c r="H41" s="7">
        <v>4400.01</v>
      </c>
      <c r="I41" s="10">
        <v>45071</v>
      </c>
    </row>
    <row r="42" spans="1:10" x14ac:dyDescent="0.35">
      <c r="A42" t="s">
        <v>1003</v>
      </c>
      <c r="B42" s="9" t="s">
        <v>1202</v>
      </c>
      <c r="C42" s="9">
        <v>92283</v>
      </c>
      <c r="D42" s="7">
        <v>2262</v>
      </c>
      <c r="E42" t="s">
        <v>86</v>
      </c>
      <c r="F42" s="17" t="s">
        <v>6</v>
      </c>
      <c r="G42" s="169" t="s">
        <v>1006</v>
      </c>
      <c r="H42" s="7">
        <v>0</v>
      </c>
      <c r="I42" s="10">
        <v>45071</v>
      </c>
    </row>
    <row r="43" spans="1:10" x14ac:dyDescent="0.35">
      <c r="A43" t="s">
        <v>1004</v>
      </c>
      <c r="B43" s="9" t="s">
        <v>1203</v>
      </c>
      <c r="C43" s="9">
        <v>92283</v>
      </c>
      <c r="D43" s="7">
        <v>2720.48</v>
      </c>
      <c r="E43" t="s">
        <v>1005</v>
      </c>
      <c r="F43" s="17" t="s">
        <v>6</v>
      </c>
      <c r="G43" s="169" t="s">
        <v>1006</v>
      </c>
      <c r="H43" s="7">
        <v>4561</v>
      </c>
      <c r="I43" s="10">
        <v>45071</v>
      </c>
    </row>
    <row r="44" spans="1:10" s="4" customFormat="1" x14ac:dyDescent="0.35">
      <c r="B44" s="12"/>
      <c r="C44" s="12" t="s">
        <v>168</v>
      </c>
      <c r="D44" s="5">
        <f>SUM(D39:D43)</f>
        <v>27152.03</v>
      </c>
      <c r="G44" s="4" t="s">
        <v>168</v>
      </c>
      <c r="H44" s="5">
        <f>SUM(H39:H43)</f>
        <v>19881.04</v>
      </c>
    </row>
    <row r="45" spans="1:10" s="88" customFormat="1" x14ac:dyDescent="0.35">
      <c r="B45" s="76"/>
      <c r="C45" s="76"/>
      <c r="D45" s="31"/>
      <c r="H45" s="31"/>
    </row>
    <row r="46" spans="1:10" s="88" customFormat="1" x14ac:dyDescent="0.35">
      <c r="B46" s="76"/>
      <c r="C46" s="76"/>
      <c r="D46" s="31"/>
      <c r="H46" s="31"/>
    </row>
    <row r="47" spans="1:10" s="201" customFormat="1" x14ac:dyDescent="0.35">
      <c r="A47" s="201" t="s">
        <v>1410</v>
      </c>
      <c r="B47" s="202" t="s">
        <v>1442</v>
      </c>
      <c r="C47" s="202" t="s">
        <v>1411</v>
      </c>
      <c r="D47" s="203">
        <v>1861.8</v>
      </c>
      <c r="E47" s="201" t="s">
        <v>86</v>
      </c>
      <c r="F47" s="288" t="s">
        <v>118</v>
      </c>
      <c r="G47" s="201" t="s">
        <v>1412</v>
      </c>
      <c r="H47" s="203">
        <v>1420</v>
      </c>
    </row>
    <row r="48" spans="1:10" s="201" customFormat="1" x14ac:dyDescent="0.35">
      <c r="A48" s="201" t="s">
        <v>1398</v>
      </c>
      <c r="B48" s="202" t="s">
        <v>1441</v>
      </c>
      <c r="C48" s="202">
        <v>97635</v>
      </c>
      <c r="D48" s="204">
        <v>3482.85</v>
      </c>
      <c r="E48" s="201" t="s">
        <v>24</v>
      </c>
      <c r="F48" s="288" t="s">
        <v>118</v>
      </c>
      <c r="G48" s="201" t="s">
        <v>1399</v>
      </c>
      <c r="H48" s="204">
        <v>2365.0100000000002</v>
      </c>
    </row>
    <row r="49" spans="1:9" s="201" customFormat="1" x14ac:dyDescent="0.35">
      <c r="A49" s="201" t="s">
        <v>1407</v>
      </c>
      <c r="B49" s="202"/>
      <c r="C49" s="202" t="s">
        <v>1408</v>
      </c>
      <c r="D49" s="204">
        <v>3352.4</v>
      </c>
      <c r="E49" s="201" t="s">
        <v>86</v>
      </c>
      <c r="F49" s="288" t="s">
        <v>118</v>
      </c>
      <c r="G49" s="201" t="s">
        <v>1409</v>
      </c>
      <c r="H49" s="204">
        <v>2270</v>
      </c>
    </row>
    <row r="50" spans="1:9" x14ac:dyDescent="0.35">
      <c r="A50" t="s">
        <v>1389</v>
      </c>
      <c r="B50" s="9" t="s">
        <v>1434</v>
      </c>
      <c r="C50" s="9">
        <v>92283</v>
      </c>
      <c r="D50" s="7">
        <v>2306.08</v>
      </c>
      <c r="E50" t="s">
        <v>1390</v>
      </c>
      <c r="F50" s="288" t="s">
        <v>118</v>
      </c>
      <c r="G50" t="s">
        <v>1391</v>
      </c>
      <c r="H50" s="7">
        <v>1000</v>
      </c>
    </row>
    <row r="51" spans="1:9" x14ac:dyDescent="0.35">
      <c r="A51" t="s">
        <v>1392</v>
      </c>
      <c r="B51" s="9" t="s">
        <v>1435</v>
      </c>
      <c r="C51" s="9">
        <v>96720</v>
      </c>
      <c r="D51" s="7">
        <v>2436</v>
      </c>
      <c r="E51" t="s">
        <v>86</v>
      </c>
      <c r="F51" s="288" t="s">
        <v>118</v>
      </c>
      <c r="G51" t="s">
        <v>1393</v>
      </c>
      <c r="H51" s="7">
        <v>3907.01</v>
      </c>
    </row>
    <row r="52" spans="1:9" x14ac:dyDescent="0.35">
      <c r="A52" t="s">
        <v>1394</v>
      </c>
      <c r="B52" s="9" t="s">
        <v>1436</v>
      </c>
      <c r="C52" s="9">
        <v>86470</v>
      </c>
      <c r="D52" s="7">
        <v>1125.2</v>
      </c>
      <c r="E52" t="s">
        <v>33</v>
      </c>
      <c r="F52" s="288" t="s">
        <v>118</v>
      </c>
      <c r="G52" t="s">
        <v>1397</v>
      </c>
      <c r="H52" s="7">
        <v>0</v>
      </c>
    </row>
    <row r="53" spans="1:9" x14ac:dyDescent="0.35">
      <c r="A53" t="s">
        <v>1395</v>
      </c>
      <c r="B53" s="9" t="s">
        <v>1437</v>
      </c>
      <c r="C53" s="9">
        <v>86470</v>
      </c>
      <c r="D53" s="7">
        <v>2974.24</v>
      </c>
      <c r="E53" t="s">
        <v>1396</v>
      </c>
      <c r="F53" s="288" t="s">
        <v>118</v>
      </c>
      <c r="G53" t="s">
        <v>1397</v>
      </c>
      <c r="H53" s="7">
        <v>2730</v>
      </c>
    </row>
    <row r="54" spans="1:9" x14ac:dyDescent="0.35">
      <c r="A54" t="s">
        <v>1400</v>
      </c>
      <c r="B54" s="9" t="s">
        <v>1438</v>
      </c>
      <c r="C54" s="9">
        <v>87655</v>
      </c>
      <c r="D54" s="7">
        <v>7494.55</v>
      </c>
      <c r="E54" t="s">
        <v>1401</v>
      </c>
      <c r="F54" s="288" t="s">
        <v>118</v>
      </c>
      <c r="G54" t="s">
        <v>1402</v>
      </c>
      <c r="H54" s="7">
        <v>4700.01</v>
      </c>
    </row>
    <row r="55" spans="1:9" x14ac:dyDescent="0.35">
      <c r="A55" t="s">
        <v>1403</v>
      </c>
      <c r="B55" s="9" t="s">
        <v>1439</v>
      </c>
      <c r="C55" s="9">
        <v>87681</v>
      </c>
      <c r="D55" s="7">
        <v>3561.25</v>
      </c>
      <c r="E55" t="s">
        <v>439</v>
      </c>
      <c r="F55" s="288" t="s">
        <v>118</v>
      </c>
      <c r="G55" t="s">
        <v>1404</v>
      </c>
      <c r="H55" s="7">
        <v>1400</v>
      </c>
    </row>
    <row r="56" spans="1:9" x14ac:dyDescent="0.35">
      <c r="A56" t="s">
        <v>1405</v>
      </c>
      <c r="B56" s="9" t="s">
        <v>1440</v>
      </c>
      <c r="C56" s="9">
        <v>96737</v>
      </c>
      <c r="D56" s="7">
        <v>2494</v>
      </c>
      <c r="E56" t="s">
        <v>86</v>
      </c>
      <c r="F56" s="288" t="s">
        <v>118</v>
      </c>
      <c r="G56" t="s">
        <v>1406</v>
      </c>
      <c r="H56" s="7">
        <v>3907.01</v>
      </c>
    </row>
    <row r="57" spans="1:9" s="4" customFormat="1" x14ac:dyDescent="0.35">
      <c r="B57" s="12" t="s">
        <v>168</v>
      </c>
      <c r="C57" s="12"/>
      <c r="D57" s="5">
        <f>SUM(D47:D56)</f>
        <v>31088.37</v>
      </c>
      <c r="G57" s="4" t="s">
        <v>168</v>
      </c>
      <c r="H57" s="5">
        <f>SUM(H47:H56)</f>
        <v>23699.040000000001</v>
      </c>
      <c r="I57" s="286">
        <v>45090</v>
      </c>
    </row>
    <row r="58" spans="1:9" s="88" customFormat="1" x14ac:dyDescent="0.35">
      <c r="B58" s="76"/>
      <c r="C58" s="76"/>
      <c r="D58" s="31"/>
      <c r="H58" s="31"/>
    </row>
    <row r="59" spans="1:9" s="27" customFormat="1" x14ac:dyDescent="0.35">
      <c r="A59" s="27" t="s">
        <v>1661</v>
      </c>
      <c r="B59" s="28" t="s">
        <v>1699</v>
      </c>
      <c r="C59" s="28" t="s">
        <v>1195</v>
      </c>
      <c r="D59" s="29">
        <v>17140.16</v>
      </c>
      <c r="E59" s="27" t="s">
        <v>1663</v>
      </c>
      <c r="F59" s="33" t="s">
        <v>118</v>
      </c>
      <c r="G59" s="27" t="s">
        <v>1662</v>
      </c>
      <c r="H59" s="29">
        <v>11040.03</v>
      </c>
    </row>
    <row r="60" spans="1:9" x14ac:dyDescent="0.35">
      <c r="A60" t="s">
        <v>1657</v>
      </c>
      <c r="B60" s="9" t="s">
        <v>1684</v>
      </c>
      <c r="C60" s="9">
        <v>94415</v>
      </c>
      <c r="D60" s="7">
        <v>11543.79</v>
      </c>
      <c r="E60" t="s">
        <v>1658</v>
      </c>
      <c r="F60" s="287" t="s">
        <v>118</v>
      </c>
      <c r="G60" t="s">
        <v>1660</v>
      </c>
      <c r="H60" s="7">
        <v>8441.01</v>
      </c>
    </row>
    <row r="61" spans="1:9" x14ac:dyDescent="0.35">
      <c r="A61" t="s">
        <v>1659</v>
      </c>
      <c r="B61" s="9" t="s">
        <v>1683</v>
      </c>
      <c r="C61" s="9">
        <v>94415</v>
      </c>
      <c r="D61" s="7">
        <v>2262</v>
      </c>
      <c r="E61" t="s">
        <v>86</v>
      </c>
      <c r="F61" s="287" t="s">
        <v>118</v>
      </c>
      <c r="G61" t="s">
        <v>1660</v>
      </c>
      <c r="H61" s="7">
        <v>0</v>
      </c>
    </row>
    <row r="62" spans="1:9" s="4" customFormat="1" x14ac:dyDescent="0.35">
      <c r="B62" s="12"/>
      <c r="C62" s="12"/>
      <c r="D62" s="5">
        <f>SUM(D59:D61)</f>
        <v>30945.95</v>
      </c>
      <c r="H62" s="5">
        <f>SUM(H59:H61)</f>
        <v>19481.04</v>
      </c>
      <c r="I62" s="286">
        <v>45114</v>
      </c>
    </row>
    <row r="64" spans="1:9" x14ac:dyDescent="0.35">
      <c r="A64" t="s">
        <v>1961</v>
      </c>
      <c r="B64" s="9" t="s">
        <v>1994</v>
      </c>
      <c r="C64" s="9">
        <v>86469</v>
      </c>
      <c r="D64" s="7">
        <v>2262</v>
      </c>
      <c r="E64" t="s">
        <v>86</v>
      </c>
      <c r="F64" s="17" t="s">
        <v>6</v>
      </c>
      <c r="G64" t="s">
        <v>1962</v>
      </c>
      <c r="H64" s="7">
        <v>3941.01</v>
      </c>
      <c r="I64" s="10">
        <v>45131</v>
      </c>
    </row>
    <row r="65" spans="1:9" x14ac:dyDescent="0.35">
      <c r="A65" t="s">
        <v>1964</v>
      </c>
      <c r="B65" s="9" t="s">
        <v>1995</v>
      </c>
      <c r="C65" s="9">
        <v>86469</v>
      </c>
      <c r="D65" s="7">
        <v>4719.99</v>
      </c>
      <c r="E65" t="s">
        <v>1963</v>
      </c>
      <c r="F65" s="17" t="s">
        <v>6</v>
      </c>
      <c r="G65" t="s">
        <v>1962</v>
      </c>
      <c r="H65" s="7">
        <v>0</v>
      </c>
    </row>
    <row r="66" spans="1:9" x14ac:dyDescent="0.35">
      <c r="A66" t="s">
        <v>1965</v>
      </c>
      <c r="B66" s="9" t="s">
        <v>1996</v>
      </c>
      <c r="C66" s="9">
        <v>80416</v>
      </c>
      <c r="D66" s="7">
        <v>10514.72</v>
      </c>
      <c r="E66" t="s">
        <v>1966</v>
      </c>
      <c r="F66" s="17" t="s">
        <v>6</v>
      </c>
      <c r="G66" t="s">
        <v>1975</v>
      </c>
      <c r="H66" s="7">
        <v>1850</v>
      </c>
      <c r="I66" s="10">
        <v>45131</v>
      </c>
    </row>
    <row r="67" spans="1:9" x14ac:dyDescent="0.35">
      <c r="A67" t="s">
        <v>1965</v>
      </c>
      <c r="B67" s="9" t="s">
        <v>1996</v>
      </c>
      <c r="C67" s="9">
        <v>80416</v>
      </c>
      <c r="D67" s="7">
        <v>0</v>
      </c>
      <c r="E67" t="s">
        <v>1968</v>
      </c>
      <c r="F67" s="17" t="s">
        <v>6</v>
      </c>
      <c r="G67" t="s">
        <v>1976</v>
      </c>
      <c r="H67" s="7">
        <v>3710</v>
      </c>
      <c r="I67" s="10">
        <v>45131</v>
      </c>
    </row>
    <row r="68" spans="1:9" x14ac:dyDescent="0.35">
      <c r="A68" t="s">
        <v>1967</v>
      </c>
      <c r="B68" s="9" t="s">
        <v>1997</v>
      </c>
      <c r="C68" s="9">
        <v>10074</v>
      </c>
      <c r="D68" s="7">
        <v>14889.1</v>
      </c>
      <c r="E68" t="s">
        <v>1969</v>
      </c>
      <c r="F68" s="17" t="s">
        <v>6</v>
      </c>
      <c r="G68" t="s">
        <v>1970</v>
      </c>
      <c r="H68" s="7">
        <v>8700</v>
      </c>
      <c r="I68" s="10">
        <v>45131</v>
      </c>
    </row>
    <row r="69" spans="1:9" x14ac:dyDescent="0.35">
      <c r="A69" t="s">
        <v>1967</v>
      </c>
      <c r="B69" s="9" t="s">
        <v>1997</v>
      </c>
      <c r="C69" s="9">
        <v>10074</v>
      </c>
      <c r="D69" s="7">
        <v>0</v>
      </c>
      <c r="E69" t="s">
        <v>1968</v>
      </c>
      <c r="F69" s="17" t="s">
        <v>6</v>
      </c>
      <c r="G69" t="s">
        <v>1977</v>
      </c>
      <c r="H69" s="7">
        <v>2150</v>
      </c>
      <c r="I69" s="10">
        <v>45131</v>
      </c>
    </row>
    <row r="70" spans="1:9" x14ac:dyDescent="0.35">
      <c r="A70" t="s">
        <v>1971</v>
      </c>
      <c r="B70" s="9" t="s">
        <v>1998</v>
      </c>
      <c r="C70" s="9">
        <v>66119</v>
      </c>
      <c r="D70" s="7">
        <v>2511.4</v>
      </c>
      <c r="E70" t="s">
        <v>1972</v>
      </c>
      <c r="F70" s="17" t="s">
        <v>6</v>
      </c>
      <c r="G70" t="s">
        <v>1978</v>
      </c>
      <c r="H70" s="7">
        <v>1400</v>
      </c>
      <c r="I70" s="10">
        <v>45131</v>
      </c>
    </row>
    <row r="71" spans="1:9" x14ac:dyDescent="0.35">
      <c r="A71" t="s">
        <v>1973</v>
      </c>
      <c r="B71" s="9" t="s">
        <v>1999</v>
      </c>
      <c r="C71" s="9">
        <v>94415</v>
      </c>
      <c r="D71" s="7">
        <v>1785.97</v>
      </c>
      <c r="E71" t="s">
        <v>1974</v>
      </c>
      <c r="F71" s="17" t="s">
        <v>6</v>
      </c>
      <c r="G71" t="s">
        <v>1979</v>
      </c>
      <c r="H71" s="7">
        <v>1200.01</v>
      </c>
      <c r="I71" s="10">
        <v>45131</v>
      </c>
    </row>
    <row r="72" spans="1:9" x14ac:dyDescent="0.35">
      <c r="A72" t="s">
        <v>1980</v>
      </c>
      <c r="B72" s="9" t="s">
        <v>2000</v>
      </c>
      <c r="C72" s="9">
        <v>69430</v>
      </c>
      <c r="D72" s="7">
        <v>10369.09</v>
      </c>
      <c r="E72" t="s">
        <v>161</v>
      </c>
      <c r="F72" s="17" t="s">
        <v>6</v>
      </c>
      <c r="G72" t="s">
        <v>1981</v>
      </c>
      <c r="H72" s="7">
        <v>5747.01</v>
      </c>
      <c r="I72" s="10">
        <v>45131</v>
      </c>
    </row>
    <row r="73" spans="1:9" x14ac:dyDescent="0.35">
      <c r="A73" t="s">
        <v>1982</v>
      </c>
      <c r="B73" s="9" t="s">
        <v>2001</v>
      </c>
      <c r="C73" s="9">
        <v>92124</v>
      </c>
      <c r="D73" s="7">
        <v>2204</v>
      </c>
      <c r="E73" t="s">
        <v>1983</v>
      </c>
      <c r="F73" s="17" t="s">
        <v>6</v>
      </c>
      <c r="G73" t="s">
        <v>1984</v>
      </c>
      <c r="H73" s="7">
        <v>3250.01</v>
      </c>
      <c r="I73" s="10">
        <v>45131</v>
      </c>
    </row>
    <row r="74" spans="1:9" x14ac:dyDescent="0.35">
      <c r="A74" t="s">
        <v>1985</v>
      </c>
      <c r="B74" s="9" t="s">
        <v>2002</v>
      </c>
      <c r="C74" s="9">
        <v>92124</v>
      </c>
      <c r="D74" s="7">
        <v>2436</v>
      </c>
      <c r="E74" t="s">
        <v>1986</v>
      </c>
      <c r="F74" s="17" t="s">
        <v>6</v>
      </c>
      <c r="G74" t="s">
        <v>1984</v>
      </c>
      <c r="H74" s="7">
        <v>0</v>
      </c>
    </row>
    <row r="75" spans="1:9" x14ac:dyDescent="0.35">
      <c r="A75" t="s">
        <v>2006</v>
      </c>
      <c r="B75" s="9" t="s">
        <v>2009</v>
      </c>
      <c r="C75" s="9">
        <v>92763</v>
      </c>
      <c r="D75" s="7">
        <v>8160.15</v>
      </c>
      <c r="E75" s="274" t="s">
        <v>2007</v>
      </c>
      <c r="F75" s="17" t="s">
        <v>6</v>
      </c>
      <c r="G75" t="s">
        <v>2008</v>
      </c>
      <c r="H75" s="7">
        <v>6360</v>
      </c>
      <c r="I75" s="10">
        <v>45131</v>
      </c>
    </row>
    <row r="76" spans="1:9" x14ac:dyDescent="0.35">
      <c r="A76" t="s">
        <v>1987</v>
      </c>
      <c r="B76" s="9" t="s">
        <v>2003</v>
      </c>
      <c r="C76" s="9">
        <v>69430</v>
      </c>
      <c r="D76" s="7">
        <v>4928.84</v>
      </c>
      <c r="E76" t="s">
        <v>1988</v>
      </c>
      <c r="F76" s="17" t="s">
        <v>6</v>
      </c>
      <c r="G76" t="s">
        <v>1989</v>
      </c>
      <c r="H76" s="7">
        <v>1070.01</v>
      </c>
      <c r="I76" s="10">
        <v>45131</v>
      </c>
    </row>
    <row r="77" spans="1:9" s="4" customFormat="1" x14ac:dyDescent="0.35">
      <c r="B77" s="12"/>
      <c r="C77" s="12" t="s">
        <v>168</v>
      </c>
      <c r="D77" s="5">
        <f>SUM(D64:D76)</f>
        <v>64781.260000000009</v>
      </c>
      <c r="G77" s="4" t="s">
        <v>168</v>
      </c>
      <c r="H77" s="5">
        <f>SUM(H64:H76)</f>
        <v>39378.050000000003</v>
      </c>
    </row>
    <row r="79" spans="1:9" x14ac:dyDescent="0.35">
      <c r="A79" t="s">
        <v>1990</v>
      </c>
      <c r="C79" s="9">
        <v>94415</v>
      </c>
      <c r="E79" t="s">
        <v>846</v>
      </c>
      <c r="F79" s="17"/>
      <c r="G79" t="s">
        <v>1991</v>
      </c>
      <c r="H79" s="7">
        <v>7262.01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47C7F7-92C4-46FC-9AFF-ACDD2D7A0A8F}">
  <dimension ref="A1:R136"/>
  <sheetViews>
    <sheetView zoomScaleNormal="100" workbookViewId="0">
      <pane ySplit="1" topLeftCell="A118" activePane="bottomLeft" state="frozen"/>
      <selection pane="bottomLeft" activeCell="I133" sqref="I133"/>
    </sheetView>
  </sheetViews>
  <sheetFormatPr baseColWidth="10" defaultRowHeight="14.5" x14ac:dyDescent="0.35"/>
  <cols>
    <col min="1" max="1" width="9.54296875" customWidth="1"/>
    <col min="2" max="2" width="29.54296875" style="49" customWidth="1"/>
    <col min="3" max="3" width="10" style="9" customWidth="1"/>
    <col min="4" max="4" width="12.453125" style="7" customWidth="1"/>
    <col min="5" max="5" width="78.26953125" customWidth="1"/>
    <col min="6" max="6" width="15.7265625" customWidth="1"/>
    <col min="7" max="7" width="16.26953125" style="15" customWidth="1"/>
    <col min="8" max="8" width="12.54296875" style="7" bestFit="1" customWidth="1"/>
    <col min="9" max="9" width="15.26953125" customWidth="1"/>
    <col min="11" max="11" width="20.453125" customWidth="1"/>
    <col min="12" max="12" width="13.1796875" customWidth="1"/>
  </cols>
  <sheetData>
    <row r="1" spans="1:13" s="3" customFormat="1" ht="30" customHeight="1" thickBot="1" x14ac:dyDescent="0.4">
      <c r="A1" s="1" t="s">
        <v>5</v>
      </c>
      <c r="B1" s="48" t="s">
        <v>111</v>
      </c>
      <c r="C1" s="1" t="s">
        <v>0</v>
      </c>
      <c r="D1" s="2" t="s">
        <v>1</v>
      </c>
      <c r="E1" s="12" t="s">
        <v>37</v>
      </c>
      <c r="F1" s="110" t="s">
        <v>2</v>
      </c>
      <c r="G1" s="14" t="s">
        <v>13</v>
      </c>
      <c r="H1" s="5" t="s">
        <v>4</v>
      </c>
      <c r="I1" s="13" t="s">
        <v>21</v>
      </c>
      <c r="K1" s="3" t="s">
        <v>120</v>
      </c>
    </row>
    <row r="2" spans="1:13" x14ac:dyDescent="0.35">
      <c r="A2" t="s">
        <v>38</v>
      </c>
      <c r="B2" s="49" t="s">
        <v>342</v>
      </c>
      <c r="C2" s="9">
        <v>98689</v>
      </c>
      <c r="D2" s="7">
        <v>6409.3</v>
      </c>
      <c r="E2" t="s">
        <v>11</v>
      </c>
      <c r="F2" s="17" t="s">
        <v>118</v>
      </c>
      <c r="G2" s="15" t="s">
        <v>45</v>
      </c>
      <c r="H2" s="7">
        <v>3770</v>
      </c>
      <c r="I2" s="10">
        <v>44960</v>
      </c>
      <c r="K2" s="19">
        <f>SUM(H2:H28)</f>
        <v>169227.02000000002</v>
      </c>
      <c r="L2" s="20" t="s">
        <v>119</v>
      </c>
      <c r="M2" s="21">
        <v>44960</v>
      </c>
    </row>
    <row r="3" spans="1:13" x14ac:dyDescent="0.35">
      <c r="A3" t="s">
        <v>39</v>
      </c>
      <c r="B3" s="49" t="s">
        <v>341</v>
      </c>
      <c r="C3" s="9">
        <v>66119</v>
      </c>
      <c r="D3" s="7">
        <v>3331.54</v>
      </c>
      <c r="E3" t="s">
        <v>40</v>
      </c>
      <c r="F3" s="17" t="s">
        <v>118</v>
      </c>
      <c r="G3" s="15" t="s">
        <v>44</v>
      </c>
      <c r="H3" s="7">
        <v>2430.1999999999998</v>
      </c>
      <c r="I3" s="10">
        <v>44960</v>
      </c>
    </row>
    <row r="4" spans="1:13" x14ac:dyDescent="0.35">
      <c r="A4" t="s">
        <v>41</v>
      </c>
      <c r="B4" s="49" t="s">
        <v>340</v>
      </c>
      <c r="C4" s="9">
        <v>80412</v>
      </c>
      <c r="D4" s="7">
        <v>10706.8</v>
      </c>
      <c r="E4" t="s">
        <v>42</v>
      </c>
      <c r="F4" s="17" t="s">
        <v>118</v>
      </c>
      <c r="G4" s="15" t="s">
        <v>43</v>
      </c>
      <c r="H4" s="7">
        <v>6438</v>
      </c>
      <c r="I4" s="10">
        <v>44960</v>
      </c>
      <c r="K4" s="6" t="s">
        <v>246</v>
      </c>
    </row>
    <row r="5" spans="1:13" x14ac:dyDescent="0.35">
      <c r="A5" t="s">
        <v>46</v>
      </c>
      <c r="B5" s="49" t="s">
        <v>343</v>
      </c>
      <c r="C5" s="9">
        <v>96720</v>
      </c>
      <c r="D5" s="7">
        <v>10290.93</v>
      </c>
      <c r="E5" t="s">
        <v>47</v>
      </c>
      <c r="F5" s="17" t="s">
        <v>118</v>
      </c>
      <c r="G5" s="15" t="s">
        <v>48</v>
      </c>
      <c r="H5" s="7">
        <v>10817.89</v>
      </c>
      <c r="I5" s="10">
        <v>44960</v>
      </c>
    </row>
    <row r="6" spans="1:13" x14ac:dyDescent="0.35">
      <c r="A6" t="s">
        <v>503</v>
      </c>
      <c r="B6" s="49" t="s">
        <v>504</v>
      </c>
      <c r="C6" s="9">
        <v>88493</v>
      </c>
      <c r="D6" s="7">
        <v>1450</v>
      </c>
      <c r="E6" t="s">
        <v>505</v>
      </c>
      <c r="F6" s="17" t="s">
        <v>118</v>
      </c>
      <c r="I6" s="10"/>
    </row>
    <row r="7" spans="1:13" x14ac:dyDescent="0.35">
      <c r="A7" t="s">
        <v>49</v>
      </c>
      <c r="B7" s="49" t="s">
        <v>344</v>
      </c>
      <c r="C7" s="9">
        <v>88493</v>
      </c>
      <c r="D7" s="7">
        <v>22517.08</v>
      </c>
      <c r="E7" t="s">
        <v>50</v>
      </c>
      <c r="F7" s="17" t="s">
        <v>118</v>
      </c>
      <c r="G7" s="15" t="s">
        <v>51</v>
      </c>
      <c r="H7" s="7">
        <v>15650.89</v>
      </c>
      <c r="I7" s="10">
        <v>44960</v>
      </c>
    </row>
    <row r="8" spans="1:13" x14ac:dyDescent="0.35">
      <c r="A8" t="s">
        <v>52</v>
      </c>
      <c r="B8" s="49" t="s">
        <v>345</v>
      </c>
      <c r="C8" s="9">
        <v>98687</v>
      </c>
      <c r="D8" s="7">
        <v>16351.36</v>
      </c>
      <c r="E8" t="s">
        <v>53</v>
      </c>
      <c r="F8" s="17" t="s">
        <v>118</v>
      </c>
      <c r="G8" s="15" t="s">
        <v>54</v>
      </c>
      <c r="H8" s="7">
        <v>12335.79</v>
      </c>
      <c r="I8" s="10">
        <v>44960</v>
      </c>
    </row>
    <row r="9" spans="1:13" x14ac:dyDescent="0.35">
      <c r="A9" t="s">
        <v>55</v>
      </c>
      <c r="B9" s="49" t="s">
        <v>347</v>
      </c>
      <c r="C9" s="9">
        <v>80407</v>
      </c>
      <c r="D9" s="7">
        <v>5870.42</v>
      </c>
      <c r="E9" t="s">
        <v>56</v>
      </c>
      <c r="F9" s="17" t="s">
        <v>118</v>
      </c>
      <c r="G9" s="15" t="s">
        <v>57</v>
      </c>
      <c r="H9" s="7">
        <v>2199</v>
      </c>
      <c r="I9" s="10">
        <v>44960</v>
      </c>
    </row>
    <row r="10" spans="1:13" x14ac:dyDescent="0.35">
      <c r="A10" t="s">
        <v>58</v>
      </c>
      <c r="B10" s="49" t="s">
        <v>348</v>
      </c>
      <c r="C10" s="9">
        <v>69336</v>
      </c>
      <c r="D10" s="7">
        <v>16274.87</v>
      </c>
      <c r="E10" t="s">
        <v>59</v>
      </c>
      <c r="F10" s="17" t="s">
        <v>118</v>
      </c>
      <c r="G10" s="15" t="s">
        <v>60</v>
      </c>
      <c r="H10" s="7">
        <v>8823.7000000000007</v>
      </c>
      <c r="I10" s="10">
        <v>44960</v>
      </c>
    </row>
    <row r="11" spans="1:13" x14ac:dyDescent="0.35">
      <c r="A11" t="s">
        <v>61</v>
      </c>
      <c r="B11" s="49" t="s">
        <v>349</v>
      </c>
      <c r="C11" s="9">
        <v>86470</v>
      </c>
      <c r="D11" s="7">
        <v>7240.57</v>
      </c>
      <c r="E11" t="s">
        <v>62</v>
      </c>
      <c r="F11" s="17" t="s">
        <v>118</v>
      </c>
      <c r="G11" s="15" t="s">
        <v>63</v>
      </c>
      <c r="H11" s="7">
        <v>7437.33</v>
      </c>
      <c r="I11" s="10">
        <v>44960</v>
      </c>
    </row>
    <row r="12" spans="1:13" x14ac:dyDescent="0.35">
      <c r="A12" t="s">
        <v>64</v>
      </c>
      <c r="B12" s="49" t="s">
        <v>350</v>
      </c>
      <c r="C12" s="9">
        <v>66119</v>
      </c>
      <c r="D12" s="7">
        <v>4067.42</v>
      </c>
      <c r="E12" t="s">
        <v>65</v>
      </c>
      <c r="F12" s="17" t="s">
        <v>118</v>
      </c>
      <c r="G12" s="15" t="s">
        <v>66</v>
      </c>
      <c r="H12" s="7">
        <v>3852.36</v>
      </c>
      <c r="I12" s="10">
        <v>44960</v>
      </c>
    </row>
    <row r="13" spans="1:13" x14ac:dyDescent="0.35">
      <c r="A13" t="s">
        <v>67</v>
      </c>
      <c r="B13" s="49" t="s">
        <v>346</v>
      </c>
      <c r="C13" s="9">
        <v>64059</v>
      </c>
      <c r="D13" s="7">
        <v>36108.11</v>
      </c>
      <c r="E13" t="s">
        <v>68</v>
      </c>
      <c r="F13" s="17" t="s">
        <v>118</v>
      </c>
      <c r="G13" s="15" t="s">
        <v>69</v>
      </c>
      <c r="H13" s="7">
        <v>40760.32</v>
      </c>
      <c r="I13" s="10">
        <v>44960</v>
      </c>
    </row>
    <row r="14" spans="1:13" x14ac:dyDescent="0.35">
      <c r="A14" t="s">
        <v>70</v>
      </c>
      <c r="B14" s="49" t="s">
        <v>351</v>
      </c>
      <c r="C14" s="9">
        <v>69332</v>
      </c>
      <c r="D14" s="7">
        <v>4836.01</v>
      </c>
      <c r="E14" t="s">
        <v>71</v>
      </c>
      <c r="F14" s="17" t="s">
        <v>118</v>
      </c>
      <c r="G14" s="15" t="s">
        <v>72</v>
      </c>
      <c r="H14" s="7">
        <v>3916.67</v>
      </c>
      <c r="I14" s="10">
        <v>44960</v>
      </c>
    </row>
    <row r="15" spans="1:13" x14ac:dyDescent="0.35">
      <c r="A15" t="s">
        <v>73</v>
      </c>
      <c r="B15" s="49" t="s">
        <v>338</v>
      </c>
      <c r="C15" s="9">
        <v>69336</v>
      </c>
      <c r="D15" s="7">
        <v>21673.64</v>
      </c>
      <c r="E15" t="s">
        <v>74</v>
      </c>
      <c r="F15" s="17" t="s">
        <v>118</v>
      </c>
      <c r="G15" s="15" t="s">
        <v>75</v>
      </c>
      <c r="H15" s="7">
        <v>16272.48</v>
      </c>
      <c r="I15" s="10">
        <v>44960</v>
      </c>
    </row>
    <row r="16" spans="1:13" x14ac:dyDescent="0.35">
      <c r="A16" t="s">
        <v>76</v>
      </c>
      <c r="B16" s="49" t="s">
        <v>337</v>
      </c>
      <c r="C16" s="9">
        <v>98689</v>
      </c>
      <c r="D16" s="7">
        <v>16592.45</v>
      </c>
      <c r="E16" t="s">
        <v>77</v>
      </c>
      <c r="F16" s="17" t="s">
        <v>118</v>
      </c>
      <c r="G16" s="15" t="s">
        <v>78</v>
      </c>
      <c r="H16" s="7">
        <v>6113.2</v>
      </c>
      <c r="I16" s="10">
        <v>44960</v>
      </c>
    </row>
    <row r="17" spans="1:12" x14ac:dyDescent="0.35">
      <c r="A17" t="s">
        <v>79</v>
      </c>
      <c r="B17" s="49" t="s">
        <v>352</v>
      </c>
      <c r="C17" s="9">
        <v>96720</v>
      </c>
      <c r="D17" s="7">
        <v>14782.01</v>
      </c>
      <c r="E17" t="s">
        <v>80</v>
      </c>
      <c r="F17" s="17" t="s">
        <v>118</v>
      </c>
      <c r="G17" s="15" t="s">
        <v>81</v>
      </c>
      <c r="H17" s="7">
        <v>11564.1</v>
      </c>
      <c r="I17" s="10">
        <v>44960</v>
      </c>
    </row>
    <row r="18" spans="1:12" s="27" customFormat="1" x14ac:dyDescent="0.35">
      <c r="A18" s="27" t="s">
        <v>82</v>
      </c>
      <c r="B18" s="51" t="s">
        <v>538</v>
      </c>
      <c r="C18" s="28">
        <v>81145</v>
      </c>
      <c r="D18" s="29">
        <v>1331.68</v>
      </c>
      <c r="E18" s="27" t="s">
        <v>84</v>
      </c>
      <c r="F18" s="33" t="s">
        <v>118</v>
      </c>
      <c r="G18" s="30" t="s">
        <v>83</v>
      </c>
      <c r="H18" s="29">
        <v>648.01</v>
      </c>
      <c r="I18" s="37">
        <v>44960</v>
      </c>
    </row>
    <row r="19" spans="1:12" x14ac:dyDescent="0.35">
      <c r="A19" t="s">
        <v>85</v>
      </c>
      <c r="B19" s="49" t="s">
        <v>339</v>
      </c>
      <c r="C19" s="9">
        <v>69336</v>
      </c>
      <c r="D19" s="7">
        <v>2262</v>
      </c>
      <c r="E19" t="s">
        <v>86</v>
      </c>
      <c r="F19" s="17" t="s">
        <v>118</v>
      </c>
      <c r="G19" s="15" t="s">
        <v>87</v>
      </c>
      <c r="H19" s="7">
        <v>2008</v>
      </c>
      <c r="I19" s="10">
        <v>44960</v>
      </c>
    </row>
    <row r="20" spans="1:12" x14ac:dyDescent="0.35">
      <c r="A20" t="s">
        <v>88</v>
      </c>
      <c r="B20" s="49" t="s">
        <v>336</v>
      </c>
      <c r="C20" s="9">
        <v>88493</v>
      </c>
      <c r="D20" s="7">
        <v>3647.4</v>
      </c>
      <c r="E20" t="s">
        <v>24</v>
      </c>
      <c r="F20" s="17" t="s">
        <v>118</v>
      </c>
      <c r="G20" s="15" t="s">
        <v>89</v>
      </c>
      <c r="H20" s="7">
        <v>2273.56</v>
      </c>
      <c r="I20" s="10">
        <v>44960</v>
      </c>
    </row>
    <row r="21" spans="1:12" x14ac:dyDescent="0.35">
      <c r="A21" t="s">
        <v>90</v>
      </c>
      <c r="B21" s="49" t="s">
        <v>1575</v>
      </c>
      <c r="C21" s="9">
        <v>64059</v>
      </c>
      <c r="D21" s="7">
        <v>7853.64</v>
      </c>
      <c r="E21" t="s">
        <v>92</v>
      </c>
      <c r="F21" s="17" t="s">
        <v>118</v>
      </c>
      <c r="G21" s="15" t="s">
        <v>91</v>
      </c>
      <c r="H21" s="7">
        <v>6304.6</v>
      </c>
      <c r="I21" s="10">
        <v>44960</v>
      </c>
    </row>
    <row r="22" spans="1:12" x14ac:dyDescent="0.35">
      <c r="A22" t="s">
        <v>93</v>
      </c>
      <c r="B22" s="49" t="s">
        <v>335</v>
      </c>
      <c r="C22" s="9">
        <v>86541</v>
      </c>
      <c r="D22" s="7">
        <v>6298.73</v>
      </c>
      <c r="E22" t="s">
        <v>94</v>
      </c>
      <c r="F22" s="17" t="s">
        <v>118</v>
      </c>
      <c r="G22" s="15" t="s">
        <v>95</v>
      </c>
      <c r="H22" s="7">
        <v>3788.56</v>
      </c>
      <c r="I22" s="10">
        <v>44960</v>
      </c>
    </row>
    <row r="23" spans="1:12" x14ac:dyDescent="0.35">
      <c r="A23" t="s">
        <v>96</v>
      </c>
      <c r="B23" s="49" t="s">
        <v>353</v>
      </c>
      <c r="C23" s="9">
        <v>81146</v>
      </c>
      <c r="D23" s="7">
        <v>870</v>
      </c>
      <c r="E23" t="s">
        <v>27</v>
      </c>
      <c r="F23" s="17" t="s">
        <v>118</v>
      </c>
      <c r="G23" s="15" t="s">
        <v>97</v>
      </c>
      <c r="H23" s="7">
        <v>464</v>
      </c>
      <c r="I23" s="10">
        <v>44960</v>
      </c>
    </row>
    <row r="24" spans="1:12" x14ac:dyDescent="0.35">
      <c r="A24" t="s">
        <v>98</v>
      </c>
      <c r="B24" s="49" t="s">
        <v>354</v>
      </c>
      <c r="C24" s="9">
        <v>94222</v>
      </c>
      <c r="D24" s="7">
        <v>870</v>
      </c>
      <c r="E24" t="s">
        <v>27</v>
      </c>
      <c r="F24" s="17" t="s">
        <v>118</v>
      </c>
      <c r="G24" s="15" t="s">
        <v>99</v>
      </c>
      <c r="H24" s="7">
        <v>232</v>
      </c>
      <c r="I24" s="10">
        <v>44960</v>
      </c>
    </row>
    <row r="25" spans="1:12" x14ac:dyDescent="0.35">
      <c r="A25" t="s">
        <v>100</v>
      </c>
      <c r="B25" s="49" t="s">
        <v>355</v>
      </c>
      <c r="C25" s="9">
        <v>98687</v>
      </c>
      <c r="D25" s="7">
        <v>870</v>
      </c>
      <c r="E25" t="s">
        <v>27</v>
      </c>
      <c r="F25" s="17" t="s">
        <v>118</v>
      </c>
      <c r="G25" s="15" t="s">
        <v>101</v>
      </c>
      <c r="H25" s="7">
        <v>464</v>
      </c>
      <c r="I25" s="10">
        <v>44960</v>
      </c>
    </row>
    <row r="26" spans="1:12" x14ac:dyDescent="0.35">
      <c r="A26" t="s">
        <v>102</v>
      </c>
      <c r="B26" s="49" t="s">
        <v>356</v>
      </c>
      <c r="C26" s="9">
        <v>105078</v>
      </c>
      <c r="D26" s="7">
        <v>870</v>
      </c>
      <c r="E26" t="s">
        <v>27</v>
      </c>
      <c r="F26" s="17" t="s">
        <v>118</v>
      </c>
      <c r="G26" s="15" t="s">
        <v>103</v>
      </c>
      <c r="H26" s="7">
        <v>198.36</v>
      </c>
      <c r="I26" s="10">
        <v>44960</v>
      </c>
    </row>
    <row r="27" spans="1:12" x14ac:dyDescent="0.35">
      <c r="A27" t="s">
        <v>104</v>
      </c>
      <c r="B27" s="49" t="s">
        <v>357</v>
      </c>
      <c r="C27" s="9">
        <v>98689</v>
      </c>
      <c r="D27" s="7">
        <v>870</v>
      </c>
      <c r="E27" t="s">
        <v>27</v>
      </c>
      <c r="F27" s="17" t="s">
        <v>118</v>
      </c>
      <c r="G27" s="15" t="s">
        <v>105</v>
      </c>
      <c r="H27" s="7">
        <v>232</v>
      </c>
      <c r="I27" s="10">
        <v>44960</v>
      </c>
    </row>
    <row r="28" spans="1:12" x14ac:dyDescent="0.35">
      <c r="A28" t="s">
        <v>106</v>
      </c>
      <c r="B28" s="49" t="s">
        <v>358</v>
      </c>
      <c r="C28" s="9">
        <v>81208</v>
      </c>
      <c r="D28" s="7">
        <v>870</v>
      </c>
      <c r="E28" t="s">
        <v>27</v>
      </c>
      <c r="F28" s="17" t="s">
        <v>118</v>
      </c>
      <c r="G28" s="15" t="s">
        <v>107</v>
      </c>
      <c r="H28" s="7">
        <v>232</v>
      </c>
      <c r="I28" s="10">
        <v>44960</v>
      </c>
    </row>
    <row r="29" spans="1:12" s="20" customFormat="1" x14ac:dyDescent="0.35">
      <c r="B29" s="50"/>
      <c r="C29" s="22" t="s">
        <v>167</v>
      </c>
      <c r="D29" s="24">
        <f>SUM(D2:D28)</f>
        <v>225115.96000000002</v>
      </c>
      <c r="G29" s="25" t="s">
        <v>168</v>
      </c>
      <c r="H29" s="24">
        <f>SUM(H2:H28)</f>
        <v>169227.02000000002</v>
      </c>
      <c r="K29" s="32" t="s">
        <v>247</v>
      </c>
    </row>
    <row r="30" spans="1:12" s="27" customFormat="1" x14ac:dyDescent="0.35">
      <c r="A30" s="27" t="s">
        <v>36</v>
      </c>
      <c r="B30" s="51" t="s">
        <v>1465</v>
      </c>
      <c r="C30" s="28">
        <v>94235</v>
      </c>
      <c r="D30" s="53">
        <v>3692.73</v>
      </c>
      <c r="E30" s="27" t="s">
        <v>359</v>
      </c>
      <c r="F30" s="33" t="s">
        <v>6</v>
      </c>
      <c r="G30" s="54" t="s">
        <v>360</v>
      </c>
      <c r="H30" s="53">
        <v>3092.19</v>
      </c>
      <c r="I30" s="55">
        <v>44960</v>
      </c>
    </row>
    <row r="31" spans="1:12" s="27" customFormat="1" x14ac:dyDescent="0.35">
      <c r="A31" s="27" t="s">
        <v>187</v>
      </c>
      <c r="B31" s="51" t="s">
        <v>365</v>
      </c>
      <c r="C31" s="28">
        <v>87651</v>
      </c>
      <c r="D31" s="29">
        <v>1450</v>
      </c>
      <c r="E31" s="27" t="s">
        <v>86</v>
      </c>
      <c r="F31" s="33" t="s">
        <v>118</v>
      </c>
      <c r="G31" s="30" t="s">
        <v>242</v>
      </c>
      <c r="H31" s="29">
        <v>1239.9100000000001</v>
      </c>
      <c r="I31" s="37">
        <v>44992</v>
      </c>
      <c r="K31" s="29">
        <v>1208</v>
      </c>
      <c r="L31" s="27" t="s">
        <v>330</v>
      </c>
    </row>
    <row r="32" spans="1:12" s="27" customFormat="1" x14ac:dyDescent="0.35">
      <c r="A32" s="27" t="s">
        <v>195</v>
      </c>
      <c r="B32" s="51" t="s">
        <v>366</v>
      </c>
      <c r="C32" s="28">
        <v>96465</v>
      </c>
      <c r="D32" s="29">
        <v>1380.4</v>
      </c>
      <c r="E32" s="27" t="s">
        <v>86</v>
      </c>
      <c r="F32" s="33" t="s">
        <v>118</v>
      </c>
      <c r="G32" s="30" t="s">
        <v>240</v>
      </c>
      <c r="H32" s="29">
        <v>1208.98</v>
      </c>
      <c r="I32" s="37">
        <v>44992</v>
      </c>
    </row>
    <row r="33" spans="1:11" s="20" customFormat="1" x14ac:dyDescent="0.35">
      <c r="B33" s="50"/>
      <c r="C33" s="35" t="s">
        <v>168</v>
      </c>
      <c r="D33" s="24">
        <f>SUM(D30:D32)</f>
        <v>6523.1299999999992</v>
      </c>
      <c r="G33" s="25" t="s">
        <v>168</v>
      </c>
      <c r="H33" s="24">
        <f>SUM(H31:H32)</f>
        <v>2448.8900000000003</v>
      </c>
      <c r="K33" s="32" t="s">
        <v>403</v>
      </c>
    </row>
    <row r="34" spans="1:11" s="27" customFormat="1" x14ac:dyDescent="0.35">
      <c r="B34" s="51"/>
      <c r="C34" s="76"/>
      <c r="D34" s="31"/>
      <c r="G34" s="77"/>
      <c r="H34" s="31"/>
      <c r="K34" s="88"/>
    </row>
    <row r="35" spans="1:11" s="27" customFormat="1" x14ac:dyDescent="0.35">
      <c r="A35" s="27" t="s">
        <v>192</v>
      </c>
      <c r="B35" s="51" t="s">
        <v>735</v>
      </c>
      <c r="C35" s="28">
        <v>96465</v>
      </c>
      <c r="D35" s="29">
        <v>16650.330000000002</v>
      </c>
      <c r="E35" s="27" t="s">
        <v>194</v>
      </c>
      <c r="F35" s="33" t="s">
        <v>118</v>
      </c>
      <c r="G35" s="30" t="s">
        <v>241</v>
      </c>
      <c r="H35" s="29">
        <v>12163.17</v>
      </c>
      <c r="I35" s="37">
        <v>45041</v>
      </c>
    </row>
    <row r="36" spans="1:11" s="27" customFormat="1" x14ac:dyDescent="0.35">
      <c r="A36" s="27" t="s">
        <v>718</v>
      </c>
      <c r="B36" s="51" t="s">
        <v>773</v>
      </c>
      <c r="C36" s="28" t="s">
        <v>719</v>
      </c>
      <c r="D36" s="29">
        <v>9991.98</v>
      </c>
      <c r="E36" s="27" t="s">
        <v>720</v>
      </c>
      <c r="F36" s="33" t="s">
        <v>118</v>
      </c>
      <c r="G36" s="30" t="s">
        <v>723</v>
      </c>
      <c r="H36" s="29">
        <v>6380</v>
      </c>
      <c r="I36" s="37">
        <v>45041</v>
      </c>
    </row>
    <row r="37" spans="1:11" s="27" customFormat="1" x14ac:dyDescent="0.35">
      <c r="A37" s="27" t="s">
        <v>721</v>
      </c>
      <c r="B37" s="51" t="s">
        <v>774</v>
      </c>
      <c r="C37" s="28">
        <v>87409</v>
      </c>
      <c r="D37" s="29">
        <v>33388.410000000003</v>
      </c>
      <c r="E37" s="27" t="s">
        <v>722</v>
      </c>
      <c r="F37" s="33" t="s">
        <v>118</v>
      </c>
      <c r="G37" s="30" t="s">
        <v>724</v>
      </c>
      <c r="H37" s="29">
        <v>17908.93</v>
      </c>
      <c r="I37" s="37">
        <v>45041</v>
      </c>
    </row>
    <row r="38" spans="1:11" s="27" customFormat="1" x14ac:dyDescent="0.35">
      <c r="A38" s="27" t="s">
        <v>725</v>
      </c>
      <c r="B38" s="51" t="s">
        <v>775</v>
      </c>
      <c r="C38" s="28">
        <v>69430</v>
      </c>
      <c r="D38" s="29">
        <v>10109.280000000001</v>
      </c>
      <c r="E38" s="27" t="s">
        <v>726</v>
      </c>
      <c r="F38" s="33" t="s">
        <v>118</v>
      </c>
      <c r="G38" s="30" t="s">
        <v>727</v>
      </c>
      <c r="H38" s="29">
        <v>5990.03</v>
      </c>
      <c r="I38" s="37">
        <v>45041</v>
      </c>
    </row>
    <row r="39" spans="1:11" s="27" customFormat="1" x14ac:dyDescent="0.35">
      <c r="A39" s="27" t="s">
        <v>731</v>
      </c>
      <c r="B39" s="51" t="s">
        <v>776</v>
      </c>
      <c r="C39" s="28">
        <v>98689</v>
      </c>
      <c r="D39" s="29">
        <v>27087.279999999999</v>
      </c>
      <c r="E39" s="27" t="s">
        <v>732</v>
      </c>
      <c r="F39" s="33" t="s">
        <v>118</v>
      </c>
      <c r="G39" s="30" t="s">
        <v>733</v>
      </c>
      <c r="H39" s="29">
        <v>19209.39</v>
      </c>
      <c r="I39" s="37">
        <v>45041</v>
      </c>
    </row>
    <row r="40" spans="1:11" s="27" customFormat="1" x14ac:dyDescent="0.35">
      <c r="A40" s="27" t="s">
        <v>728</v>
      </c>
      <c r="B40" s="51" t="s">
        <v>777</v>
      </c>
      <c r="C40" s="28">
        <v>66123</v>
      </c>
      <c r="D40" s="29">
        <v>5246.08</v>
      </c>
      <c r="E40" s="27" t="s">
        <v>729</v>
      </c>
      <c r="F40" s="33" t="s">
        <v>118</v>
      </c>
      <c r="G40" s="30" t="s">
        <v>730</v>
      </c>
      <c r="H40" s="29">
        <v>1947.15</v>
      </c>
      <c r="I40" s="37">
        <v>45041</v>
      </c>
    </row>
    <row r="41" spans="1:11" s="27" customFormat="1" x14ac:dyDescent="0.35">
      <c r="A41" s="27" t="s">
        <v>212</v>
      </c>
      <c r="B41" s="51" t="s">
        <v>734</v>
      </c>
      <c r="C41" s="28">
        <v>86468</v>
      </c>
      <c r="D41" s="29">
        <v>49342.63</v>
      </c>
      <c r="E41" s="27" t="s">
        <v>213</v>
      </c>
      <c r="F41" s="33" t="s">
        <v>118</v>
      </c>
      <c r="G41" s="30" t="s">
        <v>429</v>
      </c>
      <c r="H41" s="29">
        <v>44423.99</v>
      </c>
      <c r="I41" s="37">
        <v>45041</v>
      </c>
    </row>
    <row r="42" spans="1:11" s="20" customFormat="1" x14ac:dyDescent="0.35">
      <c r="B42" s="50"/>
      <c r="C42" s="35" t="s">
        <v>168</v>
      </c>
      <c r="D42" s="24">
        <f>SUM(D35:D41)</f>
        <v>151815.99</v>
      </c>
      <c r="G42" s="25" t="s">
        <v>168</v>
      </c>
      <c r="H42" s="24">
        <f>SUM(H35:H41)</f>
        <v>108022.66</v>
      </c>
    </row>
    <row r="43" spans="1:11" s="27" customFormat="1" x14ac:dyDescent="0.35">
      <c r="B43" s="51"/>
      <c r="C43" s="76"/>
      <c r="D43" s="31"/>
      <c r="G43" s="77"/>
      <c r="H43" s="31"/>
    </row>
    <row r="44" spans="1:11" s="27" customFormat="1" x14ac:dyDescent="0.35">
      <c r="A44" s="27" t="s">
        <v>404</v>
      </c>
      <c r="B44" s="51" t="s">
        <v>1443</v>
      </c>
      <c r="C44" s="28">
        <v>98689</v>
      </c>
      <c r="D44" s="29">
        <v>3436.36</v>
      </c>
      <c r="E44" s="27" t="s">
        <v>182</v>
      </c>
      <c r="F44" s="33" t="s">
        <v>118</v>
      </c>
      <c r="G44" s="30" t="s">
        <v>428</v>
      </c>
      <c r="H44" s="29">
        <v>2446.31</v>
      </c>
      <c r="I44" s="37">
        <v>45009</v>
      </c>
    </row>
    <row r="45" spans="1:11" s="27" customFormat="1" x14ac:dyDescent="0.35">
      <c r="A45" s="27" t="s">
        <v>248</v>
      </c>
      <c r="B45" s="51" t="s">
        <v>1444</v>
      </c>
      <c r="C45" s="28">
        <v>69336</v>
      </c>
      <c r="D45" s="29">
        <v>6409</v>
      </c>
      <c r="E45" s="27" t="s">
        <v>430</v>
      </c>
      <c r="F45" s="33" t="s">
        <v>118</v>
      </c>
      <c r="G45" s="30" t="s">
        <v>402</v>
      </c>
      <c r="H45" s="29">
        <v>4250</v>
      </c>
      <c r="I45" s="37">
        <v>45009</v>
      </c>
    </row>
    <row r="46" spans="1:11" s="27" customFormat="1" x14ac:dyDescent="0.35">
      <c r="A46" s="27" t="s">
        <v>244</v>
      </c>
      <c r="B46" s="51" t="s">
        <v>1445</v>
      </c>
      <c r="C46" s="28">
        <v>87410</v>
      </c>
      <c r="D46" s="29">
        <v>50741.79</v>
      </c>
      <c r="E46" s="27" t="s">
        <v>431</v>
      </c>
      <c r="F46" s="33" t="s">
        <v>118</v>
      </c>
      <c r="G46" s="30" t="s">
        <v>432</v>
      </c>
      <c r="H46" s="29">
        <v>31074.43</v>
      </c>
      <c r="I46" s="37">
        <v>45009</v>
      </c>
    </row>
    <row r="47" spans="1:11" s="27" customFormat="1" x14ac:dyDescent="0.35">
      <c r="A47" s="27" t="s">
        <v>256</v>
      </c>
      <c r="B47" s="51" t="s">
        <v>1446</v>
      </c>
      <c r="C47" s="28">
        <v>88493</v>
      </c>
      <c r="D47" s="29">
        <v>2361.8200000000002</v>
      </c>
      <c r="E47" s="59" t="s">
        <v>257</v>
      </c>
      <c r="F47" s="33" t="s">
        <v>118</v>
      </c>
      <c r="G47" s="30" t="s">
        <v>401</v>
      </c>
      <c r="H47" s="29">
        <v>1700.51</v>
      </c>
      <c r="I47" s="37">
        <v>45009</v>
      </c>
    </row>
    <row r="48" spans="1:11" x14ac:dyDescent="0.35">
      <c r="A48" t="s">
        <v>169</v>
      </c>
      <c r="B48" s="49" t="s">
        <v>1447</v>
      </c>
      <c r="C48" s="9">
        <v>66119</v>
      </c>
      <c r="D48" s="7">
        <v>2018.4</v>
      </c>
      <c r="E48" t="s">
        <v>170</v>
      </c>
      <c r="F48" s="33" t="s">
        <v>118</v>
      </c>
      <c r="G48" s="15" t="s">
        <v>362</v>
      </c>
      <c r="H48" s="7">
        <v>556.79999999999995</v>
      </c>
      <c r="I48" s="10">
        <v>45009</v>
      </c>
    </row>
    <row r="49" spans="1:9" s="60" customFormat="1" x14ac:dyDescent="0.35">
      <c r="B49" s="50"/>
      <c r="C49" s="63" t="s">
        <v>168</v>
      </c>
      <c r="D49" s="61">
        <f>SUM(D35:D48)</f>
        <v>368599.35</v>
      </c>
      <c r="G49" s="62" t="s">
        <v>168</v>
      </c>
      <c r="H49" s="61">
        <f>SUM(H44:H48)</f>
        <v>40028.050000000003</v>
      </c>
      <c r="I49" s="60" t="s">
        <v>433</v>
      </c>
    </row>
    <row r="50" spans="1:9" s="27" customFormat="1" x14ac:dyDescent="0.35">
      <c r="A50" s="27" t="s">
        <v>245</v>
      </c>
      <c r="B50" s="51" t="s">
        <v>573</v>
      </c>
      <c r="C50" s="28">
        <v>75481</v>
      </c>
      <c r="D50" s="29">
        <v>23539.88</v>
      </c>
      <c r="E50" s="27" t="s">
        <v>329</v>
      </c>
      <c r="F50" s="33" t="s">
        <v>581</v>
      </c>
      <c r="G50" s="30" t="s">
        <v>526</v>
      </c>
      <c r="H50" s="29">
        <v>16188.28</v>
      </c>
      <c r="I50" s="37">
        <v>45021</v>
      </c>
    </row>
    <row r="51" spans="1:9" s="27" customFormat="1" x14ac:dyDescent="0.35">
      <c r="A51" s="27" t="s">
        <v>178</v>
      </c>
      <c r="B51" s="51" t="s">
        <v>574</v>
      </c>
      <c r="C51" s="28">
        <v>69336</v>
      </c>
      <c r="D51" s="29">
        <v>13431.65</v>
      </c>
      <c r="E51" s="27" t="s">
        <v>179</v>
      </c>
      <c r="F51" s="33" t="s">
        <v>581</v>
      </c>
      <c r="G51" s="30" t="s">
        <v>527</v>
      </c>
      <c r="H51" s="29">
        <v>10312.11</v>
      </c>
      <c r="I51" s="37">
        <v>45021</v>
      </c>
    </row>
    <row r="52" spans="1:9" s="27" customFormat="1" x14ac:dyDescent="0.35">
      <c r="A52" s="27" t="s">
        <v>252</v>
      </c>
      <c r="B52" s="51" t="s">
        <v>575</v>
      </c>
      <c r="C52" s="28">
        <v>69456</v>
      </c>
      <c r="D52" s="29">
        <v>36914.25</v>
      </c>
      <c r="E52" s="27" t="s">
        <v>253</v>
      </c>
      <c r="F52" s="33" t="s">
        <v>581</v>
      </c>
      <c r="G52" s="30" t="s">
        <v>528</v>
      </c>
      <c r="H52" s="29">
        <v>32253.29</v>
      </c>
      <c r="I52" s="37">
        <v>45021</v>
      </c>
    </row>
    <row r="53" spans="1:9" s="27" customFormat="1" x14ac:dyDescent="0.35">
      <c r="A53" s="27" t="s">
        <v>183</v>
      </c>
      <c r="B53" s="51" t="s">
        <v>1254</v>
      </c>
      <c r="C53" s="28">
        <v>80416</v>
      </c>
      <c r="D53" s="29">
        <v>35876.19</v>
      </c>
      <c r="E53" s="27" t="s">
        <v>184</v>
      </c>
      <c r="F53" s="33" t="s">
        <v>581</v>
      </c>
      <c r="G53" s="30" t="s">
        <v>530</v>
      </c>
      <c r="H53" s="29">
        <v>33132.550000000003</v>
      </c>
      <c r="I53" s="37">
        <v>45021</v>
      </c>
    </row>
    <row r="54" spans="1:9" s="27" customFormat="1" x14ac:dyDescent="0.35">
      <c r="A54" s="27" t="s">
        <v>249</v>
      </c>
      <c r="B54" s="51" t="s">
        <v>576</v>
      </c>
      <c r="C54" s="28">
        <v>84545</v>
      </c>
      <c r="D54" s="29">
        <v>39184.25</v>
      </c>
      <c r="E54" s="27" t="s">
        <v>251</v>
      </c>
      <c r="F54" s="33" t="s">
        <v>581</v>
      </c>
      <c r="G54" s="30" t="s">
        <v>529</v>
      </c>
      <c r="H54" s="29">
        <v>27627</v>
      </c>
      <c r="I54" s="37">
        <v>45021</v>
      </c>
    </row>
    <row r="55" spans="1:9" x14ac:dyDescent="0.35">
      <c r="A55" s="27" t="s">
        <v>531</v>
      </c>
      <c r="B55" s="51" t="s">
        <v>577</v>
      </c>
      <c r="C55" s="9">
        <v>88493</v>
      </c>
      <c r="D55" s="7">
        <v>5089.24</v>
      </c>
      <c r="E55" t="s">
        <v>333</v>
      </c>
      <c r="F55" s="33" t="s">
        <v>581</v>
      </c>
      <c r="G55" s="15" t="s">
        <v>532</v>
      </c>
      <c r="H55" s="7">
        <v>3383.07</v>
      </c>
      <c r="I55" s="10">
        <v>45021</v>
      </c>
    </row>
    <row r="56" spans="1:9" s="27" customFormat="1" x14ac:dyDescent="0.35">
      <c r="A56" s="27" t="s">
        <v>533</v>
      </c>
      <c r="B56" s="51" t="s">
        <v>578</v>
      </c>
      <c r="C56" s="28">
        <v>98687</v>
      </c>
      <c r="D56" s="29">
        <v>9608.7900000000009</v>
      </c>
      <c r="E56" s="27" t="s">
        <v>334</v>
      </c>
      <c r="F56" s="33" t="s">
        <v>581</v>
      </c>
      <c r="G56" s="30" t="s">
        <v>534</v>
      </c>
      <c r="H56" s="29">
        <v>6425.47</v>
      </c>
      <c r="I56" s="37">
        <v>45021</v>
      </c>
    </row>
    <row r="57" spans="1:9" s="27" customFormat="1" x14ac:dyDescent="0.35">
      <c r="A57" s="27" t="s">
        <v>406</v>
      </c>
      <c r="B57" s="51" t="s">
        <v>579</v>
      </c>
      <c r="C57" s="28">
        <v>74951</v>
      </c>
      <c r="D57" s="29">
        <v>3078.36</v>
      </c>
      <c r="E57" s="27" t="s">
        <v>407</v>
      </c>
      <c r="F57" s="33" t="s">
        <v>581</v>
      </c>
      <c r="G57" s="30" t="s">
        <v>535</v>
      </c>
      <c r="H57" s="29">
        <v>1586.88</v>
      </c>
      <c r="I57" s="37">
        <v>45021</v>
      </c>
    </row>
    <row r="58" spans="1:9" s="27" customFormat="1" x14ac:dyDescent="0.35">
      <c r="A58" s="27" t="s">
        <v>408</v>
      </c>
      <c r="B58" s="51" t="s">
        <v>580</v>
      </c>
      <c r="C58" s="28">
        <v>74951</v>
      </c>
      <c r="D58" s="29">
        <v>1044</v>
      </c>
      <c r="E58" s="27" t="s">
        <v>86</v>
      </c>
      <c r="F58" s="33" t="s">
        <v>581</v>
      </c>
      <c r="G58" s="30" t="s">
        <v>536</v>
      </c>
      <c r="H58" s="29">
        <v>1279.25</v>
      </c>
      <c r="I58" s="37">
        <v>45021</v>
      </c>
    </row>
    <row r="59" spans="1:9" s="20" customFormat="1" x14ac:dyDescent="0.35">
      <c r="B59" s="50"/>
      <c r="C59" s="35" t="s">
        <v>168</v>
      </c>
      <c r="D59" s="24">
        <f>SUM(D50:D58)</f>
        <v>167766.60999999999</v>
      </c>
      <c r="G59" s="25" t="s">
        <v>168</v>
      </c>
      <c r="H59" s="24">
        <f>SUM(H50:H58)</f>
        <v>132187.90000000002</v>
      </c>
    </row>
    <row r="60" spans="1:9" s="27" customFormat="1" x14ac:dyDescent="0.35">
      <c r="B60" s="51"/>
      <c r="C60" s="28"/>
      <c r="D60" s="29"/>
      <c r="G60" s="30"/>
      <c r="H60" s="29"/>
    </row>
    <row r="61" spans="1:9" s="39" customFormat="1" x14ac:dyDescent="0.35">
      <c r="A61" s="39" t="s">
        <v>409</v>
      </c>
      <c r="B61" s="52" t="s">
        <v>537</v>
      </c>
      <c r="C61" s="40">
        <v>86470</v>
      </c>
      <c r="D61" s="41"/>
      <c r="E61" s="39" t="s">
        <v>410</v>
      </c>
      <c r="G61" s="66"/>
      <c r="H61" s="41"/>
    </row>
    <row r="62" spans="1:9" s="39" customFormat="1" x14ac:dyDescent="0.35">
      <c r="A62" s="39" t="s">
        <v>405</v>
      </c>
      <c r="B62" s="52" t="s">
        <v>363</v>
      </c>
      <c r="C62" s="40">
        <v>98689</v>
      </c>
      <c r="D62" s="41"/>
      <c r="E62" s="39" t="s">
        <v>285</v>
      </c>
      <c r="G62" s="66"/>
      <c r="H62" s="41"/>
    </row>
    <row r="63" spans="1:9" s="39" customFormat="1" x14ac:dyDescent="0.35">
      <c r="A63" s="39" t="s">
        <v>331</v>
      </c>
      <c r="B63" s="52" t="s">
        <v>363</v>
      </c>
      <c r="C63" s="40">
        <v>81208</v>
      </c>
      <c r="D63" s="41"/>
      <c r="E63" s="39" t="s">
        <v>332</v>
      </c>
      <c r="G63" s="66"/>
      <c r="H63" s="41"/>
    </row>
    <row r="64" spans="1:9" s="39" customFormat="1" x14ac:dyDescent="0.35">
      <c r="A64" s="39" t="s">
        <v>286</v>
      </c>
      <c r="B64" s="52" t="s">
        <v>363</v>
      </c>
      <c r="C64" s="40">
        <v>94415</v>
      </c>
      <c r="D64" s="41"/>
      <c r="E64" s="39" t="s">
        <v>287</v>
      </c>
      <c r="G64" s="66"/>
      <c r="H64" s="41"/>
    </row>
    <row r="65" spans="1:18" s="27" customFormat="1" x14ac:dyDescent="0.35">
      <c r="B65" s="51"/>
      <c r="C65" s="28"/>
      <c r="D65" s="29"/>
      <c r="G65" s="30"/>
      <c r="H65" s="29"/>
    </row>
    <row r="66" spans="1:18" s="42" customFormat="1" x14ac:dyDescent="0.35">
      <c r="A66" s="27" t="s">
        <v>171</v>
      </c>
      <c r="B66" s="51" t="s">
        <v>367</v>
      </c>
      <c r="C66" s="28">
        <v>86541</v>
      </c>
      <c r="D66" s="29">
        <v>10976.49</v>
      </c>
      <c r="E66" s="27" t="s">
        <v>172</v>
      </c>
      <c r="F66" s="33" t="s">
        <v>118</v>
      </c>
      <c r="G66" s="30" t="s">
        <v>306</v>
      </c>
      <c r="H66" s="29">
        <v>10196.4</v>
      </c>
      <c r="I66" s="37">
        <v>45001</v>
      </c>
      <c r="J66" s="27"/>
      <c r="K66" s="27"/>
    </row>
    <row r="67" spans="1:18" s="42" customFormat="1" x14ac:dyDescent="0.35">
      <c r="A67" s="27" t="s">
        <v>165</v>
      </c>
      <c r="B67" s="51" t="s">
        <v>368</v>
      </c>
      <c r="C67" s="28">
        <v>94415</v>
      </c>
      <c r="D67" s="29">
        <v>5656.28</v>
      </c>
      <c r="E67" s="27" t="s">
        <v>173</v>
      </c>
      <c r="F67" s="33" t="s">
        <v>118</v>
      </c>
      <c r="G67" s="30" t="s">
        <v>307</v>
      </c>
      <c r="H67" s="29">
        <v>4044.26</v>
      </c>
      <c r="I67" s="37">
        <v>45001</v>
      </c>
      <c r="J67" s="27"/>
      <c r="K67" s="27"/>
      <c r="L67" s="27"/>
      <c r="M67" s="27"/>
      <c r="N67" s="27"/>
      <c r="O67" s="27"/>
      <c r="P67" s="27"/>
      <c r="Q67" s="27"/>
      <c r="R67" s="27"/>
    </row>
    <row r="68" spans="1:18" s="42" customFormat="1" x14ac:dyDescent="0.35">
      <c r="A68" s="27" t="s">
        <v>180</v>
      </c>
      <c r="B68" s="51" t="s">
        <v>369</v>
      </c>
      <c r="C68" s="28">
        <v>80407</v>
      </c>
      <c r="D68" s="29">
        <v>7052.74</v>
      </c>
      <c r="E68" s="27" t="s">
        <v>181</v>
      </c>
      <c r="F68" s="33" t="s">
        <v>118</v>
      </c>
      <c r="G68" s="30" t="s">
        <v>308</v>
      </c>
      <c r="H68" s="29">
        <v>5757.94</v>
      </c>
      <c r="I68" s="37">
        <v>45001</v>
      </c>
      <c r="J68" s="27"/>
      <c r="K68" s="27"/>
      <c r="L68" s="27"/>
      <c r="M68" s="27"/>
      <c r="N68" s="27"/>
      <c r="O68" s="27"/>
      <c r="P68" s="27"/>
      <c r="Q68" s="27"/>
      <c r="R68" s="27"/>
    </row>
    <row r="69" spans="1:18" s="42" customFormat="1" x14ac:dyDescent="0.35">
      <c r="A69" s="27" t="s">
        <v>185</v>
      </c>
      <c r="B69" s="51" t="s">
        <v>370</v>
      </c>
      <c r="C69" s="28">
        <v>80416</v>
      </c>
      <c r="D69" s="29">
        <v>1125.2</v>
      </c>
      <c r="E69" s="27" t="s">
        <v>186</v>
      </c>
      <c r="F69" s="33" t="s">
        <v>118</v>
      </c>
      <c r="G69" s="30" t="s">
        <v>309</v>
      </c>
      <c r="H69" s="29">
        <v>2027.42</v>
      </c>
      <c r="I69" s="37">
        <v>45001</v>
      </c>
      <c r="J69" s="27"/>
      <c r="K69" s="27"/>
      <c r="L69" s="27"/>
      <c r="M69" s="27"/>
      <c r="N69" s="27"/>
      <c r="O69" s="27"/>
      <c r="P69" s="27"/>
      <c r="Q69" s="27"/>
      <c r="R69" s="27"/>
    </row>
    <row r="70" spans="1:18" s="42" customFormat="1" x14ac:dyDescent="0.35">
      <c r="A70" s="27" t="s">
        <v>188</v>
      </c>
      <c r="B70" s="51" t="s">
        <v>371</v>
      </c>
      <c r="C70" s="28">
        <v>87651</v>
      </c>
      <c r="D70" s="29">
        <v>30110.39</v>
      </c>
      <c r="E70" s="27" t="s">
        <v>189</v>
      </c>
      <c r="F70" s="33" t="s">
        <v>118</v>
      </c>
      <c r="G70" s="30" t="s">
        <v>310</v>
      </c>
      <c r="H70" s="29">
        <v>29372.68</v>
      </c>
      <c r="I70" s="37">
        <v>45001</v>
      </c>
      <c r="J70" s="27"/>
      <c r="K70" s="27"/>
      <c r="L70" s="27"/>
      <c r="M70" s="27"/>
      <c r="N70" s="27"/>
      <c r="O70" s="27"/>
      <c r="P70" s="27"/>
      <c r="Q70" s="27"/>
      <c r="R70" s="27"/>
    </row>
    <row r="71" spans="1:18" s="42" customFormat="1" x14ac:dyDescent="0.35">
      <c r="A71" s="27" t="s">
        <v>250</v>
      </c>
      <c r="B71" s="51" t="s">
        <v>372</v>
      </c>
      <c r="C71" s="28">
        <v>105358</v>
      </c>
      <c r="D71" s="29">
        <v>1740</v>
      </c>
      <c r="E71" s="27" t="s">
        <v>190</v>
      </c>
      <c r="F71" s="33" t="s">
        <v>118</v>
      </c>
      <c r="G71" s="30" t="s">
        <v>311</v>
      </c>
      <c r="H71" s="29">
        <v>986</v>
      </c>
      <c r="I71" s="37">
        <v>45001</v>
      </c>
      <c r="J71" s="27"/>
      <c r="K71" s="27"/>
      <c r="L71" s="27"/>
      <c r="M71" s="27"/>
      <c r="N71" s="27"/>
      <c r="O71" s="27"/>
      <c r="P71" s="27"/>
      <c r="Q71" s="27"/>
      <c r="R71" s="27"/>
    </row>
    <row r="72" spans="1:18" s="42" customFormat="1" x14ac:dyDescent="0.35">
      <c r="A72" s="27" t="s">
        <v>193</v>
      </c>
      <c r="B72" s="51" t="s">
        <v>373</v>
      </c>
      <c r="C72" s="28">
        <v>105273</v>
      </c>
      <c r="D72" s="29">
        <v>1740</v>
      </c>
      <c r="E72" s="27" t="s">
        <v>190</v>
      </c>
      <c r="F72" s="33" t="s">
        <v>118</v>
      </c>
      <c r="G72" s="30" t="s">
        <v>312</v>
      </c>
      <c r="H72" s="29">
        <v>986</v>
      </c>
      <c r="I72" s="37">
        <v>45001</v>
      </c>
      <c r="J72" s="27"/>
      <c r="K72" s="27"/>
      <c r="L72" s="27"/>
      <c r="M72" s="27"/>
      <c r="N72" s="27"/>
      <c r="O72" s="27"/>
      <c r="P72" s="27"/>
      <c r="Q72" s="27"/>
      <c r="R72" s="27"/>
    </row>
    <row r="73" spans="1:18" s="42" customFormat="1" x14ac:dyDescent="0.35">
      <c r="A73" s="27" t="s">
        <v>196</v>
      </c>
      <c r="B73" s="51" t="s">
        <v>374</v>
      </c>
      <c r="C73" s="28">
        <v>87681</v>
      </c>
      <c r="D73" s="29">
        <v>12149.63</v>
      </c>
      <c r="E73" s="27" t="s">
        <v>197</v>
      </c>
      <c r="F73" s="33" t="s">
        <v>118</v>
      </c>
      <c r="G73" s="30" t="s">
        <v>313</v>
      </c>
      <c r="H73" s="29">
        <v>9609.23</v>
      </c>
      <c r="I73" s="37">
        <v>45001</v>
      </c>
      <c r="J73" s="27"/>
      <c r="K73" s="27"/>
      <c r="L73" s="27"/>
      <c r="M73" s="27"/>
      <c r="N73" s="27"/>
      <c r="O73" s="27"/>
      <c r="P73" s="27"/>
      <c r="Q73" s="27"/>
      <c r="R73" s="27"/>
    </row>
    <row r="74" spans="1:18" s="42" customFormat="1" x14ac:dyDescent="0.35">
      <c r="A74" s="27" t="s">
        <v>198</v>
      </c>
      <c r="B74" s="51" t="s">
        <v>375</v>
      </c>
      <c r="C74" s="28">
        <v>87681</v>
      </c>
      <c r="D74" s="29">
        <v>2262</v>
      </c>
      <c r="E74" s="27" t="s">
        <v>86</v>
      </c>
      <c r="F74" s="33" t="s">
        <v>118</v>
      </c>
      <c r="G74" s="30" t="s">
        <v>314</v>
      </c>
      <c r="H74" s="29">
        <v>2027.42</v>
      </c>
      <c r="I74" s="37">
        <v>45001</v>
      </c>
      <c r="J74" s="27"/>
      <c r="K74" s="27"/>
      <c r="L74" s="27"/>
      <c r="M74" s="27"/>
      <c r="N74" s="27"/>
      <c r="O74" s="27"/>
      <c r="P74" s="27"/>
      <c r="Q74" s="27"/>
      <c r="R74" s="27"/>
    </row>
    <row r="75" spans="1:18" s="27" customFormat="1" x14ac:dyDescent="0.35">
      <c r="A75" s="27" t="s">
        <v>199</v>
      </c>
      <c r="B75" s="51" t="s">
        <v>376</v>
      </c>
      <c r="C75" s="28">
        <v>92284</v>
      </c>
      <c r="D75" s="29">
        <v>45314.32</v>
      </c>
      <c r="E75" s="27" t="s">
        <v>200</v>
      </c>
      <c r="F75" s="33" t="s">
        <v>118</v>
      </c>
      <c r="G75" s="30" t="s">
        <v>315</v>
      </c>
      <c r="H75" s="29">
        <v>44853.69</v>
      </c>
      <c r="I75" s="37">
        <v>45001</v>
      </c>
    </row>
    <row r="76" spans="1:18" s="42" customFormat="1" x14ac:dyDescent="0.35">
      <c r="A76" s="27" t="s">
        <v>201</v>
      </c>
      <c r="B76" s="51" t="s">
        <v>377</v>
      </c>
      <c r="C76" s="28">
        <v>92284</v>
      </c>
      <c r="D76" s="29">
        <v>2262</v>
      </c>
      <c r="E76" s="27" t="s">
        <v>86</v>
      </c>
      <c r="F76" s="33" t="s">
        <v>118</v>
      </c>
      <c r="G76" s="30" t="s">
        <v>316</v>
      </c>
      <c r="H76" s="29">
        <v>2027.42</v>
      </c>
      <c r="I76" s="37">
        <v>45001</v>
      </c>
      <c r="J76" s="27"/>
      <c r="K76" s="27"/>
      <c r="L76" s="27"/>
      <c r="M76" s="27"/>
      <c r="N76" s="27"/>
      <c r="O76" s="27"/>
      <c r="P76" s="27"/>
      <c r="Q76" s="27"/>
      <c r="R76" s="27"/>
    </row>
    <row r="77" spans="1:18" s="42" customFormat="1" x14ac:dyDescent="0.35">
      <c r="A77" s="27" t="s">
        <v>202</v>
      </c>
      <c r="B77" s="51" t="s">
        <v>378</v>
      </c>
      <c r="C77" s="28">
        <v>74951</v>
      </c>
      <c r="D77" s="29">
        <v>2146</v>
      </c>
      <c r="E77" s="27" t="s">
        <v>203</v>
      </c>
      <c r="F77" s="33" t="s">
        <v>118</v>
      </c>
      <c r="G77" s="30" t="s">
        <v>317</v>
      </c>
      <c r="H77" s="29">
        <v>464</v>
      </c>
      <c r="I77" s="37">
        <v>45001</v>
      </c>
      <c r="J77" s="27"/>
      <c r="K77" s="27"/>
      <c r="L77" s="27"/>
      <c r="M77" s="27"/>
      <c r="N77" s="27"/>
      <c r="O77" s="27"/>
      <c r="P77" s="27"/>
      <c r="Q77" s="27"/>
      <c r="R77" s="27"/>
    </row>
    <row r="78" spans="1:18" s="42" customFormat="1" x14ac:dyDescent="0.35">
      <c r="A78" s="27" t="s">
        <v>209</v>
      </c>
      <c r="B78" s="51" t="s">
        <v>379</v>
      </c>
      <c r="C78" s="28">
        <v>87648</v>
      </c>
      <c r="D78" s="29">
        <v>33753.46</v>
      </c>
      <c r="E78" s="27" t="s">
        <v>210</v>
      </c>
      <c r="F78" s="33" t="s">
        <v>118</v>
      </c>
      <c r="G78" s="30" t="s">
        <v>318</v>
      </c>
      <c r="H78" s="29">
        <v>29415.09</v>
      </c>
      <c r="I78" s="37">
        <v>45001</v>
      </c>
      <c r="J78" s="27"/>
      <c r="K78" s="27"/>
      <c r="L78" s="27"/>
      <c r="M78" s="27"/>
      <c r="N78" s="27"/>
      <c r="O78" s="27"/>
      <c r="P78" s="27"/>
      <c r="Q78" s="27"/>
      <c r="R78" s="27"/>
    </row>
    <row r="79" spans="1:18" s="42" customFormat="1" x14ac:dyDescent="0.35">
      <c r="A79" s="27" t="s">
        <v>211</v>
      </c>
      <c r="B79" s="51" t="s">
        <v>380</v>
      </c>
      <c r="C79" s="28">
        <v>87648</v>
      </c>
      <c r="D79" s="29">
        <v>1450</v>
      </c>
      <c r="E79" s="27" t="s">
        <v>86</v>
      </c>
      <c r="F79" s="33" t="s">
        <v>118</v>
      </c>
      <c r="G79" s="30" t="s">
        <v>319</v>
      </c>
      <c r="H79" s="29">
        <v>1208.98</v>
      </c>
      <c r="I79" s="37">
        <v>45001</v>
      </c>
      <c r="J79" s="27"/>
      <c r="K79" s="27"/>
      <c r="L79" s="27"/>
      <c r="M79" s="27"/>
      <c r="N79" s="27"/>
      <c r="O79" s="27"/>
      <c r="P79" s="27"/>
      <c r="Q79" s="27"/>
      <c r="R79" s="27"/>
    </row>
    <row r="80" spans="1:18" s="42" customFormat="1" x14ac:dyDescent="0.35">
      <c r="A80" s="27" t="s">
        <v>214</v>
      </c>
      <c r="B80" s="51" t="s">
        <v>381</v>
      </c>
      <c r="C80" s="28">
        <v>86468</v>
      </c>
      <c r="D80" s="29">
        <v>2262</v>
      </c>
      <c r="E80" s="27" t="s">
        <v>215</v>
      </c>
      <c r="F80" s="33" t="s">
        <v>118</v>
      </c>
      <c r="G80" s="30" t="s">
        <v>320</v>
      </c>
      <c r="H80" s="29">
        <v>2027.42</v>
      </c>
      <c r="I80" s="37">
        <v>45001</v>
      </c>
      <c r="J80" s="27"/>
      <c r="K80" s="27"/>
      <c r="L80" s="27"/>
      <c r="M80" s="27"/>
      <c r="N80" s="27"/>
      <c r="O80" s="27"/>
      <c r="P80" s="27"/>
      <c r="Q80" s="27"/>
      <c r="R80" s="27"/>
    </row>
    <row r="81" spans="1:18" s="42" customFormat="1" x14ac:dyDescent="0.35">
      <c r="A81" s="27" t="s">
        <v>216</v>
      </c>
      <c r="B81" s="51" t="s">
        <v>382</v>
      </c>
      <c r="C81" s="28">
        <v>88493</v>
      </c>
      <c r="D81" s="29">
        <v>2379.71</v>
      </c>
      <c r="E81" s="27" t="s">
        <v>217</v>
      </c>
      <c r="F81" s="33" t="s">
        <v>118</v>
      </c>
      <c r="G81" s="30" t="s">
        <v>321</v>
      </c>
      <c r="H81" s="29">
        <v>969.18</v>
      </c>
      <c r="I81" s="37">
        <v>45001</v>
      </c>
      <c r="J81" s="27"/>
      <c r="K81" s="27"/>
      <c r="L81" s="27"/>
      <c r="M81" s="27"/>
      <c r="N81" s="27"/>
      <c r="O81" s="27"/>
      <c r="P81" s="27"/>
      <c r="Q81" s="27"/>
      <c r="R81" s="27"/>
    </row>
    <row r="82" spans="1:18" s="20" customFormat="1" x14ac:dyDescent="0.35">
      <c r="B82" s="50"/>
      <c r="C82" s="35" t="s">
        <v>168</v>
      </c>
      <c r="D82" s="24">
        <f>SUM(D66:D81)</f>
        <v>162380.22</v>
      </c>
      <c r="G82" s="25" t="s">
        <v>168</v>
      </c>
      <c r="H82" s="24">
        <f>SUM(H66:H81)</f>
        <v>145973.13</v>
      </c>
      <c r="J82" s="32" t="s">
        <v>247</v>
      </c>
    </row>
    <row r="84" spans="1:18" s="27" customFormat="1" x14ac:dyDescent="0.35">
      <c r="A84" s="27" t="s">
        <v>794</v>
      </c>
      <c r="B84" s="51" t="s">
        <v>921</v>
      </c>
      <c r="C84" s="28">
        <v>98689</v>
      </c>
      <c r="D84" s="29">
        <v>2900.14</v>
      </c>
      <c r="E84" s="27" t="s">
        <v>795</v>
      </c>
      <c r="F84" s="33" t="s">
        <v>118</v>
      </c>
      <c r="G84" s="30" t="s">
        <v>1413</v>
      </c>
      <c r="H84" s="29">
        <v>1440.93</v>
      </c>
      <c r="I84" s="37">
        <v>45086</v>
      </c>
    </row>
    <row r="85" spans="1:18" s="27" customFormat="1" x14ac:dyDescent="0.35">
      <c r="A85" s="27" t="s">
        <v>796</v>
      </c>
      <c r="B85" s="51" t="s">
        <v>922</v>
      </c>
      <c r="C85" s="28">
        <v>98687</v>
      </c>
      <c r="D85" s="29">
        <v>4327.1000000000004</v>
      </c>
      <c r="E85" s="27" t="s">
        <v>795</v>
      </c>
      <c r="F85" s="33" t="s">
        <v>118</v>
      </c>
      <c r="G85" s="30" t="s">
        <v>1414</v>
      </c>
      <c r="H85" s="29">
        <v>1856.78</v>
      </c>
      <c r="I85" s="37">
        <v>45086</v>
      </c>
    </row>
    <row r="86" spans="1:18" s="27" customFormat="1" x14ac:dyDescent="0.35">
      <c r="A86" s="27" t="s">
        <v>808</v>
      </c>
      <c r="B86" s="51" t="s">
        <v>1421</v>
      </c>
      <c r="C86" s="28">
        <v>88493</v>
      </c>
      <c r="D86" s="29">
        <v>3778.67</v>
      </c>
      <c r="E86" s="27" t="s">
        <v>809</v>
      </c>
      <c r="F86" s="33" t="s">
        <v>118</v>
      </c>
      <c r="G86" s="30" t="s">
        <v>1422</v>
      </c>
      <c r="H86" s="29">
        <v>2539.66</v>
      </c>
      <c r="I86" s="37">
        <v>45086</v>
      </c>
    </row>
    <row r="87" spans="1:18" s="27" customFormat="1" x14ac:dyDescent="0.35">
      <c r="A87" s="27" t="s">
        <v>788</v>
      </c>
      <c r="B87" s="51" t="s">
        <v>1418</v>
      </c>
      <c r="C87" s="28">
        <v>105071</v>
      </c>
      <c r="D87" s="29">
        <v>4876.91</v>
      </c>
      <c r="E87" s="27" t="s">
        <v>789</v>
      </c>
      <c r="F87" s="33" t="s">
        <v>118</v>
      </c>
      <c r="G87" s="30" t="s">
        <v>1419</v>
      </c>
      <c r="H87" s="29">
        <v>3901.31</v>
      </c>
      <c r="I87" s="37">
        <v>45086</v>
      </c>
    </row>
    <row r="88" spans="1:18" s="27" customFormat="1" x14ac:dyDescent="0.35">
      <c r="A88" s="27" t="s">
        <v>207</v>
      </c>
      <c r="B88" s="51" t="s">
        <v>1416</v>
      </c>
      <c r="C88" s="28">
        <v>105071</v>
      </c>
      <c r="D88" s="29">
        <v>9109.69</v>
      </c>
      <c r="E88" s="27" t="s">
        <v>208</v>
      </c>
      <c r="F88" s="33" t="s">
        <v>118</v>
      </c>
      <c r="G88" s="30" t="s">
        <v>1417</v>
      </c>
      <c r="H88" s="29">
        <v>7525.81</v>
      </c>
      <c r="I88" s="37">
        <v>45086</v>
      </c>
    </row>
    <row r="89" spans="1:18" s="32" customFormat="1" x14ac:dyDescent="0.35">
      <c r="B89" s="63"/>
      <c r="C89" s="35" t="s">
        <v>168</v>
      </c>
      <c r="D89" s="24">
        <f>SUM(D84:D88)</f>
        <v>24992.510000000002</v>
      </c>
      <c r="G89" s="25" t="s">
        <v>168</v>
      </c>
      <c r="H89" s="24">
        <f>SUM(H84:H88)</f>
        <v>17264.490000000002</v>
      </c>
    </row>
    <row r="90" spans="1:18" s="27" customFormat="1" x14ac:dyDescent="0.35">
      <c r="B90" s="51"/>
      <c r="C90" s="28"/>
      <c r="D90" s="29"/>
      <c r="G90" s="30"/>
      <c r="H90" s="29"/>
    </row>
    <row r="91" spans="1:18" x14ac:dyDescent="0.35">
      <c r="A91" s="130" t="s">
        <v>906</v>
      </c>
      <c r="B91" s="195" t="s">
        <v>1423</v>
      </c>
      <c r="C91" s="87">
        <v>87651</v>
      </c>
      <c r="D91" s="86">
        <v>1392</v>
      </c>
      <c r="E91" s="85" t="s">
        <v>907</v>
      </c>
      <c r="F91" s="126" t="s">
        <v>118</v>
      </c>
      <c r="G91" s="205" t="s">
        <v>1495</v>
      </c>
      <c r="H91" s="86">
        <v>1218</v>
      </c>
      <c r="I91" s="99">
        <v>45090</v>
      </c>
      <c r="J91" s="85"/>
      <c r="K91" s="85"/>
    </row>
    <row r="92" spans="1:18" x14ac:dyDescent="0.35">
      <c r="A92" s="130" t="s">
        <v>908</v>
      </c>
      <c r="B92" s="195" t="s">
        <v>1466</v>
      </c>
      <c r="C92" s="87">
        <v>69456</v>
      </c>
      <c r="D92" s="86">
        <v>6310.34</v>
      </c>
      <c r="E92" s="130" t="s">
        <v>909</v>
      </c>
      <c r="F92" s="126" t="s">
        <v>118</v>
      </c>
      <c r="G92" s="205" t="s">
        <v>1482</v>
      </c>
      <c r="H92" s="86">
        <v>4800.96</v>
      </c>
      <c r="I92" s="99">
        <v>45090</v>
      </c>
      <c r="J92" s="85"/>
      <c r="K92" s="85"/>
    </row>
    <row r="93" spans="1:18" x14ac:dyDescent="0.35">
      <c r="A93" s="130" t="s">
        <v>1225</v>
      </c>
      <c r="B93" s="195" t="s">
        <v>1467</v>
      </c>
      <c r="C93" s="87">
        <v>87649</v>
      </c>
      <c r="D93" s="86">
        <v>10287.23</v>
      </c>
      <c r="E93" s="130" t="s">
        <v>1224</v>
      </c>
      <c r="F93" s="126" t="s">
        <v>118</v>
      </c>
      <c r="G93" s="205" t="s">
        <v>1483</v>
      </c>
      <c r="H93" s="86">
        <v>7733.78</v>
      </c>
      <c r="I93" s="99">
        <v>45090</v>
      </c>
      <c r="J93" s="85"/>
      <c r="K93" s="85"/>
    </row>
    <row r="94" spans="1:18" x14ac:dyDescent="0.35">
      <c r="A94" s="130" t="s">
        <v>1232</v>
      </c>
      <c r="B94" s="195" t="s">
        <v>1468</v>
      </c>
      <c r="C94" s="87">
        <v>80407</v>
      </c>
      <c r="D94" s="86">
        <v>9342</v>
      </c>
      <c r="E94" s="130" t="s">
        <v>1233</v>
      </c>
      <c r="F94" s="126" t="s">
        <v>118</v>
      </c>
      <c r="G94" s="205" t="s">
        <v>1484</v>
      </c>
      <c r="H94" s="86">
        <v>7394.72</v>
      </c>
      <c r="I94" s="99">
        <v>45090</v>
      </c>
      <c r="J94" s="85"/>
      <c r="K94" s="85"/>
    </row>
    <row r="95" spans="1:18" ht="27.75" customHeight="1" x14ac:dyDescent="0.35">
      <c r="A95" s="130" t="s">
        <v>1238</v>
      </c>
      <c r="B95" s="195" t="s">
        <v>1469</v>
      </c>
      <c r="C95" s="87">
        <v>69283</v>
      </c>
      <c r="D95" s="86">
        <v>23105.39</v>
      </c>
      <c r="E95" s="206" t="s">
        <v>1239</v>
      </c>
      <c r="F95" s="126" t="s">
        <v>118</v>
      </c>
      <c r="G95" s="205" t="s">
        <v>1485</v>
      </c>
      <c r="H95" s="86">
        <v>18217.66</v>
      </c>
      <c r="I95" s="99">
        <v>45090</v>
      </c>
      <c r="J95" s="85"/>
      <c r="K95" s="85"/>
    </row>
    <row r="96" spans="1:18" x14ac:dyDescent="0.35">
      <c r="A96" s="130" t="s">
        <v>1240</v>
      </c>
      <c r="B96" s="195" t="s">
        <v>1470</v>
      </c>
      <c r="C96" s="87">
        <v>69283</v>
      </c>
      <c r="D96" s="86">
        <v>1450</v>
      </c>
      <c r="E96" s="130" t="s">
        <v>86</v>
      </c>
      <c r="F96" s="126" t="s">
        <v>118</v>
      </c>
      <c r="G96" s="205" t="s">
        <v>1486</v>
      </c>
      <c r="H96" s="86">
        <v>1239.9000000000001</v>
      </c>
      <c r="I96" s="99">
        <v>45090</v>
      </c>
      <c r="J96" s="85"/>
      <c r="K96" s="85"/>
    </row>
    <row r="97" spans="1:12" x14ac:dyDescent="0.35">
      <c r="A97" s="130" t="s">
        <v>1241</v>
      </c>
      <c r="B97" s="195" t="s">
        <v>1471</v>
      </c>
      <c r="C97" s="87">
        <v>81146</v>
      </c>
      <c r="D97" s="86">
        <v>4126.84</v>
      </c>
      <c r="E97" s="130" t="s">
        <v>1242</v>
      </c>
      <c r="F97" s="126" t="s">
        <v>118</v>
      </c>
      <c r="G97" s="205" t="s">
        <v>1487</v>
      </c>
      <c r="H97" s="86">
        <v>3463.98</v>
      </c>
      <c r="I97" s="99">
        <v>45090</v>
      </c>
      <c r="J97" s="85"/>
      <c r="K97" s="85"/>
    </row>
    <row r="98" spans="1:12" x14ac:dyDescent="0.35">
      <c r="A98" s="130" t="s">
        <v>1244</v>
      </c>
      <c r="B98" s="195" t="s">
        <v>1472</v>
      </c>
      <c r="C98" s="87">
        <v>81145</v>
      </c>
      <c r="D98" s="86">
        <v>783</v>
      </c>
      <c r="E98" s="130" t="s">
        <v>27</v>
      </c>
      <c r="F98" s="126" t="s">
        <v>118</v>
      </c>
      <c r="G98" s="205" t="s">
        <v>1489</v>
      </c>
      <c r="H98" s="86">
        <v>638</v>
      </c>
      <c r="I98" s="99">
        <v>45090</v>
      </c>
      <c r="J98" s="85"/>
      <c r="K98" s="85"/>
    </row>
    <row r="99" spans="1:12" x14ac:dyDescent="0.35">
      <c r="A99" s="130" t="s">
        <v>1247</v>
      </c>
      <c r="B99" s="195" t="s">
        <v>1473</v>
      </c>
      <c r="C99" s="87">
        <v>88493</v>
      </c>
      <c r="D99" s="86">
        <v>3070.06</v>
      </c>
      <c r="E99" s="206" t="s">
        <v>1248</v>
      </c>
      <c r="F99" s="126" t="s">
        <v>118</v>
      </c>
      <c r="G99" s="205" t="s">
        <v>1491</v>
      </c>
      <c r="H99" s="86">
        <v>2571.17</v>
      </c>
      <c r="I99" s="99">
        <v>45090</v>
      </c>
      <c r="J99" s="85"/>
      <c r="K99" s="85"/>
    </row>
    <row r="100" spans="1:12" x14ac:dyDescent="0.35">
      <c r="A100" s="130" t="s">
        <v>1249</v>
      </c>
      <c r="B100" s="195" t="s">
        <v>1474</v>
      </c>
      <c r="C100" s="87">
        <v>86531</v>
      </c>
      <c r="D100" s="86">
        <v>18236.150000000001</v>
      </c>
      <c r="E100" s="130" t="s">
        <v>1250</v>
      </c>
      <c r="F100" s="126" t="s">
        <v>118</v>
      </c>
      <c r="G100" s="205" t="s">
        <v>1493</v>
      </c>
      <c r="H100" s="86">
        <v>12757.62</v>
      </c>
      <c r="I100" s="99">
        <v>45090</v>
      </c>
      <c r="J100" s="85"/>
      <c r="K100" s="85"/>
    </row>
    <row r="101" spans="1:12" x14ac:dyDescent="0.35">
      <c r="A101" s="130" t="s">
        <v>1252</v>
      </c>
      <c r="B101" s="195" t="s">
        <v>1476</v>
      </c>
      <c r="C101" s="87">
        <v>105571</v>
      </c>
      <c r="D101" s="86">
        <v>4552.8999999999996</v>
      </c>
      <c r="E101" s="130" t="s">
        <v>1251</v>
      </c>
      <c r="F101" s="126" t="s">
        <v>118</v>
      </c>
      <c r="G101" s="205" t="s">
        <v>1497</v>
      </c>
      <c r="H101" s="86">
        <v>3489.12</v>
      </c>
      <c r="I101" s="99">
        <v>45090</v>
      </c>
      <c r="J101" s="85"/>
      <c r="K101" s="85"/>
    </row>
    <row r="102" spans="1:12" x14ac:dyDescent="0.35">
      <c r="A102" s="130" t="s">
        <v>1255</v>
      </c>
      <c r="B102" s="195" t="s">
        <v>1477</v>
      </c>
      <c r="C102" s="87">
        <v>74951</v>
      </c>
      <c r="D102" s="86">
        <v>6304.0540000000001</v>
      </c>
      <c r="E102" s="130" t="s">
        <v>1256</v>
      </c>
      <c r="F102" s="126" t="s">
        <v>118</v>
      </c>
      <c r="G102" s="205" t="s">
        <v>1499</v>
      </c>
      <c r="H102" s="86">
        <v>5448.69</v>
      </c>
      <c r="I102" s="99">
        <v>45090</v>
      </c>
      <c r="J102" s="85"/>
      <c r="K102" s="85"/>
    </row>
    <row r="103" spans="1:12" x14ac:dyDescent="0.35">
      <c r="A103" s="130" t="s">
        <v>1426</v>
      </c>
      <c r="B103" s="195" t="s">
        <v>1478</v>
      </c>
      <c r="C103" s="87">
        <v>87410</v>
      </c>
      <c r="D103" s="86">
        <v>6470.8</v>
      </c>
      <c r="E103" s="130" t="s">
        <v>1427</v>
      </c>
      <c r="F103" s="126" t="s">
        <v>118</v>
      </c>
      <c r="G103" s="205" t="s">
        <v>1501</v>
      </c>
      <c r="H103" s="86">
        <v>4058.65</v>
      </c>
      <c r="I103" s="99">
        <v>45090</v>
      </c>
      <c r="J103" s="85"/>
      <c r="K103" s="85"/>
    </row>
    <row r="104" spans="1:12" x14ac:dyDescent="0.35">
      <c r="A104" s="130" t="s">
        <v>1475</v>
      </c>
      <c r="B104" s="195" t="s">
        <v>1479</v>
      </c>
      <c r="C104" s="87">
        <v>87648</v>
      </c>
      <c r="D104" s="86">
        <v>4907.96</v>
      </c>
      <c r="E104" s="130" t="s">
        <v>1428</v>
      </c>
      <c r="F104" s="126" t="s">
        <v>118</v>
      </c>
      <c r="G104" s="205" t="s">
        <v>1508</v>
      </c>
      <c r="H104" s="86">
        <v>3084.42</v>
      </c>
      <c r="I104" s="99">
        <v>45090</v>
      </c>
      <c r="J104" s="85"/>
      <c r="K104" s="85"/>
    </row>
    <row r="105" spans="1:12" s="27" customFormat="1" x14ac:dyDescent="0.35">
      <c r="A105" s="130" t="s">
        <v>792</v>
      </c>
      <c r="B105" s="210" t="s">
        <v>1514</v>
      </c>
      <c r="C105" s="131">
        <v>87410</v>
      </c>
      <c r="D105" s="138">
        <v>10677.88</v>
      </c>
      <c r="E105" s="130" t="s">
        <v>793</v>
      </c>
      <c r="F105" s="126" t="s">
        <v>118</v>
      </c>
      <c r="G105" s="211" t="s">
        <v>1517</v>
      </c>
      <c r="H105" s="138">
        <v>7304.21</v>
      </c>
      <c r="I105" s="168">
        <v>45090</v>
      </c>
      <c r="J105" s="130"/>
      <c r="K105" s="130"/>
      <c r="L105" s="130"/>
    </row>
    <row r="106" spans="1:12" s="27" customFormat="1" x14ac:dyDescent="0.35">
      <c r="A106" s="130" t="s">
        <v>1226</v>
      </c>
      <c r="B106" s="210" t="s">
        <v>1515</v>
      </c>
      <c r="C106" s="131">
        <v>87410</v>
      </c>
      <c r="D106" s="138">
        <v>18321.11</v>
      </c>
      <c r="E106" s="130" t="s">
        <v>1227</v>
      </c>
      <c r="F106" s="126" t="s">
        <v>118</v>
      </c>
      <c r="G106" s="211" t="s">
        <v>1516</v>
      </c>
      <c r="H106" s="138">
        <v>9820.24</v>
      </c>
      <c r="I106" s="168">
        <v>45090</v>
      </c>
      <c r="J106" s="130"/>
      <c r="K106" s="130"/>
      <c r="L106" s="130"/>
    </row>
    <row r="107" spans="1:12" s="4" customFormat="1" x14ac:dyDescent="0.35">
      <c r="A107" s="97"/>
      <c r="B107" s="212"/>
      <c r="C107" s="98" t="s">
        <v>168</v>
      </c>
      <c r="D107" s="96">
        <f>SUM(D91:D106)</f>
        <v>129337.71400000002</v>
      </c>
      <c r="E107" s="97"/>
      <c r="F107" s="214">
        <v>45090</v>
      </c>
      <c r="G107" s="213" t="s">
        <v>168</v>
      </c>
      <c r="H107" s="96">
        <f>SUM(H91:H106)</f>
        <v>93241.12000000001</v>
      </c>
      <c r="I107" s="214">
        <v>45090</v>
      </c>
      <c r="J107" s="97"/>
      <c r="K107" s="97"/>
    </row>
    <row r="109" spans="1:12" s="200" customFormat="1" x14ac:dyDescent="0.35">
      <c r="A109" s="153" t="s">
        <v>790</v>
      </c>
      <c r="B109" s="207" t="s">
        <v>1420</v>
      </c>
      <c r="C109" s="208">
        <v>86541</v>
      </c>
      <c r="D109" s="139"/>
      <c r="E109" s="153" t="s">
        <v>791</v>
      </c>
      <c r="F109" s="153"/>
      <c r="G109" s="209"/>
      <c r="H109" s="139"/>
      <c r="I109" s="153"/>
      <c r="J109" s="153"/>
      <c r="K109" s="153"/>
      <c r="L109" s="153"/>
    </row>
    <row r="110" spans="1:12" s="200" customFormat="1" x14ac:dyDescent="0.35">
      <c r="A110" s="153" t="s">
        <v>243</v>
      </c>
      <c r="B110" s="207" t="s">
        <v>1821</v>
      </c>
      <c r="C110" s="208">
        <v>87409</v>
      </c>
      <c r="D110" s="139">
        <v>406</v>
      </c>
      <c r="E110" s="153" t="s">
        <v>27</v>
      </c>
      <c r="F110" s="153"/>
      <c r="G110" s="209"/>
      <c r="H110" s="139"/>
      <c r="I110" s="153"/>
      <c r="J110" s="153"/>
      <c r="K110" s="153"/>
      <c r="L110" s="153"/>
    </row>
    <row r="111" spans="1:12" s="200" customFormat="1" x14ac:dyDescent="0.35">
      <c r="A111" s="153" t="s">
        <v>1228</v>
      </c>
      <c r="B111" s="207" t="s">
        <v>1424</v>
      </c>
      <c r="C111" s="208">
        <v>94645</v>
      </c>
      <c r="D111" s="139"/>
      <c r="E111" s="153" t="s">
        <v>1229</v>
      </c>
      <c r="F111" s="153"/>
      <c r="G111" s="209"/>
      <c r="H111" s="139"/>
      <c r="I111" s="153"/>
      <c r="J111" s="153"/>
      <c r="K111" s="153"/>
      <c r="L111" s="153"/>
    </row>
    <row r="112" spans="1:12" s="200" customFormat="1" x14ac:dyDescent="0.35">
      <c r="A112" s="153" t="s">
        <v>1236</v>
      </c>
      <c r="B112" s="207" t="s">
        <v>1425</v>
      </c>
      <c r="C112" s="208">
        <v>81208</v>
      </c>
      <c r="D112" s="139"/>
      <c r="E112" s="153" t="s">
        <v>1237</v>
      </c>
      <c r="F112" s="153"/>
      <c r="G112" s="209"/>
      <c r="H112" s="139"/>
      <c r="I112" s="153"/>
      <c r="J112" s="153"/>
      <c r="K112" s="153"/>
      <c r="L112" s="153"/>
    </row>
    <row r="113" spans="1:12" s="200" customFormat="1" x14ac:dyDescent="0.35">
      <c r="A113" s="153" t="s">
        <v>1243</v>
      </c>
      <c r="B113" s="207" t="s">
        <v>1675</v>
      </c>
      <c r="C113" s="208">
        <v>75481</v>
      </c>
      <c r="D113" s="139"/>
      <c r="E113" s="153" t="s">
        <v>27</v>
      </c>
      <c r="F113" s="153"/>
      <c r="G113" s="209"/>
      <c r="H113" s="139"/>
      <c r="I113" s="153"/>
      <c r="J113" s="153"/>
      <c r="K113" s="153"/>
      <c r="L113" s="153"/>
    </row>
    <row r="114" spans="1:12" x14ac:dyDescent="0.35">
      <c r="A114" s="27"/>
      <c r="D114" s="295"/>
      <c r="E114" s="27"/>
      <c r="G114" s="296"/>
      <c r="H114" s="295"/>
    </row>
    <row r="115" spans="1:12" ht="15" thickBot="1" x14ac:dyDescent="0.4">
      <c r="A115" s="27"/>
      <c r="D115" s="295"/>
      <c r="E115" s="27"/>
      <c r="G115" s="296"/>
      <c r="H115" s="295"/>
    </row>
    <row r="116" spans="1:12" s="254" customFormat="1" ht="15" thickBot="1" x14ac:dyDescent="0.4">
      <c r="A116" s="297"/>
      <c r="B116" s="271"/>
      <c r="C116" s="252"/>
      <c r="D116" s="253"/>
      <c r="E116" s="298"/>
      <c r="G116" s="272"/>
      <c r="H116" s="253"/>
    </row>
    <row r="117" spans="1:12" s="303" customFormat="1" x14ac:dyDescent="0.35">
      <c r="A117" s="206" t="s">
        <v>786</v>
      </c>
      <c r="B117" s="299" t="s">
        <v>1871</v>
      </c>
      <c r="C117" s="300">
        <v>74951</v>
      </c>
      <c r="D117" s="301">
        <v>42823.86</v>
      </c>
      <c r="E117" s="206" t="s">
        <v>787</v>
      </c>
      <c r="F117" s="206"/>
      <c r="G117" s="302" t="s">
        <v>1822</v>
      </c>
      <c r="H117" s="301">
        <v>34131.49</v>
      </c>
      <c r="I117" s="206"/>
      <c r="J117" s="206"/>
      <c r="K117" s="206"/>
      <c r="L117" s="206"/>
    </row>
    <row r="118" spans="1:12" x14ac:dyDescent="0.35">
      <c r="A118" s="268" t="s">
        <v>1230</v>
      </c>
      <c r="B118" s="269" t="s">
        <v>1872</v>
      </c>
      <c r="C118" s="221">
        <v>98689</v>
      </c>
      <c r="D118" s="222">
        <v>4877.08</v>
      </c>
      <c r="E118" s="268" t="s">
        <v>1231</v>
      </c>
      <c r="F118" s="220"/>
      <c r="G118" s="270" t="s">
        <v>1820</v>
      </c>
      <c r="H118" s="222">
        <v>2971.51</v>
      </c>
      <c r="I118" s="220"/>
      <c r="J118" s="220"/>
      <c r="K118" s="220"/>
      <c r="L118" s="220"/>
    </row>
    <row r="119" spans="1:12" x14ac:dyDescent="0.35">
      <c r="A119" s="85" t="s">
        <v>1674</v>
      </c>
      <c r="B119" s="195" t="s">
        <v>1873</v>
      </c>
      <c r="C119" s="87">
        <v>98689</v>
      </c>
      <c r="D119" s="86">
        <v>5373.64</v>
      </c>
      <c r="E119" s="85" t="s">
        <v>1676</v>
      </c>
      <c r="F119" s="85"/>
      <c r="G119" s="205" t="s">
        <v>1819</v>
      </c>
      <c r="H119" s="86">
        <v>3956.81</v>
      </c>
      <c r="I119" s="85"/>
      <c r="J119" s="85"/>
      <c r="K119" s="85"/>
      <c r="L119" s="85"/>
    </row>
    <row r="120" spans="1:12" x14ac:dyDescent="0.35">
      <c r="A120" s="263" t="s">
        <v>1812</v>
      </c>
      <c r="B120" s="264" t="s">
        <v>1875</v>
      </c>
      <c r="C120" s="265">
        <v>92283</v>
      </c>
      <c r="D120" s="266">
        <v>5580.35</v>
      </c>
      <c r="E120" s="263" t="s">
        <v>1813</v>
      </c>
      <c r="F120" s="263"/>
      <c r="G120" s="267" t="s">
        <v>1874</v>
      </c>
      <c r="H120" s="266">
        <v>3064.27</v>
      </c>
      <c r="I120" s="263"/>
      <c r="J120" s="263"/>
      <c r="K120" s="263"/>
      <c r="L120" s="263"/>
    </row>
    <row r="121" spans="1:12" ht="15.75" customHeight="1" x14ac:dyDescent="0.35">
      <c r="A121" s="130" t="s">
        <v>1245</v>
      </c>
      <c r="B121" s="195" t="s">
        <v>1876</v>
      </c>
      <c r="C121" s="87">
        <v>84651</v>
      </c>
      <c r="D121" s="86">
        <v>7615.16</v>
      </c>
      <c r="E121" s="262" t="s">
        <v>1246</v>
      </c>
      <c r="F121" s="85"/>
      <c r="G121" s="294" t="s">
        <v>1818</v>
      </c>
      <c r="H121" s="292">
        <v>5981.59</v>
      </c>
      <c r="I121" s="85"/>
      <c r="J121" s="85"/>
      <c r="K121" s="85"/>
      <c r="L121" s="85"/>
    </row>
    <row r="122" spans="1:12" x14ac:dyDescent="0.35">
      <c r="A122" s="289" t="s">
        <v>1816</v>
      </c>
      <c r="B122" s="290" t="s">
        <v>1877</v>
      </c>
      <c r="C122" s="291">
        <v>87409</v>
      </c>
      <c r="D122" s="292">
        <v>6873.28</v>
      </c>
      <c r="E122" s="293" t="s">
        <v>1817</v>
      </c>
      <c r="F122" s="293"/>
      <c r="G122" s="294" t="s">
        <v>1878</v>
      </c>
      <c r="H122" s="292">
        <v>4378.2700000000004</v>
      </c>
      <c r="I122" s="293"/>
      <c r="J122" s="293"/>
      <c r="K122" s="293"/>
      <c r="L122" s="293"/>
    </row>
    <row r="123" spans="1:12" x14ac:dyDescent="0.35">
      <c r="A123" s="289" t="s">
        <v>1814</v>
      </c>
      <c r="B123" s="290" t="s">
        <v>1879</v>
      </c>
      <c r="C123" s="291">
        <v>87409</v>
      </c>
      <c r="D123" s="292">
        <v>6089.93</v>
      </c>
      <c r="E123" s="293" t="s">
        <v>1815</v>
      </c>
      <c r="F123" s="293"/>
      <c r="G123" s="294" t="s">
        <v>1880</v>
      </c>
      <c r="H123" s="292">
        <v>4284.3900000000003</v>
      </c>
      <c r="I123" s="293"/>
      <c r="J123" s="293"/>
      <c r="K123" s="293"/>
      <c r="L123" s="293"/>
    </row>
    <row r="124" spans="1:12" s="27" customFormat="1" x14ac:dyDescent="0.35">
      <c r="A124" s="268" t="s">
        <v>1234</v>
      </c>
      <c r="B124" s="305" t="s">
        <v>1695</v>
      </c>
      <c r="C124" s="306">
        <v>87649</v>
      </c>
      <c r="D124" s="307">
        <v>8172.73</v>
      </c>
      <c r="E124" s="268" t="s">
        <v>1235</v>
      </c>
      <c r="F124" s="268"/>
      <c r="G124" s="308" t="s">
        <v>1694</v>
      </c>
      <c r="H124" s="307">
        <v>5433.52</v>
      </c>
      <c r="I124" s="268"/>
      <c r="J124" s="268"/>
      <c r="K124" s="268"/>
      <c r="L124" s="268"/>
    </row>
    <row r="125" spans="1:12" x14ac:dyDescent="0.35">
      <c r="A125" s="85" t="s">
        <v>1480</v>
      </c>
      <c r="B125" s="195" t="s">
        <v>1685</v>
      </c>
      <c r="C125" s="87">
        <v>87681</v>
      </c>
      <c r="D125" s="86">
        <v>16301.1</v>
      </c>
      <c r="E125" s="85" t="s">
        <v>1481</v>
      </c>
      <c r="F125" s="85"/>
      <c r="G125" s="205" t="s">
        <v>1686</v>
      </c>
      <c r="H125" s="86">
        <v>12952.93</v>
      </c>
      <c r="I125" s="85"/>
      <c r="J125" s="85"/>
      <c r="K125" s="85"/>
      <c r="L125" s="85"/>
    </row>
    <row r="126" spans="1:12" x14ac:dyDescent="0.35">
      <c r="A126" s="85" t="s">
        <v>1672</v>
      </c>
      <c r="B126" s="195" t="s">
        <v>1697</v>
      </c>
      <c r="C126" s="87">
        <v>69336</v>
      </c>
      <c r="D126" s="86">
        <v>31429.69</v>
      </c>
      <c r="E126" s="261" t="s">
        <v>1673</v>
      </c>
      <c r="F126" s="85"/>
      <c r="G126" s="205" t="s">
        <v>1696</v>
      </c>
      <c r="H126" s="86">
        <v>24392.04</v>
      </c>
      <c r="I126" s="85"/>
      <c r="J126" s="85"/>
      <c r="K126" s="85"/>
      <c r="L126" s="85"/>
    </row>
    <row r="127" spans="1:12" s="27" customFormat="1" x14ac:dyDescent="0.35">
      <c r="A127" s="130" t="s">
        <v>1881</v>
      </c>
      <c r="B127" s="210" t="s">
        <v>1884</v>
      </c>
      <c r="C127" s="131">
        <v>98689</v>
      </c>
      <c r="D127" s="138">
        <v>6582.36</v>
      </c>
      <c r="E127" s="309" t="s">
        <v>1882</v>
      </c>
      <c r="F127" s="130"/>
      <c r="G127" s="211" t="s">
        <v>1883</v>
      </c>
      <c r="H127" s="138">
        <v>4824.3900000000003</v>
      </c>
      <c r="I127" s="130"/>
      <c r="J127" s="130"/>
      <c r="K127" s="130"/>
      <c r="L127" s="130"/>
    </row>
    <row r="128" spans="1:12" x14ac:dyDescent="0.35">
      <c r="A128" s="85" t="s">
        <v>1885</v>
      </c>
      <c r="B128" s="195" t="s">
        <v>1888</v>
      </c>
      <c r="C128" s="87">
        <v>92284</v>
      </c>
      <c r="D128" s="86">
        <v>11063.12</v>
      </c>
      <c r="E128" s="261" t="s">
        <v>1886</v>
      </c>
      <c r="F128" s="85"/>
      <c r="G128" s="205" t="s">
        <v>1887</v>
      </c>
      <c r="H128" s="86">
        <v>7965.43</v>
      </c>
      <c r="I128" s="85"/>
      <c r="J128" s="85"/>
      <c r="K128" s="85"/>
      <c r="L128" s="85"/>
    </row>
    <row r="129" spans="1:12" x14ac:dyDescent="0.35">
      <c r="A129" s="85" t="s">
        <v>1889</v>
      </c>
      <c r="B129" s="195" t="s">
        <v>1891</v>
      </c>
      <c r="C129" s="87">
        <v>98687</v>
      </c>
      <c r="D129" s="86">
        <v>1558.73</v>
      </c>
      <c r="E129" s="261" t="s">
        <v>1886</v>
      </c>
      <c r="F129" s="85"/>
      <c r="G129" s="205" t="s">
        <v>1890</v>
      </c>
      <c r="H129" s="86">
        <v>1108.3699999999999</v>
      </c>
      <c r="I129" s="85"/>
      <c r="J129" s="85"/>
      <c r="K129" s="85"/>
      <c r="L129" s="85"/>
    </row>
    <row r="130" spans="1:12" s="4" customFormat="1" x14ac:dyDescent="0.35">
      <c r="A130" s="97"/>
      <c r="B130" s="212"/>
      <c r="C130" s="98"/>
      <c r="D130" s="96">
        <f>SUM(D117:D129)</f>
        <v>154341.02999999997</v>
      </c>
      <c r="E130" s="97"/>
      <c r="F130" s="97"/>
      <c r="G130" s="213"/>
      <c r="H130" s="96">
        <f>SUM(H117:H129)</f>
        <v>115445.01000000001</v>
      </c>
      <c r="I130" s="97" t="s">
        <v>1895</v>
      </c>
      <c r="J130" s="214">
        <v>45124</v>
      </c>
      <c r="K130" s="97"/>
      <c r="L130" s="97"/>
    </row>
    <row r="131" spans="1:12" x14ac:dyDescent="0.35">
      <c r="A131" s="85"/>
      <c r="B131" s="195"/>
      <c r="C131" s="87"/>
      <c r="D131" s="86"/>
      <c r="E131" s="85"/>
      <c r="F131" s="85"/>
      <c r="G131" s="205"/>
      <c r="H131" s="86"/>
      <c r="I131" s="85"/>
      <c r="J131" s="85"/>
      <c r="K131" s="85"/>
      <c r="L131" s="85"/>
    </row>
    <row r="132" spans="1:12" x14ac:dyDescent="0.35">
      <c r="A132" s="85"/>
      <c r="B132" s="195"/>
      <c r="C132" s="87"/>
      <c r="D132" s="86"/>
      <c r="E132" s="85"/>
      <c r="F132" s="85"/>
      <c r="G132" s="205"/>
      <c r="H132" s="86"/>
      <c r="I132" s="85"/>
      <c r="J132" s="85"/>
      <c r="K132" s="85"/>
      <c r="L132" s="85"/>
    </row>
    <row r="133" spans="1:12" x14ac:dyDescent="0.35">
      <c r="A133" s="85"/>
      <c r="B133" s="195"/>
      <c r="C133" s="87"/>
      <c r="D133" s="86"/>
      <c r="E133" s="85"/>
      <c r="F133" s="85"/>
      <c r="G133" s="205"/>
      <c r="H133" s="86"/>
      <c r="I133" s="85"/>
      <c r="J133" s="85"/>
      <c r="K133" s="85"/>
      <c r="L133" s="85"/>
    </row>
    <row r="134" spans="1:12" x14ac:dyDescent="0.35">
      <c r="A134" s="85"/>
      <c r="B134" s="195"/>
      <c r="C134" s="87"/>
      <c r="D134" s="86"/>
      <c r="E134" s="85"/>
      <c r="F134" s="85"/>
      <c r="G134" s="205"/>
      <c r="H134" s="86"/>
      <c r="I134" s="85"/>
      <c r="J134" s="85"/>
      <c r="K134" s="85"/>
      <c r="L134" s="85"/>
    </row>
    <row r="135" spans="1:12" x14ac:dyDescent="0.35">
      <c r="A135" s="85"/>
      <c r="B135" s="195"/>
      <c r="C135" s="87"/>
      <c r="D135" s="86"/>
      <c r="E135" s="85"/>
      <c r="F135" s="85"/>
      <c r="G135" s="205"/>
      <c r="H135" s="86"/>
      <c r="I135" s="85"/>
      <c r="J135" s="85"/>
      <c r="K135" s="85"/>
      <c r="L135" s="85"/>
    </row>
    <row r="136" spans="1:12" x14ac:dyDescent="0.35">
      <c r="A136" s="85"/>
      <c r="B136" s="195"/>
      <c r="C136" s="87"/>
      <c r="D136" s="86"/>
      <c r="E136" s="85"/>
      <c r="F136" s="85"/>
      <c r="G136" s="205"/>
      <c r="H136" s="86"/>
      <c r="I136" s="85"/>
      <c r="J136" s="85"/>
      <c r="K136" s="85"/>
      <c r="L136" s="85"/>
    </row>
  </sheetData>
  <phoneticPr fontId="5" type="noConversion"/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EDF392-457C-4B96-B6B5-3C95A5906995}">
  <dimension ref="A1:N155"/>
  <sheetViews>
    <sheetView topLeftCell="C1" workbookViewId="0">
      <pane ySplit="1" topLeftCell="A115" activePane="bottomLeft" state="frozen"/>
      <selection pane="bottomLeft" activeCell="G146" sqref="G146"/>
    </sheetView>
  </sheetViews>
  <sheetFormatPr baseColWidth="10" defaultRowHeight="14.5" x14ac:dyDescent="0.35"/>
  <cols>
    <col min="1" max="1" width="11.453125" style="9"/>
    <col min="2" max="2" width="10.26953125" style="9" customWidth="1"/>
    <col min="3" max="3" width="12.453125" style="9" customWidth="1"/>
    <col min="4" max="4" width="14.54296875" style="7" customWidth="1"/>
    <col min="5" max="5" width="11.7265625" style="7" customWidth="1"/>
    <col min="6" max="6" width="14.1796875" style="7" customWidth="1"/>
    <col min="7" max="7" width="58.7265625" style="281" customWidth="1"/>
    <col min="8" max="8" width="10.7265625" customWidth="1"/>
    <col min="9" max="9" width="10.453125" style="9" customWidth="1"/>
    <col min="10" max="11" width="13.453125" style="7" customWidth="1"/>
    <col min="12" max="12" width="13.54296875" style="70" customWidth="1"/>
    <col min="13" max="13" width="10.81640625" customWidth="1"/>
  </cols>
  <sheetData>
    <row r="1" spans="1:14" s="3" customFormat="1" ht="26.25" customHeight="1" x14ac:dyDescent="0.35">
      <c r="A1" s="67" t="s">
        <v>5</v>
      </c>
      <c r="B1" s="67" t="s">
        <v>0</v>
      </c>
      <c r="C1" s="67" t="s">
        <v>588</v>
      </c>
      <c r="D1" s="68" t="s">
        <v>1</v>
      </c>
      <c r="E1" s="68" t="s">
        <v>599</v>
      </c>
      <c r="F1" s="68" t="s">
        <v>598</v>
      </c>
      <c r="G1" s="111" t="s">
        <v>109</v>
      </c>
      <c r="H1" s="110" t="s">
        <v>2</v>
      </c>
      <c r="I1" s="111" t="s">
        <v>13</v>
      </c>
      <c r="J1" s="68" t="s">
        <v>1</v>
      </c>
      <c r="K1" s="68" t="s">
        <v>599</v>
      </c>
      <c r="L1" s="69" t="s">
        <v>598</v>
      </c>
      <c r="M1" s="124" t="s">
        <v>21</v>
      </c>
    </row>
    <row r="2" spans="1:14" x14ac:dyDescent="0.35">
      <c r="A2" s="75" t="s">
        <v>592</v>
      </c>
      <c r="B2" s="75">
        <v>80413</v>
      </c>
      <c r="C2" s="75" t="s">
        <v>593</v>
      </c>
      <c r="D2" s="74">
        <v>1685</v>
      </c>
      <c r="E2" s="74">
        <f>D2*0.16</f>
        <v>269.60000000000002</v>
      </c>
      <c r="F2" s="74">
        <f>D2+E2</f>
        <v>1954.6</v>
      </c>
      <c r="G2" s="112" t="s">
        <v>594</v>
      </c>
      <c r="H2" s="78" t="s">
        <v>118</v>
      </c>
      <c r="I2" s="75">
        <v>74</v>
      </c>
      <c r="J2" s="74">
        <v>1000</v>
      </c>
      <c r="K2" s="74">
        <f>J2*0.16</f>
        <v>160</v>
      </c>
      <c r="L2" s="74">
        <f>J2+K2</f>
        <v>1160</v>
      </c>
      <c r="M2" s="79">
        <v>45031</v>
      </c>
      <c r="N2" s="72"/>
    </row>
    <row r="3" spans="1:14" x14ac:dyDescent="0.35">
      <c r="A3" s="75" t="s">
        <v>595</v>
      </c>
      <c r="B3" s="75">
        <v>80413</v>
      </c>
      <c r="C3" s="75" t="s">
        <v>596</v>
      </c>
      <c r="D3" s="74">
        <v>26500</v>
      </c>
      <c r="E3" s="74">
        <f t="shared" ref="E3:E28" si="0">D3*0.16</f>
        <v>4240</v>
      </c>
      <c r="F3" s="74">
        <f t="shared" ref="F3:F28" si="1">D3+E3</f>
        <v>30740</v>
      </c>
      <c r="G3" s="112" t="s">
        <v>597</v>
      </c>
      <c r="H3" s="78" t="s">
        <v>118</v>
      </c>
      <c r="I3" s="75">
        <v>74</v>
      </c>
      <c r="J3" s="74">
        <v>12500</v>
      </c>
      <c r="K3" s="74">
        <f t="shared" ref="K3:K28" si="2">J3*0.16</f>
        <v>2000</v>
      </c>
      <c r="L3" s="74">
        <f t="shared" ref="L3:L28" si="3">J3+K3</f>
        <v>14500</v>
      </c>
      <c r="M3" s="79">
        <v>45031</v>
      </c>
      <c r="N3" s="72"/>
    </row>
    <row r="4" spans="1:14" x14ac:dyDescent="0.35">
      <c r="A4" s="75" t="s">
        <v>590</v>
      </c>
      <c r="B4" s="75">
        <v>80413</v>
      </c>
      <c r="C4" s="75" t="s">
        <v>589</v>
      </c>
      <c r="D4" s="74">
        <v>2368</v>
      </c>
      <c r="E4" s="74">
        <f t="shared" si="0"/>
        <v>378.88</v>
      </c>
      <c r="F4" s="74">
        <f t="shared" si="1"/>
        <v>2746.88</v>
      </c>
      <c r="G4" s="112" t="s">
        <v>591</v>
      </c>
      <c r="H4" s="78" t="s">
        <v>118</v>
      </c>
      <c r="I4" s="75">
        <v>74</v>
      </c>
      <c r="J4" s="74">
        <v>1220</v>
      </c>
      <c r="K4" s="74">
        <f t="shared" si="2"/>
        <v>195.20000000000002</v>
      </c>
      <c r="L4" s="74">
        <f t="shared" si="3"/>
        <v>1415.2</v>
      </c>
      <c r="M4" s="79">
        <v>45031</v>
      </c>
      <c r="N4" s="72"/>
    </row>
    <row r="5" spans="1:14" x14ac:dyDescent="0.35">
      <c r="A5" s="75" t="s">
        <v>600</v>
      </c>
      <c r="B5" s="75">
        <v>74985</v>
      </c>
      <c r="C5" s="75" t="s">
        <v>601</v>
      </c>
      <c r="D5" s="74">
        <v>9750.35</v>
      </c>
      <c r="E5" s="74">
        <f t="shared" si="0"/>
        <v>1560.056</v>
      </c>
      <c r="F5" s="74">
        <f t="shared" si="1"/>
        <v>11310.406000000001</v>
      </c>
      <c r="G5" s="112" t="s">
        <v>602</v>
      </c>
      <c r="H5" s="78" t="s">
        <v>118</v>
      </c>
      <c r="I5" s="75">
        <v>75</v>
      </c>
      <c r="J5" s="74">
        <v>4050</v>
      </c>
      <c r="K5" s="74">
        <f t="shared" si="2"/>
        <v>648</v>
      </c>
      <c r="L5" s="74">
        <f t="shared" si="3"/>
        <v>4698</v>
      </c>
      <c r="M5" s="79">
        <v>45031</v>
      </c>
      <c r="N5" s="72"/>
    </row>
    <row r="6" spans="1:14" x14ac:dyDescent="0.35">
      <c r="A6" s="75" t="s">
        <v>603</v>
      </c>
      <c r="B6" s="75">
        <v>106320</v>
      </c>
      <c r="C6" s="75" t="s">
        <v>604</v>
      </c>
      <c r="D6" s="74">
        <v>19951.47</v>
      </c>
      <c r="E6" s="74">
        <f t="shared" si="0"/>
        <v>3192.2352000000001</v>
      </c>
      <c r="F6" s="74">
        <f t="shared" si="1"/>
        <v>23143.7052</v>
      </c>
      <c r="G6" s="112" t="s">
        <v>605</v>
      </c>
      <c r="H6" s="78" t="s">
        <v>118</v>
      </c>
      <c r="I6" s="75">
        <v>76</v>
      </c>
      <c r="J6" s="74">
        <v>14150</v>
      </c>
      <c r="K6" s="74">
        <f t="shared" si="2"/>
        <v>2264</v>
      </c>
      <c r="L6" s="74">
        <f t="shared" si="3"/>
        <v>16414</v>
      </c>
      <c r="M6" s="79">
        <v>45031</v>
      </c>
      <c r="N6" s="72"/>
    </row>
    <row r="7" spans="1:14" x14ac:dyDescent="0.35">
      <c r="A7" s="75" t="s">
        <v>606</v>
      </c>
      <c r="B7" s="75">
        <v>107857</v>
      </c>
      <c r="C7" s="75" t="s">
        <v>607</v>
      </c>
      <c r="D7" s="74">
        <v>7157.34</v>
      </c>
      <c r="E7" s="74">
        <f t="shared" si="0"/>
        <v>1145.1744000000001</v>
      </c>
      <c r="F7" s="74">
        <f t="shared" si="1"/>
        <v>8302.5144</v>
      </c>
      <c r="G7" s="112" t="s">
        <v>602</v>
      </c>
      <c r="H7" s="78" t="s">
        <v>118</v>
      </c>
      <c r="I7" s="75">
        <v>77</v>
      </c>
      <c r="J7" s="74">
        <v>3600</v>
      </c>
      <c r="K7" s="74">
        <f t="shared" si="2"/>
        <v>576</v>
      </c>
      <c r="L7" s="74">
        <f t="shared" si="3"/>
        <v>4176</v>
      </c>
      <c r="M7" s="79">
        <v>45031</v>
      </c>
      <c r="N7" s="72"/>
    </row>
    <row r="8" spans="1:14" x14ac:dyDescent="0.35">
      <c r="A8" s="75" t="s">
        <v>608</v>
      </c>
      <c r="B8" s="75">
        <v>86588</v>
      </c>
      <c r="C8" s="75" t="s">
        <v>609</v>
      </c>
      <c r="D8" s="74">
        <v>12356.94</v>
      </c>
      <c r="E8" s="74">
        <f t="shared" si="0"/>
        <v>1977.1104</v>
      </c>
      <c r="F8" s="74">
        <f t="shared" si="1"/>
        <v>14334.0504</v>
      </c>
      <c r="G8" s="112" t="s">
        <v>610</v>
      </c>
      <c r="H8" s="78" t="s">
        <v>118</v>
      </c>
      <c r="I8" s="75">
        <v>79</v>
      </c>
      <c r="J8" s="74">
        <v>3500</v>
      </c>
      <c r="K8" s="74">
        <f t="shared" si="2"/>
        <v>560</v>
      </c>
      <c r="L8" s="74">
        <f t="shared" si="3"/>
        <v>4060</v>
      </c>
      <c r="M8" s="79">
        <v>45031</v>
      </c>
      <c r="N8" s="72"/>
    </row>
    <row r="9" spans="1:14" x14ac:dyDescent="0.35">
      <c r="A9" s="75" t="s">
        <v>611</v>
      </c>
      <c r="B9" s="75">
        <v>106345</v>
      </c>
      <c r="C9" s="75" t="s">
        <v>612</v>
      </c>
      <c r="D9" s="74">
        <v>12824.3</v>
      </c>
      <c r="E9" s="74">
        <f t="shared" si="0"/>
        <v>2051.8879999999999</v>
      </c>
      <c r="F9" s="74">
        <f t="shared" si="1"/>
        <v>14876.187999999998</v>
      </c>
      <c r="G9" s="112" t="s">
        <v>613</v>
      </c>
      <c r="H9" s="78" t="s">
        <v>118</v>
      </c>
      <c r="I9" s="75">
        <v>68</v>
      </c>
      <c r="J9" s="74">
        <v>8000</v>
      </c>
      <c r="K9" s="74">
        <f t="shared" si="2"/>
        <v>1280</v>
      </c>
      <c r="L9" s="74">
        <f t="shared" si="3"/>
        <v>9280</v>
      </c>
      <c r="M9" s="79">
        <v>45031</v>
      </c>
      <c r="N9" s="72"/>
    </row>
    <row r="10" spans="1:14" x14ac:dyDescent="0.35">
      <c r="A10" s="75" t="s">
        <v>614</v>
      </c>
      <c r="B10" s="75">
        <v>80539</v>
      </c>
      <c r="C10" s="75" t="s">
        <v>615</v>
      </c>
      <c r="D10" s="74">
        <v>5172.42</v>
      </c>
      <c r="E10" s="74">
        <f t="shared" si="0"/>
        <v>827.58720000000005</v>
      </c>
      <c r="F10" s="74">
        <f t="shared" si="1"/>
        <v>6000.0072</v>
      </c>
      <c r="G10" s="112" t="s">
        <v>616</v>
      </c>
      <c r="H10" s="78" t="s">
        <v>118</v>
      </c>
      <c r="I10" s="75">
        <v>65</v>
      </c>
      <c r="J10" s="74">
        <v>1500</v>
      </c>
      <c r="K10" s="74">
        <f t="shared" si="2"/>
        <v>240</v>
      </c>
      <c r="L10" s="74">
        <f t="shared" si="3"/>
        <v>1740</v>
      </c>
      <c r="M10" s="79">
        <v>45031</v>
      </c>
      <c r="N10" s="72"/>
    </row>
    <row r="11" spans="1:14" x14ac:dyDescent="0.35">
      <c r="A11" s="75" t="s">
        <v>617</v>
      </c>
      <c r="B11" s="75">
        <v>100713</v>
      </c>
      <c r="C11" s="75" t="s">
        <v>618</v>
      </c>
      <c r="D11" s="74">
        <v>2085</v>
      </c>
      <c r="E11" s="74">
        <f t="shared" si="0"/>
        <v>333.6</v>
      </c>
      <c r="F11" s="74">
        <f t="shared" si="1"/>
        <v>2418.6</v>
      </c>
      <c r="G11" s="112" t="s">
        <v>594</v>
      </c>
      <c r="H11" s="78" t="s">
        <v>118</v>
      </c>
      <c r="I11" s="75">
        <v>80</v>
      </c>
      <c r="J11" s="74">
        <v>1920</v>
      </c>
      <c r="K11" s="74">
        <f t="shared" si="2"/>
        <v>307.2</v>
      </c>
      <c r="L11" s="74">
        <f t="shared" si="3"/>
        <v>2227.1999999999998</v>
      </c>
      <c r="M11" s="79">
        <v>45031</v>
      </c>
      <c r="N11" s="72"/>
    </row>
    <row r="12" spans="1:14" x14ac:dyDescent="0.35">
      <c r="A12" s="75" t="s">
        <v>619</v>
      </c>
      <c r="B12" s="75">
        <v>86451</v>
      </c>
      <c r="C12" s="75" t="s">
        <v>620</v>
      </c>
      <c r="D12" s="74">
        <v>1900</v>
      </c>
      <c r="E12" s="74">
        <f t="shared" si="0"/>
        <v>304</v>
      </c>
      <c r="F12" s="74">
        <f t="shared" si="1"/>
        <v>2204</v>
      </c>
      <c r="G12" s="112" t="s">
        <v>594</v>
      </c>
      <c r="H12" s="78" t="s">
        <v>118</v>
      </c>
      <c r="I12" s="75">
        <v>82</v>
      </c>
      <c r="J12" s="74">
        <v>1430</v>
      </c>
      <c r="K12" s="74">
        <f t="shared" si="2"/>
        <v>228.8</v>
      </c>
      <c r="L12" s="74">
        <f t="shared" si="3"/>
        <v>1658.8</v>
      </c>
      <c r="M12" s="79">
        <v>45031</v>
      </c>
      <c r="N12" s="72"/>
    </row>
    <row r="13" spans="1:14" x14ac:dyDescent="0.35">
      <c r="A13" s="75" t="s">
        <v>621</v>
      </c>
      <c r="B13" s="75">
        <v>80413</v>
      </c>
      <c r="C13" s="75" t="s">
        <v>622</v>
      </c>
      <c r="D13" s="74">
        <v>12646.43</v>
      </c>
      <c r="E13" s="74">
        <f t="shared" si="0"/>
        <v>2023.4288000000001</v>
      </c>
      <c r="F13" s="74">
        <f t="shared" si="1"/>
        <v>14669.8588</v>
      </c>
      <c r="G13" s="112" t="s">
        <v>623</v>
      </c>
      <c r="H13" s="78" t="s">
        <v>118</v>
      </c>
      <c r="I13" s="75">
        <v>83</v>
      </c>
      <c r="J13" s="74">
        <v>4800</v>
      </c>
      <c r="K13" s="74">
        <f t="shared" si="2"/>
        <v>768</v>
      </c>
      <c r="L13" s="74">
        <f t="shared" si="3"/>
        <v>5568</v>
      </c>
      <c r="M13" s="79">
        <v>45031</v>
      </c>
      <c r="N13" s="72"/>
    </row>
    <row r="14" spans="1:14" x14ac:dyDescent="0.35">
      <c r="A14" s="75" t="s">
        <v>624</v>
      </c>
      <c r="B14" s="75">
        <v>90243</v>
      </c>
      <c r="C14" s="75" t="s">
        <v>625</v>
      </c>
      <c r="D14" s="74">
        <v>2150</v>
      </c>
      <c r="E14" s="74">
        <f t="shared" si="0"/>
        <v>344</v>
      </c>
      <c r="F14" s="74">
        <f t="shared" si="1"/>
        <v>2494</v>
      </c>
      <c r="G14" s="112" t="s">
        <v>594</v>
      </c>
      <c r="H14" s="78" t="s">
        <v>118</v>
      </c>
      <c r="I14" s="75">
        <v>84</v>
      </c>
      <c r="J14" s="74">
        <v>1650</v>
      </c>
      <c r="K14" s="74">
        <f t="shared" si="2"/>
        <v>264</v>
      </c>
      <c r="L14" s="74">
        <f t="shared" si="3"/>
        <v>1914</v>
      </c>
      <c r="M14" s="79">
        <v>45031</v>
      </c>
      <c r="N14" s="72"/>
    </row>
    <row r="15" spans="1:14" x14ac:dyDescent="0.35">
      <c r="A15" s="75" t="s">
        <v>626</v>
      </c>
      <c r="B15" s="75">
        <v>86080</v>
      </c>
      <c r="C15" s="75" t="s">
        <v>627</v>
      </c>
      <c r="D15" s="74">
        <v>5101.7700000000004</v>
      </c>
      <c r="E15" s="74">
        <f t="shared" si="0"/>
        <v>816.28320000000008</v>
      </c>
      <c r="F15" s="74">
        <f t="shared" si="1"/>
        <v>5918.0532000000003</v>
      </c>
      <c r="G15" s="112" t="s">
        <v>628</v>
      </c>
      <c r="H15" s="78" t="s">
        <v>118</v>
      </c>
      <c r="I15" s="75">
        <v>85</v>
      </c>
      <c r="J15" s="74">
        <v>2850</v>
      </c>
      <c r="K15" s="74">
        <f t="shared" si="2"/>
        <v>456</v>
      </c>
      <c r="L15" s="74">
        <f t="shared" si="3"/>
        <v>3306</v>
      </c>
      <c r="M15" s="79">
        <v>45031</v>
      </c>
      <c r="N15" s="72"/>
    </row>
    <row r="16" spans="1:14" x14ac:dyDescent="0.35">
      <c r="A16" s="75" t="s">
        <v>629</v>
      </c>
      <c r="B16" s="75">
        <v>86080</v>
      </c>
      <c r="C16" s="75" t="s">
        <v>630</v>
      </c>
      <c r="D16" s="74">
        <v>2150</v>
      </c>
      <c r="E16" s="74">
        <f t="shared" si="0"/>
        <v>344</v>
      </c>
      <c r="F16" s="74">
        <f t="shared" si="1"/>
        <v>2494</v>
      </c>
      <c r="G16" s="112" t="s">
        <v>594</v>
      </c>
      <c r="H16" s="78" t="s">
        <v>118</v>
      </c>
      <c r="I16" s="75">
        <v>85</v>
      </c>
      <c r="J16" s="74">
        <v>1610</v>
      </c>
      <c r="K16" s="74">
        <f t="shared" si="2"/>
        <v>257.60000000000002</v>
      </c>
      <c r="L16" s="74">
        <f t="shared" si="3"/>
        <v>1867.6</v>
      </c>
      <c r="M16" s="79">
        <v>45031</v>
      </c>
      <c r="N16" s="72"/>
    </row>
    <row r="17" spans="1:14" x14ac:dyDescent="0.35">
      <c r="A17" s="75" t="s">
        <v>631</v>
      </c>
      <c r="B17" s="75">
        <v>1</v>
      </c>
      <c r="C17" s="75" t="s">
        <v>632</v>
      </c>
      <c r="D17" s="74">
        <v>6300</v>
      </c>
      <c r="E17" s="74">
        <f t="shared" si="0"/>
        <v>1008</v>
      </c>
      <c r="F17" s="74">
        <f t="shared" si="1"/>
        <v>7308</v>
      </c>
      <c r="G17" s="112" t="s">
        <v>633</v>
      </c>
      <c r="H17" s="78" t="s">
        <v>118</v>
      </c>
      <c r="I17" s="75">
        <v>86</v>
      </c>
      <c r="J17" s="74">
        <v>5250</v>
      </c>
      <c r="K17" s="74">
        <f t="shared" si="2"/>
        <v>840</v>
      </c>
      <c r="L17" s="74">
        <f t="shared" si="3"/>
        <v>6090</v>
      </c>
      <c r="M17" s="79">
        <v>45031</v>
      </c>
      <c r="N17" s="72"/>
    </row>
    <row r="18" spans="1:14" x14ac:dyDescent="0.35">
      <c r="A18" s="75" t="s">
        <v>634</v>
      </c>
      <c r="B18" s="75">
        <v>80404</v>
      </c>
      <c r="C18" s="75" t="s">
        <v>635</v>
      </c>
      <c r="D18" s="74">
        <v>2280</v>
      </c>
      <c r="E18" s="74">
        <f t="shared" si="0"/>
        <v>364.8</v>
      </c>
      <c r="F18" s="74">
        <f t="shared" si="1"/>
        <v>2644.8</v>
      </c>
      <c r="G18" s="112" t="s">
        <v>594</v>
      </c>
      <c r="H18" s="78" t="s">
        <v>118</v>
      </c>
      <c r="I18" s="75">
        <v>81</v>
      </c>
      <c r="J18" s="74">
        <v>2250</v>
      </c>
      <c r="K18" s="74">
        <f t="shared" si="2"/>
        <v>360</v>
      </c>
      <c r="L18" s="74">
        <f t="shared" si="3"/>
        <v>2610</v>
      </c>
      <c r="M18" s="79">
        <v>45031</v>
      </c>
      <c r="N18" s="72"/>
    </row>
    <row r="19" spans="1:14" x14ac:dyDescent="0.35">
      <c r="A19" s="75" t="s">
        <v>637</v>
      </c>
      <c r="B19" s="75">
        <v>80399</v>
      </c>
      <c r="C19" s="75" t="s">
        <v>636</v>
      </c>
      <c r="D19" s="74">
        <v>12073.89</v>
      </c>
      <c r="E19" s="74">
        <f t="shared" si="0"/>
        <v>1931.8224</v>
      </c>
      <c r="F19" s="74">
        <f t="shared" si="1"/>
        <v>14005.7124</v>
      </c>
      <c r="G19" s="112" t="s">
        <v>638</v>
      </c>
      <c r="H19" s="78" t="s">
        <v>118</v>
      </c>
      <c r="I19" s="75">
        <v>88</v>
      </c>
      <c r="J19" s="74">
        <v>4000</v>
      </c>
      <c r="K19" s="74">
        <f t="shared" si="2"/>
        <v>640</v>
      </c>
      <c r="L19" s="74">
        <f t="shared" si="3"/>
        <v>4640</v>
      </c>
      <c r="M19" s="79">
        <v>45031</v>
      </c>
      <c r="N19" s="72"/>
    </row>
    <row r="20" spans="1:14" x14ac:dyDescent="0.35">
      <c r="A20" s="75" t="s">
        <v>637</v>
      </c>
      <c r="B20" s="75">
        <v>80399</v>
      </c>
      <c r="C20" s="75" t="s">
        <v>639</v>
      </c>
      <c r="D20" s="74">
        <v>18202.900000000001</v>
      </c>
      <c r="E20" s="74">
        <f t="shared" si="0"/>
        <v>2912.4640000000004</v>
      </c>
      <c r="F20" s="74">
        <f t="shared" si="1"/>
        <v>21115.364000000001</v>
      </c>
      <c r="G20" s="112" t="s">
        <v>640</v>
      </c>
      <c r="H20" s="78" t="s">
        <v>118</v>
      </c>
      <c r="I20" s="75">
        <v>88</v>
      </c>
      <c r="J20" s="74">
        <v>5960</v>
      </c>
      <c r="K20" s="74">
        <f t="shared" si="2"/>
        <v>953.6</v>
      </c>
      <c r="L20" s="74">
        <f t="shared" si="3"/>
        <v>6913.6</v>
      </c>
      <c r="M20" s="79">
        <v>45031</v>
      </c>
      <c r="N20" s="72"/>
    </row>
    <row r="21" spans="1:14" ht="10.5" customHeight="1" x14ac:dyDescent="0.35">
      <c r="A21" s="75"/>
      <c r="B21" s="75"/>
      <c r="C21" s="75"/>
      <c r="D21" s="74"/>
      <c r="E21" s="74"/>
      <c r="F21" s="74">
        <f t="shared" si="1"/>
        <v>0</v>
      </c>
      <c r="G21" s="112"/>
      <c r="H21" s="75"/>
      <c r="I21" s="75"/>
      <c r="J21" s="74"/>
      <c r="K21" s="74">
        <f t="shared" si="2"/>
        <v>0</v>
      </c>
      <c r="L21" s="74">
        <f t="shared" si="3"/>
        <v>0</v>
      </c>
      <c r="M21" s="79"/>
      <c r="N21" s="72"/>
    </row>
    <row r="22" spans="1:14" ht="2.25" hidden="1" customHeight="1" x14ac:dyDescent="0.35">
      <c r="A22" s="75"/>
      <c r="B22" s="75"/>
      <c r="C22" s="75"/>
      <c r="D22" s="74"/>
      <c r="E22" s="74">
        <f t="shared" si="0"/>
        <v>0</v>
      </c>
      <c r="F22" s="74">
        <f t="shared" si="1"/>
        <v>0</v>
      </c>
      <c r="G22" s="112"/>
      <c r="H22" s="75"/>
      <c r="I22" s="75"/>
      <c r="J22" s="74"/>
      <c r="K22" s="74">
        <f t="shared" si="2"/>
        <v>0</v>
      </c>
      <c r="L22" s="74">
        <f t="shared" si="3"/>
        <v>0</v>
      </c>
      <c r="M22" s="79">
        <v>45050</v>
      </c>
      <c r="N22" s="72"/>
    </row>
    <row r="23" spans="1:14" hidden="1" x14ac:dyDescent="0.35">
      <c r="A23" s="75"/>
      <c r="B23" s="75"/>
      <c r="C23" s="75"/>
      <c r="D23" s="74"/>
      <c r="E23" s="74">
        <f t="shared" si="0"/>
        <v>0</v>
      </c>
      <c r="F23" s="74">
        <f t="shared" si="1"/>
        <v>0</v>
      </c>
      <c r="G23" s="112"/>
      <c r="H23" s="75"/>
      <c r="I23" s="75"/>
      <c r="J23" s="74"/>
      <c r="K23" s="74">
        <f t="shared" si="2"/>
        <v>0</v>
      </c>
      <c r="L23" s="74">
        <f t="shared" si="3"/>
        <v>0</v>
      </c>
      <c r="M23" s="79">
        <v>45051</v>
      </c>
      <c r="N23" s="72"/>
    </row>
    <row r="24" spans="1:14" hidden="1" x14ac:dyDescent="0.35">
      <c r="A24" s="75"/>
      <c r="B24" s="75"/>
      <c r="C24" s="75"/>
      <c r="D24" s="74"/>
      <c r="E24" s="74">
        <f t="shared" si="0"/>
        <v>0</v>
      </c>
      <c r="F24" s="74">
        <f t="shared" si="1"/>
        <v>0</v>
      </c>
      <c r="G24" s="112"/>
      <c r="H24" s="75"/>
      <c r="I24" s="75"/>
      <c r="J24" s="74"/>
      <c r="K24" s="74">
        <f t="shared" si="2"/>
        <v>0</v>
      </c>
      <c r="L24" s="74">
        <f t="shared" si="3"/>
        <v>0</v>
      </c>
      <c r="M24" s="79">
        <v>45052</v>
      </c>
      <c r="N24" s="72"/>
    </row>
    <row r="25" spans="1:14" hidden="1" x14ac:dyDescent="0.35">
      <c r="A25" s="75"/>
      <c r="B25" s="75"/>
      <c r="C25" s="75"/>
      <c r="D25" s="74"/>
      <c r="E25" s="74">
        <f t="shared" si="0"/>
        <v>0</v>
      </c>
      <c r="F25" s="74">
        <f t="shared" si="1"/>
        <v>0</v>
      </c>
      <c r="G25" s="112"/>
      <c r="H25" s="75"/>
      <c r="I25" s="75"/>
      <c r="J25" s="74"/>
      <c r="K25" s="74">
        <f t="shared" si="2"/>
        <v>0</v>
      </c>
      <c r="L25" s="74">
        <f t="shared" si="3"/>
        <v>0</v>
      </c>
      <c r="M25" s="79">
        <v>45053</v>
      </c>
      <c r="N25" s="72"/>
    </row>
    <row r="26" spans="1:14" hidden="1" x14ac:dyDescent="0.35">
      <c r="A26" s="75"/>
      <c r="B26" s="75"/>
      <c r="C26" s="75"/>
      <c r="D26" s="74"/>
      <c r="E26" s="74">
        <f t="shared" si="0"/>
        <v>0</v>
      </c>
      <c r="F26" s="74">
        <f t="shared" si="1"/>
        <v>0</v>
      </c>
      <c r="G26" s="112"/>
      <c r="H26" s="75"/>
      <c r="I26" s="75"/>
      <c r="J26" s="74"/>
      <c r="K26" s="74">
        <f t="shared" si="2"/>
        <v>0</v>
      </c>
      <c r="L26" s="74">
        <f t="shared" si="3"/>
        <v>0</v>
      </c>
      <c r="M26" s="79">
        <v>45054</v>
      </c>
      <c r="N26" s="72"/>
    </row>
    <row r="27" spans="1:14" hidden="1" x14ac:dyDescent="0.35">
      <c r="A27" s="75"/>
      <c r="B27" s="75"/>
      <c r="C27" s="75"/>
      <c r="D27" s="74"/>
      <c r="E27" s="74">
        <f t="shared" si="0"/>
        <v>0</v>
      </c>
      <c r="F27" s="74">
        <f t="shared" si="1"/>
        <v>0</v>
      </c>
      <c r="G27" s="112"/>
      <c r="H27" s="75"/>
      <c r="I27" s="75"/>
      <c r="J27" s="74"/>
      <c r="K27" s="74">
        <f t="shared" si="2"/>
        <v>0</v>
      </c>
      <c r="L27" s="74">
        <f t="shared" si="3"/>
        <v>0</v>
      </c>
      <c r="M27" s="79"/>
      <c r="N27" s="72"/>
    </row>
    <row r="28" spans="1:14" x14ac:dyDescent="0.35">
      <c r="A28" s="75"/>
      <c r="B28" s="75"/>
      <c r="C28" s="75"/>
      <c r="D28" s="74"/>
      <c r="E28" s="74">
        <f t="shared" si="0"/>
        <v>0</v>
      </c>
      <c r="F28" s="74">
        <f t="shared" si="1"/>
        <v>0</v>
      </c>
      <c r="G28" s="112"/>
      <c r="H28" s="75"/>
      <c r="I28" s="75"/>
      <c r="J28" s="74"/>
      <c r="K28" s="74">
        <f t="shared" si="2"/>
        <v>0</v>
      </c>
      <c r="L28" s="74">
        <f t="shared" si="3"/>
        <v>0</v>
      </c>
      <c r="M28" s="79"/>
      <c r="N28" s="72"/>
    </row>
    <row r="29" spans="1:14" s="4" customFormat="1" x14ac:dyDescent="0.35">
      <c r="A29" s="8"/>
      <c r="B29" s="8"/>
      <c r="C29" s="8"/>
      <c r="D29" s="84">
        <f>SUM(D2:D21)</f>
        <v>162655.81000000003</v>
      </c>
      <c r="E29" s="84">
        <f>SUM(E2:E21)</f>
        <v>26024.929600000003</v>
      </c>
      <c r="F29" s="84">
        <f>SUM(F2:F21)</f>
        <v>188680.73959999994</v>
      </c>
      <c r="G29" s="113"/>
      <c r="H29" s="8"/>
      <c r="I29" s="8"/>
      <c r="J29" s="84">
        <f>SUM(J2:J21)</f>
        <v>81240</v>
      </c>
      <c r="K29" s="84">
        <f>SUM(K2:K21)</f>
        <v>12998.4</v>
      </c>
      <c r="L29" s="84">
        <f>SUM(L2:L21)</f>
        <v>94238.400000000009</v>
      </c>
      <c r="M29" s="8" t="s">
        <v>118</v>
      </c>
      <c r="N29" s="8"/>
    </row>
    <row r="30" spans="1:14" ht="6" customHeight="1" x14ac:dyDescent="0.35">
      <c r="A30" s="72"/>
      <c r="B30" s="72"/>
      <c r="C30" s="72"/>
      <c r="D30" s="73"/>
      <c r="E30" s="73"/>
      <c r="F30" s="73"/>
      <c r="G30" s="114"/>
      <c r="H30" s="72"/>
      <c r="I30" s="72"/>
      <c r="J30" s="73"/>
      <c r="K30" s="73"/>
      <c r="L30" s="73"/>
      <c r="M30" s="72"/>
      <c r="N30" s="72"/>
    </row>
    <row r="31" spans="1:14" x14ac:dyDescent="0.35">
      <c r="A31" s="75" t="s">
        <v>752</v>
      </c>
      <c r="B31" s="75">
        <v>106320</v>
      </c>
      <c r="C31" s="75" t="s">
        <v>853</v>
      </c>
      <c r="D31" s="74">
        <v>4028.01</v>
      </c>
      <c r="E31" s="74">
        <v>644.48</v>
      </c>
      <c r="F31" s="74">
        <v>4672.49</v>
      </c>
      <c r="G31" s="112" t="s">
        <v>852</v>
      </c>
      <c r="H31" s="78" t="s">
        <v>118</v>
      </c>
      <c r="I31" s="75">
        <v>99</v>
      </c>
      <c r="J31" s="74">
        <v>3200</v>
      </c>
      <c r="K31" s="74">
        <v>512</v>
      </c>
      <c r="L31" s="74">
        <v>3712</v>
      </c>
      <c r="M31" s="79">
        <v>45054</v>
      </c>
      <c r="N31" s="72"/>
    </row>
    <row r="32" spans="1:14" x14ac:dyDescent="0.35">
      <c r="A32" s="75" t="s">
        <v>753</v>
      </c>
      <c r="B32" s="75">
        <v>92131</v>
      </c>
      <c r="C32" s="75" t="s">
        <v>855</v>
      </c>
      <c r="D32" s="74">
        <v>18030.87</v>
      </c>
      <c r="E32" s="74">
        <v>2884.94</v>
      </c>
      <c r="F32" s="74">
        <v>20915.810000000001</v>
      </c>
      <c r="G32" s="112" t="s">
        <v>854</v>
      </c>
      <c r="H32" s="78" t="s">
        <v>118</v>
      </c>
      <c r="I32" s="75">
        <v>100</v>
      </c>
      <c r="J32" s="74">
        <v>9400</v>
      </c>
      <c r="K32" s="74">
        <v>1504</v>
      </c>
      <c r="L32" s="74">
        <v>10904</v>
      </c>
      <c r="M32" s="79">
        <v>45054</v>
      </c>
      <c r="N32" s="72"/>
    </row>
    <row r="33" spans="1:14" x14ac:dyDescent="0.35">
      <c r="A33" s="75" t="s">
        <v>754</v>
      </c>
      <c r="B33" s="75">
        <v>74985</v>
      </c>
      <c r="C33" s="75" t="s">
        <v>856</v>
      </c>
      <c r="D33" s="74">
        <v>1689</v>
      </c>
      <c r="E33" s="74">
        <v>270.24</v>
      </c>
      <c r="F33" s="74">
        <v>1959.24</v>
      </c>
      <c r="G33" s="112" t="s">
        <v>86</v>
      </c>
      <c r="H33" s="78" t="s">
        <v>118</v>
      </c>
      <c r="I33" s="75">
        <v>92</v>
      </c>
      <c r="J33" s="74">
        <v>0</v>
      </c>
      <c r="K33" s="74">
        <v>0</v>
      </c>
      <c r="L33" s="74">
        <v>0</v>
      </c>
      <c r="M33" s="75"/>
      <c r="N33" s="72"/>
    </row>
    <row r="34" spans="1:14" x14ac:dyDescent="0.35">
      <c r="A34" s="75" t="s">
        <v>755</v>
      </c>
      <c r="B34" s="75">
        <v>74985</v>
      </c>
      <c r="C34" s="75" t="s">
        <v>857</v>
      </c>
      <c r="D34" s="74">
        <v>26500</v>
      </c>
      <c r="E34" s="74">
        <v>4240</v>
      </c>
      <c r="F34" s="74">
        <v>30740</v>
      </c>
      <c r="G34" s="112" t="s">
        <v>858</v>
      </c>
      <c r="H34" s="78" t="s">
        <v>118</v>
      </c>
      <c r="I34" s="75">
        <v>92</v>
      </c>
      <c r="J34" s="74">
        <v>0</v>
      </c>
      <c r="K34" s="74">
        <v>0</v>
      </c>
      <c r="L34" s="74">
        <v>0</v>
      </c>
      <c r="M34" s="75"/>
      <c r="N34" s="72"/>
    </row>
    <row r="35" spans="1:14" x14ac:dyDescent="0.35">
      <c r="A35" s="75" t="s">
        <v>756</v>
      </c>
      <c r="B35" s="75">
        <v>74985</v>
      </c>
      <c r="C35" s="75" t="s">
        <v>859</v>
      </c>
      <c r="D35" s="74">
        <v>3141.81</v>
      </c>
      <c r="E35" s="74">
        <v>502.7</v>
      </c>
      <c r="F35" s="74">
        <v>3644.55</v>
      </c>
      <c r="G35" s="112" t="s">
        <v>860</v>
      </c>
      <c r="H35" s="78" t="s">
        <v>118</v>
      </c>
      <c r="I35" s="75">
        <v>92</v>
      </c>
      <c r="J35" s="74">
        <v>17440</v>
      </c>
      <c r="K35" s="74">
        <v>2790.4</v>
      </c>
      <c r="L35" s="74">
        <v>20230.400000000001</v>
      </c>
      <c r="M35" s="79">
        <v>45054</v>
      </c>
      <c r="N35" s="72"/>
    </row>
    <row r="36" spans="1:14" ht="29" x14ac:dyDescent="0.35">
      <c r="A36" s="75" t="s">
        <v>757</v>
      </c>
      <c r="B36" s="75">
        <v>60575</v>
      </c>
      <c r="C36" s="75" t="s">
        <v>861</v>
      </c>
      <c r="D36" s="74">
        <v>4989.53</v>
      </c>
      <c r="E36" s="74">
        <v>798.32</v>
      </c>
      <c r="F36" s="74">
        <v>5787.85</v>
      </c>
      <c r="G36" s="112" t="s">
        <v>862</v>
      </c>
      <c r="H36" s="78" t="s">
        <v>118</v>
      </c>
      <c r="I36" s="75">
        <v>87</v>
      </c>
      <c r="J36" s="74">
        <v>2350</v>
      </c>
      <c r="K36" s="74">
        <v>376</v>
      </c>
      <c r="L36" s="74">
        <v>2726</v>
      </c>
      <c r="M36" s="79">
        <v>45054</v>
      </c>
      <c r="N36" s="72"/>
    </row>
    <row r="37" spans="1:14" x14ac:dyDescent="0.35">
      <c r="A37" s="75" t="s">
        <v>758</v>
      </c>
      <c r="B37" s="75">
        <v>80413</v>
      </c>
      <c r="C37" s="89" t="s">
        <v>876</v>
      </c>
      <c r="D37" s="74">
        <v>0</v>
      </c>
      <c r="E37" s="74">
        <v>0</v>
      </c>
      <c r="F37" s="74">
        <v>0</v>
      </c>
      <c r="G37" s="112" t="s">
        <v>760</v>
      </c>
      <c r="H37" s="78" t="s">
        <v>118</v>
      </c>
      <c r="I37" s="75">
        <v>101</v>
      </c>
      <c r="J37" s="74">
        <v>2500</v>
      </c>
      <c r="K37" s="74">
        <v>400</v>
      </c>
      <c r="L37" s="74">
        <v>2900</v>
      </c>
      <c r="M37" s="79">
        <v>45054</v>
      </c>
      <c r="N37" s="72"/>
    </row>
    <row r="38" spans="1:14" x14ac:dyDescent="0.35">
      <c r="A38" s="75" t="s">
        <v>759</v>
      </c>
      <c r="B38" s="75">
        <v>88471</v>
      </c>
      <c r="C38" s="75" t="s">
        <v>863</v>
      </c>
      <c r="D38" s="74">
        <v>1900</v>
      </c>
      <c r="E38" s="74">
        <v>304</v>
      </c>
      <c r="F38" s="74">
        <v>2204</v>
      </c>
      <c r="G38" s="112" t="s">
        <v>86</v>
      </c>
      <c r="H38" s="78" t="s">
        <v>118</v>
      </c>
      <c r="I38" s="75">
        <v>102</v>
      </c>
      <c r="J38" s="74">
        <v>12070</v>
      </c>
      <c r="K38" s="74">
        <v>1931.2</v>
      </c>
      <c r="L38" s="74">
        <v>14001.2</v>
      </c>
      <c r="M38" s="79">
        <v>45054</v>
      </c>
      <c r="N38" s="72"/>
    </row>
    <row r="39" spans="1:14" ht="29" x14ac:dyDescent="0.35">
      <c r="A39" s="75" t="s">
        <v>761</v>
      </c>
      <c r="B39" s="75">
        <v>88471</v>
      </c>
      <c r="C39" s="75" t="s">
        <v>864</v>
      </c>
      <c r="D39" s="74">
        <v>18547.3</v>
      </c>
      <c r="E39" s="74">
        <v>2967.57</v>
      </c>
      <c r="F39" s="74">
        <v>21514.87</v>
      </c>
      <c r="G39" s="112" t="s">
        <v>762</v>
      </c>
      <c r="H39" s="78" t="s">
        <v>118</v>
      </c>
      <c r="I39" s="75">
        <v>102</v>
      </c>
      <c r="J39" s="74">
        <v>0</v>
      </c>
      <c r="K39" s="74">
        <v>0</v>
      </c>
      <c r="L39" s="74">
        <v>0</v>
      </c>
      <c r="M39" s="75"/>
      <c r="N39" s="72"/>
    </row>
    <row r="40" spans="1:14" x14ac:dyDescent="0.35">
      <c r="A40" s="75" t="s">
        <v>763</v>
      </c>
      <c r="B40" s="75">
        <v>69280</v>
      </c>
      <c r="C40" s="75" t="s">
        <v>865</v>
      </c>
      <c r="D40" s="74">
        <v>8695</v>
      </c>
      <c r="E40" s="74">
        <v>1391.2</v>
      </c>
      <c r="F40" s="74">
        <v>10086.200000000001</v>
      </c>
      <c r="G40" s="112" t="s">
        <v>764</v>
      </c>
      <c r="H40" s="78" t="s">
        <v>118</v>
      </c>
      <c r="I40" s="75">
        <v>103</v>
      </c>
      <c r="J40" s="74">
        <v>2600</v>
      </c>
      <c r="K40" s="74">
        <v>416</v>
      </c>
      <c r="L40" s="74">
        <v>3016</v>
      </c>
      <c r="M40" s="79">
        <v>45054</v>
      </c>
      <c r="N40" s="72"/>
    </row>
    <row r="41" spans="1:14" ht="29" x14ac:dyDescent="0.35">
      <c r="A41" s="75" t="s">
        <v>765</v>
      </c>
      <c r="B41" s="75">
        <v>86452</v>
      </c>
      <c r="C41" s="75" t="s">
        <v>866</v>
      </c>
      <c r="D41" s="74">
        <v>13242.94</v>
      </c>
      <c r="E41" s="74">
        <v>2118.87</v>
      </c>
      <c r="F41" s="74">
        <v>15361.81</v>
      </c>
      <c r="G41" s="112" t="s">
        <v>766</v>
      </c>
      <c r="H41" s="78" t="s">
        <v>118</v>
      </c>
      <c r="I41" s="75"/>
      <c r="J41" s="74"/>
      <c r="K41" s="74"/>
      <c r="L41" s="74"/>
      <c r="M41" s="79">
        <v>45054</v>
      </c>
      <c r="N41" s="72"/>
    </row>
    <row r="42" spans="1:14" ht="29" x14ac:dyDescent="0.35">
      <c r="A42" s="75" t="s">
        <v>767</v>
      </c>
      <c r="B42" s="75">
        <v>86588</v>
      </c>
      <c r="C42" s="75" t="s">
        <v>867</v>
      </c>
      <c r="D42" s="74">
        <v>17857.36</v>
      </c>
      <c r="E42" s="74">
        <v>2857.18</v>
      </c>
      <c r="F42" s="74">
        <v>20714.54</v>
      </c>
      <c r="G42" s="112" t="s">
        <v>768</v>
      </c>
      <c r="H42" s="78" t="s">
        <v>118</v>
      </c>
      <c r="I42" s="75"/>
      <c r="J42" s="74"/>
      <c r="K42" s="74"/>
      <c r="L42" s="74"/>
      <c r="M42" s="75"/>
      <c r="N42" s="72"/>
    </row>
    <row r="43" spans="1:14" ht="29" x14ac:dyDescent="0.35">
      <c r="A43" s="75" t="s">
        <v>769</v>
      </c>
      <c r="B43" s="75">
        <v>86677</v>
      </c>
      <c r="C43" s="75" t="s">
        <v>868</v>
      </c>
      <c r="D43" s="74">
        <v>13242.94</v>
      </c>
      <c r="E43" s="74">
        <v>2118.87</v>
      </c>
      <c r="F43" s="74">
        <v>15361.81</v>
      </c>
      <c r="G43" s="112" t="s">
        <v>770</v>
      </c>
      <c r="H43" s="78" t="s">
        <v>118</v>
      </c>
      <c r="I43" s="75"/>
      <c r="K43" s="74"/>
      <c r="L43" s="74"/>
      <c r="M43" s="75"/>
      <c r="N43" s="72"/>
    </row>
    <row r="44" spans="1:14" ht="29" x14ac:dyDescent="0.35">
      <c r="A44" s="75" t="s">
        <v>771</v>
      </c>
      <c r="B44" s="75">
        <v>80404</v>
      </c>
      <c r="C44" s="75" t="s">
        <v>869</v>
      </c>
      <c r="D44" s="74">
        <v>13994.9</v>
      </c>
      <c r="E44" s="74">
        <v>2239.1799999999998</v>
      </c>
      <c r="F44" s="74">
        <v>16234.08</v>
      </c>
      <c r="G44" s="112" t="s">
        <v>772</v>
      </c>
      <c r="H44" s="78" t="s">
        <v>118</v>
      </c>
      <c r="I44" s="75"/>
      <c r="J44" s="74"/>
      <c r="K44" s="74"/>
      <c r="L44" s="74"/>
      <c r="M44" s="75"/>
      <c r="N44" s="72"/>
    </row>
    <row r="45" spans="1:14" x14ac:dyDescent="0.35">
      <c r="A45" s="75" t="s">
        <v>778</v>
      </c>
      <c r="B45" s="75">
        <v>86452</v>
      </c>
      <c r="C45" s="75" t="s">
        <v>870</v>
      </c>
      <c r="D45" s="74">
        <v>2175.348</v>
      </c>
      <c r="E45" s="74">
        <v>348</v>
      </c>
      <c r="F45" s="74">
        <v>2523</v>
      </c>
      <c r="G45" s="112" t="s">
        <v>86</v>
      </c>
      <c r="H45" s="78" t="s">
        <v>118</v>
      </c>
      <c r="I45" s="75">
        <v>104</v>
      </c>
      <c r="J45" s="74">
        <v>3660</v>
      </c>
      <c r="K45" s="74">
        <v>585.6</v>
      </c>
      <c r="L45" s="74">
        <v>4245.6000000000004</v>
      </c>
      <c r="M45" s="79">
        <v>45054</v>
      </c>
      <c r="N45" s="72"/>
    </row>
    <row r="46" spans="1:14" ht="29" x14ac:dyDescent="0.35">
      <c r="A46" s="75" t="s">
        <v>779</v>
      </c>
      <c r="B46" s="75">
        <v>86452</v>
      </c>
      <c r="C46" s="75" t="s">
        <v>871</v>
      </c>
      <c r="D46" s="74">
        <v>5947</v>
      </c>
      <c r="E46" s="74">
        <v>951.52</v>
      </c>
      <c r="F46" s="74">
        <v>6898.52</v>
      </c>
      <c r="G46" s="112" t="s">
        <v>780</v>
      </c>
      <c r="H46" s="78" t="s">
        <v>118</v>
      </c>
      <c r="I46" s="75">
        <v>104</v>
      </c>
      <c r="J46" s="74">
        <v>0</v>
      </c>
      <c r="K46" s="74">
        <v>0</v>
      </c>
      <c r="L46" s="74">
        <v>0</v>
      </c>
      <c r="M46" s="75"/>
      <c r="N46" s="72"/>
    </row>
    <row r="47" spans="1:14" x14ac:dyDescent="0.35">
      <c r="A47" s="75" t="s">
        <v>781</v>
      </c>
      <c r="B47" s="75">
        <v>70766</v>
      </c>
      <c r="C47" s="75" t="s">
        <v>872</v>
      </c>
      <c r="D47" s="74">
        <v>12431.53</v>
      </c>
      <c r="E47" s="74">
        <v>1989.04</v>
      </c>
      <c r="F47" s="74">
        <v>14420.57</v>
      </c>
      <c r="G47" s="112" t="s">
        <v>161</v>
      </c>
      <c r="H47" s="78" t="s">
        <v>118</v>
      </c>
      <c r="I47" s="75">
        <v>105</v>
      </c>
      <c r="J47" s="74">
        <v>7840</v>
      </c>
      <c r="K47" s="74">
        <v>1254.4000000000001</v>
      </c>
      <c r="L47" s="74">
        <v>9094.4</v>
      </c>
      <c r="M47" s="79">
        <v>45054</v>
      </c>
      <c r="N47" s="72"/>
    </row>
    <row r="48" spans="1:14" x14ac:dyDescent="0.35">
      <c r="A48" s="75" t="s">
        <v>782</v>
      </c>
      <c r="B48" s="75">
        <v>94976</v>
      </c>
      <c r="C48" s="75" t="s">
        <v>873</v>
      </c>
      <c r="D48" s="74">
        <v>13054</v>
      </c>
      <c r="E48" s="74">
        <v>2088.64</v>
      </c>
      <c r="F48" s="74">
        <v>15142.64</v>
      </c>
      <c r="G48" s="112" t="s">
        <v>810</v>
      </c>
      <c r="H48" s="78" t="s">
        <v>118</v>
      </c>
      <c r="I48" s="75">
        <v>106</v>
      </c>
      <c r="J48" s="74">
        <v>6350</v>
      </c>
      <c r="K48" s="74">
        <v>1016</v>
      </c>
      <c r="L48" s="74">
        <v>7366</v>
      </c>
      <c r="M48" s="79">
        <v>45054</v>
      </c>
      <c r="N48" s="72"/>
    </row>
    <row r="49" spans="1:14" x14ac:dyDescent="0.35">
      <c r="A49" s="75" t="s">
        <v>811</v>
      </c>
      <c r="B49" s="75">
        <v>94976</v>
      </c>
      <c r="C49" s="75" t="s">
        <v>874</v>
      </c>
      <c r="D49" s="74">
        <v>3734.01</v>
      </c>
      <c r="E49" s="74">
        <v>597.44000000000005</v>
      </c>
      <c r="F49" s="74">
        <v>4331.45</v>
      </c>
      <c r="G49" s="112" t="s">
        <v>389</v>
      </c>
      <c r="H49" s="78" t="s">
        <v>118</v>
      </c>
      <c r="I49" s="75">
        <v>108</v>
      </c>
      <c r="J49" s="74">
        <v>2900</v>
      </c>
      <c r="K49" s="74">
        <v>464</v>
      </c>
      <c r="L49" s="74">
        <v>3364</v>
      </c>
      <c r="M49" s="79">
        <v>45054</v>
      </c>
      <c r="N49" s="72"/>
    </row>
    <row r="50" spans="1:14" x14ac:dyDescent="0.35">
      <c r="A50" s="75" t="s">
        <v>812</v>
      </c>
      <c r="B50" s="75">
        <v>67336</v>
      </c>
      <c r="C50" s="75" t="s">
        <v>875</v>
      </c>
      <c r="D50" s="74">
        <v>10953.06</v>
      </c>
      <c r="E50" s="74">
        <v>1752.49</v>
      </c>
      <c r="F50" s="74">
        <v>12705.55</v>
      </c>
      <c r="G50" s="112" t="s">
        <v>813</v>
      </c>
      <c r="H50" s="78" t="s">
        <v>118</v>
      </c>
      <c r="I50" s="75">
        <v>109</v>
      </c>
      <c r="J50" s="74">
        <v>4900</v>
      </c>
      <c r="K50" s="74">
        <v>784</v>
      </c>
      <c r="L50" s="74">
        <v>5684</v>
      </c>
      <c r="M50" s="79">
        <v>45054</v>
      </c>
      <c r="N50" s="72"/>
    </row>
    <row r="51" spans="1:14" s="3" customFormat="1" x14ac:dyDescent="0.35">
      <c r="A51" s="80"/>
      <c r="B51" s="80"/>
      <c r="C51" s="90" t="s">
        <v>168</v>
      </c>
      <c r="D51" s="91">
        <f>SUM(D31:D50)</f>
        <v>194154.60799999998</v>
      </c>
      <c r="E51" s="91">
        <f>SUM(E31:E50)</f>
        <v>31064.68</v>
      </c>
      <c r="F51" s="91">
        <f>SUM(D51:E51)</f>
        <v>225219.28799999997</v>
      </c>
      <c r="G51" s="115"/>
      <c r="H51" s="80"/>
      <c r="I51" s="90" t="s">
        <v>168</v>
      </c>
      <c r="J51" s="91">
        <f>SUM(J31:J50)</f>
        <v>75210</v>
      </c>
      <c r="K51" s="91">
        <f>SUM(K31:K50)</f>
        <v>12033.599999999999</v>
      </c>
      <c r="L51" s="91">
        <f>SUM(J51:K51)</f>
        <v>87243.6</v>
      </c>
      <c r="M51" s="80" t="s">
        <v>964</v>
      </c>
      <c r="N51" s="82"/>
    </row>
    <row r="52" spans="1:14" s="106" customFormat="1" x14ac:dyDescent="0.35">
      <c r="A52" s="246"/>
      <c r="B52" s="107"/>
      <c r="C52" s="107"/>
      <c r="D52" s="108"/>
      <c r="E52" s="108"/>
      <c r="F52" s="108"/>
      <c r="G52" s="116" t="s">
        <v>1174</v>
      </c>
      <c r="H52" s="107"/>
      <c r="I52" s="107"/>
      <c r="J52" s="108"/>
      <c r="K52" s="108"/>
      <c r="L52" s="108"/>
      <c r="M52" s="107"/>
      <c r="N52" s="109"/>
    </row>
    <row r="53" spans="1:14" x14ac:dyDescent="0.35">
      <c r="A53" s="75" t="s">
        <v>1050</v>
      </c>
      <c r="B53" s="75">
        <v>70766</v>
      </c>
      <c r="C53" s="75" t="s">
        <v>1154</v>
      </c>
      <c r="D53" s="74">
        <v>15812.81</v>
      </c>
      <c r="E53" s="74">
        <v>2530.0500000000002</v>
      </c>
      <c r="F53" s="74">
        <f>SUM(D53:E53)</f>
        <v>18342.86</v>
      </c>
      <c r="G53" s="117" t="s">
        <v>1049</v>
      </c>
      <c r="H53" s="78" t="s">
        <v>118</v>
      </c>
      <c r="I53" s="75">
        <v>112</v>
      </c>
      <c r="J53" s="74">
        <v>7040</v>
      </c>
      <c r="K53" s="74">
        <v>1126</v>
      </c>
      <c r="L53" s="74">
        <v>8166.4</v>
      </c>
      <c r="M53" s="79">
        <v>45066</v>
      </c>
      <c r="N53" s="72"/>
    </row>
    <row r="54" spans="1:14" x14ac:dyDescent="0.35">
      <c r="A54" s="75" t="s">
        <v>1051</v>
      </c>
      <c r="B54" s="75">
        <v>86540</v>
      </c>
      <c r="C54" s="75" t="s">
        <v>1154</v>
      </c>
      <c r="D54" s="74">
        <v>8884.01</v>
      </c>
      <c r="E54" s="74">
        <v>1421.44</v>
      </c>
      <c r="F54" s="74">
        <f>SUM(D54:E54)</f>
        <v>10305.450000000001</v>
      </c>
      <c r="G54" s="112" t="s">
        <v>1061</v>
      </c>
      <c r="H54" s="78" t="s">
        <v>118</v>
      </c>
      <c r="I54" s="75">
        <v>110</v>
      </c>
      <c r="J54" s="74">
        <v>8000</v>
      </c>
      <c r="K54" s="74">
        <v>1280</v>
      </c>
      <c r="L54" s="74">
        <v>9280</v>
      </c>
      <c r="M54" s="75"/>
      <c r="N54" s="72"/>
    </row>
    <row r="55" spans="1:14" x14ac:dyDescent="0.35">
      <c r="A55" s="75" t="s">
        <v>1052</v>
      </c>
      <c r="B55" s="75">
        <v>86588</v>
      </c>
      <c r="C55" s="75" t="s">
        <v>1155</v>
      </c>
      <c r="D55" s="74">
        <v>2100</v>
      </c>
      <c r="E55" s="74">
        <v>336</v>
      </c>
      <c r="F55" s="74">
        <f t="shared" ref="F55:F73" si="4">SUM(D55:E55)</f>
        <v>2436</v>
      </c>
      <c r="G55" s="112" t="s">
        <v>86</v>
      </c>
      <c r="H55" s="78" t="s">
        <v>118</v>
      </c>
      <c r="I55" s="75">
        <v>111</v>
      </c>
      <c r="J55" s="74">
        <v>0</v>
      </c>
      <c r="K55" s="74">
        <v>0</v>
      </c>
      <c r="L55" s="74">
        <v>0</v>
      </c>
      <c r="M55" s="75"/>
      <c r="N55" s="72"/>
    </row>
    <row r="56" spans="1:14" x14ac:dyDescent="0.35">
      <c r="A56" s="75" t="s">
        <v>1053</v>
      </c>
      <c r="B56" s="75">
        <v>86588</v>
      </c>
      <c r="C56" s="75" t="s">
        <v>1156</v>
      </c>
      <c r="D56" s="74">
        <v>4310.7</v>
      </c>
      <c r="E56" s="74">
        <v>689.71</v>
      </c>
      <c r="F56" s="74">
        <f t="shared" si="4"/>
        <v>5000.41</v>
      </c>
      <c r="G56" s="112" t="s">
        <v>1062</v>
      </c>
      <c r="H56" s="78" t="s">
        <v>118</v>
      </c>
      <c r="I56" s="75">
        <v>111</v>
      </c>
      <c r="J56" s="74">
        <v>5400</v>
      </c>
      <c r="K56" s="74">
        <v>864</v>
      </c>
      <c r="L56" s="74">
        <v>6264</v>
      </c>
      <c r="M56" s="75"/>
      <c r="N56" s="72"/>
    </row>
    <row r="57" spans="1:14" x14ac:dyDescent="0.35">
      <c r="A57" s="75" t="s">
        <v>1054</v>
      </c>
      <c r="B57" s="75">
        <v>98773</v>
      </c>
      <c r="C57" s="75" t="s">
        <v>1157</v>
      </c>
      <c r="D57" s="74">
        <v>5367.04</v>
      </c>
      <c r="E57" s="74">
        <v>858.73</v>
      </c>
      <c r="F57" s="74">
        <f t="shared" si="4"/>
        <v>6225.77</v>
      </c>
      <c r="G57" s="112" t="s">
        <v>1063</v>
      </c>
      <c r="H57" s="78" t="s">
        <v>118</v>
      </c>
      <c r="I57" s="75">
        <v>117</v>
      </c>
      <c r="J57" s="74">
        <v>3250</v>
      </c>
      <c r="K57" s="74">
        <v>520</v>
      </c>
      <c r="L57" s="74">
        <v>3770</v>
      </c>
      <c r="M57" s="75"/>
      <c r="N57" s="72"/>
    </row>
    <row r="58" spans="1:14" x14ac:dyDescent="0.35">
      <c r="A58" s="75" t="s">
        <v>1055</v>
      </c>
      <c r="B58" s="75">
        <v>88007</v>
      </c>
      <c r="C58" s="75" t="s">
        <v>1158</v>
      </c>
      <c r="D58" s="74">
        <v>15737.12</v>
      </c>
      <c r="E58" s="74">
        <v>2517.94</v>
      </c>
      <c r="F58" s="74">
        <f t="shared" si="4"/>
        <v>18255.060000000001</v>
      </c>
      <c r="G58" s="112" t="s">
        <v>1065</v>
      </c>
      <c r="H58" s="78" t="s">
        <v>118</v>
      </c>
      <c r="I58" s="75">
        <v>118</v>
      </c>
      <c r="J58" s="74">
        <v>6690</v>
      </c>
      <c r="K58" s="74">
        <v>1070.4000000000001</v>
      </c>
      <c r="L58" s="74">
        <v>7760.4</v>
      </c>
      <c r="M58" s="75"/>
      <c r="N58" s="72"/>
    </row>
    <row r="59" spans="1:14" x14ac:dyDescent="0.35">
      <c r="A59" s="75" t="s">
        <v>1056</v>
      </c>
      <c r="B59" s="75">
        <v>88007</v>
      </c>
      <c r="C59" s="118" t="s">
        <v>1159</v>
      </c>
      <c r="D59" s="74">
        <v>1250</v>
      </c>
      <c r="E59" s="74">
        <v>200</v>
      </c>
      <c r="F59" s="74">
        <f t="shared" si="4"/>
        <v>1450</v>
      </c>
      <c r="G59" s="112" t="s">
        <v>86</v>
      </c>
      <c r="H59" s="78" t="s">
        <v>118</v>
      </c>
      <c r="I59" s="75">
        <v>118</v>
      </c>
      <c r="J59" s="74">
        <v>0</v>
      </c>
      <c r="K59" s="74">
        <v>0</v>
      </c>
      <c r="L59" s="74">
        <v>0</v>
      </c>
      <c r="M59" s="75"/>
      <c r="N59" s="72"/>
    </row>
    <row r="60" spans="1:14" x14ac:dyDescent="0.35">
      <c r="A60" s="75" t="s">
        <v>1057</v>
      </c>
      <c r="B60" s="75">
        <v>92131</v>
      </c>
      <c r="C60" s="75" t="s">
        <v>1160</v>
      </c>
      <c r="D60" s="74">
        <v>6427.67</v>
      </c>
      <c r="E60" s="74">
        <v>1028.43</v>
      </c>
      <c r="F60" s="74">
        <f t="shared" si="4"/>
        <v>7456.1</v>
      </c>
      <c r="G60" s="112" t="s">
        <v>1033</v>
      </c>
      <c r="H60" s="78" t="s">
        <v>118</v>
      </c>
      <c r="I60" s="75">
        <v>119</v>
      </c>
      <c r="J60" s="74">
        <v>3100</v>
      </c>
      <c r="K60" s="74">
        <v>496</v>
      </c>
      <c r="L60" s="74">
        <v>3596</v>
      </c>
      <c r="M60" s="75"/>
      <c r="N60" s="72"/>
    </row>
    <row r="61" spans="1:14" x14ac:dyDescent="0.35">
      <c r="A61" s="75" t="s">
        <v>1058</v>
      </c>
      <c r="B61" s="75">
        <v>92131</v>
      </c>
      <c r="C61" s="75" t="s">
        <v>1161</v>
      </c>
      <c r="D61" s="74">
        <v>2438</v>
      </c>
      <c r="E61" s="74">
        <v>390.08</v>
      </c>
      <c r="F61" s="74">
        <f t="shared" si="4"/>
        <v>2828.08</v>
      </c>
      <c r="G61" s="112" t="s">
        <v>1066</v>
      </c>
      <c r="H61" s="78" t="s">
        <v>118</v>
      </c>
      <c r="I61" s="75">
        <v>119</v>
      </c>
      <c r="J61" s="74">
        <v>0</v>
      </c>
      <c r="K61" s="74">
        <v>0</v>
      </c>
      <c r="L61" s="74">
        <v>0</v>
      </c>
      <c r="M61" s="75"/>
      <c r="N61" s="72"/>
    </row>
    <row r="62" spans="1:14" x14ac:dyDescent="0.35">
      <c r="A62" s="75" t="s">
        <v>1059</v>
      </c>
      <c r="B62" s="75">
        <v>70631</v>
      </c>
      <c r="C62" s="75" t="s">
        <v>1162</v>
      </c>
      <c r="D62" s="74">
        <v>650</v>
      </c>
      <c r="E62" s="74">
        <v>104</v>
      </c>
      <c r="F62" s="74">
        <f t="shared" si="4"/>
        <v>754</v>
      </c>
      <c r="G62" s="112" t="s">
        <v>1068</v>
      </c>
      <c r="H62" s="78" t="s">
        <v>118</v>
      </c>
      <c r="I62" s="75">
        <v>120</v>
      </c>
      <c r="J62" s="74">
        <v>2840</v>
      </c>
      <c r="K62" s="74">
        <v>454.4</v>
      </c>
      <c r="L62" s="74">
        <v>3294.4</v>
      </c>
      <c r="M62" s="75"/>
      <c r="N62" s="72"/>
    </row>
    <row r="63" spans="1:14" x14ac:dyDescent="0.35">
      <c r="A63" s="75" t="s">
        <v>1060</v>
      </c>
      <c r="B63" s="75">
        <v>70631</v>
      </c>
      <c r="C63" s="75" t="s">
        <v>1163</v>
      </c>
      <c r="D63" s="74">
        <v>5122</v>
      </c>
      <c r="E63" s="74">
        <v>819.52</v>
      </c>
      <c r="F63" s="74">
        <f t="shared" si="4"/>
        <v>5941.52</v>
      </c>
      <c r="G63" s="112" t="s">
        <v>1067</v>
      </c>
      <c r="H63" s="78" t="s">
        <v>118</v>
      </c>
      <c r="I63" s="75">
        <v>120</v>
      </c>
      <c r="J63" s="74">
        <v>0</v>
      </c>
      <c r="K63" s="74">
        <v>0</v>
      </c>
      <c r="L63" s="74">
        <v>0</v>
      </c>
      <c r="N63" s="72"/>
    </row>
    <row r="64" spans="1:14" x14ac:dyDescent="0.35">
      <c r="A64" s="75" t="s">
        <v>1069</v>
      </c>
      <c r="B64" s="75">
        <v>88495</v>
      </c>
      <c r="C64" s="75" t="s">
        <v>1164</v>
      </c>
      <c r="D64" s="74">
        <v>6100</v>
      </c>
      <c r="E64" s="74">
        <v>976</v>
      </c>
      <c r="F64" s="74">
        <f t="shared" si="4"/>
        <v>7076</v>
      </c>
      <c r="G64" s="112" t="s">
        <v>1070</v>
      </c>
      <c r="H64" s="78" t="s">
        <v>118</v>
      </c>
      <c r="I64" s="75">
        <v>122</v>
      </c>
      <c r="J64" s="74">
        <v>2450</v>
      </c>
      <c r="K64" s="74">
        <v>392</v>
      </c>
      <c r="L64" s="74">
        <v>2842</v>
      </c>
      <c r="M64" s="75"/>
      <c r="N64" s="72"/>
    </row>
    <row r="65" spans="1:14" x14ac:dyDescent="0.35">
      <c r="A65" s="75" t="s">
        <v>1071</v>
      </c>
      <c r="B65" s="75">
        <v>98773</v>
      </c>
      <c r="C65" s="75" t="s">
        <v>1165</v>
      </c>
      <c r="D65" s="74">
        <v>7819</v>
      </c>
      <c r="E65" s="74">
        <v>1251.04</v>
      </c>
      <c r="F65" s="74">
        <f t="shared" si="4"/>
        <v>9070.0400000000009</v>
      </c>
      <c r="G65" s="112" t="s">
        <v>1072</v>
      </c>
      <c r="H65" s="78" t="s">
        <v>118</v>
      </c>
      <c r="I65" s="75">
        <v>123</v>
      </c>
      <c r="J65" s="74">
        <v>3100</v>
      </c>
      <c r="K65" s="74">
        <v>496</v>
      </c>
      <c r="L65" s="74">
        <v>3596</v>
      </c>
      <c r="M65" s="75"/>
      <c r="N65" s="72"/>
    </row>
    <row r="66" spans="1:14" x14ac:dyDescent="0.35">
      <c r="A66" s="75" t="s">
        <v>1073</v>
      </c>
      <c r="B66" s="75">
        <v>80413</v>
      </c>
      <c r="C66" s="75" t="s">
        <v>1166</v>
      </c>
      <c r="D66" s="74">
        <v>6868.91</v>
      </c>
      <c r="E66" s="74">
        <v>1099.03</v>
      </c>
      <c r="F66" s="74">
        <f t="shared" si="4"/>
        <v>7967.94</v>
      </c>
      <c r="G66" s="112" t="s">
        <v>1074</v>
      </c>
      <c r="H66" s="78" t="s">
        <v>118</v>
      </c>
      <c r="I66" s="75">
        <v>124</v>
      </c>
      <c r="J66" s="74">
        <v>3540</v>
      </c>
      <c r="K66" s="74">
        <v>566.4</v>
      </c>
      <c r="L66" s="74">
        <v>4106.3999999999996</v>
      </c>
      <c r="M66" s="75"/>
      <c r="N66" s="72"/>
    </row>
    <row r="67" spans="1:14" x14ac:dyDescent="0.35">
      <c r="A67" s="75" t="s">
        <v>1075</v>
      </c>
      <c r="B67" s="75">
        <v>87218</v>
      </c>
      <c r="C67" s="75" t="s">
        <v>1167</v>
      </c>
      <c r="D67" s="74">
        <v>5831.25</v>
      </c>
      <c r="E67" s="74">
        <v>933</v>
      </c>
      <c r="F67" s="74">
        <f t="shared" si="4"/>
        <v>6764.25</v>
      </c>
      <c r="G67" s="112" t="s">
        <v>1076</v>
      </c>
      <c r="H67" s="78" t="s">
        <v>118</v>
      </c>
      <c r="I67" s="75">
        <v>125</v>
      </c>
      <c r="J67" s="74">
        <v>4000</v>
      </c>
      <c r="K67" s="74">
        <v>320</v>
      </c>
      <c r="L67" s="74">
        <v>4320</v>
      </c>
      <c r="M67" s="75" t="s">
        <v>1415</v>
      </c>
      <c r="N67" s="72"/>
    </row>
    <row r="68" spans="1:14" x14ac:dyDescent="0.35">
      <c r="A68" s="75" t="s">
        <v>1077</v>
      </c>
      <c r="B68" s="75">
        <v>106345</v>
      </c>
      <c r="C68" s="75" t="s">
        <v>1168</v>
      </c>
      <c r="D68" s="74">
        <v>3485</v>
      </c>
      <c r="E68" s="74">
        <v>557.6</v>
      </c>
      <c r="F68" s="74">
        <f t="shared" si="4"/>
        <v>4042.6</v>
      </c>
      <c r="G68" s="112" t="s">
        <v>1078</v>
      </c>
      <c r="H68" s="78" t="s">
        <v>118</v>
      </c>
      <c r="I68" s="75">
        <v>126</v>
      </c>
      <c r="J68" s="74">
        <v>0</v>
      </c>
      <c r="K68" s="74">
        <v>0</v>
      </c>
      <c r="L68" s="74"/>
      <c r="M68" s="75"/>
      <c r="N68" s="72"/>
    </row>
    <row r="69" spans="1:14" x14ac:dyDescent="0.35">
      <c r="A69" s="75" t="s">
        <v>1080</v>
      </c>
      <c r="B69" s="75">
        <v>106345</v>
      </c>
      <c r="C69" s="75" t="s">
        <v>1169</v>
      </c>
      <c r="D69" s="74">
        <v>5987.37</v>
      </c>
      <c r="E69" s="74">
        <v>957.98</v>
      </c>
      <c r="F69" s="74">
        <f t="shared" si="4"/>
        <v>6945.35</v>
      </c>
      <c r="G69" s="112" t="s">
        <v>1079</v>
      </c>
      <c r="H69" s="78" t="s">
        <v>118</v>
      </c>
      <c r="I69" s="75">
        <v>126</v>
      </c>
      <c r="J69" s="74">
        <v>3300</v>
      </c>
      <c r="K69" s="74">
        <v>528</v>
      </c>
      <c r="L69" s="74">
        <v>3828</v>
      </c>
      <c r="M69" s="79">
        <v>45066</v>
      </c>
      <c r="N69" s="72"/>
    </row>
    <row r="70" spans="1:14" x14ac:dyDescent="0.35">
      <c r="A70" s="75" t="s">
        <v>1081</v>
      </c>
      <c r="B70" s="75">
        <v>88009</v>
      </c>
      <c r="C70" s="75" t="s">
        <v>1170</v>
      </c>
      <c r="D70" s="74">
        <v>1250</v>
      </c>
      <c r="E70" s="74">
        <v>200</v>
      </c>
      <c r="F70" s="74">
        <f t="shared" si="4"/>
        <v>1450</v>
      </c>
      <c r="G70" s="112" t="s">
        <v>86</v>
      </c>
      <c r="H70" s="78" t="s">
        <v>118</v>
      </c>
      <c r="I70" s="75">
        <v>127</v>
      </c>
      <c r="J70" s="74">
        <v>0</v>
      </c>
      <c r="K70" s="74">
        <v>0</v>
      </c>
      <c r="L70" s="74">
        <v>0</v>
      </c>
      <c r="M70" s="75"/>
      <c r="N70" s="72"/>
    </row>
    <row r="71" spans="1:14" x14ac:dyDescent="0.35">
      <c r="A71" s="75" t="s">
        <v>1083</v>
      </c>
      <c r="B71" s="75">
        <v>88009</v>
      </c>
      <c r="C71" s="75" t="s">
        <v>1171</v>
      </c>
      <c r="D71" s="74">
        <v>4017.83</v>
      </c>
      <c r="E71" s="74">
        <v>642.85</v>
      </c>
      <c r="F71" s="74">
        <f t="shared" si="4"/>
        <v>4660.68</v>
      </c>
      <c r="G71" s="112" t="s">
        <v>1084</v>
      </c>
      <c r="H71" s="78" t="s">
        <v>118</v>
      </c>
      <c r="I71" s="75">
        <v>127</v>
      </c>
      <c r="J71" s="74">
        <v>2980</v>
      </c>
      <c r="K71" s="74">
        <v>476.8</v>
      </c>
      <c r="L71" s="74">
        <v>3456.8</v>
      </c>
      <c r="M71" s="79">
        <v>45066</v>
      </c>
      <c r="N71" s="72"/>
    </row>
    <row r="72" spans="1:14" x14ac:dyDescent="0.35">
      <c r="A72" s="75" t="s">
        <v>1085</v>
      </c>
      <c r="B72" s="75">
        <v>86451</v>
      </c>
      <c r="C72" s="75" t="s">
        <v>1172</v>
      </c>
      <c r="D72" s="74">
        <v>3730</v>
      </c>
      <c r="E72" s="74">
        <v>596.79999999999995</v>
      </c>
      <c r="F72" s="74">
        <f t="shared" si="4"/>
        <v>4326.8</v>
      </c>
      <c r="G72" s="112" t="s">
        <v>1087</v>
      </c>
      <c r="H72" s="78" t="s">
        <v>118</v>
      </c>
      <c r="I72" s="75">
        <v>128</v>
      </c>
      <c r="J72" s="74">
        <v>1920</v>
      </c>
      <c r="K72" s="74">
        <v>307.2</v>
      </c>
      <c r="L72" s="74">
        <v>2227.1999999999998</v>
      </c>
      <c r="M72" s="79">
        <v>45066</v>
      </c>
      <c r="N72" s="72"/>
    </row>
    <row r="73" spans="1:14" x14ac:dyDescent="0.35">
      <c r="A73" s="75" t="s">
        <v>1086</v>
      </c>
      <c r="B73" s="75">
        <v>88471</v>
      </c>
      <c r="C73" s="75" t="s">
        <v>1173</v>
      </c>
      <c r="D73" s="74">
        <v>2846.52</v>
      </c>
      <c r="E73" s="74">
        <v>455.44</v>
      </c>
      <c r="F73" s="74">
        <f t="shared" si="4"/>
        <v>3301.96</v>
      </c>
      <c r="G73" s="112" t="s">
        <v>1088</v>
      </c>
      <c r="H73" s="78" t="s">
        <v>118</v>
      </c>
      <c r="I73" s="75">
        <v>129</v>
      </c>
      <c r="J73" s="74">
        <v>2400</v>
      </c>
      <c r="K73" s="74">
        <v>384</v>
      </c>
      <c r="L73" s="74">
        <v>2784</v>
      </c>
      <c r="M73" s="79">
        <v>45066</v>
      </c>
      <c r="N73" s="72"/>
    </row>
    <row r="74" spans="1:14" s="4" customFormat="1" ht="15" thickBot="1" x14ac:dyDescent="0.4">
      <c r="A74" s="177"/>
      <c r="B74" s="177"/>
      <c r="C74" s="177" t="s">
        <v>168</v>
      </c>
      <c r="D74" s="178">
        <f>SUM(D53:D73)</f>
        <v>116035.23000000001</v>
      </c>
      <c r="E74" s="178">
        <f>SUM(E53:E73)</f>
        <v>18565.64</v>
      </c>
      <c r="F74" s="178">
        <f>SUM(F53:F73)</f>
        <v>134600.87</v>
      </c>
      <c r="G74" s="179"/>
      <c r="H74" s="177"/>
      <c r="I74" s="177" t="s">
        <v>168</v>
      </c>
      <c r="J74" s="178">
        <f>SUM(J53:J73)</f>
        <v>60010</v>
      </c>
      <c r="K74" s="178">
        <f>SUM(K53:K73)</f>
        <v>9281.1999999999989</v>
      </c>
      <c r="L74" s="178">
        <f>SUM(L53:L73)</f>
        <v>69291.600000000006</v>
      </c>
      <c r="M74" s="177"/>
      <c r="N74" s="8"/>
    </row>
    <row r="75" spans="1:14" s="188" customFormat="1" ht="15" thickBot="1" x14ac:dyDescent="0.4">
      <c r="A75" s="183"/>
      <c r="B75" s="184"/>
      <c r="C75" s="184"/>
      <c r="D75" s="185"/>
      <c r="E75" s="185"/>
      <c r="F75" s="185"/>
      <c r="G75" s="186"/>
      <c r="H75" s="184"/>
      <c r="I75" s="184"/>
      <c r="J75" s="185"/>
      <c r="K75" s="185"/>
      <c r="L75" s="185"/>
      <c r="M75" s="184"/>
      <c r="N75" s="187"/>
    </row>
    <row r="76" spans="1:14" s="27" customFormat="1" x14ac:dyDescent="0.35">
      <c r="A76" s="180" t="s">
        <v>1337</v>
      </c>
      <c r="B76" s="180">
        <v>60575</v>
      </c>
      <c r="C76" s="180" t="s">
        <v>1349</v>
      </c>
      <c r="D76" s="181">
        <v>32800</v>
      </c>
      <c r="E76" s="181">
        <v>5248</v>
      </c>
      <c r="F76" s="181">
        <v>38048</v>
      </c>
      <c r="G76" s="182" t="s">
        <v>1338</v>
      </c>
      <c r="H76" s="198" t="s">
        <v>118</v>
      </c>
      <c r="I76" s="180">
        <v>130</v>
      </c>
      <c r="J76" s="181">
        <v>0</v>
      </c>
      <c r="K76" s="181">
        <v>0</v>
      </c>
      <c r="L76" s="181">
        <v>0</v>
      </c>
      <c r="M76" s="180"/>
      <c r="N76" s="176"/>
    </row>
    <row r="77" spans="1:14" ht="26" x14ac:dyDescent="0.35">
      <c r="A77" s="75" t="s">
        <v>1295</v>
      </c>
      <c r="B77" s="75">
        <v>60575</v>
      </c>
      <c r="C77" s="75" t="s">
        <v>1350</v>
      </c>
      <c r="D77" s="74">
        <v>10969.85</v>
      </c>
      <c r="E77" s="74">
        <v>1755.18</v>
      </c>
      <c r="F77" s="74">
        <v>12725.03</v>
      </c>
      <c r="G77" s="172" t="s">
        <v>1303</v>
      </c>
      <c r="H77" s="198" t="s">
        <v>118</v>
      </c>
      <c r="I77" s="75">
        <v>130</v>
      </c>
      <c r="J77" s="74">
        <v>27690</v>
      </c>
      <c r="K77" s="74">
        <v>4430.3999999999996</v>
      </c>
      <c r="L77" s="74">
        <v>32120.400000000001</v>
      </c>
      <c r="M77" s="79">
        <v>45086</v>
      </c>
      <c r="N77" s="72"/>
    </row>
    <row r="78" spans="1:14" x14ac:dyDescent="0.35">
      <c r="A78" s="75" t="s">
        <v>1296</v>
      </c>
      <c r="B78" s="75">
        <v>60575</v>
      </c>
      <c r="C78" s="75" t="s">
        <v>1351</v>
      </c>
      <c r="D78" s="74">
        <v>3326.26</v>
      </c>
      <c r="E78" s="74">
        <v>532.20000000000005</v>
      </c>
      <c r="F78" s="74">
        <v>3858.46</v>
      </c>
      <c r="G78" s="112" t="s">
        <v>1304</v>
      </c>
      <c r="H78" s="198" t="s">
        <v>118</v>
      </c>
      <c r="I78" s="75">
        <v>130</v>
      </c>
      <c r="J78" s="74">
        <v>0</v>
      </c>
      <c r="K78" s="74">
        <v>0</v>
      </c>
      <c r="L78" s="74">
        <v>0</v>
      </c>
      <c r="M78" s="79">
        <v>45086</v>
      </c>
      <c r="N78" s="72"/>
    </row>
    <row r="79" spans="1:14" x14ac:dyDescent="0.35">
      <c r="A79" s="75" t="s">
        <v>1297</v>
      </c>
      <c r="B79" s="75">
        <v>88007</v>
      </c>
      <c r="C79" s="75" t="s">
        <v>1352</v>
      </c>
      <c r="D79" s="74">
        <v>5863</v>
      </c>
      <c r="E79" s="74">
        <v>938.08</v>
      </c>
      <c r="F79" s="74">
        <v>6801.08</v>
      </c>
      <c r="G79" s="112" t="s">
        <v>1305</v>
      </c>
      <c r="H79" s="198" t="s">
        <v>118</v>
      </c>
      <c r="I79" s="75">
        <v>131</v>
      </c>
      <c r="J79" s="74">
        <v>2780</v>
      </c>
      <c r="K79" s="74">
        <v>444.8</v>
      </c>
      <c r="L79" s="74">
        <v>3224.8</v>
      </c>
      <c r="M79" s="75"/>
      <c r="N79" s="72"/>
    </row>
    <row r="80" spans="1:14" x14ac:dyDescent="0.35">
      <c r="A80" s="75" t="s">
        <v>1298</v>
      </c>
      <c r="B80" s="75">
        <v>98772</v>
      </c>
      <c r="C80" s="75" t="s">
        <v>1353</v>
      </c>
      <c r="D80" s="74">
        <v>6064.78</v>
      </c>
      <c r="E80" s="74">
        <v>970.36</v>
      </c>
      <c r="F80" s="74">
        <v>7035.14</v>
      </c>
      <c r="G80" s="112" t="s">
        <v>1306</v>
      </c>
      <c r="H80" s="198" t="s">
        <v>118</v>
      </c>
      <c r="I80" s="75">
        <v>132</v>
      </c>
      <c r="J80" s="74">
        <v>2500</v>
      </c>
      <c r="K80" s="74">
        <v>400</v>
      </c>
      <c r="L80" s="74">
        <v>2900</v>
      </c>
      <c r="M80" s="75"/>
      <c r="N80" s="72"/>
    </row>
    <row r="81" spans="1:14" x14ac:dyDescent="0.35">
      <c r="A81" s="75" t="s">
        <v>1299</v>
      </c>
      <c r="B81" s="75">
        <v>86677</v>
      </c>
      <c r="C81" s="75" t="s">
        <v>1354</v>
      </c>
      <c r="D81" s="74">
        <v>8991.89</v>
      </c>
      <c r="E81" s="74">
        <v>1438.7</v>
      </c>
      <c r="F81" s="74">
        <v>10430.59</v>
      </c>
      <c r="G81" s="112" t="s">
        <v>94</v>
      </c>
      <c r="H81" s="198" t="s">
        <v>118</v>
      </c>
      <c r="I81" s="75">
        <v>133</v>
      </c>
      <c r="J81" s="74">
        <v>2350</v>
      </c>
      <c r="K81" s="74">
        <v>376</v>
      </c>
      <c r="L81" s="74">
        <v>2726</v>
      </c>
      <c r="M81" s="75"/>
      <c r="N81" s="72"/>
    </row>
    <row r="82" spans="1:14" x14ac:dyDescent="0.35">
      <c r="A82" s="75" t="s">
        <v>1300</v>
      </c>
      <c r="B82" s="75">
        <v>88008</v>
      </c>
      <c r="C82" s="75" t="s">
        <v>1355</v>
      </c>
      <c r="D82" s="74">
        <v>5174.79</v>
      </c>
      <c r="E82" s="74">
        <v>827.97</v>
      </c>
      <c r="F82" s="74">
        <v>6002.76</v>
      </c>
      <c r="G82" s="112" t="s">
        <v>1315</v>
      </c>
      <c r="H82" s="198" t="s">
        <v>118</v>
      </c>
      <c r="I82" s="75">
        <v>134</v>
      </c>
      <c r="J82" s="74">
        <v>1830</v>
      </c>
      <c r="K82" s="74">
        <v>292.8</v>
      </c>
      <c r="L82" s="74">
        <v>2122.8000000000002</v>
      </c>
      <c r="M82" s="75"/>
      <c r="N82" s="72"/>
    </row>
    <row r="83" spans="1:14" x14ac:dyDescent="0.35">
      <c r="A83" s="75" t="s">
        <v>1301</v>
      </c>
      <c r="B83" s="75">
        <v>94217</v>
      </c>
      <c r="C83" s="75" t="s">
        <v>1356</v>
      </c>
      <c r="D83" s="74">
        <v>1190</v>
      </c>
      <c r="E83" s="74">
        <v>190.4</v>
      </c>
      <c r="F83" s="74">
        <v>1380.4</v>
      </c>
      <c r="G83" s="112" t="s">
        <v>86</v>
      </c>
      <c r="H83" s="198" t="s">
        <v>118</v>
      </c>
      <c r="I83" s="75">
        <v>135</v>
      </c>
      <c r="J83" s="74">
        <v>0</v>
      </c>
      <c r="K83" s="74">
        <v>0</v>
      </c>
      <c r="L83" s="74">
        <v>0</v>
      </c>
      <c r="M83" s="75"/>
      <c r="N83" s="72"/>
    </row>
    <row r="84" spans="1:14" ht="26" x14ac:dyDescent="0.35">
      <c r="A84" s="75" t="s">
        <v>1302</v>
      </c>
      <c r="B84" s="75">
        <v>94217</v>
      </c>
      <c r="C84" s="75" t="s">
        <v>1357</v>
      </c>
      <c r="D84" s="74">
        <v>7496.6</v>
      </c>
      <c r="E84" s="74">
        <v>1199.46</v>
      </c>
      <c r="F84" s="74">
        <v>8696.06</v>
      </c>
      <c r="G84" s="172" t="s">
        <v>1316</v>
      </c>
      <c r="H84" s="198" t="s">
        <v>118</v>
      </c>
      <c r="I84" s="75">
        <v>135</v>
      </c>
      <c r="J84" s="74">
        <v>7560</v>
      </c>
      <c r="K84" s="74">
        <v>1209.5999999999999</v>
      </c>
      <c r="L84" s="74">
        <v>8769.6</v>
      </c>
      <c r="M84" s="75"/>
      <c r="N84" s="72"/>
    </row>
    <row r="85" spans="1:14" x14ac:dyDescent="0.35">
      <c r="A85" s="75" t="s">
        <v>1307</v>
      </c>
      <c r="B85" s="75">
        <v>74985</v>
      </c>
      <c r="C85" s="75" t="s">
        <v>1358</v>
      </c>
      <c r="D85" s="74">
        <v>4136</v>
      </c>
      <c r="E85" s="74">
        <v>661.76</v>
      </c>
      <c r="F85" s="74">
        <v>4797.76</v>
      </c>
      <c r="G85" s="112" t="s">
        <v>1326</v>
      </c>
      <c r="H85" s="198" t="s">
        <v>118</v>
      </c>
      <c r="I85" s="75">
        <v>136</v>
      </c>
      <c r="J85" s="74">
        <v>3600</v>
      </c>
      <c r="K85" s="74">
        <v>576</v>
      </c>
      <c r="L85" s="74">
        <v>4176</v>
      </c>
      <c r="M85" s="75"/>
      <c r="N85" s="8">
        <v>-500</v>
      </c>
    </row>
    <row r="86" spans="1:14" x14ac:dyDescent="0.35">
      <c r="A86" s="75" t="s">
        <v>1308</v>
      </c>
      <c r="B86" s="75">
        <v>92238</v>
      </c>
      <c r="C86" s="75" t="s">
        <v>1359</v>
      </c>
      <c r="D86" s="74">
        <v>12230.84</v>
      </c>
      <c r="E86" s="74">
        <v>1956.93</v>
      </c>
      <c r="F86" s="74">
        <v>14187.77</v>
      </c>
      <c r="G86" s="112" t="s">
        <v>1317</v>
      </c>
      <c r="H86" s="198" t="s">
        <v>118</v>
      </c>
      <c r="I86" s="75">
        <v>137</v>
      </c>
      <c r="J86" s="74">
        <v>9450</v>
      </c>
      <c r="K86" s="74">
        <v>1512</v>
      </c>
      <c r="L86" s="74">
        <v>10962</v>
      </c>
      <c r="M86" s="75"/>
      <c r="N86" s="72"/>
    </row>
    <row r="87" spans="1:14" s="27" customFormat="1" ht="4.5" customHeight="1" x14ac:dyDescent="0.35">
      <c r="A87" s="173" t="s">
        <v>1309</v>
      </c>
      <c r="B87" s="173">
        <v>92238</v>
      </c>
      <c r="C87" s="173"/>
      <c r="D87" s="174"/>
      <c r="E87" s="174"/>
      <c r="F87" s="174"/>
      <c r="G87" s="175" t="s">
        <v>1318</v>
      </c>
      <c r="H87" s="198" t="s">
        <v>118</v>
      </c>
      <c r="I87" s="173">
        <v>137</v>
      </c>
      <c r="J87" s="174">
        <v>0</v>
      </c>
      <c r="K87" s="174">
        <v>0</v>
      </c>
      <c r="L87" s="174">
        <v>0</v>
      </c>
      <c r="M87" s="173"/>
      <c r="N87" s="176"/>
    </row>
    <row r="88" spans="1:14" x14ac:dyDescent="0.35">
      <c r="A88" s="75" t="s">
        <v>1310</v>
      </c>
      <c r="B88" s="75">
        <v>98773</v>
      </c>
      <c r="C88" s="75" t="s">
        <v>1360</v>
      </c>
      <c r="D88" s="74">
        <v>2800</v>
      </c>
      <c r="E88" s="74">
        <v>448</v>
      </c>
      <c r="F88" s="74">
        <v>3248</v>
      </c>
      <c r="G88" s="112" t="s">
        <v>1319</v>
      </c>
      <c r="H88" s="198" t="s">
        <v>118</v>
      </c>
      <c r="I88" s="75">
        <v>138</v>
      </c>
      <c r="J88" s="74">
        <v>2200</v>
      </c>
      <c r="K88" s="74">
        <v>352</v>
      </c>
      <c r="L88" s="74">
        <v>2552</v>
      </c>
      <c r="M88" s="75"/>
      <c r="N88" s="72"/>
    </row>
    <row r="89" spans="1:14" x14ac:dyDescent="0.35">
      <c r="A89" s="75" t="s">
        <v>1311</v>
      </c>
      <c r="B89" s="75">
        <v>88008</v>
      </c>
      <c r="C89" s="75" t="s">
        <v>1361</v>
      </c>
      <c r="D89" s="74">
        <v>8407.84</v>
      </c>
      <c r="E89" s="74">
        <v>1345.25</v>
      </c>
      <c r="F89" s="74">
        <v>9753.09</v>
      </c>
      <c r="G89" s="112" t="s">
        <v>161</v>
      </c>
      <c r="H89" s="198" t="s">
        <v>118</v>
      </c>
      <c r="I89" s="75">
        <v>139</v>
      </c>
      <c r="J89" s="74">
        <v>4720</v>
      </c>
      <c r="K89" s="74">
        <v>755.2</v>
      </c>
      <c r="L89" s="74">
        <v>5475.2</v>
      </c>
      <c r="M89" s="75"/>
      <c r="N89" s="72"/>
    </row>
    <row r="90" spans="1:14" ht="29" x14ac:dyDescent="0.35">
      <c r="A90" s="75" t="s">
        <v>1312</v>
      </c>
      <c r="B90" s="75">
        <v>90243</v>
      </c>
      <c r="C90" s="75" t="s">
        <v>1362</v>
      </c>
      <c r="D90" s="74">
        <v>9532.73</v>
      </c>
      <c r="E90" s="74">
        <v>1525.24</v>
      </c>
      <c r="F90" s="74">
        <v>11057.97</v>
      </c>
      <c r="G90" s="112" t="s">
        <v>1320</v>
      </c>
      <c r="H90" s="198" t="s">
        <v>118</v>
      </c>
      <c r="I90" s="75">
        <v>140</v>
      </c>
      <c r="J90" s="74">
        <v>5790</v>
      </c>
      <c r="K90" s="74">
        <v>926.4</v>
      </c>
      <c r="L90" s="74">
        <v>6716.4</v>
      </c>
      <c r="M90" s="75"/>
      <c r="N90" s="72"/>
    </row>
    <row r="91" spans="1:14" x14ac:dyDescent="0.35">
      <c r="A91" s="75" t="s">
        <v>1313</v>
      </c>
      <c r="B91" s="75">
        <v>98773</v>
      </c>
      <c r="C91" s="75" t="s">
        <v>1363</v>
      </c>
      <c r="D91" s="74">
        <v>7886.2</v>
      </c>
      <c r="E91" s="74">
        <v>1261.79</v>
      </c>
      <c r="F91" s="74">
        <v>9147.99</v>
      </c>
      <c r="G91" s="112" t="s">
        <v>1321</v>
      </c>
      <c r="H91" s="198" t="s">
        <v>118</v>
      </c>
      <c r="I91" s="75">
        <v>142</v>
      </c>
      <c r="J91" s="74">
        <v>6400</v>
      </c>
      <c r="K91" s="74">
        <v>1024</v>
      </c>
      <c r="L91" s="74">
        <v>7424</v>
      </c>
      <c r="M91" s="79">
        <v>45086</v>
      </c>
      <c r="N91" s="72"/>
    </row>
    <row r="92" spans="1:14" x14ac:dyDescent="0.35">
      <c r="A92" s="75" t="s">
        <v>1314</v>
      </c>
      <c r="B92" s="75">
        <v>86588</v>
      </c>
      <c r="C92" s="75" t="s">
        <v>1364</v>
      </c>
      <c r="D92" s="74">
        <v>4066.43</v>
      </c>
      <c r="E92" s="74">
        <v>650.63</v>
      </c>
      <c r="F92" s="74">
        <v>4717.0600000000004</v>
      </c>
      <c r="G92" s="112" t="s">
        <v>1322</v>
      </c>
      <c r="H92" s="198" t="s">
        <v>118</v>
      </c>
      <c r="I92" s="75">
        <v>141</v>
      </c>
      <c r="J92" s="74">
        <v>3050</v>
      </c>
      <c r="K92" s="74">
        <v>488</v>
      </c>
      <c r="L92" s="74">
        <v>3538</v>
      </c>
      <c r="M92" s="79">
        <v>45086</v>
      </c>
      <c r="N92" s="72"/>
    </row>
    <row r="93" spans="1:14" s="27" customFormat="1" x14ac:dyDescent="0.35">
      <c r="A93" s="75" t="s">
        <v>1323</v>
      </c>
      <c r="B93" s="173">
        <v>75472</v>
      </c>
      <c r="C93" s="173" t="s">
        <v>1365</v>
      </c>
      <c r="D93" s="174">
        <v>15542.83</v>
      </c>
      <c r="E93" s="174">
        <v>2486.85</v>
      </c>
      <c r="F93" s="174">
        <v>18029.68</v>
      </c>
      <c r="G93" s="175" t="s">
        <v>1325</v>
      </c>
      <c r="H93" s="198" t="s">
        <v>118</v>
      </c>
      <c r="I93" s="173">
        <v>121</v>
      </c>
      <c r="J93" s="174">
        <v>4760</v>
      </c>
      <c r="K93" s="174">
        <v>761.6</v>
      </c>
      <c r="L93" s="174">
        <v>5521.6</v>
      </c>
      <c r="M93" s="199">
        <v>45086</v>
      </c>
      <c r="N93" s="176"/>
    </row>
    <row r="94" spans="1:14" s="27" customFormat="1" x14ac:dyDescent="0.35">
      <c r="A94" s="75" t="s">
        <v>1324</v>
      </c>
      <c r="B94" s="173">
        <v>80404</v>
      </c>
      <c r="C94" s="173" t="s">
        <v>1366</v>
      </c>
      <c r="D94" s="174">
        <v>3658.95</v>
      </c>
      <c r="E94" s="174">
        <v>585.42999999999995</v>
      </c>
      <c r="F94" s="174">
        <v>4244.38</v>
      </c>
      <c r="G94" s="175" t="s">
        <v>1319</v>
      </c>
      <c r="H94" s="198" t="s">
        <v>118</v>
      </c>
      <c r="I94" s="173">
        <v>115</v>
      </c>
      <c r="J94" s="174">
        <v>3000</v>
      </c>
      <c r="K94" s="174">
        <v>480</v>
      </c>
      <c r="L94" s="174">
        <v>3480</v>
      </c>
      <c r="M94" s="199">
        <v>45086</v>
      </c>
      <c r="N94" s="8">
        <v>-600</v>
      </c>
    </row>
    <row r="95" spans="1:14" x14ac:dyDescent="0.35">
      <c r="A95" s="75" t="s">
        <v>1327</v>
      </c>
      <c r="B95" s="75">
        <v>74985</v>
      </c>
      <c r="C95" s="75" t="s">
        <v>1367</v>
      </c>
      <c r="D95" s="74">
        <v>3509.5</v>
      </c>
      <c r="E95" s="74">
        <v>561.52</v>
      </c>
      <c r="F95" s="74">
        <v>4071.02</v>
      </c>
      <c r="G95" s="112" t="s">
        <v>1329</v>
      </c>
      <c r="H95" s="198" t="s">
        <v>118</v>
      </c>
      <c r="I95" s="75">
        <v>114</v>
      </c>
      <c r="J95" s="74">
        <v>1580</v>
      </c>
      <c r="K95" s="74">
        <v>252.8</v>
      </c>
      <c r="L95" s="74">
        <v>1832.8</v>
      </c>
      <c r="M95" s="79">
        <v>45086</v>
      </c>
      <c r="N95" s="72"/>
    </row>
    <row r="96" spans="1:14" x14ac:dyDescent="0.35">
      <c r="A96" s="75" t="s">
        <v>1330</v>
      </c>
      <c r="B96" s="75">
        <v>80404</v>
      </c>
      <c r="C96" s="75" t="s">
        <v>1368</v>
      </c>
      <c r="D96" s="74">
        <v>4539.71</v>
      </c>
      <c r="E96" s="74">
        <v>726.35</v>
      </c>
      <c r="F96" s="74">
        <v>5266.06</v>
      </c>
      <c r="G96" s="112" t="s">
        <v>1331</v>
      </c>
      <c r="H96" s="198" t="s">
        <v>118</v>
      </c>
      <c r="I96" s="75">
        <v>144</v>
      </c>
      <c r="J96" s="74">
        <v>1870</v>
      </c>
      <c r="K96" s="74">
        <v>299.2</v>
      </c>
      <c r="L96" s="74">
        <v>2169.1999999999998</v>
      </c>
      <c r="M96" s="79">
        <v>45086</v>
      </c>
      <c r="N96" s="72"/>
    </row>
    <row r="97" spans="1:14" x14ac:dyDescent="0.35">
      <c r="A97" s="75" t="s">
        <v>1332</v>
      </c>
      <c r="B97" s="75">
        <v>86080</v>
      </c>
      <c r="C97" s="75" t="s">
        <v>1369</v>
      </c>
      <c r="D97" s="74">
        <v>4565.96</v>
      </c>
      <c r="E97" s="74">
        <v>730.55</v>
      </c>
      <c r="F97" s="74">
        <v>5296.51</v>
      </c>
      <c r="G97" s="112" t="s">
        <v>1333</v>
      </c>
      <c r="H97" s="198" t="s">
        <v>118</v>
      </c>
      <c r="I97" s="75">
        <v>145</v>
      </c>
      <c r="J97" s="74">
        <v>2600</v>
      </c>
      <c r="K97" s="74">
        <v>416</v>
      </c>
      <c r="L97" s="74">
        <v>3016</v>
      </c>
      <c r="M97" s="79">
        <v>45086</v>
      </c>
      <c r="N97" s="72"/>
    </row>
    <row r="98" spans="1:14" x14ac:dyDescent="0.35">
      <c r="A98" s="75" t="s">
        <v>1334</v>
      </c>
      <c r="B98" s="75">
        <v>98773</v>
      </c>
      <c r="C98" s="75" t="s">
        <v>1370</v>
      </c>
      <c r="D98" s="74">
        <v>1750</v>
      </c>
      <c r="E98" s="74">
        <v>280</v>
      </c>
      <c r="F98" s="74">
        <v>2030</v>
      </c>
      <c r="G98" s="112" t="s">
        <v>86</v>
      </c>
      <c r="H98" s="198" t="s">
        <v>118</v>
      </c>
      <c r="I98" s="75">
        <v>146</v>
      </c>
      <c r="J98" s="74">
        <v>2610</v>
      </c>
      <c r="K98" s="74">
        <v>417.6</v>
      </c>
      <c r="L98" s="74">
        <v>3027.6</v>
      </c>
      <c r="M98" s="79">
        <v>45086</v>
      </c>
      <c r="N98" s="72"/>
    </row>
    <row r="99" spans="1:14" x14ac:dyDescent="0.35">
      <c r="A99" s="75" t="s">
        <v>1335</v>
      </c>
      <c r="B99" s="75">
        <v>87218</v>
      </c>
      <c r="C99" s="75" t="s">
        <v>1371</v>
      </c>
      <c r="D99" s="74">
        <v>12350</v>
      </c>
      <c r="E99" s="74">
        <v>1976</v>
      </c>
      <c r="F99" s="74">
        <v>14326</v>
      </c>
      <c r="G99" s="112" t="s">
        <v>1336</v>
      </c>
      <c r="H99" s="198" t="s">
        <v>118</v>
      </c>
      <c r="I99" s="75">
        <v>147</v>
      </c>
      <c r="J99" s="74">
        <v>6000</v>
      </c>
      <c r="K99" s="74">
        <v>960</v>
      </c>
      <c r="L99" s="74">
        <v>6960</v>
      </c>
      <c r="M99" s="79">
        <v>45086</v>
      </c>
      <c r="N99" s="72"/>
    </row>
    <row r="100" spans="1:14" s="4" customFormat="1" ht="15" thickBot="1" x14ac:dyDescent="0.4">
      <c r="A100" s="177"/>
      <c r="B100" s="177"/>
      <c r="C100" s="177" t="s">
        <v>168</v>
      </c>
      <c r="D100" s="178">
        <f>SUM(D76:D99)</f>
        <v>176854.15999999997</v>
      </c>
      <c r="E100" s="178">
        <f>SUM(E76:E99)</f>
        <v>28296.65</v>
      </c>
      <c r="F100" s="178">
        <f>SUM(F76:F99)</f>
        <v>205150.80999999997</v>
      </c>
      <c r="G100" s="179"/>
      <c r="H100" s="177"/>
      <c r="I100" s="177" t="s">
        <v>168</v>
      </c>
      <c r="J100" s="178">
        <f>SUM(J76:J99)</f>
        <v>102340</v>
      </c>
      <c r="K100" s="178">
        <f>SUM(K76:K99)</f>
        <v>16374.400000000001</v>
      </c>
      <c r="L100" s="178">
        <f>SUM(L76:L99)</f>
        <v>118714.40000000001</v>
      </c>
      <c r="M100" s="177"/>
      <c r="N100" s="8"/>
    </row>
    <row r="101" spans="1:14" s="240" customFormat="1" ht="15" thickBot="1" x14ac:dyDescent="0.4">
      <c r="A101" s="235"/>
      <c r="B101" s="236"/>
      <c r="C101" s="236"/>
      <c r="D101" s="237"/>
      <c r="E101" s="237"/>
      <c r="F101" s="237"/>
      <c r="G101" s="238"/>
      <c r="H101" s="236"/>
      <c r="I101" s="236" t="s">
        <v>1372</v>
      </c>
      <c r="J101" s="237">
        <v>1100</v>
      </c>
      <c r="K101" s="237"/>
      <c r="L101" s="237"/>
      <c r="M101" s="236"/>
      <c r="N101" s="239"/>
    </row>
    <row r="102" spans="1:14" s="3" customFormat="1" x14ac:dyDescent="0.35">
      <c r="A102" s="230"/>
      <c r="B102" s="230"/>
      <c r="C102" s="230"/>
      <c r="D102" s="231"/>
      <c r="E102" s="231"/>
      <c r="F102" s="231"/>
      <c r="G102" s="232"/>
      <c r="H102" s="230"/>
      <c r="I102" s="230"/>
      <c r="J102" s="233">
        <v>101240</v>
      </c>
      <c r="K102" s="233">
        <v>16198.4</v>
      </c>
      <c r="L102" s="233">
        <f>SUM(J102:K102)</f>
        <v>117438.39999999999</v>
      </c>
      <c r="M102" s="234">
        <v>45086</v>
      </c>
      <c r="N102" s="82"/>
    </row>
    <row r="103" spans="1:14" x14ac:dyDescent="0.35">
      <c r="A103" s="75"/>
      <c r="B103" s="75"/>
      <c r="C103" s="75"/>
      <c r="D103" s="74"/>
      <c r="E103" s="74"/>
      <c r="F103" s="74"/>
      <c r="G103" s="112"/>
      <c r="H103" s="75"/>
      <c r="I103" s="75"/>
      <c r="J103" s="74"/>
      <c r="K103" s="74"/>
      <c r="L103" s="74"/>
      <c r="M103" s="75"/>
      <c r="N103" s="72"/>
    </row>
    <row r="104" spans="1:14" x14ac:dyDescent="0.35">
      <c r="A104" s="75" t="s">
        <v>1586</v>
      </c>
      <c r="B104" s="75">
        <v>100713</v>
      </c>
      <c r="C104" s="75" t="s">
        <v>1588</v>
      </c>
      <c r="D104" s="74">
        <v>11634.22</v>
      </c>
      <c r="E104" s="74">
        <v>1861.48</v>
      </c>
      <c r="F104" s="74">
        <v>13495.7</v>
      </c>
      <c r="G104" s="112" t="s">
        <v>1587</v>
      </c>
      <c r="H104" s="78" t="s">
        <v>118</v>
      </c>
      <c r="I104" s="75">
        <v>148</v>
      </c>
      <c r="J104" s="74">
        <v>4500</v>
      </c>
      <c r="K104" s="74">
        <v>720</v>
      </c>
      <c r="L104" s="74">
        <v>5220</v>
      </c>
      <c r="M104" s="79">
        <v>45100</v>
      </c>
      <c r="N104" s="72"/>
    </row>
    <row r="105" spans="1:14" x14ac:dyDescent="0.35">
      <c r="A105" s="75" t="s">
        <v>1589</v>
      </c>
      <c r="B105" s="75">
        <v>69282</v>
      </c>
      <c r="C105" s="75" t="s">
        <v>1591</v>
      </c>
      <c r="D105" s="74">
        <v>16351.76</v>
      </c>
      <c r="E105" s="74">
        <v>2616.2800000000002</v>
      </c>
      <c r="F105" s="74">
        <v>18968.04</v>
      </c>
      <c r="G105" s="112" t="s">
        <v>1592</v>
      </c>
      <c r="H105" s="78" t="s">
        <v>118</v>
      </c>
      <c r="I105" s="75">
        <v>149</v>
      </c>
      <c r="J105" s="74">
        <v>8075</v>
      </c>
      <c r="K105" s="74">
        <v>1292</v>
      </c>
      <c r="L105" s="74">
        <v>9367</v>
      </c>
      <c r="M105" s="79">
        <v>45100</v>
      </c>
      <c r="N105" s="72"/>
    </row>
    <row r="106" spans="1:14" ht="29" x14ac:dyDescent="0.35">
      <c r="A106" s="75" t="s">
        <v>1590</v>
      </c>
      <c r="B106" s="75">
        <v>98772</v>
      </c>
      <c r="C106" s="75" t="s">
        <v>1594</v>
      </c>
      <c r="D106" s="74">
        <v>8852.0400000000009</v>
      </c>
      <c r="E106" s="74">
        <v>1416.33</v>
      </c>
      <c r="F106" s="74">
        <v>10268.370000000001</v>
      </c>
      <c r="G106" s="112" t="s">
        <v>1593</v>
      </c>
      <c r="H106" s="78" t="s">
        <v>118</v>
      </c>
      <c r="I106" s="75">
        <v>150</v>
      </c>
      <c r="J106" s="74">
        <v>3690</v>
      </c>
      <c r="K106" s="74">
        <v>590.4</v>
      </c>
      <c r="L106" s="74">
        <v>4280.3999999999996</v>
      </c>
      <c r="M106" s="79">
        <v>45100</v>
      </c>
      <c r="N106" s="72"/>
    </row>
    <row r="107" spans="1:14" x14ac:dyDescent="0.35">
      <c r="A107" s="75" t="s">
        <v>1557</v>
      </c>
      <c r="B107" s="75">
        <v>106345</v>
      </c>
      <c r="C107" s="75" t="s">
        <v>1596</v>
      </c>
      <c r="D107" s="74">
        <v>12023.33</v>
      </c>
      <c r="E107" s="74">
        <v>1923.73</v>
      </c>
      <c r="F107" s="74">
        <v>13947.06</v>
      </c>
      <c r="G107" s="112" t="s">
        <v>1595</v>
      </c>
      <c r="H107" s="78" t="s">
        <v>118</v>
      </c>
      <c r="I107" s="75">
        <v>151</v>
      </c>
      <c r="J107" s="74">
        <v>4050</v>
      </c>
      <c r="K107" s="74">
        <v>648</v>
      </c>
      <c r="L107" s="74">
        <v>4698</v>
      </c>
      <c r="M107" s="79">
        <v>45100</v>
      </c>
      <c r="N107" s="72"/>
    </row>
    <row r="108" spans="1:14" x14ac:dyDescent="0.35">
      <c r="A108" s="75" t="s">
        <v>1597</v>
      </c>
      <c r="B108" s="75">
        <v>80539</v>
      </c>
      <c r="C108" s="75" t="s">
        <v>1598</v>
      </c>
      <c r="D108" s="74">
        <v>2500</v>
      </c>
      <c r="E108" s="74">
        <v>400</v>
      </c>
      <c r="F108" s="74">
        <v>2900</v>
      </c>
      <c r="G108" s="112" t="s">
        <v>86</v>
      </c>
      <c r="H108" s="78" t="s">
        <v>118</v>
      </c>
      <c r="I108" s="75">
        <v>152</v>
      </c>
      <c r="J108" s="74">
        <v>0</v>
      </c>
      <c r="K108" s="74">
        <v>0</v>
      </c>
      <c r="L108" s="74"/>
      <c r="M108" s="75"/>
      <c r="N108" s="72"/>
    </row>
    <row r="109" spans="1:14" x14ac:dyDescent="0.35">
      <c r="A109" s="75" t="s">
        <v>1599</v>
      </c>
      <c r="B109" s="75">
        <v>80539</v>
      </c>
      <c r="C109" s="75" t="s">
        <v>1601</v>
      </c>
      <c r="D109" s="74">
        <v>32167.57</v>
      </c>
      <c r="E109" s="74">
        <v>5146.8100000000004</v>
      </c>
      <c r="F109" s="74">
        <v>37314.379999999997</v>
      </c>
      <c r="G109" s="112" t="s">
        <v>1600</v>
      </c>
      <c r="H109" s="78" t="s">
        <v>118</v>
      </c>
      <c r="I109" s="75">
        <v>152</v>
      </c>
      <c r="J109" s="74">
        <v>19840</v>
      </c>
      <c r="K109" s="74">
        <v>3174.4</v>
      </c>
      <c r="L109" s="74">
        <v>23014.400000000001</v>
      </c>
      <c r="M109" s="79">
        <v>45100</v>
      </c>
      <c r="N109" s="72"/>
    </row>
    <row r="110" spans="1:14" x14ac:dyDescent="0.35">
      <c r="A110" s="75" t="s">
        <v>1618</v>
      </c>
      <c r="B110" s="75">
        <v>100713</v>
      </c>
      <c r="C110" s="75" t="s">
        <v>1647</v>
      </c>
      <c r="D110" s="74">
        <v>3400.35</v>
      </c>
      <c r="E110" s="74">
        <v>544.05999999999995</v>
      </c>
      <c r="F110" s="74">
        <v>3944.41</v>
      </c>
      <c r="G110" s="112" t="s">
        <v>1033</v>
      </c>
      <c r="H110" s="78" t="s">
        <v>118</v>
      </c>
      <c r="I110" s="75">
        <v>153</v>
      </c>
      <c r="J110" s="74">
        <v>800</v>
      </c>
      <c r="K110" s="74">
        <v>128</v>
      </c>
      <c r="L110" s="74">
        <v>928</v>
      </c>
      <c r="M110" s="79">
        <v>45100</v>
      </c>
      <c r="N110" s="72"/>
    </row>
    <row r="111" spans="1:14" x14ac:dyDescent="0.35">
      <c r="A111" s="242" t="s">
        <v>1619</v>
      </c>
      <c r="B111" s="242">
        <v>70766</v>
      </c>
      <c r="C111" s="242" t="s">
        <v>1648</v>
      </c>
      <c r="D111" s="243">
        <v>3403.13</v>
      </c>
      <c r="E111" s="243">
        <v>544.5</v>
      </c>
      <c r="F111" s="243">
        <v>3947.63</v>
      </c>
      <c r="G111" s="244" t="s">
        <v>1033</v>
      </c>
      <c r="H111" s="78" t="s">
        <v>118</v>
      </c>
      <c r="I111" s="242">
        <v>154</v>
      </c>
      <c r="J111" s="243">
        <v>800</v>
      </c>
      <c r="K111" s="243">
        <v>128</v>
      </c>
      <c r="L111" s="243">
        <v>928</v>
      </c>
      <c r="M111" s="259">
        <v>45100</v>
      </c>
      <c r="N111" s="72"/>
    </row>
    <row r="112" spans="1:14" x14ac:dyDescent="0.35">
      <c r="A112" s="75" t="s">
        <v>1620</v>
      </c>
      <c r="B112" s="75">
        <v>87382</v>
      </c>
      <c r="C112" s="75" t="s">
        <v>1649</v>
      </c>
      <c r="D112" s="74">
        <v>18659.5</v>
      </c>
      <c r="E112" s="74">
        <v>2985.52</v>
      </c>
      <c r="F112" s="74">
        <v>21645.02</v>
      </c>
      <c r="G112" s="112" t="s">
        <v>1621</v>
      </c>
      <c r="H112" s="78" t="s">
        <v>118</v>
      </c>
      <c r="I112" s="75">
        <v>155</v>
      </c>
      <c r="J112" s="74">
        <v>6400</v>
      </c>
      <c r="K112" s="74">
        <v>1024</v>
      </c>
      <c r="L112" s="74">
        <v>7424</v>
      </c>
      <c r="M112" s="79">
        <v>45100</v>
      </c>
      <c r="N112" s="72"/>
    </row>
    <row r="113" spans="1:14" x14ac:dyDescent="0.35">
      <c r="A113" s="75" t="s">
        <v>1622</v>
      </c>
      <c r="B113" s="75">
        <v>80413</v>
      </c>
      <c r="C113" s="75" t="s">
        <v>1650</v>
      </c>
      <c r="D113" s="74">
        <v>6378.91</v>
      </c>
      <c r="E113" s="74">
        <v>1020.63</v>
      </c>
      <c r="F113" s="74">
        <v>7399.54</v>
      </c>
      <c r="G113" s="112" t="s">
        <v>389</v>
      </c>
      <c r="H113" s="78" t="s">
        <v>118</v>
      </c>
      <c r="I113" s="75">
        <v>156</v>
      </c>
      <c r="J113" s="74">
        <v>3360</v>
      </c>
      <c r="K113" s="74">
        <v>537.6</v>
      </c>
      <c r="L113" s="74">
        <v>3897.6</v>
      </c>
      <c r="M113" s="79">
        <v>45100</v>
      </c>
      <c r="N113" s="72"/>
    </row>
    <row r="114" spans="1:14" x14ac:dyDescent="0.35">
      <c r="A114" s="75" t="s">
        <v>1631</v>
      </c>
      <c r="B114" s="75">
        <v>98773</v>
      </c>
      <c r="C114" s="75" t="s">
        <v>1651</v>
      </c>
      <c r="D114" s="74">
        <v>6094.34</v>
      </c>
      <c r="E114" s="74">
        <v>975.09</v>
      </c>
      <c r="F114" s="74">
        <v>7069.43</v>
      </c>
      <c r="G114" s="112" t="s">
        <v>1632</v>
      </c>
      <c r="H114" s="78" t="s">
        <v>118</v>
      </c>
      <c r="I114" s="75">
        <v>157</v>
      </c>
      <c r="J114" s="74">
        <v>2140</v>
      </c>
      <c r="K114" s="74">
        <v>342.4</v>
      </c>
      <c r="L114" s="74">
        <v>2482.4</v>
      </c>
      <c r="M114" s="79">
        <v>45100</v>
      </c>
      <c r="N114" s="72"/>
    </row>
    <row r="115" spans="1:14" x14ac:dyDescent="0.35">
      <c r="A115" s="75" t="s">
        <v>1633</v>
      </c>
      <c r="B115" s="75">
        <v>87187</v>
      </c>
      <c r="C115" s="75" t="s">
        <v>1652</v>
      </c>
      <c r="D115" s="74">
        <v>14815.38</v>
      </c>
      <c r="E115" s="74">
        <v>2370.46</v>
      </c>
      <c r="F115" s="74">
        <v>17185.84</v>
      </c>
      <c r="G115" s="112" t="s">
        <v>1634</v>
      </c>
      <c r="H115" s="78" t="s">
        <v>118</v>
      </c>
      <c r="I115" s="75">
        <v>159</v>
      </c>
      <c r="J115" s="74">
        <v>4450</v>
      </c>
      <c r="K115" s="74">
        <v>712</v>
      </c>
      <c r="L115" s="74">
        <v>5162</v>
      </c>
      <c r="M115" s="79">
        <v>45100</v>
      </c>
      <c r="N115" s="72"/>
    </row>
    <row r="116" spans="1:14" s="9" customFormat="1" x14ac:dyDescent="0.35">
      <c r="A116" s="87" t="s">
        <v>1635</v>
      </c>
      <c r="B116" s="87">
        <v>81147</v>
      </c>
      <c r="C116" s="87" t="s">
        <v>346</v>
      </c>
      <c r="D116" s="133">
        <v>3400.35</v>
      </c>
      <c r="E116" s="133">
        <v>544.05999999999995</v>
      </c>
      <c r="F116" s="133">
        <v>3944.41</v>
      </c>
      <c r="G116" s="245" t="s">
        <v>1033</v>
      </c>
      <c r="H116" s="78" t="s">
        <v>118</v>
      </c>
      <c r="I116" s="87">
        <v>158</v>
      </c>
      <c r="J116" s="133">
        <v>1050</v>
      </c>
      <c r="K116" s="133">
        <v>168</v>
      </c>
      <c r="L116" s="133">
        <v>1218</v>
      </c>
      <c r="M116" s="260">
        <v>45100</v>
      </c>
    </row>
    <row r="117" spans="1:14" x14ac:dyDescent="0.35">
      <c r="A117" s="87" t="s">
        <v>1636</v>
      </c>
      <c r="B117" s="87">
        <v>106320</v>
      </c>
      <c r="C117" s="87" t="s">
        <v>350</v>
      </c>
      <c r="D117" s="86">
        <v>6593.57</v>
      </c>
      <c r="E117" s="86">
        <v>1054.97</v>
      </c>
      <c r="F117" s="86">
        <v>7648.54</v>
      </c>
      <c r="G117" s="245" t="s">
        <v>1033</v>
      </c>
      <c r="H117" s="78" t="s">
        <v>118</v>
      </c>
      <c r="I117" s="87">
        <v>161</v>
      </c>
      <c r="J117" s="86">
        <v>1900</v>
      </c>
      <c r="K117" s="86">
        <v>304</v>
      </c>
      <c r="L117" s="133">
        <v>2204</v>
      </c>
      <c r="M117" s="99">
        <v>45100</v>
      </c>
    </row>
    <row r="118" spans="1:14" s="4" customFormat="1" ht="15" thickBot="1" x14ac:dyDescent="0.4">
      <c r="A118" s="217"/>
      <c r="B118" s="217"/>
      <c r="C118" s="217" t="s">
        <v>168</v>
      </c>
      <c r="D118" s="218">
        <f>SUM(D104:D117)</f>
        <v>146274.45000000004</v>
      </c>
      <c r="E118" s="218">
        <f>SUM(E104:E117)</f>
        <v>23403.920000000002</v>
      </c>
      <c r="F118" s="218">
        <f>SUM(F104:F117)</f>
        <v>169678.37</v>
      </c>
      <c r="G118" s="277"/>
      <c r="H118" s="216"/>
      <c r="I118" s="217" t="s">
        <v>168</v>
      </c>
      <c r="J118" s="218">
        <f>SUM(J104:J117)</f>
        <v>61055</v>
      </c>
      <c r="K118" s="218">
        <f>SUM(K104:K117)</f>
        <v>9768.7999999999993</v>
      </c>
      <c r="L118" s="219">
        <f>SUM(L104:L117)</f>
        <v>70823.8</v>
      </c>
      <c r="M118" s="216"/>
    </row>
    <row r="119" spans="1:14" s="240" customFormat="1" ht="31.5" thickBot="1" x14ac:dyDescent="0.75">
      <c r="A119" s="251"/>
      <c r="B119" s="252"/>
      <c r="C119" s="252"/>
      <c r="D119" s="253"/>
      <c r="E119" s="253"/>
      <c r="F119" s="253"/>
      <c r="G119" s="282" t="s">
        <v>1747</v>
      </c>
      <c r="H119" s="254"/>
      <c r="I119" s="252"/>
      <c r="J119" s="253"/>
      <c r="K119" s="253"/>
      <c r="L119" s="255"/>
      <c r="M119" s="254"/>
    </row>
    <row r="120" spans="1:14" s="17" customFormat="1" x14ac:dyDescent="0.35">
      <c r="A120" s="247">
        <v>0</v>
      </c>
      <c r="B120" s="247">
        <v>74985</v>
      </c>
      <c r="C120" s="247"/>
      <c r="D120" s="248"/>
      <c r="E120" s="248"/>
      <c r="F120" s="248"/>
      <c r="G120" s="279" t="s">
        <v>1637</v>
      </c>
      <c r="H120" s="249"/>
      <c r="I120" s="247">
        <v>160</v>
      </c>
      <c r="J120" s="248">
        <v>840</v>
      </c>
      <c r="K120" s="248">
        <v>134.4</v>
      </c>
      <c r="L120" s="250">
        <v>974.4</v>
      </c>
      <c r="M120" s="249"/>
    </row>
    <row r="121" spans="1:14" s="17" customFormat="1" x14ac:dyDescent="0.35">
      <c r="A121" s="192">
        <v>0</v>
      </c>
      <c r="B121" s="192">
        <v>100713</v>
      </c>
      <c r="C121" s="192"/>
      <c r="D121" s="275"/>
      <c r="E121" s="275"/>
      <c r="F121" s="275"/>
      <c r="G121" s="280" t="s">
        <v>1746</v>
      </c>
      <c r="H121" s="126"/>
      <c r="I121" s="192">
        <v>164</v>
      </c>
      <c r="J121" s="275">
        <v>2500</v>
      </c>
      <c r="K121" s="275">
        <v>400</v>
      </c>
      <c r="L121" s="276">
        <v>2900</v>
      </c>
      <c r="M121" s="126"/>
    </row>
    <row r="122" spans="1:14" ht="15" thickBot="1" x14ac:dyDescent="0.4">
      <c r="A122" s="265"/>
      <c r="B122" s="265"/>
      <c r="C122" s="265"/>
      <c r="D122" s="266"/>
      <c r="E122" s="266"/>
      <c r="F122" s="266"/>
      <c r="G122" s="283"/>
      <c r="H122" s="263"/>
      <c r="I122" s="265"/>
      <c r="J122" s="266"/>
      <c r="K122" s="266"/>
      <c r="L122" s="284"/>
      <c r="M122" s="263"/>
    </row>
    <row r="123" spans="1:14" s="240" customFormat="1" ht="15" thickBot="1" x14ac:dyDescent="0.4">
      <c r="A123" s="251"/>
      <c r="B123" s="252"/>
      <c r="C123" s="252"/>
      <c r="D123" s="253"/>
      <c r="E123" s="253"/>
      <c r="F123" s="253"/>
      <c r="G123" s="278"/>
      <c r="H123" s="254"/>
      <c r="I123" s="252"/>
      <c r="J123" s="253"/>
      <c r="K123" s="253"/>
      <c r="L123" s="255"/>
      <c r="M123" s="254"/>
    </row>
    <row r="124" spans="1:14" x14ac:dyDescent="0.35">
      <c r="A124" s="221" t="s">
        <v>1744</v>
      </c>
      <c r="B124" s="221">
        <v>98773</v>
      </c>
      <c r="C124" s="221" t="s">
        <v>1841</v>
      </c>
      <c r="D124" s="222">
        <v>4300</v>
      </c>
      <c r="E124" s="222">
        <v>688</v>
      </c>
      <c r="F124" s="222">
        <v>4988</v>
      </c>
      <c r="G124" s="285" t="s">
        <v>1745</v>
      </c>
      <c r="H124" s="249" t="s">
        <v>118</v>
      </c>
      <c r="I124" s="221">
        <v>163</v>
      </c>
      <c r="J124" s="222">
        <v>3200</v>
      </c>
      <c r="K124" s="222">
        <v>512</v>
      </c>
      <c r="L124" s="223">
        <v>3712</v>
      </c>
      <c r="M124" s="220"/>
    </row>
    <row r="125" spans="1:14" x14ac:dyDescent="0.35">
      <c r="A125" s="87" t="s">
        <v>1748</v>
      </c>
      <c r="B125" s="87">
        <v>80539</v>
      </c>
      <c r="C125" s="87" t="s">
        <v>1842</v>
      </c>
      <c r="D125" s="86">
        <v>2800</v>
      </c>
      <c r="E125" s="7">
        <v>448</v>
      </c>
      <c r="F125" s="86">
        <v>3248</v>
      </c>
      <c r="G125" s="245" t="s">
        <v>1823</v>
      </c>
      <c r="H125" s="249" t="s">
        <v>118</v>
      </c>
      <c r="I125" s="87">
        <v>165</v>
      </c>
      <c r="J125" s="86">
        <v>600</v>
      </c>
      <c r="K125" s="86">
        <v>96</v>
      </c>
      <c r="L125" s="133">
        <v>696</v>
      </c>
      <c r="M125" s="85"/>
    </row>
    <row r="126" spans="1:14" x14ac:dyDescent="0.35">
      <c r="A126" s="87" t="s">
        <v>1824</v>
      </c>
      <c r="B126" s="87">
        <v>60575</v>
      </c>
      <c r="C126" s="87" t="s">
        <v>1843</v>
      </c>
      <c r="D126" s="86">
        <v>7203.8</v>
      </c>
      <c r="E126" s="86">
        <v>1152.54</v>
      </c>
      <c r="F126" s="86">
        <v>8355.92</v>
      </c>
      <c r="G126" s="245" t="s">
        <v>1825</v>
      </c>
      <c r="H126" s="249" t="s">
        <v>118</v>
      </c>
      <c r="I126" s="87">
        <v>166</v>
      </c>
      <c r="J126" s="86">
        <v>2000</v>
      </c>
      <c r="K126" s="86">
        <v>320</v>
      </c>
      <c r="L126" s="133">
        <v>2320</v>
      </c>
      <c r="M126" s="85"/>
    </row>
    <row r="127" spans="1:14" x14ac:dyDescent="0.35">
      <c r="A127" s="87" t="s">
        <v>1826</v>
      </c>
      <c r="B127" s="87">
        <v>70766</v>
      </c>
      <c r="C127" s="87" t="s">
        <v>1844</v>
      </c>
      <c r="D127" s="86">
        <v>2450</v>
      </c>
      <c r="E127" s="86">
        <v>392</v>
      </c>
      <c r="F127" s="86">
        <v>2842</v>
      </c>
      <c r="G127" s="245" t="s">
        <v>275</v>
      </c>
      <c r="H127" s="249" t="s">
        <v>118</v>
      </c>
      <c r="I127" s="87">
        <v>167</v>
      </c>
      <c r="J127" s="86">
        <v>0</v>
      </c>
      <c r="K127" s="86">
        <v>0</v>
      </c>
      <c r="L127" s="133"/>
      <c r="M127" s="85"/>
    </row>
    <row r="128" spans="1:14" x14ac:dyDescent="0.35">
      <c r="A128" s="87" t="s">
        <v>1827</v>
      </c>
      <c r="B128" s="87">
        <v>70766</v>
      </c>
      <c r="C128" s="87" t="s">
        <v>1845</v>
      </c>
      <c r="D128" s="86">
        <v>10938</v>
      </c>
      <c r="E128" s="86">
        <v>1750.08</v>
      </c>
      <c r="F128" s="86">
        <v>12688.08</v>
      </c>
      <c r="G128" s="245" t="s">
        <v>1828</v>
      </c>
      <c r="H128" s="249" t="s">
        <v>118</v>
      </c>
      <c r="I128" s="87">
        <v>167</v>
      </c>
      <c r="J128" s="86">
        <v>6470</v>
      </c>
      <c r="K128" s="86">
        <v>1035.2</v>
      </c>
      <c r="L128" s="133">
        <v>7505.2</v>
      </c>
      <c r="M128" s="85"/>
    </row>
    <row r="129" spans="1:13" x14ac:dyDescent="0.35">
      <c r="A129" s="87" t="s">
        <v>1831</v>
      </c>
      <c r="B129" s="87">
        <v>94232</v>
      </c>
      <c r="C129" s="87" t="s">
        <v>1846</v>
      </c>
      <c r="D129" s="86">
        <v>1950</v>
      </c>
      <c r="E129" s="86">
        <v>312</v>
      </c>
      <c r="F129" s="86">
        <v>2262</v>
      </c>
      <c r="G129" s="245" t="s">
        <v>86</v>
      </c>
      <c r="H129" s="249" t="s">
        <v>118</v>
      </c>
      <c r="I129" s="87">
        <v>168</v>
      </c>
      <c r="J129" s="86">
        <v>0</v>
      </c>
      <c r="K129" s="86">
        <v>0</v>
      </c>
      <c r="L129" s="133">
        <v>0</v>
      </c>
      <c r="M129" s="85"/>
    </row>
    <row r="130" spans="1:13" x14ac:dyDescent="0.35">
      <c r="A130" s="87" t="s">
        <v>1832</v>
      </c>
      <c r="B130" s="87">
        <v>94232</v>
      </c>
      <c r="C130" s="87" t="s">
        <v>1847</v>
      </c>
      <c r="D130" s="86">
        <v>7010.14</v>
      </c>
      <c r="E130" s="86">
        <v>1121.6199999999999</v>
      </c>
      <c r="F130" s="86">
        <v>8131.76</v>
      </c>
      <c r="G130" s="245" t="s">
        <v>1829</v>
      </c>
      <c r="H130" s="249" t="s">
        <v>118</v>
      </c>
      <c r="I130" s="87">
        <v>168</v>
      </c>
      <c r="J130" s="86">
        <v>0</v>
      </c>
      <c r="K130" s="86">
        <v>0</v>
      </c>
      <c r="L130" s="133">
        <v>0</v>
      </c>
      <c r="M130" s="85"/>
    </row>
    <row r="131" spans="1:13" x14ac:dyDescent="0.35">
      <c r="A131" s="87" t="s">
        <v>1833</v>
      </c>
      <c r="B131" s="87">
        <v>94232</v>
      </c>
      <c r="C131" s="87" t="s">
        <v>1848</v>
      </c>
      <c r="D131" s="86">
        <v>36970</v>
      </c>
      <c r="E131" s="86">
        <v>5915.2</v>
      </c>
      <c r="F131" s="86">
        <v>42885.2</v>
      </c>
      <c r="G131" s="245" t="s">
        <v>1830</v>
      </c>
      <c r="H131" s="249" t="s">
        <v>118</v>
      </c>
      <c r="I131" s="87">
        <v>168</v>
      </c>
      <c r="J131" s="86">
        <v>39125</v>
      </c>
      <c r="K131" s="86">
        <v>6260</v>
      </c>
      <c r="L131" s="133">
        <v>45385</v>
      </c>
      <c r="M131" s="85"/>
    </row>
    <row r="132" spans="1:13" s="3" customFormat="1" ht="15" thickBot="1" x14ac:dyDescent="0.4">
      <c r="A132" s="419"/>
      <c r="B132" s="419"/>
      <c r="C132" s="419"/>
      <c r="D132" s="218">
        <f>SUM(D124:D131)</f>
        <v>73621.94</v>
      </c>
      <c r="E132" s="218">
        <f>SUM(E124:E131)</f>
        <v>11779.439999999999</v>
      </c>
      <c r="F132" s="420">
        <f>SUM(F124:F131)</f>
        <v>85400.959999999992</v>
      </c>
      <c r="G132" s="421"/>
      <c r="H132" s="422"/>
      <c r="I132" s="419"/>
      <c r="J132" s="218">
        <f>SUM(J124:J131)</f>
        <v>51395</v>
      </c>
      <c r="K132" s="218">
        <f>SUM(K124:K131)</f>
        <v>8223.2000000000007</v>
      </c>
      <c r="L132" s="219">
        <f>SUM(L124:L131)</f>
        <v>59618.2</v>
      </c>
      <c r="M132" s="423">
        <v>45124</v>
      </c>
    </row>
    <row r="133" spans="1:13" s="240" customFormat="1" ht="15" thickBot="1" x14ac:dyDescent="0.4">
      <c r="A133" s="251"/>
      <c r="B133" s="252"/>
      <c r="C133" s="252"/>
      <c r="D133" s="253"/>
      <c r="E133" s="253"/>
      <c r="F133" s="253"/>
      <c r="G133" s="278"/>
      <c r="H133" s="254"/>
      <c r="I133" s="252"/>
      <c r="J133" s="253"/>
      <c r="K133" s="253"/>
      <c r="L133" s="255"/>
      <c r="M133" s="254"/>
    </row>
    <row r="134" spans="1:13" x14ac:dyDescent="0.35">
      <c r="A134" s="221" t="s">
        <v>2098</v>
      </c>
      <c r="B134" s="221">
        <v>92238</v>
      </c>
      <c r="C134" s="221" t="s">
        <v>2164</v>
      </c>
      <c r="D134" s="222">
        <v>7032.27</v>
      </c>
      <c r="E134" s="222">
        <v>1125.1600000000001</v>
      </c>
      <c r="F134" s="222">
        <v>8157.43</v>
      </c>
      <c r="G134" s="285" t="s">
        <v>2099</v>
      </c>
      <c r="H134" s="220"/>
      <c r="I134" s="221">
        <v>169</v>
      </c>
      <c r="J134" s="222">
        <v>21920</v>
      </c>
      <c r="K134" s="222">
        <v>3507.2</v>
      </c>
      <c r="L134" s="223">
        <v>25427.200000000001</v>
      </c>
      <c r="M134" s="220"/>
    </row>
    <row r="135" spans="1:13" x14ac:dyDescent="0.35">
      <c r="A135" s="87" t="s">
        <v>2120</v>
      </c>
      <c r="B135" s="87">
        <v>92238</v>
      </c>
      <c r="C135" s="87" t="s">
        <v>2165</v>
      </c>
      <c r="D135" s="86">
        <v>23275</v>
      </c>
      <c r="E135" s="86">
        <v>3724</v>
      </c>
      <c r="F135" s="86">
        <v>26999</v>
      </c>
      <c r="G135" s="245" t="s">
        <v>2121</v>
      </c>
      <c r="H135" s="85"/>
      <c r="I135" s="87"/>
      <c r="J135" s="86">
        <v>0</v>
      </c>
      <c r="K135" s="86">
        <v>0</v>
      </c>
      <c r="L135" s="133">
        <v>0</v>
      </c>
      <c r="M135" s="85"/>
    </row>
    <row r="136" spans="1:13" x14ac:dyDescent="0.35">
      <c r="A136" s="87" t="s">
        <v>2122</v>
      </c>
      <c r="B136" s="87">
        <v>92238</v>
      </c>
      <c r="C136" s="87" t="s">
        <v>2183</v>
      </c>
      <c r="D136" s="86">
        <v>4607.22</v>
      </c>
      <c r="E136" s="86">
        <v>737.16</v>
      </c>
      <c r="F136" s="86">
        <v>5344.38</v>
      </c>
      <c r="G136" s="245" t="s">
        <v>1275</v>
      </c>
      <c r="H136" s="85"/>
      <c r="I136" s="87"/>
      <c r="J136" s="86">
        <v>0</v>
      </c>
      <c r="K136" s="86">
        <v>0</v>
      </c>
      <c r="L136" s="133">
        <v>0</v>
      </c>
      <c r="M136" s="85"/>
    </row>
    <row r="137" spans="1:13" x14ac:dyDescent="0.35">
      <c r="A137" s="87" t="s">
        <v>2123</v>
      </c>
      <c r="B137" s="87">
        <v>98773</v>
      </c>
      <c r="C137" s="87" t="s">
        <v>2184</v>
      </c>
      <c r="D137" s="86">
        <v>3403.13</v>
      </c>
      <c r="E137" s="86">
        <v>544.5</v>
      </c>
      <c r="F137" s="86">
        <v>3947.63</v>
      </c>
      <c r="G137" s="245" t="s">
        <v>1033</v>
      </c>
      <c r="H137" s="85"/>
      <c r="I137" s="87">
        <v>170</v>
      </c>
      <c r="J137" s="86">
        <v>800</v>
      </c>
      <c r="K137" s="86">
        <v>128</v>
      </c>
      <c r="L137" s="133">
        <v>928</v>
      </c>
      <c r="M137" s="85"/>
    </row>
    <row r="138" spans="1:13" x14ac:dyDescent="0.35">
      <c r="A138" s="87" t="s">
        <v>2124</v>
      </c>
      <c r="B138" s="87">
        <v>86588</v>
      </c>
      <c r="C138" s="87" t="s">
        <v>2185</v>
      </c>
      <c r="D138" s="86">
        <v>8866.43</v>
      </c>
      <c r="E138" s="86">
        <v>1418.63</v>
      </c>
      <c r="F138" s="86">
        <v>10285.06</v>
      </c>
      <c r="G138" s="369" t="s">
        <v>2125</v>
      </c>
      <c r="H138" s="85"/>
      <c r="I138" s="87">
        <v>171</v>
      </c>
      <c r="J138" s="86">
        <v>4200</v>
      </c>
      <c r="K138" s="86">
        <v>672</v>
      </c>
      <c r="L138" s="133">
        <v>4875</v>
      </c>
      <c r="M138" s="85"/>
    </row>
    <row r="139" spans="1:13" x14ac:dyDescent="0.35">
      <c r="A139" s="87" t="s">
        <v>2126</v>
      </c>
      <c r="B139" s="87">
        <v>87382</v>
      </c>
      <c r="C139" s="87" t="s">
        <v>2186</v>
      </c>
      <c r="D139" s="86">
        <v>10342.86</v>
      </c>
      <c r="E139" s="86">
        <v>1654.86</v>
      </c>
      <c r="F139" s="86">
        <v>11997.72</v>
      </c>
      <c r="G139" s="245" t="s">
        <v>2127</v>
      </c>
      <c r="H139" s="85"/>
      <c r="I139" s="87">
        <v>172</v>
      </c>
      <c r="J139" s="86">
        <v>8800</v>
      </c>
      <c r="K139" s="86">
        <v>1408</v>
      </c>
      <c r="L139" s="133">
        <v>10208</v>
      </c>
      <c r="M139" s="85"/>
    </row>
    <row r="140" spans="1:13" x14ac:dyDescent="0.35">
      <c r="A140" s="87" t="s">
        <v>2128</v>
      </c>
      <c r="B140" s="87">
        <v>80399</v>
      </c>
      <c r="C140" s="87" t="s">
        <v>2187</v>
      </c>
      <c r="D140" s="86">
        <v>28190.27</v>
      </c>
      <c r="E140" s="86">
        <v>4510.4399999999996</v>
      </c>
      <c r="F140" s="86">
        <v>32700.71</v>
      </c>
      <c r="G140" s="245" t="s">
        <v>2129</v>
      </c>
      <c r="H140" s="85"/>
      <c r="I140" s="87">
        <v>173</v>
      </c>
      <c r="J140" s="86">
        <v>11325</v>
      </c>
      <c r="K140" s="86">
        <v>1812</v>
      </c>
      <c r="L140" s="133">
        <v>13137</v>
      </c>
      <c r="M140" s="85"/>
    </row>
    <row r="141" spans="1:13" s="4" customFormat="1" x14ac:dyDescent="0.35">
      <c r="A141" s="98"/>
      <c r="B141" s="98"/>
      <c r="C141" s="98" t="s">
        <v>168</v>
      </c>
      <c r="D141" s="96">
        <f>SUM(D134:D140)</f>
        <v>85717.18</v>
      </c>
      <c r="E141" s="96">
        <f>SUM(E134:E140)</f>
        <v>13714.75</v>
      </c>
      <c r="F141" s="96">
        <f>SUM(F134:F140)</f>
        <v>99431.93</v>
      </c>
      <c r="G141" s="190"/>
      <c r="H141" s="97"/>
      <c r="I141" s="98" t="s">
        <v>168</v>
      </c>
      <c r="J141" s="96">
        <f>SUM(J134:J140)</f>
        <v>47045</v>
      </c>
      <c r="K141" s="96">
        <f>SUM(K134:K140)</f>
        <v>7527.2</v>
      </c>
      <c r="L141" s="136">
        <f>SUM(L134:L140)</f>
        <v>54575.199999999997</v>
      </c>
      <c r="M141" s="97"/>
    </row>
    <row r="142" spans="1:13" x14ac:dyDescent="0.35">
      <c r="A142" s="87"/>
      <c r="B142" s="87"/>
      <c r="C142" s="87"/>
      <c r="D142" s="86"/>
      <c r="E142" s="86"/>
      <c r="F142" s="86"/>
      <c r="G142" s="245"/>
      <c r="H142" s="85"/>
      <c r="I142" s="87"/>
      <c r="J142" s="86"/>
      <c r="K142" s="86"/>
      <c r="L142" s="133"/>
      <c r="M142" s="85"/>
    </row>
    <row r="143" spans="1:13" x14ac:dyDescent="0.35">
      <c r="A143" s="87"/>
      <c r="B143" s="87"/>
      <c r="C143" s="87"/>
      <c r="D143" s="86"/>
      <c r="E143" s="86"/>
      <c r="F143" s="86"/>
      <c r="G143" s="245"/>
      <c r="H143" s="85"/>
      <c r="I143" s="87"/>
      <c r="J143" s="86"/>
      <c r="K143" s="86"/>
      <c r="L143" s="133"/>
      <c r="M143" s="85"/>
    </row>
    <row r="144" spans="1:13" x14ac:dyDescent="0.35">
      <c r="A144" s="87"/>
      <c r="B144" s="87"/>
      <c r="C144" s="87"/>
      <c r="D144" s="86"/>
      <c r="E144" s="86"/>
      <c r="F144" s="86"/>
      <c r="G144" s="245"/>
      <c r="H144" s="85"/>
      <c r="I144" s="87"/>
      <c r="J144" s="86"/>
      <c r="K144" s="86"/>
      <c r="L144" s="133"/>
      <c r="M144" s="85"/>
    </row>
    <row r="145" spans="1:13" x14ac:dyDescent="0.35">
      <c r="A145" s="87"/>
      <c r="B145" s="87"/>
      <c r="C145" s="87"/>
      <c r="D145" s="86"/>
      <c r="E145" s="86"/>
      <c r="F145" s="86"/>
      <c r="G145" s="245"/>
      <c r="H145" s="85"/>
      <c r="I145" s="87"/>
      <c r="J145" s="86"/>
      <c r="K145" s="86"/>
      <c r="L145" s="133"/>
      <c r="M145" s="85"/>
    </row>
    <row r="146" spans="1:13" x14ac:dyDescent="0.35">
      <c r="A146" s="87"/>
      <c r="B146" s="87"/>
      <c r="C146" s="87"/>
      <c r="D146" s="86"/>
      <c r="E146" s="86"/>
      <c r="F146" s="86"/>
      <c r="G146" s="245"/>
      <c r="H146" s="85"/>
      <c r="I146" s="87"/>
      <c r="J146" s="86"/>
      <c r="K146" s="86"/>
      <c r="L146" s="133"/>
      <c r="M146" s="85"/>
    </row>
    <row r="147" spans="1:13" x14ac:dyDescent="0.35">
      <c r="A147" s="87"/>
      <c r="B147" s="87"/>
      <c r="C147" s="87"/>
      <c r="D147" s="86"/>
      <c r="E147" s="86"/>
      <c r="F147" s="86"/>
      <c r="G147" s="245"/>
      <c r="H147" s="85"/>
      <c r="I147" s="87"/>
      <c r="J147" s="86"/>
      <c r="K147" s="86"/>
      <c r="L147" s="133"/>
      <c r="M147" s="85"/>
    </row>
    <row r="148" spans="1:13" x14ac:dyDescent="0.35">
      <c r="A148" s="87"/>
      <c r="B148" s="87"/>
      <c r="C148" s="87"/>
      <c r="D148" s="86"/>
      <c r="E148" s="86"/>
      <c r="F148" s="86"/>
      <c r="G148" s="245"/>
      <c r="H148" s="85"/>
      <c r="I148" s="87"/>
      <c r="J148" s="86"/>
      <c r="K148" s="86"/>
      <c r="L148" s="133"/>
      <c r="M148" s="85"/>
    </row>
    <row r="149" spans="1:13" x14ac:dyDescent="0.35">
      <c r="A149" s="87"/>
      <c r="B149" s="87"/>
      <c r="C149" s="87"/>
      <c r="D149" s="86"/>
      <c r="E149" s="86"/>
      <c r="F149" s="86"/>
      <c r="G149" s="245"/>
      <c r="H149" s="85"/>
      <c r="I149" s="87"/>
      <c r="J149" s="86"/>
      <c r="K149" s="86"/>
      <c r="L149" s="133"/>
      <c r="M149" s="85"/>
    </row>
    <row r="150" spans="1:13" x14ac:dyDescent="0.35">
      <c r="A150" s="87"/>
      <c r="B150" s="87"/>
      <c r="C150" s="87"/>
      <c r="D150" s="86"/>
      <c r="E150" s="86"/>
      <c r="F150" s="86"/>
      <c r="G150" s="245"/>
      <c r="H150" s="85"/>
      <c r="I150" s="87"/>
      <c r="J150" s="86"/>
      <c r="K150" s="86"/>
      <c r="L150" s="133"/>
      <c r="M150" s="85"/>
    </row>
    <row r="151" spans="1:13" x14ac:dyDescent="0.35">
      <c r="A151" s="87"/>
      <c r="B151" s="87"/>
      <c r="C151" s="87"/>
      <c r="D151" s="86"/>
      <c r="E151" s="86"/>
      <c r="F151" s="86"/>
      <c r="G151" s="245"/>
      <c r="H151" s="85"/>
      <c r="I151" s="87"/>
      <c r="J151" s="86"/>
      <c r="K151" s="86"/>
      <c r="L151" s="133"/>
      <c r="M151" s="85"/>
    </row>
    <row r="152" spans="1:13" x14ac:dyDescent="0.35">
      <c r="A152" s="87"/>
      <c r="B152" s="87"/>
      <c r="C152" s="87"/>
      <c r="D152" s="86"/>
      <c r="E152" s="86"/>
      <c r="F152" s="86"/>
      <c r="G152" s="245"/>
      <c r="H152" s="85"/>
      <c r="I152" s="87"/>
      <c r="J152" s="86"/>
      <c r="K152" s="86"/>
      <c r="L152" s="133"/>
      <c r="M152" s="85"/>
    </row>
    <row r="153" spans="1:13" x14ac:dyDescent="0.35">
      <c r="A153" s="87"/>
      <c r="B153" s="87"/>
      <c r="C153" s="87"/>
      <c r="D153" s="86"/>
      <c r="E153" s="86"/>
      <c r="F153" s="86"/>
      <c r="G153" s="245"/>
      <c r="H153" s="85"/>
      <c r="I153" s="87"/>
      <c r="J153" s="86"/>
      <c r="K153" s="86"/>
      <c r="L153" s="133"/>
      <c r="M153" s="85"/>
    </row>
    <row r="154" spans="1:13" x14ac:dyDescent="0.35">
      <c r="A154" s="87"/>
      <c r="B154" s="87"/>
      <c r="C154" s="87"/>
      <c r="D154" s="86"/>
      <c r="E154" s="86"/>
      <c r="F154" s="86"/>
      <c r="G154" s="245"/>
      <c r="H154" s="85"/>
      <c r="I154" s="87"/>
      <c r="J154" s="86"/>
      <c r="K154" s="86"/>
      <c r="L154" s="133"/>
      <c r="M154" s="85"/>
    </row>
    <row r="155" spans="1:13" x14ac:dyDescent="0.35">
      <c r="A155" s="87"/>
      <c r="B155" s="87"/>
      <c r="C155" s="87"/>
      <c r="D155" s="86"/>
      <c r="E155" s="86"/>
      <c r="F155" s="86"/>
      <c r="G155" s="245"/>
      <c r="H155" s="85"/>
      <c r="I155" s="87"/>
      <c r="J155" s="86"/>
      <c r="K155" s="86"/>
      <c r="L155" s="133"/>
      <c r="M155" s="85"/>
    </row>
  </sheetData>
  <phoneticPr fontId="5" type="noConversion"/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9E1708-3321-4C05-BABF-0056DC2E9CC9}">
  <dimension ref="A1:M4"/>
  <sheetViews>
    <sheetView workbookViewId="0">
      <selection activeCell="E16" sqref="E16"/>
    </sheetView>
  </sheetViews>
  <sheetFormatPr baseColWidth="10" defaultColWidth="11.453125" defaultRowHeight="14.5" x14ac:dyDescent="0.35"/>
  <cols>
    <col min="1" max="3" width="11.453125" style="87"/>
    <col min="4" max="6" width="11.453125" style="133"/>
    <col min="7" max="7" width="64.453125" style="87" customWidth="1"/>
    <col min="8" max="8" width="13.453125" style="85" customWidth="1"/>
    <col min="9" max="9" width="11.453125" style="85"/>
    <col min="10" max="11" width="11.453125" style="86"/>
    <col min="12" max="12" width="11.453125" style="133"/>
    <col min="13" max="13" width="15.81640625" style="85" customWidth="1"/>
    <col min="14" max="16384" width="11.453125" style="85"/>
  </cols>
  <sheetData>
    <row r="1" spans="1:13" s="127" customFormat="1" ht="26.25" customHeight="1" x14ac:dyDescent="0.35">
      <c r="A1" s="134" t="s">
        <v>5</v>
      </c>
      <c r="B1" s="134" t="s">
        <v>0</v>
      </c>
      <c r="C1" s="134" t="s">
        <v>108</v>
      </c>
      <c r="D1" s="135" t="s">
        <v>1</v>
      </c>
      <c r="E1" s="135" t="s">
        <v>599</v>
      </c>
      <c r="F1" s="135" t="s">
        <v>598</v>
      </c>
      <c r="G1" s="98" t="s">
        <v>109</v>
      </c>
      <c r="H1" s="190" t="s">
        <v>2</v>
      </c>
      <c r="I1" s="98" t="s">
        <v>3</v>
      </c>
      <c r="J1" s="136" t="s">
        <v>1</v>
      </c>
      <c r="K1" s="136" t="s">
        <v>1668</v>
      </c>
      <c r="L1" s="136" t="s">
        <v>598</v>
      </c>
      <c r="M1" s="97" t="s">
        <v>21</v>
      </c>
    </row>
    <row r="2" spans="1:13" x14ac:dyDescent="0.35">
      <c r="A2" s="87" t="s">
        <v>1664</v>
      </c>
      <c r="B2" s="87">
        <v>76514</v>
      </c>
      <c r="D2" s="133">
        <v>1700</v>
      </c>
      <c r="E2" s="133">
        <v>272</v>
      </c>
      <c r="F2" s="133">
        <v>1972</v>
      </c>
      <c r="G2" s="87" t="s">
        <v>1666</v>
      </c>
      <c r="J2" s="86">
        <v>0</v>
      </c>
      <c r="K2" s="86">
        <v>0</v>
      </c>
      <c r="L2" s="133">
        <v>0</v>
      </c>
    </row>
    <row r="3" spans="1:13" x14ac:dyDescent="0.35">
      <c r="A3" s="87" t="s">
        <v>1665</v>
      </c>
      <c r="B3" s="87">
        <v>76514</v>
      </c>
      <c r="D3" s="133">
        <v>1645</v>
      </c>
      <c r="E3" s="133">
        <v>263.2</v>
      </c>
      <c r="F3" s="133">
        <v>1908.2</v>
      </c>
      <c r="G3" s="87" t="s">
        <v>1667</v>
      </c>
      <c r="I3" s="85" t="s">
        <v>1669</v>
      </c>
      <c r="J3" s="86">
        <v>2242.2600000000002</v>
      </c>
      <c r="K3" s="86">
        <v>358.76</v>
      </c>
      <c r="L3" s="133">
        <v>2601.02</v>
      </c>
    </row>
    <row r="4" spans="1:13" s="97" customFormat="1" x14ac:dyDescent="0.35">
      <c r="A4" s="98"/>
      <c r="B4" s="98"/>
      <c r="C4" s="98"/>
      <c r="D4" s="136">
        <f>SUM(D2:D3)</f>
        <v>3345</v>
      </c>
      <c r="E4" s="136">
        <f>SUM(E2:E3)</f>
        <v>535.20000000000005</v>
      </c>
      <c r="F4" s="136">
        <f>SUM(F2:F3)</f>
        <v>3880.2</v>
      </c>
      <c r="G4" s="98"/>
      <c r="J4" s="96">
        <f>SUM(J2:J3)</f>
        <v>2242.2600000000002</v>
      </c>
      <c r="K4" s="96">
        <f>SUM(K2:K3)</f>
        <v>358.76</v>
      </c>
      <c r="L4" s="136">
        <f>SUM(L2:L3)</f>
        <v>2601.02</v>
      </c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3DECAA-2808-46AF-B3A8-05A45CDB5F89}">
  <dimension ref="A1:N33"/>
  <sheetViews>
    <sheetView workbookViewId="0">
      <pane ySplit="1" topLeftCell="A21" activePane="bottomLeft" state="frozen"/>
      <selection pane="bottomLeft" activeCell="H33" sqref="H33"/>
    </sheetView>
  </sheetViews>
  <sheetFormatPr baseColWidth="10" defaultRowHeight="14.5" x14ac:dyDescent="0.35"/>
  <cols>
    <col min="1" max="1" width="8.54296875" customWidth="1"/>
    <col min="2" max="2" width="10.26953125" style="9" customWidth="1"/>
    <col min="3" max="3" width="9.54296875" customWidth="1"/>
    <col min="4" max="4" width="12.54296875" style="7" bestFit="1" customWidth="1"/>
    <col min="5" max="5" width="11.453125" style="7"/>
    <col min="6" max="6" width="12.54296875" style="7" bestFit="1" customWidth="1"/>
    <col min="7" max="7" width="64.81640625" customWidth="1"/>
    <col min="8" max="8" width="10.453125" style="9" customWidth="1"/>
    <col min="9" max="9" width="13" style="70" customWidth="1"/>
    <col min="10" max="11" width="12.1796875" style="70" customWidth="1"/>
    <col min="12" max="12" width="16.26953125" customWidth="1"/>
    <col min="13" max="13" width="17.453125" customWidth="1"/>
  </cols>
  <sheetData>
    <row r="1" spans="1:14" s="127" customFormat="1" ht="31.5" customHeight="1" x14ac:dyDescent="0.35">
      <c r="A1" s="134" t="s">
        <v>5</v>
      </c>
      <c r="B1" s="134" t="s">
        <v>0</v>
      </c>
      <c r="C1" s="189" t="s">
        <v>111</v>
      </c>
      <c r="D1" s="135" t="s">
        <v>1</v>
      </c>
      <c r="E1" s="135" t="s">
        <v>599</v>
      </c>
      <c r="F1" s="135" t="s">
        <v>598</v>
      </c>
      <c r="G1" s="98" t="s">
        <v>37</v>
      </c>
      <c r="H1" s="190" t="s">
        <v>113</v>
      </c>
      <c r="I1" s="229" t="s">
        <v>4</v>
      </c>
      <c r="J1" s="229" t="s">
        <v>599</v>
      </c>
      <c r="K1" s="229" t="s">
        <v>598</v>
      </c>
      <c r="L1" s="190" t="s">
        <v>2</v>
      </c>
      <c r="M1" s="97" t="s">
        <v>21</v>
      </c>
      <c r="N1" s="97"/>
    </row>
    <row r="2" spans="1:14" x14ac:dyDescent="0.35">
      <c r="A2" t="s">
        <v>1576</v>
      </c>
      <c r="B2" s="9">
        <v>86453</v>
      </c>
      <c r="C2" t="s">
        <v>1577</v>
      </c>
      <c r="D2" s="7">
        <v>26551.439999999999</v>
      </c>
      <c r="E2" s="7">
        <v>4248.2299999999996</v>
      </c>
      <c r="F2" s="7">
        <v>30799.67</v>
      </c>
      <c r="G2" t="s">
        <v>1578</v>
      </c>
      <c r="H2" s="9">
        <v>13107</v>
      </c>
      <c r="I2" s="70">
        <v>18023.93</v>
      </c>
      <c r="J2" s="70">
        <v>2883.85</v>
      </c>
      <c r="K2" s="70">
        <v>20907.78</v>
      </c>
      <c r="L2" s="17" t="s">
        <v>118</v>
      </c>
      <c r="M2" s="10">
        <v>45099</v>
      </c>
    </row>
    <row r="3" spans="1:14" x14ac:dyDescent="0.35">
      <c r="A3" t="s">
        <v>1579</v>
      </c>
      <c r="B3" s="9">
        <v>69282</v>
      </c>
      <c r="C3" t="s">
        <v>1583</v>
      </c>
      <c r="D3" s="7">
        <v>2495.1</v>
      </c>
      <c r="E3" s="7">
        <v>399.22</v>
      </c>
      <c r="F3" s="7">
        <v>2894.32</v>
      </c>
      <c r="G3" t="s">
        <v>1584</v>
      </c>
      <c r="H3" s="9">
        <v>13104</v>
      </c>
      <c r="I3" s="70">
        <v>1001.99</v>
      </c>
      <c r="J3" s="70">
        <v>160.32</v>
      </c>
      <c r="K3" s="70">
        <v>1162.31</v>
      </c>
      <c r="L3" s="17" t="s">
        <v>118</v>
      </c>
      <c r="M3" s="10">
        <v>45099</v>
      </c>
    </row>
    <row r="4" spans="1:14" x14ac:dyDescent="0.35">
      <c r="A4" t="s">
        <v>1580</v>
      </c>
      <c r="B4" s="9">
        <v>88007</v>
      </c>
      <c r="C4" t="s">
        <v>1638</v>
      </c>
      <c r="D4" s="7">
        <v>5001.92</v>
      </c>
      <c r="E4" s="7">
        <v>800.31</v>
      </c>
      <c r="F4" s="7">
        <v>5802.23</v>
      </c>
      <c r="G4" t="s">
        <v>1639</v>
      </c>
      <c r="H4" s="9">
        <v>13105</v>
      </c>
      <c r="I4" s="70">
        <v>1942</v>
      </c>
      <c r="J4" s="70">
        <v>310.72000000000003</v>
      </c>
      <c r="K4" s="70">
        <v>2252.7199999999998</v>
      </c>
      <c r="L4" s="17" t="s">
        <v>118</v>
      </c>
      <c r="M4" s="10">
        <v>45099</v>
      </c>
    </row>
    <row r="5" spans="1:14" x14ac:dyDescent="0.35">
      <c r="A5" t="s">
        <v>1581</v>
      </c>
      <c r="B5" s="9">
        <v>107857</v>
      </c>
      <c r="C5" t="s">
        <v>1640</v>
      </c>
      <c r="D5" s="7">
        <v>2600</v>
      </c>
      <c r="E5" s="7">
        <v>416</v>
      </c>
      <c r="F5" s="7">
        <v>3016</v>
      </c>
      <c r="G5" t="s">
        <v>86</v>
      </c>
      <c r="H5" s="9">
        <v>13106</v>
      </c>
      <c r="I5" s="70">
        <v>4650</v>
      </c>
      <c r="J5" s="70">
        <v>744</v>
      </c>
      <c r="K5" s="70">
        <v>5394</v>
      </c>
      <c r="L5" s="17" t="s">
        <v>118</v>
      </c>
      <c r="M5" s="10">
        <v>45099</v>
      </c>
    </row>
    <row r="6" spans="1:14" x14ac:dyDescent="0.35">
      <c r="A6" t="s">
        <v>1582</v>
      </c>
      <c r="B6" s="9">
        <v>90243</v>
      </c>
      <c r="C6" t="s">
        <v>1641</v>
      </c>
      <c r="D6" s="7">
        <v>7101.92</v>
      </c>
      <c r="E6" s="7">
        <v>1136.31</v>
      </c>
      <c r="F6" s="7">
        <v>8238.23</v>
      </c>
      <c r="G6" t="s">
        <v>1642</v>
      </c>
      <c r="H6" s="9">
        <v>13110</v>
      </c>
      <c r="I6" s="70">
        <v>2955.1</v>
      </c>
      <c r="J6" s="70">
        <v>472.82</v>
      </c>
      <c r="K6" s="70">
        <v>3427.92</v>
      </c>
      <c r="L6" s="17" t="s">
        <v>118</v>
      </c>
      <c r="M6" s="10">
        <v>45099</v>
      </c>
    </row>
    <row r="7" spans="1:14" s="4" customFormat="1" x14ac:dyDescent="0.35">
      <c r="B7" s="12"/>
      <c r="C7" s="4" t="s">
        <v>168</v>
      </c>
      <c r="D7" s="5">
        <f>SUM(D2:D6)</f>
        <v>43750.38</v>
      </c>
      <c r="E7" s="5">
        <f>SUM(E2:E6)</f>
        <v>7000.07</v>
      </c>
      <c r="F7" s="5">
        <f>SUM(F2:F6)</f>
        <v>50750.45</v>
      </c>
      <c r="H7" s="12" t="s">
        <v>168</v>
      </c>
      <c r="I7" s="69">
        <f>SUM(I2:I6)</f>
        <v>28573.02</v>
      </c>
      <c r="J7" s="69">
        <f>SUM(J2:J6)</f>
        <v>4571.71</v>
      </c>
      <c r="K7" s="69">
        <f>SUM(K2:K6)</f>
        <v>33144.730000000003</v>
      </c>
      <c r="L7" s="17" t="s">
        <v>118</v>
      </c>
    </row>
    <row r="9" spans="1:14" x14ac:dyDescent="0.35">
      <c r="A9" t="s">
        <v>1698</v>
      </c>
      <c r="B9" s="9">
        <v>106320</v>
      </c>
      <c r="C9" t="s">
        <v>1731</v>
      </c>
      <c r="D9" s="7">
        <v>11983.61</v>
      </c>
      <c r="E9" s="7">
        <v>1917.38</v>
      </c>
      <c r="F9" s="7">
        <v>13900.99</v>
      </c>
      <c r="G9" t="s">
        <v>1700</v>
      </c>
      <c r="H9" s="9">
        <v>13251</v>
      </c>
      <c r="I9" s="70">
        <v>4137.93</v>
      </c>
      <c r="J9" s="70">
        <v>662.07</v>
      </c>
      <c r="K9" s="70">
        <v>4800</v>
      </c>
      <c r="L9" s="17" t="s">
        <v>118</v>
      </c>
      <c r="M9" s="10">
        <v>45126</v>
      </c>
    </row>
    <row r="10" spans="1:14" x14ac:dyDescent="0.35">
      <c r="A10" t="s">
        <v>1701</v>
      </c>
      <c r="B10" s="9">
        <v>69282</v>
      </c>
      <c r="C10" t="s">
        <v>1732</v>
      </c>
      <c r="D10" s="7">
        <v>3420.63</v>
      </c>
      <c r="E10" s="7">
        <v>547.29999999999995</v>
      </c>
      <c r="F10" s="7">
        <v>3967.93</v>
      </c>
      <c r="G10" t="s">
        <v>1702</v>
      </c>
      <c r="H10" s="28">
        <v>13366</v>
      </c>
      <c r="I10" s="70">
        <v>1544.1</v>
      </c>
      <c r="J10" s="70">
        <v>247.06</v>
      </c>
      <c r="K10" s="70">
        <v>1791.16</v>
      </c>
      <c r="L10" s="17" t="s">
        <v>118</v>
      </c>
      <c r="M10" s="10">
        <v>45126</v>
      </c>
    </row>
    <row r="11" spans="1:14" x14ac:dyDescent="0.35">
      <c r="A11" t="s">
        <v>1703</v>
      </c>
      <c r="B11" s="9">
        <v>90243</v>
      </c>
      <c r="C11" t="s">
        <v>1733</v>
      </c>
      <c r="D11" s="7">
        <v>2978.55</v>
      </c>
      <c r="E11" s="7">
        <v>476.57</v>
      </c>
      <c r="F11" s="7">
        <v>3455.12</v>
      </c>
      <c r="G11" t="s">
        <v>1704</v>
      </c>
      <c r="H11" s="9">
        <v>13314</v>
      </c>
      <c r="I11" s="70">
        <v>538.79999999999995</v>
      </c>
      <c r="J11" s="70">
        <v>86.2</v>
      </c>
      <c r="K11" s="70">
        <v>625</v>
      </c>
      <c r="L11" s="17" t="s">
        <v>118</v>
      </c>
      <c r="M11" s="10">
        <v>45126</v>
      </c>
    </row>
    <row r="12" spans="1:14" x14ac:dyDescent="0.35">
      <c r="A12" t="s">
        <v>1705</v>
      </c>
      <c r="B12" s="9">
        <v>86453</v>
      </c>
      <c r="C12" t="s">
        <v>1734</v>
      </c>
      <c r="D12" s="7">
        <v>8197.7900000000009</v>
      </c>
      <c r="E12" s="7">
        <v>1311.65</v>
      </c>
      <c r="F12" s="7">
        <v>9509.44</v>
      </c>
      <c r="G12" t="s">
        <v>1706</v>
      </c>
      <c r="H12" s="9">
        <v>13317</v>
      </c>
      <c r="I12" s="70">
        <v>258.62</v>
      </c>
      <c r="J12" s="70">
        <v>41.38</v>
      </c>
      <c r="K12" s="70">
        <v>300</v>
      </c>
      <c r="L12" s="17" t="s">
        <v>118</v>
      </c>
      <c r="M12" s="10">
        <v>45126</v>
      </c>
    </row>
    <row r="13" spans="1:14" x14ac:dyDescent="0.35">
      <c r="A13" t="s">
        <v>1707</v>
      </c>
      <c r="B13" s="9">
        <v>100713</v>
      </c>
      <c r="C13" t="s">
        <v>1735</v>
      </c>
      <c r="D13" s="7">
        <v>15354.1</v>
      </c>
      <c r="E13" s="7">
        <v>2456.66</v>
      </c>
      <c r="F13" s="7">
        <v>17810.759999999998</v>
      </c>
      <c r="G13" s="273" t="s">
        <v>1708</v>
      </c>
      <c r="H13" s="9">
        <v>13318</v>
      </c>
      <c r="I13" s="70">
        <v>5689.65</v>
      </c>
      <c r="J13" s="70">
        <v>910.35</v>
      </c>
      <c r="K13" s="70">
        <v>6600</v>
      </c>
      <c r="L13" s="17" t="s">
        <v>118</v>
      </c>
      <c r="M13" s="10">
        <v>45126</v>
      </c>
    </row>
    <row r="14" spans="1:14" x14ac:dyDescent="0.35">
      <c r="A14" t="s">
        <v>1709</v>
      </c>
      <c r="B14" s="9">
        <v>80399</v>
      </c>
      <c r="C14" t="s">
        <v>1736</v>
      </c>
      <c r="D14" s="7">
        <v>9102.0400000000009</v>
      </c>
      <c r="E14" s="7">
        <v>1456.33</v>
      </c>
      <c r="F14" s="7">
        <v>10558.37</v>
      </c>
      <c r="G14" t="s">
        <v>1710</v>
      </c>
      <c r="H14" s="9">
        <v>13319</v>
      </c>
      <c r="I14" s="70">
        <v>3094.82</v>
      </c>
      <c r="J14" s="70">
        <v>495.18</v>
      </c>
      <c r="K14" s="70">
        <v>3590</v>
      </c>
      <c r="L14" s="17" t="s">
        <v>118</v>
      </c>
      <c r="M14" s="10">
        <v>45126</v>
      </c>
    </row>
    <row r="15" spans="1:14" x14ac:dyDescent="0.35">
      <c r="A15" t="s">
        <v>1711</v>
      </c>
      <c r="B15" s="9">
        <v>75472</v>
      </c>
      <c r="C15" t="s">
        <v>1739</v>
      </c>
      <c r="D15" s="7">
        <v>5146.5200000000004</v>
      </c>
      <c r="E15" s="7">
        <v>823.44</v>
      </c>
      <c r="F15" s="7">
        <v>5969.96</v>
      </c>
      <c r="G15" t="s">
        <v>94</v>
      </c>
      <c r="H15" s="28">
        <v>13363</v>
      </c>
      <c r="I15" s="70">
        <v>3261.02</v>
      </c>
      <c r="J15" s="70">
        <v>521.77</v>
      </c>
      <c r="K15" s="70">
        <v>3782.79</v>
      </c>
      <c r="L15" s="17" t="s">
        <v>118</v>
      </c>
      <c r="M15" s="10">
        <v>45126</v>
      </c>
    </row>
    <row r="16" spans="1:14" x14ac:dyDescent="0.35">
      <c r="A16" t="s">
        <v>1714</v>
      </c>
      <c r="B16" s="9">
        <v>80399</v>
      </c>
      <c r="C16" t="s">
        <v>1918</v>
      </c>
      <c r="D16" s="7">
        <v>5720</v>
      </c>
      <c r="E16" s="7">
        <v>915.2</v>
      </c>
      <c r="F16" s="7">
        <v>6635.2</v>
      </c>
      <c r="G16" s="274" t="s">
        <v>1715</v>
      </c>
      <c r="H16" s="28">
        <v>13320</v>
      </c>
      <c r="I16" s="70">
        <v>4230</v>
      </c>
      <c r="J16" s="70">
        <v>676.8</v>
      </c>
      <c r="K16" s="70">
        <v>4906.8</v>
      </c>
      <c r="L16" s="17" t="s">
        <v>118</v>
      </c>
    </row>
    <row r="17" spans="1:13" x14ac:dyDescent="0.35">
      <c r="A17" t="s">
        <v>1716</v>
      </c>
      <c r="B17" s="9">
        <v>106345</v>
      </c>
      <c r="C17" t="s">
        <v>1919</v>
      </c>
      <c r="D17" s="7">
        <v>1148.55</v>
      </c>
      <c r="E17" s="7">
        <v>183.77</v>
      </c>
      <c r="F17" s="7">
        <v>1332.32</v>
      </c>
      <c r="G17" t="s">
        <v>1717</v>
      </c>
      <c r="H17" s="9">
        <v>13321</v>
      </c>
      <c r="I17" s="70">
        <v>336.21</v>
      </c>
      <c r="J17" s="70">
        <v>53.79</v>
      </c>
      <c r="K17" s="70">
        <v>390</v>
      </c>
      <c r="L17" s="17" t="s">
        <v>118</v>
      </c>
    </row>
    <row r="18" spans="1:13" x14ac:dyDescent="0.35">
      <c r="A18" t="s">
        <v>1718</v>
      </c>
      <c r="B18" s="9">
        <v>87382</v>
      </c>
      <c r="C18" t="s">
        <v>1800</v>
      </c>
      <c r="D18" s="7">
        <v>1226.8499999999999</v>
      </c>
      <c r="E18" s="7">
        <v>196.3</v>
      </c>
      <c r="F18" s="7">
        <v>1423.15</v>
      </c>
      <c r="G18" t="s">
        <v>1719</v>
      </c>
      <c r="H18" s="28">
        <v>13359</v>
      </c>
      <c r="I18" s="70">
        <v>990.51</v>
      </c>
      <c r="J18" s="70">
        <v>158.47999999999999</v>
      </c>
      <c r="K18" s="70">
        <v>1148.99</v>
      </c>
      <c r="L18" s="17" t="s">
        <v>118</v>
      </c>
    </row>
    <row r="19" spans="1:13" x14ac:dyDescent="0.35">
      <c r="A19" t="s">
        <v>1720</v>
      </c>
      <c r="B19" s="9">
        <v>75472</v>
      </c>
      <c r="C19" t="s">
        <v>1801</v>
      </c>
      <c r="D19" s="7">
        <v>6601.14</v>
      </c>
      <c r="E19" s="7">
        <v>1056.18</v>
      </c>
      <c r="F19" s="7">
        <v>7657.32</v>
      </c>
      <c r="G19" s="273" t="s">
        <v>1721</v>
      </c>
      <c r="H19" s="28">
        <v>13365</v>
      </c>
      <c r="I19" s="70">
        <v>4055.17</v>
      </c>
      <c r="J19" s="70">
        <v>648.83000000000004</v>
      </c>
      <c r="K19" s="70">
        <v>4704</v>
      </c>
      <c r="L19" s="17" t="s">
        <v>118</v>
      </c>
    </row>
    <row r="20" spans="1:13" x14ac:dyDescent="0.35">
      <c r="A20" t="s">
        <v>1722</v>
      </c>
      <c r="B20" s="9">
        <v>86452</v>
      </c>
      <c r="C20" t="s">
        <v>1802</v>
      </c>
      <c r="D20" s="7">
        <v>3303.62</v>
      </c>
      <c r="E20" s="7">
        <v>528.58000000000004</v>
      </c>
      <c r="F20" s="7">
        <v>3832.2</v>
      </c>
      <c r="G20" t="s">
        <v>1723</v>
      </c>
      <c r="H20" s="28">
        <v>13361</v>
      </c>
      <c r="I20" s="70">
        <v>1109.45</v>
      </c>
      <c r="J20" s="70">
        <v>177.51</v>
      </c>
      <c r="K20" s="70">
        <v>1286.96</v>
      </c>
      <c r="L20" s="17" t="s">
        <v>118</v>
      </c>
    </row>
    <row r="21" spans="1:13" x14ac:dyDescent="0.35">
      <c r="A21" t="s">
        <v>1724</v>
      </c>
      <c r="B21" s="9">
        <v>70161</v>
      </c>
      <c r="C21" t="s">
        <v>1803</v>
      </c>
      <c r="D21" s="7">
        <v>11836.12</v>
      </c>
      <c r="E21" s="7">
        <v>1893.78</v>
      </c>
      <c r="F21" s="7">
        <v>13729.9</v>
      </c>
      <c r="G21" t="s">
        <v>1725</v>
      </c>
      <c r="H21" s="28">
        <v>13369</v>
      </c>
      <c r="I21" s="70">
        <v>4663.79</v>
      </c>
      <c r="J21" s="70">
        <v>746.21</v>
      </c>
      <c r="K21" s="70">
        <v>5410</v>
      </c>
      <c r="L21" s="17" t="s">
        <v>118</v>
      </c>
    </row>
    <row r="22" spans="1:13" x14ac:dyDescent="0.35">
      <c r="A22" t="s">
        <v>1726</v>
      </c>
      <c r="B22" s="9">
        <v>86080</v>
      </c>
      <c r="C22" t="s">
        <v>1920</v>
      </c>
      <c r="D22" s="7">
        <v>3599.78</v>
      </c>
      <c r="E22" s="7">
        <v>575.96</v>
      </c>
      <c r="F22" s="7">
        <v>4175.74</v>
      </c>
      <c r="G22" t="s">
        <v>1727</v>
      </c>
      <c r="H22" s="28">
        <v>13357</v>
      </c>
      <c r="I22" s="70">
        <v>1706.91</v>
      </c>
      <c r="J22" s="70">
        <v>273.08999999999997</v>
      </c>
      <c r="K22" s="70">
        <v>1980</v>
      </c>
      <c r="L22" s="17" t="s">
        <v>118</v>
      </c>
    </row>
    <row r="23" spans="1:13" x14ac:dyDescent="0.35">
      <c r="A23" t="s">
        <v>1728</v>
      </c>
      <c r="B23" s="9">
        <v>86080</v>
      </c>
      <c r="C23" t="s">
        <v>1921</v>
      </c>
      <c r="D23" s="7">
        <v>1531.4</v>
      </c>
      <c r="E23" s="7">
        <v>245.02</v>
      </c>
      <c r="F23" s="7">
        <v>1776.42</v>
      </c>
      <c r="G23" t="s">
        <v>1717</v>
      </c>
      <c r="H23" s="28">
        <v>13358</v>
      </c>
      <c r="I23" s="70">
        <v>948.28</v>
      </c>
      <c r="J23" s="70">
        <v>151.72</v>
      </c>
      <c r="K23" s="70">
        <v>1100</v>
      </c>
      <c r="L23" s="17" t="s">
        <v>118</v>
      </c>
    </row>
    <row r="24" spans="1:13" x14ac:dyDescent="0.35">
      <c r="A24" t="s">
        <v>1737</v>
      </c>
      <c r="B24" s="9">
        <v>86543</v>
      </c>
      <c r="C24" t="s">
        <v>1806</v>
      </c>
      <c r="D24" s="7">
        <v>6505.45</v>
      </c>
      <c r="E24" s="7">
        <v>1040.8699999999999</v>
      </c>
      <c r="F24" s="7">
        <v>7546.32</v>
      </c>
      <c r="G24" s="273" t="s">
        <v>1738</v>
      </c>
      <c r="H24" s="9">
        <v>13322</v>
      </c>
      <c r="I24" s="70">
        <v>3660</v>
      </c>
      <c r="J24" s="70">
        <v>585.6</v>
      </c>
      <c r="K24" s="70">
        <v>4245.6000000000004</v>
      </c>
      <c r="L24" s="17" t="s">
        <v>118</v>
      </c>
    </row>
    <row r="25" spans="1:13" x14ac:dyDescent="0.35">
      <c r="A25" t="s">
        <v>1805</v>
      </c>
      <c r="B25" s="9">
        <v>86677</v>
      </c>
      <c r="C25" t="s">
        <v>1922</v>
      </c>
      <c r="D25" s="7">
        <v>6300</v>
      </c>
      <c r="E25" s="7">
        <v>1008</v>
      </c>
      <c r="F25" s="7">
        <v>7308</v>
      </c>
      <c r="G25" s="273" t="s">
        <v>1807</v>
      </c>
      <c r="H25" s="9">
        <v>13327</v>
      </c>
      <c r="I25" s="70">
        <v>3410</v>
      </c>
      <c r="J25" s="70">
        <v>545.6</v>
      </c>
      <c r="K25" s="70">
        <v>3955.6</v>
      </c>
      <c r="L25" s="17" t="s">
        <v>118</v>
      </c>
      <c r="M25" s="10">
        <v>45126</v>
      </c>
    </row>
    <row r="26" spans="1:13" x14ac:dyDescent="0.35">
      <c r="A26" t="s">
        <v>1923</v>
      </c>
      <c r="B26" s="9">
        <v>70161</v>
      </c>
      <c r="C26" t="s">
        <v>1925</v>
      </c>
      <c r="D26" s="7">
        <v>1450</v>
      </c>
      <c r="E26" s="7">
        <v>232</v>
      </c>
      <c r="F26" s="7">
        <v>1682</v>
      </c>
      <c r="G26" t="s">
        <v>1924</v>
      </c>
      <c r="H26" s="9">
        <v>13334</v>
      </c>
      <c r="I26" s="70">
        <v>510</v>
      </c>
      <c r="J26" s="70">
        <v>81.599999999999994</v>
      </c>
      <c r="K26" s="70">
        <v>591.6</v>
      </c>
      <c r="L26" s="17" t="s">
        <v>118</v>
      </c>
      <c r="M26" s="10">
        <v>45126</v>
      </c>
    </row>
    <row r="27" spans="1:13" x14ac:dyDescent="0.35">
      <c r="A27" t="s">
        <v>1926</v>
      </c>
      <c r="B27" s="9">
        <v>70161</v>
      </c>
      <c r="C27" t="s">
        <v>1928</v>
      </c>
      <c r="D27" s="7">
        <v>650</v>
      </c>
      <c r="E27" s="7">
        <v>104</v>
      </c>
      <c r="F27" s="7">
        <v>754</v>
      </c>
      <c r="G27" t="s">
        <v>1927</v>
      </c>
      <c r="H27" s="9">
        <v>13333</v>
      </c>
      <c r="I27" s="70">
        <v>336</v>
      </c>
      <c r="J27" s="70">
        <v>53.76</v>
      </c>
      <c r="K27" s="70">
        <v>389.76</v>
      </c>
      <c r="L27" s="17" t="s">
        <v>118</v>
      </c>
      <c r="M27" s="10">
        <v>45126</v>
      </c>
    </row>
    <row r="28" spans="1:13" s="4" customFormat="1" x14ac:dyDescent="0.35">
      <c r="B28" s="12"/>
      <c r="D28" s="5">
        <f>SUM(D9:D27)</f>
        <v>106056.15</v>
      </c>
      <c r="E28" s="5">
        <f>SUM(E9:E27)</f>
        <v>16968.990000000002</v>
      </c>
      <c r="F28" s="5">
        <f>SUM(F9:F27)</f>
        <v>123025.13999999998</v>
      </c>
      <c r="H28" s="12"/>
      <c r="I28" s="69">
        <f>SUM(I9:I27)</f>
        <v>44481.259999999995</v>
      </c>
      <c r="J28" s="69">
        <f>SUM(J9:J27)</f>
        <v>7117.0000000000027</v>
      </c>
      <c r="K28" s="69">
        <f>SUM(K9:K27)</f>
        <v>51598.26</v>
      </c>
      <c r="L28" s="4" t="s">
        <v>1207</v>
      </c>
      <c r="M28" s="286">
        <v>45126</v>
      </c>
    </row>
    <row r="31" spans="1:13" x14ac:dyDescent="0.35">
      <c r="A31" t="s">
        <v>1729</v>
      </c>
      <c r="B31" s="9">
        <v>74950</v>
      </c>
      <c r="C31" t="s">
        <v>1804</v>
      </c>
      <c r="D31" s="7">
        <v>850</v>
      </c>
      <c r="E31" s="7">
        <v>136</v>
      </c>
      <c r="F31" s="7">
        <v>986</v>
      </c>
      <c r="G31" t="s">
        <v>1730</v>
      </c>
      <c r="H31" s="22" t="s">
        <v>1799</v>
      </c>
    </row>
    <row r="32" spans="1:13" s="311" customFormat="1" x14ac:dyDescent="0.35">
      <c r="A32" s="311" t="s">
        <v>1712</v>
      </c>
      <c r="B32" s="312">
        <v>69282</v>
      </c>
      <c r="C32" s="311" t="s">
        <v>1916</v>
      </c>
      <c r="D32" s="313">
        <v>1646.55</v>
      </c>
      <c r="E32" s="313">
        <v>263.45</v>
      </c>
      <c r="F32" s="313">
        <v>1910</v>
      </c>
      <c r="G32" s="311" t="s">
        <v>1713</v>
      </c>
      <c r="H32" s="312">
        <v>13367</v>
      </c>
      <c r="I32" s="314">
        <v>685.35</v>
      </c>
      <c r="J32" s="314">
        <v>109.65</v>
      </c>
      <c r="K32" s="314">
        <v>795</v>
      </c>
      <c r="L32" s="311" t="s">
        <v>1917</v>
      </c>
    </row>
    <row r="33" spans="1:7" x14ac:dyDescent="0.35">
      <c r="A33" t="s">
        <v>1956</v>
      </c>
      <c r="B33" s="9">
        <v>70161</v>
      </c>
      <c r="G33" t="s">
        <v>1719</v>
      </c>
    </row>
  </sheetData>
  <autoFilter ref="A1:N1" xr:uid="{A13DECAA-2808-46AF-B3A8-05A45CDB5F89}"/>
  <phoneticPr fontId="5" type="noConversion"/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90E5C2-45B9-4DBA-ACA9-66080AF1ACF2}">
  <dimension ref="A1:J29"/>
  <sheetViews>
    <sheetView workbookViewId="0">
      <pane ySplit="1" topLeftCell="A16" activePane="bottomLeft" state="frozen"/>
      <selection pane="bottomLeft" activeCell="E32" sqref="E32"/>
    </sheetView>
  </sheetViews>
  <sheetFormatPr baseColWidth="10" defaultRowHeight="14.5" x14ac:dyDescent="0.35"/>
  <cols>
    <col min="1" max="1" width="11.81640625" customWidth="1"/>
    <col min="2" max="2" width="11.81640625" style="9" customWidth="1"/>
    <col min="3" max="3" width="13.54296875" style="9" customWidth="1"/>
    <col min="4" max="4" width="13.7265625" style="7" customWidth="1"/>
    <col min="5" max="5" width="64.26953125" customWidth="1"/>
    <col min="6" max="6" width="16.7265625" style="9" customWidth="1"/>
    <col min="7" max="7" width="13.453125" style="9" customWidth="1"/>
    <col min="8" max="8" width="14.453125" style="7" customWidth="1"/>
    <col min="9" max="9" width="15" customWidth="1"/>
  </cols>
  <sheetData>
    <row r="1" spans="1:10" s="3" customFormat="1" ht="26.25" customHeight="1" thickBot="1" x14ac:dyDescent="0.4">
      <c r="A1" s="1" t="s">
        <v>5</v>
      </c>
      <c r="B1" s="1" t="s">
        <v>0</v>
      </c>
      <c r="C1" s="1" t="s">
        <v>108</v>
      </c>
      <c r="D1" s="2" t="s">
        <v>1</v>
      </c>
      <c r="E1" s="12" t="s">
        <v>109</v>
      </c>
      <c r="F1" s="12" t="s">
        <v>2</v>
      </c>
      <c r="G1" s="12" t="s">
        <v>3</v>
      </c>
      <c r="H1" s="5" t="s">
        <v>4</v>
      </c>
      <c r="I1" s="4" t="s">
        <v>21</v>
      </c>
    </row>
    <row r="2" spans="1:10" x14ac:dyDescent="0.35">
      <c r="A2" t="s">
        <v>513</v>
      </c>
      <c r="B2" s="9">
        <v>87409</v>
      </c>
      <c r="C2" s="9" t="s">
        <v>557</v>
      </c>
      <c r="D2" s="7">
        <v>2262</v>
      </c>
      <c r="E2" s="9" t="s">
        <v>514</v>
      </c>
      <c r="F2" s="18" t="s">
        <v>118</v>
      </c>
      <c r="G2" s="9" t="s">
        <v>558</v>
      </c>
      <c r="H2" s="7">
        <v>2119.96</v>
      </c>
      <c r="I2" s="10">
        <v>45030</v>
      </c>
    </row>
    <row r="3" spans="1:10" x14ac:dyDescent="0.35">
      <c r="A3" t="s">
        <v>518</v>
      </c>
      <c r="B3" s="9">
        <v>87409</v>
      </c>
      <c r="C3" s="9" t="s">
        <v>559</v>
      </c>
      <c r="D3" s="7">
        <v>1102</v>
      </c>
      <c r="E3" s="9" t="s">
        <v>519</v>
      </c>
      <c r="F3" s="18" t="s">
        <v>118</v>
      </c>
      <c r="G3" s="9" t="s">
        <v>560</v>
      </c>
      <c r="H3" s="7">
        <v>174</v>
      </c>
      <c r="I3" s="10">
        <v>45030</v>
      </c>
    </row>
    <row r="4" spans="1:10" x14ac:dyDescent="0.35">
      <c r="A4" t="s">
        <v>555</v>
      </c>
      <c r="B4" s="9">
        <v>94235</v>
      </c>
      <c r="C4" s="9" t="s">
        <v>1328</v>
      </c>
      <c r="D4" s="7">
        <v>10129.459999999999</v>
      </c>
      <c r="E4" t="s">
        <v>556</v>
      </c>
      <c r="F4" s="18" t="s">
        <v>118</v>
      </c>
      <c r="G4" s="9" t="s">
        <v>561</v>
      </c>
      <c r="H4" s="7">
        <v>5042.8599999999997</v>
      </c>
      <c r="I4" s="10">
        <v>45030</v>
      </c>
    </row>
    <row r="5" spans="1:10" s="20" customFormat="1" x14ac:dyDescent="0.35">
      <c r="B5" s="22"/>
      <c r="C5" s="35" t="s">
        <v>168</v>
      </c>
      <c r="D5" s="24">
        <f>SUM(D2:D4)</f>
        <v>13493.46</v>
      </c>
      <c r="F5" s="22"/>
      <c r="G5" s="35" t="s">
        <v>168</v>
      </c>
      <c r="H5" s="24">
        <f>SUM(H2:H4)</f>
        <v>7336.82</v>
      </c>
      <c r="J5" s="20" t="s">
        <v>964</v>
      </c>
    </row>
    <row r="6" spans="1:10" s="27" customFormat="1" x14ac:dyDescent="0.35">
      <c r="B6" s="28"/>
      <c r="C6" s="76"/>
      <c r="D6" s="31"/>
      <c r="F6" s="28"/>
      <c r="G6" s="76"/>
      <c r="H6" s="31"/>
    </row>
    <row r="7" spans="1:10" x14ac:dyDescent="0.35">
      <c r="A7" t="s">
        <v>715</v>
      </c>
      <c r="B7" s="9">
        <v>69334</v>
      </c>
      <c r="C7" s="9" t="s">
        <v>931</v>
      </c>
      <c r="D7" s="7">
        <v>2262</v>
      </c>
      <c r="E7" t="s">
        <v>86</v>
      </c>
      <c r="F7" s="18" t="s">
        <v>118</v>
      </c>
      <c r="G7" s="9" t="s">
        <v>716</v>
      </c>
      <c r="H7" s="7">
        <v>1880.07</v>
      </c>
      <c r="I7" s="10">
        <v>45061</v>
      </c>
    </row>
    <row r="8" spans="1:10" x14ac:dyDescent="0.35">
      <c r="A8" t="s">
        <v>717</v>
      </c>
      <c r="B8" s="9">
        <v>88220</v>
      </c>
      <c r="C8" s="9" t="s">
        <v>933</v>
      </c>
      <c r="D8" s="7">
        <v>2366.1999999999998</v>
      </c>
      <c r="E8" t="s">
        <v>745</v>
      </c>
      <c r="F8" s="18" t="s">
        <v>118</v>
      </c>
      <c r="G8" s="9" t="s">
        <v>746</v>
      </c>
      <c r="H8" s="7">
        <v>1053</v>
      </c>
      <c r="I8" s="10">
        <v>45061</v>
      </c>
    </row>
    <row r="9" spans="1:10" x14ac:dyDescent="0.35">
      <c r="A9" t="s">
        <v>747</v>
      </c>
      <c r="B9" s="9">
        <v>69123</v>
      </c>
      <c r="C9" s="9" t="s">
        <v>932</v>
      </c>
      <c r="D9" s="7">
        <v>5707.81</v>
      </c>
      <c r="E9" t="s">
        <v>800</v>
      </c>
      <c r="F9" s="18" t="s">
        <v>118</v>
      </c>
      <c r="G9" s="9" t="s">
        <v>801</v>
      </c>
      <c r="H9" s="7">
        <v>3106.28</v>
      </c>
      <c r="I9" s="10">
        <v>45061</v>
      </c>
    </row>
    <row r="10" spans="1:10" x14ac:dyDescent="0.35">
      <c r="A10" t="s">
        <v>797</v>
      </c>
      <c r="B10" s="9">
        <v>80416</v>
      </c>
      <c r="C10" s="9" t="s">
        <v>934</v>
      </c>
      <c r="D10" s="7">
        <v>3054.28</v>
      </c>
      <c r="E10" t="s">
        <v>798</v>
      </c>
      <c r="F10" s="18" t="s">
        <v>118</v>
      </c>
      <c r="G10" s="9" t="s">
        <v>799</v>
      </c>
      <c r="H10" s="7">
        <v>1940.33</v>
      </c>
      <c r="I10" s="10">
        <v>45061</v>
      </c>
    </row>
    <row r="11" spans="1:10" x14ac:dyDescent="0.35">
      <c r="A11" t="s">
        <v>806</v>
      </c>
      <c r="B11" s="9">
        <v>100703</v>
      </c>
      <c r="C11" s="9" t="s">
        <v>935</v>
      </c>
      <c r="D11" s="7">
        <v>3414.56</v>
      </c>
      <c r="E11" t="s">
        <v>807</v>
      </c>
      <c r="F11" s="18" t="s">
        <v>118</v>
      </c>
      <c r="G11" s="9" t="s">
        <v>910</v>
      </c>
      <c r="H11" s="7">
        <v>1722</v>
      </c>
      <c r="I11" s="10">
        <v>45061</v>
      </c>
    </row>
    <row r="12" spans="1:10" ht="27" customHeight="1" x14ac:dyDescent="0.35">
      <c r="A12" t="s">
        <v>911</v>
      </c>
      <c r="B12" s="9">
        <v>96465</v>
      </c>
      <c r="C12" s="9" t="s">
        <v>944</v>
      </c>
      <c r="D12" s="7">
        <v>4042.6</v>
      </c>
      <c r="E12" s="95" t="s">
        <v>912</v>
      </c>
      <c r="F12" s="18" t="s">
        <v>118</v>
      </c>
      <c r="G12" s="9" t="s">
        <v>943</v>
      </c>
      <c r="H12" s="7">
        <v>1183</v>
      </c>
      <c r="I12" s="10">
        <v>45061</v>
      </c>
    </row>
    <row r="13" spans="1:10" s="20" customFormat="1" x14ac:dyDescent="0.35">
      <c r="B13" s="22"/>
      <c r="C13" s="35" t="s">
        <v>168</v>
      </c>
      <c r="D13" s="24">
        <f>SUM(D7:D12)</f>
        <v>20847.45</v>
      </c>
      <c r="F13" s="22"/>
      <c r="G13" s="35" t="s">
        <v>168</v>
      </c>
      <c r="H13" s="24">
        <f>SUM(H7:H12)</f>
        <v>10884.68</v>
      </c>
      <c r="J13" s="20" t="s">
        <v>1082</v>
      </c>
    </row>
    <row r="14" spans="1:10" x14ac:dyDescent="0.35">
      <c r="A14" t="s">
        <v>1265</v>
      </c>
      <c r="B14" s="9">
        <v>84545</v>
      </c>
      <c r="C14" s="9" t="s">
        <v>1542</v>
      </c>
      <c r="D14" s="7">
        <v>812</v>
      </c>
      <c r="E14" t="s">
        <v>1266</v>
      </c>
      <c r="F14" s="18" t="s">
        <v>118</v>
      </c>
      <c r="G14" s="9" t="s">
        <v>1541</v>
      </c>
      <c r="H14" s="7">
        <v>406</v>
      </c>
      <c r="I14" s="10">
        <v>45090</v>
      </c>
    </row>
    <row r="15" spans="1:10" x14ac:dyDescent="0.35">
      <c r="A15" t="s">
        <v>1267</v>
      </c>
      <c r="B15" s="9">
        <v>94235</v>
      </c>
      <c r="C15" s="9" t="s">
        <v>1543</v>
      </c>
      <c r="D15" s="7">
        <v>5312.1</v>
      </c>
      <c r="E15" t="s">
        <v>1268</v>
      </c>
      <c r="F15" s="18" t="s">
        <v>118</v>
      </c>
      <c r="G15" s="9" t="s">
        <v>1544</v>
      </c>
      <c r="H15" s="7">
        <v>3986.99</v>
      </c>
      <c r="I15" s="10">
        <v>45090</v>
      </c>
    </row>
    <row r="16" spans="1:10" x14ac:dyDescent="0.35">
      <c r="A16" t="s">
        <v>1269</v>
      </c>
      <c r="B16" s="9">
        <v>87681</v>
      </c>
      <c r="C16" s="9" t="s">
        <v>1545</v>
      </c>
      <c r="D16" s="7">
        <v>754</v>
      </c>
      <c r="E16" t="s">
        <v>27</v>
      </c>
      <c r="F16" s="18" t="s">
        <v>118</v>
      </c>
      <c r="G16" s="9" t="s">
        <v>1546</v>
      </c>
      <c r="H16" s="7">
        <v>375.98</v>
      </c>
      <c r="I16" s="10">
        <v>45090</v>
      </c>
    </row>
    <row r="17" spans="1:9" x14ac:dyDescent="0.35">
      <c r="A17" t="s">
        <v>1520</v>
      </c>
      <c r="B17" s="9">
        <v>69430</v>
      </c>
      <c r="C17" s="9" t="s">
        <v>1547</v>
      </c>
      <c r="D17" s="7">
        <v>3742.61</v>
      </c>
      <c r="E17" t="s">
        <v>1540</v>
      </c>
      <c r="F17" s="18" t="s">
        <v>118</v>
      </c>
      <c r="G17" s="9" t="s">
        <v>1548</v>
      </c>
      <c r="H17" s="7">
        <v>3161.98</v>
      </c>
      <c r="I17" s="10">
        <v>45090</v>
      </c>
    </row>
    <row r="18" spans="1:9" x14ac:dyDescent="0.35">
      <c r="A18" t="s">
        <v>1521</v>
      </c>
      <c r="B18" s="9">
        <v>80401</v>
      </c>
      <c r="C18" s="9" t="s">
        <v>1550</v>
      </c>
      <c r="D18" s="7">
        <v>2152.59</v>
      </c>
      <c r="E18" t="s">
        <v>1522</v>
      </c>
      <c r="F18" s="18" t="s">
        <v>118</v>
      </c>
      <c r="G18" s="9" t="s">
        <v>1551</v>
      </c>
      <c r="H18" s="7">
        <v>760</v>
      </c>
      <c r="I18" s="10">
        <v>45090</v>
      </c>
    </row>
    <row r="19" spans="1:9" x14ac:dyDescent="0.35">
      <c r="A19" t="s">
        <v>1537</v>
      </c>
      <c r="B19" s="9">
        <v>86469</v>
      </c>
      <c r="C19" s="9" t="s">
        <v>1552</v>
      </c>
      <c r="D19" s="7">
        <v>2906.7</v>
      </c>
      <c r="E19" t="s">
        <v>439</v>
      </c>
      <c r="F19" s="18" t="s">
        <v>118</v>
      </c>
      <c r="G19" s="9" t="s">
        <v>1553</v>
      </c>
      <c r="H19" s="7">
        <v>1656.48</v>
      </c>
      <c r="I19" s="10">
        <v>45090</v>
      </c>
    </row>
    <row r="20" spans="1:9" x14ac:dyDescent="0.35">
      <c r="A20" t="s">
        <v>1538</v>
      </c>
      <c r="B20" s="9">
        <v>69430</v>
      </c>
      <c r="C20" s="9" t="s">
        <v>1554</v>
      </c>
      <c r="D20" s="7">
        <v>1827</v>
      </c>
      <c r="E20" t="s">
        <v>1539</v>
      </c>
      <c r="F20" s="18" t="s">
        <v>118</v>
      </c>
      <c r="G20" s="9" t="s">
        <v>1555</v>
      </c>
      <c r="H20" s="7">
        <v>1435.99</v>
      </c>
      <c r="I20" s="10">
        <v>45090</v>
      </c>
    </row>
    <row r="21" spans="1:9" s="4" customFormat="1" x14ac:dyDescent="0.35">
      <c r="B21" s="12"/>
      <c r="C21" s="12" t="s">
        <v>1549</v>
      </c>
      <c r="D21" s="5">
        <f>SUM(D14:D20)</f>
        <v>17507</v>
      </c>
      <c r="F21" s="12"/>
      <c r="G21" s="12" t="s">
        <v>168</v>
      </c>
      <c r="H21" s="5">
        <f>SUM(H14:H20)</f>
        <v>11783.419999999998</v>
      </c>
      <c r="I21" s="4" t="s">
        <v>1208</v>
      </c>
    </row>
    <row r="23" spans="1:9" x14ac:dyDescent="0.35">
      <c r="A23" t="s">
        <v>1941</v>
      </c>
      <c r="B23" s="9">
        <v>74949</v>
      </c>
      <c r="C23" s="9" t="s">
        <v>1687</v>
      </c>
      <c r="D23" s="7">
        <v>6434.54</v>
      </c>
      <c r="E23" t="s">
        <v>1942</v>
      </c>
      <c r="F23" s="18" t="s">
        <v>6</v>
      </c>
      <c r="G23" s="9" t="s">
        <v>1943</v>
      </c>
      <c r="H23" s="7">
        <v>3004.4</v>
      </c>
      <c r="I23" s="10">
        <v>45128</v>
      </c>
    </row>
    <row r="24" spans="1:9" x14ac:dyDescent="0.35">
      <c r="A24" t="s">
        <v>1938</v>
      </c>
      <c r="B24" s="9">
        <v>69456</v>
      </c>
      <c r="C24" s="9" t="s">
        <v>1939</v>
      </c>
      <c r="D24" s="7">
        <v>15357.09</v>
      </c>
      <c r="E24" s="315" t="s">
        <v>1940</v>
      </c>
      <c r="F24" s="18" t="s">
        <v>6</v>
      </c>
      <c r="G24" s="9" t="s">
        <v>1937</v>
      </c>
      <c r="H24" s="7">
        <v>10800.76</v>
      </c>
      <c r="I24" s="10">
        <v>45128</v>
      </c>
    </row>
    <row r="25" spans="1:9" x14ac:dyDescent="0.35">
      <c r="A25" t="s">
        <v>1944</v>
      </c>
      <c r="B25" s="9">
        <v>74949</v>
      </c>
      <c r="C25" s="9" t="s">
        <v>1947</v>
      </c>
      <c r="D25" s="7">
        <v>754</v>
      </c>
      <c r="E25" t="s">
        <v>1945</v>
      </c>
      <c r="F25" s="18" t="s">
        <v>6</v>
      </c>
      <c r="G25" s="9" t="s">
        <v>1946</v>
      </c>
      <c r="H25" s="7">
        <v>232</v>
      </c>
      <c r="I25" s="10">
        <v>45128</v>
      </c>
    </row>
    <row r="26" spans="1:9" x14ac:dyDescent="0.35">
      <c r="A26" t="s">
        <v>1948</v>
      </c>
      <c r="B26" s="9">
        <v>69334</v>
      </c>
      <c r="C26" s="9" t="s">
        <v>1950</v>
      </c>
      <c r="D26" s="7">
        <v>1670.4</v>
      </c>
      <c r="E26" s="273" t="s">
        <v>1949</v>
      </c>
      <c r="F26" s="18" t="s">
        <v>6</v>
      </c>
      <c r="G26" s="9" t="s">
        <v>1951</v>
      </c>
      <c r="H26" s="7">
        <v>974.4</v>
      </c>
      <c r="I26" s="10">
        <v>45128</v>
      </c>
    </row>
    <row r="27" spans="1:9" x14ac:dyDescent="0.35">
      <c r="A27" t="s">
        <v>1952</v>
      </c>
      <c r="B27" s="9">
        <v>81208</v>
      </c>
      <c r="C27" s="9" t="s">
        <v>1955</v>
      </c>
      <c r="D27" s="7">
        <v>5750.91</v>
      </c>
      <c r="E27" t="s">
        <v>1953</v>
      </c>
      <c r="F27" s="18" t="s">
        <v>6</v>
      </c>
      <c r="G27" s="9" t="s">
        <v>1954</v>
      </c>
      <c r="H27" s="7">
        <v>6913.6</v>
      </c>
      <c r="I27" s="10">
        <v>45128</v>
      </c>
    </row>
    <row r="28" spans="1:9" x14ac:dyDescent="0.35">
      <c r="A28" t="s">
        <v>1959</v>
      </c>
      <c r="B28" s="9">
        <v>92284</v>
      </c>
      <c r="C28" s="9" t="s">
        <v>1957</v>
      </c>
      <c r="D28" s="7">
        <v>31091.31</v>
      </c>
      <c r="E28" t="s">
        <v>1958</v>
      </c>
      <c r="F28" s="18" t="s">
        <v>6</v>
      </c>
      <c r="G28" s="9" t="s">
        <v>1960</v>
      </c>
      <c r="H28" s="7">
        <v>14324.84</v>
      </c>
      <c r="I28" s="10">
        <v>45128</v>
      </c>
    </row>
    <row r="29" spans="1:9" s="4" customFormat="1" x14ac:dyDescent="0.35">
      <c r="B29" s="12"/>
      <c r="C29" s="12" t="s">
        <v>168</v>
      </c>
      <c r="D29" s="5">
        <f>SUM(D23:D28)</f>
        <v>61058.25</v>
      </c>
      <c r="F29" s="12"/>
      <c r="G29" s="12" t="s">
        <v>168</v>
      </c>
      <c r="H29" s="5">
        <f>SUM(H23:H28)</f>
        <v>36250</v>
      </c>
    </row>
  </sheetData>
  <autoFilter ref="A1:I1" xr:uid="{9090E5C2-45B9-4DBA-ACA9-66080AF1ACF2}"/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A49D9D-F6AA-4A4B-9B79-488598C2C569}">
  <dimension ref="A1:N78"/>
  <sheetViews>
    <sheetView workbookViewId="0">
      <pane ySplit="1" topLeftCell="A68" activePane="bottomLeft" state="frozen"/>
      <selection pane="bottomLeft" activeCell="A78" sqref="A78:D78"/>
    </sheetView>
  </sheetViews>
  <sheetFormatPr baseColWidth="10" defaultColWidth="11.453125" defaultRowHeight="14.5" x14ac:dyDescent="0.35"/>
  <cols>
    <col min="1" max="1" width="14.54296875" style="85" customWidth="1"/>
    <col min="2" max="2" width="14.1796875" style="87" customWidth="1"/>
    <col min="3" max="3" width="11.7265625" style="87" customWidth="1"/>
    <col min="4" max="4" width="15.26953125" style="86" customWidth="1"/>
    <col min="5" max="5" width="54.54296875" style="85" customWidth="1"/>
    <col min="6" max="6" width="16.453125" style="85" customWidth="1"/>
    <col min="7" max="7" width="13.453125" style="85" customWidth="1"/>
    <col min="8" max="8" width="16.81640625" style="133" customWidth="1"/>
    <col min="9" max="9" width="15.453125" style="85" customWidth="1"/>
    <col min="10" max="10" width="30.7265625" style="85" customWidth="1"/>
    <col min="11" max="11" width="11.453125" style="86"/>
    <col min="12" max="12" width="21.26953125" style="85" customWidth="1"/>
    <col min="13" max="13" width="14" style="85" customWidth="1"/>
    <col min="14" max="16384" width="11.453125" style="85"/>
  </cols>
  <sheetData>
    <row r="1" spans="1:14" s="127" customFormat="1" ht="26.25" customHeight="1" x14ac:dyDescent="0.35">
      <c r="A1" s="134" t="s">
        <v>5</v>
      </c>
      <c r="B1" s="134" t="s">
        <v>111</v>
      </c>
      <c r="C1" s="134" t="s">
        <v>0</v>
      </c>
      <c r="D1" s="135" t="s">
        <v>1</v>
      </c>
      <c r="E1" s="98" t="s">
        <v>109</v>
      </c>
      <c r="F1" s="98" t="s">
        <v>2</v>
      </c>
      <c r="G1" s="97" t="s">
        <v>3</v>
      </c>
      <c r="H1" s="136" t="s">
        <v>4</v>
      </c>
      <c r="I1" s="137" t="s">
        <v>21</v>
      </c>
      <c r="J1" s="97"/>
      <c r="K1" s="129" t="s">
        <v>239</v>
      </c>
      <c r="L1" s="97" t="s">
        <v>120</v>
      </c>
    </row>
    <row r="2" spans="1:14" x14ac:dyDescent="0.35">
      <c r="A2" s="85" t="s">
        <v>29</v>
      </c>
      <c r="B2" s="87" t="s">
        <v>232</v>
      </c>
      <c r="C2" s="87">
        <v>87646</v>
      </c>
      <c r="D2" s="86">
        <v>870</v>
      </c>
      <c r="E2" s="85" t="s">
        <v>27</v>
      </c>
      <c r="F2" s="126" t="s">
        <v>118</v>
      </c>
      <c r="G2" s="130">
        <v>2925</v>
      </c>
      <c r="H2" s="133">
        <v>602.44000000000005</v>
      </c>
      <c r="I2" s="99">
        <v>44960</v>
      </c>
      <c r="J2" s="99"/>
      <c r="K2" s="138"/>
      <c r="L2" s="139">
        <v>10318.320000000002</v>
      </c>
      <c r="M2" s="140" t="s">
        <v>121</v>
      </c>
      <c r="N2" s="140">
        <v>44960</v>
      </c>
    </row>
    <row r="3" spans="1:14" x14ac:dyDescent="0.35">
      <c r="A3" s="85" t="s">
        <v>28</v>
      </c>
      <c r="B3" s="87" t="s">
        <v>231</v>
      </c>
      <c r="C3" s="87">
        <v>94415</v>
      </c>
      <c r="D3" s="86">
        <v>870</v>
      </c>
      <c r="E3" s="85" t="s">
        <v>27</v>
      </c>
      <c r="F3" s="126" t="s">
        <v>118</v>
      </c>
      <c r="G3" s="85">
        <v>2924</v>
      </c>
      <c r="H3" s="133">
        <v>602.44000000000005</v>
      </c>
      <c r="I3" s="99">
        <v>44960</v>
      </c>
      <c r="J3" s="141" t="s">
        <v>247</v>
      </c>
    </row>
    <row r="4" spans="1:14" x14ac:dyDescent="0.35">
      <c r="A4" s="85" t="s">
        <v>30</v>
      </c>
      <c r="B4" s="87" t="s">
        <v>233</v>
      </c>
      <c r="C4" s="87">
        <v>66123</v>
      </c>
      <c r="D4" s="86">
        <v>870</v>
      </c>
      <c r="E4" s="85" t="s">
        <v>27</v>
      </c>
      <c r="F4" s="126" t="s">
        <v>118</v>
      </c>
      <c r="G4" s="85">
        <v>2923</v>
      </c>
      <c r="H4" s="133">
        <v>401.62</v>
      </c>
      <c r="I4" s="99">
        <v>44960</v>
      </c>
      <c r="J4" s="99"/>
    </row>
    <row r="5" spans="1:14" ht="16.5" customHeight="1" x14ac:dyDescent="0.35">
      <c r="A5" s="85" t="s">
        <v>32</v>
      </c>
      <c r="B5" s="87" t="s">
        <v>234</v>
      </c>
      <c r="C5" s="87">
        <v>87655</v>
      </c>
      <c r="D5" s="86">
        <v>986</v>
      </c>
      <c r="E5" s="85" t="s">
        <v>33</v>
      </c>
      <c r="F5" s="126" t="s">
        <v>118</v>
      </c>
      <c r="G5" s="142">
        <v>2925</v>
      </c>
      <c r="H5" s="143">
        <v>602.44000000000005</v>
      </c>
      <c r="I5" s="144">
        <v>44960</v>
      </c>
      <c r="J5" s="144" t="s">
        <v>238</v>
      </c>
      <c r="K5" s="86">
        <v>596.70000000000005</v>
      </c>
    </row>
    <row r="6" spans="1:14" x14ac:dyDescent="0.35">
      <c r="A6" s="85" t="s">
        <v>31</v>
      </c>
      <c r="B6" s="87" t="s">
        <v>235</v>
      </c>
      <c r="C6" s="87">
        <v>66119</v>
      </c>
      <c r="D6" s="86">
        <v>870</v>
      </c>
      <c r="E6" s="85" t="s">
        <v>27</v>
      </c>
      <c r="F6" s="126" t="s">
        <v>118</v>
      </c>
      <c r="G6" s="85">
        <v>2938</v>
      </c>
      <c r="H6" s="133">
        <v>401.62</v>
      </c>
      <c r="I6" s="99">
        <v>44960</v>
      </c>
      <c r="J6" s="99"/>
    </row>
    <row r="7" spans="1:14" x14ac:dyDescent="0.35">
      <c r="A7" s="85" t="s">
        <v>34</v>
      </c>
      <c r="B7" s="87" t="s">
        <v>236</v>
      </c>
      <c r="C7" s="87">
        <v>80400</v>
      </c>
      <c r="D7" s="86">
        <v>15363.46</v>
      </c>
      <c r="E7" s="85" t="s">
        <v>144</v>
      </c>
      <c r="F7" s="126" t="s">
        <v>118</v>
      </c>
      <c r="G7" s="85">
        <v>2937</v>
      </c>
      <c r="H7" s="133">
        <v>7306.14</v>
      </c>
      <c r="I7" s="99">
        <v>44960</v>
      </c>
      <c r="J7" s="99"/>
    </row>
    <row r="8" spans="1:14" x14ac:dyDescent="0.35">
      <c r="A8" s="85" t="s">
        <v>35</v>
      </c>
      <c r="B8" s="87" t="s">
        <v>237</v>
      </c>
      <c r="C8" s="87">
        <v>87409</v>
      </c>
      <c r="D8" s="86">
        <v>870</v>
      </c>
      <c r="E8" s="85" t="s">
        <v>27</v>
      </c>
      <c r="F8" s="126" t="s">
        <v>118</v>
      </c>
      <c r="G8" s="85">
        <v>2922</v>
      </c>
      <c r="H8" s="133">
        <v>401.62</v>
      </c>
      <c r="I8" s="99">
        <v>44960</v>
      </c>
      <c r="J8" s="99"/>
    </row>
    <row r="9" spans="1:14" s="142" customFormat="1" x14ac:dyDescent="0.35">
      <c r="B9" s="145"/>
      <c r="C9" s="146" t="s">
        <v>168</v>
      </c>
      <c r="D9" s="147">
        <f>SUM(D2:D8)</f>
        <v>20699.46</v>
      </c>
      <c r="F9" s="148"/>
      <c r="G9" s="149" t="s">
        <v>168</v>
      </c>
      <c r="H9" s="150">
        <f>SUM(H2:H8)</f>
        <v>10318.320000000002</v>
      </c>
      <c r="I9" s="151"/>
      <c r="J9" s="151"/>
      <c r="K9" s="152"/>
    </row>
    <row r="10" spans="1:14" x14ac:dyDescent="0.35">
      <c r="A10" s="85" t="s">
        <v>131</v>
      </c>
      <c r="B10" s="87" t="s">
        <v>139</v>
      </c>
      <c r="C10" s="87">
        <v>66119</v>
      </c>
      <c r="D10" s="86">
        <v>870</v>
      </c>
      <c r="E10" s="85" t="s">
        <v>27</v>
      </c>
      <c r="F10" s="126" t="s">
        <v>118</v>
      </c>
      <c r="G10" s="85">
        <v>2947</v>
      </c>
      <c r="H10" s="133">
        <v>401.62</v>
      </c>
      <c r="I10" s="99">
        <v>44993</v>
      </c>
      <c r="L10" s="139">
        <v>12519.23</v>
      </c>
      <c r="M10" s="153" t="s">
        <v>272</v>
      </c>
      <c r="N10" s="140">
        <v>44965</v>
      </c>
    </row>
    <row r="11" spans="1:14" x14ac:dyDescent="0.35">
      <c r="A11" s="85" t="s">
        <v>132</v>
      </c>
      <c r="B11" s="87" t="s">
        <v>138</v>
      </c>
      <c r="C11" s="87">
        <v>87654</v>
      </c>
      <c r="D11" s="86">
        <v>1450</v>
      </c>
      <c r="E11" s="85" t="s">
        <v>86</v>
      </c>
      <c r="F11" s="126" t="s">
        <v>118</v>
      </c>
      <c r="G11" s="85">
        <v>2948</v>
      </c>
      <c r="H11" s="133">
        <v>2616.3000000000002</v>
      </c>
      <c r="I11" s="99">
        <v>44993</v>
      </c>
    </row>
    <row r="12" spans="1:14" x14ac:dyDescent="0.35">
      <c r="A12" s="85" t="s">
        <v>133</v>
      </c>
      <c r="B12" s="87" t="s">
        <v>140</v>
      </c>
      <c r="C12" s="87">
        <v>87654</v>
      </c>
      <c r="D12" s="86">
        <v>3647.4</v>
      </c>
      <c r="E12" s="85" t="s">
        <v>141</v>
      </c>
      <c r="F12" s="126" t="s">
        <v>118</v>
      </c>
      <c r="G12" s="85">
        <v>2947</v>
      </c>
      <c r="H12" s="133">
        <v>2639.25</v>
      </c>
      <c r="I12" s="99">
        <v>44993</v>
      </c>
    </row>
    <row r="13" spans="1:14" x14ac:dyDescent="0.35">
      <c r="A13" s="85" t="s">
        <v>134</v>
      </c>
      <c r="B13" s="87" t="s">
        <v>142</v>
      </c>
      <c r="C13" s="87">
        <v>87654</v>
      </c>
      <c r="D13" s="86">
        <v>956.36</v>
      </c>
      <c r="E13" s="85" t="s">
        <v>143</v>
      </c>
      <c r="F13" s="126" t="s">
        <v>118</v>
      </c>
      <c r="G13" s="85">
        <v>2950</v>
      </c>
      <c r="H13" s="133">
        <v>780.3</v>
      </c>
      <c r="I13" s="99">
        <v>44993</v>
      </c>
    </row>
    <row r="14" spans="1:14" x14ac:dyDescent="0.35">
      <c r="A14" s="85" t="s">
        <v>135</v>
      </c>
      <c r="B14" s="87" t="s">
        <v>145</v>
      </c>
      <c r="C14" s="87">
        <v>92294</v>
      </c>
      <c r="D14" s="86">
        <v>1102</v>
      </c>
      <c r="E14" s="85" t="s">
        <v>33</v>
      </c>
      <c r="F14" s="126" t="s">
        <v>118</v>
      </c>
      <c r="G14" s="85">
        <v>2951</v>
      </c>
      <c r="H14" s="133">
        <v>1434.38</v>
      </c>
      <c r="I14" s="99">
        <v>44993</v>
      </c>
    </row>
    <row r="15" spans="1:14" x14ac:dyDescent="0.35">
      <c r="A15" s="85" t="s">
        <v>136</v>
      </c>
      <c r="B15" s="87" t="s">
        <v>146</v>
      </c>
      <c r="C15" s="87">
        <v>87654</v>
      </c>
      <c r="D15" s="86">
        <v>3323.4</v>
      </c>
      <c r="E15" s="85" t="s">
        <v>148</v>
      </c>
      <c r="F15" s="126" t="s">
        <v>118</v>
      </c>
      <c r="G15" s="85">
        <v>2952</v>
      </c>
      <c r="H15" s="133">
        <v>2065.5</v>
      </c>
      <c r="I15" s="99">
        <v>44993</v>
      </c>
    </row>
    <row r="16" spans="1:14" x14ac:dyDescent="0.35">
      <c r="A16" s="85" t="s">
        <v>137</v>
      </c>
      <c r="B16" s="87" t="s">
        <v>147</v>
      </c>
      <c r="C16" s="87">
        <v>94235</v>
      </c>
      <c r="D16" s="86">
        <v>2262</v>
      </c>
      <c r="E16" s="85" t="s">
        <v>86</v>
      </c>
      <c r="F16" s="126" t="s">
        <v>118</v>
      </c>
      <c r="G16" s="85">
        <v>2953</v>
      </c>
      <c r="H16" s="133">
        <v>2581.88</v>
      </c>
      <c r="I16" s="99">
        <v>44993</v>
      </c>
    </row>
    <row r="17" spans="1:12" s="142" customFormat="1" x14ac:dyDescent="0.35">
      <c r="B17" s="145"/>
      <c r="C17" s="146" t="s">
        <v>168</v>
      </c>
      <c r="D17" s="147">
        <f>SUM(D10:D16)</f>
        <v>13611.16</v>
      </c>
      <c r="G17" s="149" t="s">
        <v>168</v>
      </c>
      <c r="H17" s="150">
        <f>SUM(H10:H16)</f>
        <v>12519.23</v>
      </c>
      <c r="J17" s="92" t="s">
        <v>247</v>
      </c>
      <c r="K17" s="152"/>
    </row>
    <row r="18" spans="1:12" x14ac:dyDescent="0.35">
      <c r="A18" s="85" t="s">
        <v>176</v>
      </c>
      <c r="B18" s="87" t="s">
        <v>399</v>
      </c>
      <c r="C18" s="87">
        <v>87654</v>
      </c>
      <c r="D18" s="86">
        <v>24166.98</v>
      </c>
      <c r="E18" s="85" t="s">
        <v>177</v>
      </c>
      <c r="F18" s="126" t="s">
        <v>118</v>
      </c>
      <c r="G18" s="85">
        <v>3005</v>
      </c>
      <c r="H18" s="133">
        <v>14169.35</v>
      </c>
      <c r="I18" s="154">
        <v>45026</v>
      </c>
    </row>
    <row r="19" spans="1:12" x14ac:dyDescent="0.35">
      <c r="A19" s="85" t="s">
        <v>191</v>
      </c>
      <c r="B19" s="87" t="s">
        <v>400</v>
      </c>
      <c r="C19" s="87">
        <v>88203</v>
      </c>
      <c r="D19" s="86">
        <v>870</v>
      </c>
      <c r="E19" s="85" t="s">
        <v>27</v>
      </c>
      <c r="F19" s="126" t="s">
        <v>118</v>
      </c>
      <c r="G19" s="85">
        <v>2996</v>
      </c>
      <c r="H19" s="133">
        <v>200.81</v>
      </c>
      <c r="I19" s="154">
        <v>45026</v>
      </c>
    </row>
    <row r="20" spans="1:12" x14ac:dyDescent="0.35">
      <c r="A20" s="85" t="s">
        <v>204</v>
      </c>
      <c r="B20" s="87" t="s">
        <v>489</v>
      </c>
      <c r="C20" s="87">
        <v>86469</v>
      </c>
      <c r="D20" s="86">
        <v>3623.63</v>
      </c>
      <c r="E20" s="85" t="s">
        <v>205</v>
      </c>
      <c r="F20" s="126" t="s">
        <v>118</v>
      </c>
      <c r="G20" s="85">
        <v>3006</v>
      </c>
      <c r="H20" s="133">
        <v>2616.3000000000002</v>
      </c>
      <c r="L20" s="102"/>
    </row>
    <row r="21" spans="1:12" x14ac:dyDescent="0.35">
      <c r="A21" s="85" t="s">
        <v>206</v>
      </c>
      <c r="B21" s="87" t="s">
        <v>490</v>
      </c>
      <c r="C21" s="87">
        <v>94415</v>
      </c>
      <c r="D21" s="86">
        <v>1125.2</v>
      </c>
      <c r="E21" s="85" t="s">
        <v>33</v>
      </c>
      <c r="F21" s="126" t="s">
        <v>118</v>
      </c>
      <c r="G21" s="85">
        <v>3008</v>
      </c>
      <c r="H21" s="133">
        <v>1434.38</v>
      </c>
    </row>
    <row r="22" spans="1:12" s="130" customFormat="1" x14ac:dyDescent="0.35">
      <c r="A22" s="130" t="s">
        <v>220</v>
      </c>
      <c r="B22" s="131" t="s">
        <v>491</v>
      </c>
      <c r="C22" s="131">
        <v>80400</v>
      </c>
      <c r="D22" s="138">
        <v>9442.4</v>
      </c>
      <c r="E22" s="130" t="s">
        <v>221</v>
      </c>
      <c r="F22" s="126" t="s">
        <v>118</v>
      </c>
      <c r="G22" s="130">
        <v>3004</v>
      </c>
      <c r="H22" s="155">
        <v>7550.55</v>
      </c>
      <c r="K22" s="138"/>
    </row>
    <row r="23" spans="1:12" x14ac:dyDescent="0.35">
      <c r="A23" s="85" t="s">
        <v>222</v>
      </c>
      <c r="B23" s="87" t="s">
        <v>492</v>
      </c>
      <c r="C23" s="87">
        <v>80400</v>
      </c>
      <c r="D23" s="86">
        <v>8487.42</v>
      </c>
      <c r="E23" s="85" t="s">
        <v>223</v>
      </c>
      <c r="F23" s="126" t="s">
        <v>118</v>
      </c>
      <c r="G23" s="85">
        <v>3009</v>
      </c>
      <c r="H23" s="133">
        <v>4599.18</v>
      </c>
    </row>
    <row r="24" spans="1:12" x14ac:dyDescent="0.35">
      <c r="A24" s="85" t="s">
        <v>225</v>
      </c>
      <c r="B24" s="87" t="s">
        <v>493</v>
      </c>
      <c r="C24" s="87">
        <v>86469</v>
      </c>
      <c r="D24" s="86">
        <v>2262</v>
      </c>
      <c r="E24" s="85" t="s">
        <v>86</v>
      </c>
      <c r="F24" s="126" t="s">
        <v>118</v>
      </c>
      <c r="G24" s="85">
        <v>3007</v>
      </c>
      <c r="H24" s="133">
        <v>2581.88</v>
      </c>
    </row>
    <row r="25" spans="1:12" x14ac:dyDescent="0.35">
      <c r="A25" s="85" t="s">
        <v>226</v>
      </c>
      <c r="B25" s="87" t="s">
        <v>494</v>
      </c>
      <c r="C25" s="87">
        <v>92294</v>
      </c>
      <c r="D25" s="86">
        <v>15921.95</v>
      </c>
      <c r="E25" s="85" t="s">
        <v>227</v>
      </c>
      <c r="F25" s="126" t="s">
        <v>118</v>
      </c>
      <c r="G25" s="85">
        <v>3000</v>
      </c>
      <c r="H25" s="133">
        <v>10348.17</v>
      </c>
    </row>
    <row r="26" spans="1:12" x14ac:dyDescent="0.35">
      <c r="A26" s="85" t="s">
        <v>228</v>
      </c>
      <c r="B26" s="87" t="s">
        <v>495</v>
      </c>
      <c r="C26" s="87">
        <v>80400</v>
      </c>
      <c r="D26" s="86">
        <v>870</v>
      </c>
      <c r="E26" s="85" t="s">
        <v>27</v>
      </c>
      <c r="F26" s="126" t="s">
        <v>118</v>
      </c>
      <c r="G26" s="85">
        <v>2997</v>
      </c>
      <c r="H26" s="133">
        <v>602.44000000000005</v>
      </c>
    </row>
    <row r="27" spans="1:12" x14ac:dyDescent="0.35">
      <c r="A27" s="85" t="s">
        <v>229</v>
      </c>
      <c r="B27" s="87" t="s">
        <v>496</v>
      </c>
      <c r="C27" s="87">
        <v>96720</v>
      </c>
      <c r="D27" s="86">
        <v>870</v>
      </c>
      <c r="E27" s="85" t="s">
        <v>27</v>
      </c>
      <c r="F27" s="126" t="s">
        <v>118</v>
      </c>
      <c r="G27" s="85">
        <v>2998</v>
      </c>
      <c r="H27" s="133">
        <v>602.44000000000005</v>
      </c>
    </row>
    <row r="28" spans="1:12" ht="16.5" customHeight="1" x14ac:dyDescent="0.35">
      <c r="A28" s="85" t="s">
        <v>32</v>
      </c>
      <c r="B28" s="87" t="s">
        <v>234</v>
      </c>
      <c r="C28" s="87">
        <v>87655</v>
      </c>
      <c r="D28" s="86">
        <v>986</v>
      </c>
      <c r="E28" s="85" t="s">
        <v>33</v>
      </c>
      <c r="F28" s="126" t="s">
        <v>118</v>
      </c>
      <c r="G28" s="142">
        <v>2925</v>
      </c>
      <c r="H28" s="143">
        <v>596.70000000000005</v>
      </c>
      <c r="I28" s="144">
        <v>44960</v>
      </c>
      <c r="J28" s="144" t="s">
        <v>238</v>
      </c>
      <c r="K28" s="86">
        <v>596.70000000000005</v>
      </c>
    </row>
    <row r="29" spans="1:12" x14ac:dyDescent="0.35">
      <c r="A29" s="85" t="s">
        <v>230</v>
      </c>
      <c r="B29" s="87" t="s">
        <v>497</v>
      </c>
      <c r="C29" s="87">
        <v>87650</v>
      </c>
      <c r="D29" s="86">
        <v>870</v>
      </c>
      <c r="E29" s="85" t="s">
        <v>27</v>
      </c>
      <c r="F29" s="126" t="s">
        <v>118</v>
      </c>
      <c r="G29" s="85">
        <v>2999</v>
      </c>
      <c r="H29" s="133">
        <v>200.81</v>
      </c>
      <c r="I29" s="99">
        <v>45026</v>
      </c>
    </row>
    <row r="30" spans="1:12" x14ac:dyDescent="0.35">
      <c r="A30" s="85" t="s">
        <v>322</v>
      </c>
      <c r="B30" s="87" t="s">
        <v>1253</v>
      </c>
      <c r="C30" s="87">
        <v>86470</v>
      </c>
      <c r="D30" s="86">
        <v>8352</v>
      </c>
      <c r="E30" s="85" t="s">
        <v>323</v>
      </c>
      <c r="F30" s="126" t="s">
        <v>118</v>
      </c>
      <c r="G30" s="85">
        <v>3013</v>
      </c>
      <c r="H30" s="133">
        <v>5232.6099999999997</v>
      </c>
      <c r="I30" s="99">
        <v>45026</v>
      </c>
    </row>
    <row r="31" spans="1:12" x14ac:dyDescent="0.35">
      <c r="A31" s="85" t="s">
        <v>364</v>
      </c>
      <c r="B31" s="87" t="s">
        <v>563</v>
      </c>
      <c r="C31" s="87">
        <v>86541</v>
      </c>
      <c r="D31" s="86">
        <v>2610</v>
      </c>
      <c r="E31" s="85" t="s">
        <v>27</v>
      </c>
      <c r="F31" s="126" t="s">
        <v>118</v>
      </c>
      <c r="G31" s="85">
        <v>3034</v>
      </c>
      <c r="H31" s="133">
        <v>401.62</v>
      </c>
      <c r="I31" s="99">
        <v>45026</v>
      </c>
    </row>
    <row r="32" spans="1:12" x14ac:dyDescent="0.35">
      <c r="A32" s="85" t="s">
        <v>383</v>
      </c>
      <c r="B32" s="87" t="s">
        <v>564</v>
      </c>
      <c r="C32" s="87">
        <v>92734</v>
      </c>
      <c r="D32" s="86">
        <v>365.46</v>
      </c>
      <c r="E32" s="85" t="s">
        <v>384</v>
      </c>
      <c r="F32" s="126" t="s">
        <v>118</v>
      </c>
      <c r="G32" s="85">
        <v>3011</v>
      </c>
      <c r="H32" s="133">
        <v>677.02</v>
      </c>
      <c r="I32" s="99">
        <v>45026</v>
      </c>
    </row>
    <row r="33" spans="1:11" x14ac:dyDescent="0.35">
      <c r="A33" s="85" t="s">
        <v>453</v>
      </c>
      <c r="B33" s="87" t="s">
        <v>565</v>
      </c>
      <c r="C33" s="87">
        <v>92734</v>
      </c>
      <c r="D33" s="86">
        <v>2192.4</v>
      </c>
      <c r="E33" s="85" t="s">
        <v>454</v>
      </c>
      <c r="F33" s="126" t="s">
        <v>118</v>
      </c>
      <c r="G33" s="85">
        <v>3012</v>
      </c>
      <c r="H33" s="133">
        <v>1549.12</v>
      </c>
      <c r="I33" s="99">
        <v>45026</v>
      </c>
    </row>
    <row r="34" spans="1:11" x14ac:dyDescent="0.35">
      <c r="A34" s="85" t="s">
        <v>455</v>
      </c>
      <c r="B34" s="87" t="s">
        <v>566</v>
      </c>
      <c r="C34" s="87">
        <v>80400</v>
      </c>
      <c r="D34" s="86">
        <v>2262</v>
      </c>
      <c r="E34" s="85" t="s">
        <v>86</v>
      </c>
      <c r="F34" s="126" t="s">
        <v>118</v>
      </c>
      <c r="G34" s="85">
        <v>3035</v>
      </c>
      <c r="H34" s="133">
        <v>2581.87</v>
      </c>
      <c r="I34" s="99">
        <v>45026</v>
      </c>
    </row>
    <row r="35" spans="1:11" s="156" customFormat="1" x14ac:dyDescent="0.35">
      <c r="B35" s="157"/>
      <c r="C35" s="93" t="s">
        <v>168</v>
      </c>
      <c r="D35" s="94">
        <f>SUM(D18:D34)</f>
        <v>85277.440000000002</v>
      </c>
      <c r="G35" s="92" t="s">
        <v>168</v>
      </c>
      <c r="H35" s="158">
        <f>SUM(H18:H34)</f>
        <v>55945.25</v>
      </c>
      <c r="K35" s="159"/>
    </row>
    <row r="36" spans="1:11" s="130" customFormat="1" x14ac:dyDescent="0.35">
      <c r="B36" s="131"/>
      <c r="C36" s="101"/>
      <c r="D36" s="102"/>
      <c r="G36" s="100"/>
      <c r="H36" s="132"/>
      <c r="K36" s="138"/>
    </row>
    <row r="37" spans="1:11" s="130" customFormat="1" x14ac:dyDescent="0.35">
      <c r="A37" s="130" t="s">
        <v>1196</v>
      </c>
      <c r="B37" s="131"/>
      <c r="C37" s="131" t="s">
        <v>1195</v>
      </c>
      <c r="D37" s="164">
        <v>5000</v>
      </c>
      <c r="E37" s="130" t="s">
        <v>1194</v>
      </c>
      <c r="F37" s="167" t="s">
        <v>118</v>
      </c>
      <c r="G37" s="130">
        <v>2995</v>
      </c>
      <c r="H37" s="164">
        <v>2926.12</v>
      </c>
      <c r="I37" s="168">
        <v>45070</v>
      </c>
      <c r="K37" s="164"/>
    </row>
    <row r="38" spans="1:11" s="130" customFormat="1" x14ac:dyDescent="0.35">
      <c r="A38" s="130" t="s">
        <v>1188</v>
      </c>
      <c r="B38" s="131" t="s">
        <v>1190</v>
      </c>
      <c r="C38" s="131" t="s">
        <v>1191</v>
      </c>
      <c r="D38" s="164">
        <v>5372.4</v>
      </c>
      <c r="E38" s="130" t="s">
        <v>1193</v>
      </c>
      <c r="F38" s="167" t="s">
        <v>118</v>
      </c>
      <c r="G38" s="130">
        <v>2926</v>
      </c>
      <c r="H38" s="166">
        <v>3287.6</v>
      </c>
      <c r="I38" s="168">
        <v>45070</v>
      </c>
      <c r="K38" s="164"/>
    </row>
    <row r="39" spans="1:11" s="130" customFormat="1" x14ac:dyDescent="0.35">
      <c r="A39" s="130" t="s">
        <v>1189</v>
      </c>
      <c r="B39" s="131" t="s">
        <v>1192</v>
      </c>
      <c r="C39" s="131" t="s">
        <v>1191</v>
      </c>
      <c r="D39" s="164">
        <v>5672.4</v>
      </c>
      <c r="E39" s="130" t="s">
        <v>24</v>
      </c>
      <c r="F39" s="167" t="s">
        <v>118</v>
      </c>
      <c r="G39" s="130">
        <v>2927</v>
      </c>
      <c r="H39" s="166">
        <v>3155.62</v>
      </c>
      <c r="I39" s="168">
        <v>45070</v>
      </c>
      <c r="K39" s="164"/>
    </row>
    <row r="40" spans="1:11" x14ac:dyDescent="0.35">
      <c r="A40" s="85" t="s">
        <v>456</v>
      </c>
      <c r="B40" s="87" t="s">
        <v>567</v>
      </c>
      <c r="C40" s="87">
        <v>87649</v>
      </c>
      <c r="D40" s="86">
        <v>1450</v>
      </c>
      <c r="E40" s="85" t="s">
        <v>86</v>
      </c>
      <c r="F40" s="167" t="s">
        <v>118</v>
      </c>
      <c r="G40" s="85">
        <v>3045</v>
      </c>
      <c r="H40" s="133">
        <v>2616.3000000000002</v>
      </c>
      <c r="I40" s="168">
        <v>45070</v>
      </c>
    </row>
    <row r="41" spans="1:11" x14ac:dyDescent="0.35">
      <c r="A41" s="85" t="s">
        <v>324</v>
      </c>
      <c r="B41" s="87" t="s">
        <v>562</v>
      </c>
      <c r="C41" s="87">
        <v>92734</v>
      </c>
      <c r="D41" s="86">
        <v>1148.4000000000001</v>
      </c>
      <c r="E41" s="85" t="s">
        <v>33</v>
      </c>
      <c r="F41" s="167" t="s">
        <v>118</v>
      </c>
      <c r="G41" s="85">
        <v>3010</v>
      </c>
      <c r="H41" s="133">
        <v>1927.8</v>
      </c>
      <c r="I41" s="168">
        <v>45070</v>
      </c>
    </row>
    <row r="42" spans="1:11" s="130" customFormat="1" x14ac:dyDescent="0.35">
      <c r="A42" s="130" t="s">
        <v>457</v>
      </c>
      <c r="B42" s="131" t="s">
        <v>965</v>
      </c>
      <c r="C42" s="131">
        <v>80400</v>
      </c>
      <c r="D42" s="138">
        <v>18652.8</v>
      </c>
      <c r="E42" s="130" t="s">
        <v>941</v>
      </c>
      <c r="F42" s="167" t="s">
        <v>118</v>
      </c>
      <c r="G42" s="130">
        <v>3087</v>
      </c>
      <c r="H42" s="155">
        <v>4475.25</v>
      </c>
      <c r="I42" s="168">
        <v>45070</v>
      </c>
      <c r="K42" s="138"/>
    </row>
    <row r="43" spans="1:11" s="160" customFormat="1" ht="10.5" customHeight="1" x14ac:dyDescent="0.35">
      <c r="A43" s="160" t="s">
        <v>458</v>
      </c>
      <c r="B43" s="161" t="s">
        <v>952</v>
      </c>
      <c r="C43" s="161">
        <v>87681</v>
      </c>
      <c r="D43" s="162"/>
      <c r="E43" s="160" t="s">
        <v>951</v>
      </c>
      <c r="F43" s="167" t="s">
        <v>118</v>
      </c>
      <c r="H43" s="163"/>
      <c r="K43" s="162"/>
    </row>
    <row r="44" spans="1:11" x14ac:dyDescent="0.35">
      <c r="A44" s="85" t="s">
        <v>459</v>
      </c>
      <c r="B44" s="87" t="s">
        <v>1585</v>
      </c>
      <c r="C44" s="87">
        <v>66119</v>
      </c>
      <c r="D44" s="86">
        <v>6289.08</v>
      </c>
      <c r="E44" s="85" t="s">
        <v>582</v>
      </c>
      <c r="F44" s="167" t="s">
        <v>118</v>
      </c>
      <c r="G44" s="85">
        <v>3086</v>
      </c>
      <c r="H44" s="133">
        <v>4951.46</v>
      </c>
      <c r="I44" s="168">
        <v>45070</v>
      </c>
    </row>
    <row r="45" spans="1:11" x14ac:dyDescent="0.35">
      <c r="A45" s="85" t="s">
        <v>460</v>
      </c>
      <c r="B45" s="87" t="s">
        <v>568</v>
      </c>
      <c r="C45" s="87">
        <v>87649</v>
      </c>
      <c r="D45" s="86">
        <v>13513.83</v>
      </c>
      <c r="E45" s="85" t="s">
        <v>461</v>
      </c>
      <c r="F45" s="167" t="s">
        <v>118</v>
      </c>
      <c r="G45" s="85">
        <v>3046</v>
      </c>
      <c r="H45" s="133">
        <v>8388.2199999999993</v>
      </c>
      <c r="I45" s="168">
        <v>45070</v>
      </c>
    </row>
    <row r="46" spans="1:11" x14ac:dyDescent="0.35">
      <c r="A46" s="85" t="s">
        <v>462</v>
      </c>
      <c r="B46" s="87" t="s">
        <v>954</v>
      </c>
      <c r="C46" s="87">
        <v>80412</v>
      </c>
      <c r="D46" s="86">
        <v>38250.32</v>
      </c>
      <c r="E46" s="85" t="s">
        <v>955</v>
      </c>
      <c r="F46" s="167" t="s">
        <v>118</v>
      </c>
      <c r="G46" s="85">
        <v>3077</v>
      </c>
      <c r="H46" s="133">
        <v>16744.32</v>
      </c>
      <c r="I46" s="168">
        <v>45070</v>
      </c>
    </row>
    <row r="47" spans="1:11" x14ac:dyDescent="0.35">
      <c r="A47" s="85" t="s">
        <v>950</v>
      </c>
      <c r="B47" s="87" t="s">
        <v>570</v>
      </c>
      <c r="C47" s="87">
        <v>86541</v>
      </c>
      <c r="D47" s="86">
        <v>638</v>
      </c>
      <c r="E47" s="85" t="s">
        <v>27</v>
      </c>
      <c r="F47" s="167" t="s">
        <v>118</v>
      </c>
      <c r="G47" s="85">
        <v>3043</v>
      </c>
      <c r="H47" s="133">
        <v>200.81</v>
      </c>
      <c r="I47" s="168">
        <v>45070</v>
      </c>
    </row>
    <row r="48" spans="1:11" x14ac:dyDescent="0.35">
      <c r="A48" s="85" t="s">
        <v>571</v>
      </c>
      <c r="B48" s="87" t="s">
        <v>572</v>
      </c>
      <c r="C48" s="87">
        <v>81146</v>
      </c>
      <c r="D48" s="86">
        <v>638</v>
      </c>
      <c r="E48" s="85" t="s">
        <v>27</v>
      </c>
      <c r="F48" s="167" t="s">
        <v>118</v>
      </c>
      <c r="G48" s="85">
        <v>3044</v>
      </c>
      <c r="H48" s="133">
        <v>301.22000000000003</v>
      </c>
      <c r="I48" s="168">
        <v>45070</v>
      </c>
    </row>
    <row r="49" spans="1:11" x14ac:dyDescent="0.35">
      <c r="A49" s="85" t="s">
        <v>905</v>
      </c>
      <c r="B49" s="87" t="s">
        <v>953</v>
      </c>
      <c r="C49" s="131">
        <v>94415</v>
      </c>
      <c r="D49" s="86">
        <v>754</v>
      </c>
      <c r="E49" s="85" t="s">
        <v>27</v>
      </c>
      <c r="F49" s="167" t="s">
        <v>118</v>
      </c>
      <c r="G49" s="85">
        <v>3085</v>
      </c>
      <c r="H49" s="133">
        <v>401.62</v>
      </c>
      <c r="I49" s="168">
        <v>45070</v>
      </c>
    </row>
    <row r="50" spans="1:11" x14ac:dyDescent="0.35">
      <c r="A50" s="85" t="s">
        <v>956</v>
      </c>
      <c r="B50" s="87" t="s">
        <v>960</v>
      </c>
      <c r="C50" s="87">
        <v>94235</v>
      </c>
      <c r="D50" s="86">
        <v>754</v>
      </c>
      <c r="E50" s="85" t="s">
        <v>27</v>
      </c>
      <c r="F50" s="167" t="s">
        <v>118</v>
      </c>
      <c r="G50" s="85">
        <v>3084</v>
      </c>
      <c r="H50" s="133">
        <v>401.62</v>
      </c>
      <c r="I50" s="168">
        <v>45070</v>
      </c>
    </row>
    <row r="51" spans="1:11" x14ac:dyDescent="0.35">
      <c r="A51" s="85" t="s">
        <v>957</v>
      </c>
      <c r="B51" s="87" t="s">
        <v>961</v>
      </c>
      <c r="C51" s="87">
        <v>80416</v>
      </c>
      <c r="D51" s="86">
        <v>754</v>
      </c>
      <c r="E51" s="85" t="s">
        <v>27</v>
      </c>
      <c r="F51" s="167" t="s">
        <v>118</v>
      </c>
      <c r="G51" s="85">
        <v>3083</v>
      </c>
      <c r="H51" s="133">
        <v>401.62</v>
      </c>
      <c r="I51" s="168">
        <v>45070</v>
      </c>
    </row>
    <row r="52" spans="1:11" x14ac:dyDescent="0.35">
      <c r="A52" s="85" t="s">
        <v>958</v>
      </c>
      <c r="B52" s="87" t="s">
        <v>962</v>
      </c>
      <c r="C52" s="87">
        <v>92283</v>
      </c>
      <c r="D52" s="86">
        <v>754</v>
      </c>
      <c r="E52" s="85" t="s">
        <v>27</v>
      </c>
      <c r="F52" s="167" t="s">
        <v>118</v>
      </c>
      <c r="G52" s="85">
        <v>3082</v>
      </c>
      <c r="H52" s="133">
        <v>401.62</v>
      </c>
      <c r="I52" s="168">
        <v>45070</v>
      </c>
    </row>
    <row r="53" spans="1:11" x14ac:dyDescent="0.35">
      <c r="A53" s="85" t="s">
        <v>959</v>
      </c>
      <c r="B53" s="87" t="s">
        <v>963</v>
      </c>
      <c r="C53" s="87">
        <v>80412</v>
      </c>
      <c r="D53" s="86">
        <v>3028.57</v>
      </c>
      <c r="E53" s="85" t="s">
        <v>389</v>
      </c>
      <c r="F53" s="167" t="s">
        <v>118</v>
      </c>
      <c r="G53" s="85">
        <v>3081</v>
      </c>
      <c r="H53" s="133">
        <v>2352.37</v>
      </c>
      <c r="I53" s="168">
        <v>45070</v>
      </c>
    </row>
    <row r="54" spans="1:11" x14ac:dyDescent="0.35">
      <c r="A54" s="85" t="s">
        <v>569</v>
      </c>
      <c r="B54" s="87" t="s">
        <v>1187</v>
      </c>
      <c r="C54" s="87">
        <v>66119</v>
      </c>
      <c r="D54" s="86">
        <v>39179.480000000003</v>
      </c>
      <c r="E54" s="85" t="s">
        <v>955</v>
      </c>
      <c r="F54" s="167" t="s">
        <v>118</v>
      </c>
      <c r="G54" s="85">
        <v>3107</v>
      </c>
      <c r="H54" s="133">
        <v>30569.4</v>
      </c>
      <c r="I54" s="168">
        <v>45070</v>
      </c>
    </row>
    <row r="55" spans="1:11" s="216" customFormat="1" ht="15" thickBot="1" x14ac:dyDescent="0.4">
      <c r="B55" s="217"/>
      <c r="C55" s="217" t="s">
        <v>168</v>
      </c>
      <c r="D55" s="218">
        <f>SUM(D38:D54)</f>
        <v>136849.28000000003</v>
      </c>
      <c r="G55" s="216" t="s">
        <v>168</v>
      </c>
      <c r="H55" s="219">
        <f>SUM(H37:H54)</f>
        <v>83502.97</v>
      </c>
      <c r="K55" s="218"/>
    </row>
    <row r="56" spans="1:11" s="227" customFormat="1" ht="12.75" customHeight="1" thickBot="1" x14ac:dyDescent="0.4">
      <c r="A56" s="224"/>
      <c r="B56" s="225"/>
      <c r="C56" s="225"/>
      <c r="D56" s="226"/>
      <c r="H56" s="228"/>
      <c r="K56" s="226"/>
    </row>
    <row r="57" spans="1:11" s="220" customFormat="1" x14ac:dyDescent="0.35">
      <c r="A57" s="220" t="s">
        <v>1257</v>
      </c>
      <c r="B57" s="221" t="s">
        <v>1535</v>
      </c>
      <c r="C57" s="221">
        <v>66123</v>
      </c>
      <c r="D57" s="222">
        <v>754</v>
      </c>
      <c r="E57" s="220" t="s">
        <v>1258</v>
      </c>
      <c r="F57" s="249" t="s">
        <v>118</v>
      </c>
      <c r="G57" s="220">
        <v>3134</v>
      </c>
      <c r="H57" s="223">
        <v>602.44000000000005</v>
      </c>
      <c r="I57" s="310">
        <v>45124</v>
      </c>
      <c r="K57" s="222"/>
    </row>
    <row r="58" spans="1:11" x14ac:dyDescent="0.35">
      <c r="A58" s="85" t="s">
        <v>1259</v>
      </c>
      <c r="B58" s="87" t="s">
        <v>1536</v>
      </c>
      <c r="C58" s="87">
        <v>96737</v>
      </c>
      <c r="D58" s="86">
        <v>754</v>
      </c>
      <c r="E58" s="85" t="s">
        <v>1258</v>
      </c>
      <c r="F58" s="249" t="s">
        <v>118</v>
      </c>
      <c r="G58" s="85">
        <v>3135</v>
      </c>
      <c r="H58" s="133">
        <v>401.62</v>
      </c>
      <c r="I58" s="99">
        <v>45124</v>
      </c>
    </row>
    <row r="59" spans="1:11" x14ac:dyDescent="0.35">
      <c r="A59" s="85" t="s">
        <v>1261</v>
      </c>
      <c r="B59" s="87" t="s">
        <v>1556</v>
      </c>
      <c r="C59" s="87">
        <v>64059</v>
      </c>
      <c r="D59" s="86">
        <v>870</v>
      </c>
      <c r="E59" s="85" t="s">
        <v>1260</v>
      </c>
      <c r="F59" s="249" t="s">
        <v>118</v>
      </c>
      <c r="G59" s="85">
        <v>3133</v>
      </c>
      <c r="H59" s="133">
        <v>602.44000000000005</v>
      </c>
    </row>
    <row r="60" spans="1:11" ht="16.5" customHeight="1" x14ac:dyDescent="0.35">
      <c r="A60" s="85" t="s">
        <v>1262</v>
      </c>
      <c r="B60" s="87" t="s">
        <v>1558</v>
      </c>
      <c r="C60" s="87">
        <v>87654</v>
      </c>
      <c r="D60" s="86">
        <v>5045.7700000000004</v>
      </c>
      <c r="E60" s="171" t="s">
        <v>1263</v>
      </c>
      <c r="F60" s="249" t="s">
        <v>118</v>
      </c>
      <c r="G60" s="85">
        <v>3132</v>
      </c>
      <c r="H60" s="133">
        <v>3793.63</v>
      </c>
    </row>
    <row r="61" spans="1:11" x14ac:dyDescent="0.35">
      <c r="A61" s="85" t="s">
        <v>1264</v>
      </c>
      <c r="B61" s="87" t="s">
        <v>1560</v>
      </c>
      <c r="C61" s="87">
        <v>87655</v>
      </c>
      <c r="D61" s="86">
        <v>754</v>
      </c>
      <c r="E61" s="130" t="s">
        <v>1559</v>
      </c>
      <c r="F61" s="249" t="s">
        <v>118</v>
      </c>
      <c r="G61" s="85">
        <v>3136</v>
      </c>
      <c r="H61" s="133">
        <v>401.62</v>
      </c>
    </row>
    <row r="62" spans="1:11" x14ac:dyDescent="0.35">
      <c r="A62" s="85" t="s">
        <v>1518</v>
      </c>
      <c r="B62" s="87" t="s">
        <v>1561</v>
      </c>
      <c r="C62" s="87">
        <v>80400</v>
      </c>
      <c r="D62" s="86">
        <v>522</v>
      </c>
      <c r="E62" s="85" t="s">
        <v>27</v>
      </c>
      <c r="F62" s="249" t="s">
        <v>118</v>
      </c>
      <c r="G62" s="85">
        <v>3155</v>
      </c>
      <c r="H62" s="133">
        <v>301.22000000000003</v>
      </c>
    </row>
    <row r="63" spans="1:11" x14ac:dyDescent="0.35">
      <c r="A63" s="85" t="s">
        <v>1562</v>
      </c>
      <c r="B63" s="87" t="s">
        <v>1563</v>
      </c>
      <c r="C63" s="87">
        <v>86470</v>
      </c>
      <c r="D63" s="86">
        <v>3355.85</v>
      </c>
      <c r="E63" s="85" t="s">
        <v>389</v>
      </c>
      <c r="F63" s="249" t="s">
        <v>118</v>
      </c>
      <c r="G63" s="85">
        <v>3156</v>
      </c>
      <c r="H63" s="133">
        <v>2983.5</v>
      </c>
    </row>
    <row r="64" spans="1:11" x14ac:dyDescent="0.35">
      <c r="A64" s="85" t="s">
        <v>1565</v>
      </c>
      <c r="B64" s="87" t="s">
        <v>1564</v>
      </c>
      <c r="C64" s="87">
        <v>64059</v>
      </c>
      <c r="D64" s="86">
        <v>522</v>
      </c>
      <c r="E64" s="85" t="s">
        <v>27</v>
      </c>
      <c r="F64" s="249" t="s">
        <v>118</v>
      </c>
      <c r="G64" s="85">
        <v>3157</v>
      </c>
      <c r="H64" s="133">
        <v>301.22000000000003</v>
      </c>
    </row>
    <row r="65" spans="1:11" x14ac:dyDescent="0.35">
      <c r="A65" s="85" t="s">
        <v>1566</v>
      </c>
      <c r="B65" s="87" t="s">
        <v>1567</v>
      </c>
      <c r="C65" s="87">
        <v>69334</v>
      </c>
      <c r="D65" s="86">
        <v>2915.38</v>
      </c>
      <c r="E65" s="85" t="s">
        <v>1568</v>
      </c>
      <c r="F65" s="249" t="s">
        <v>118</v>
      </c>
      <c r="G65" s="85">
        <v>3184</v>
      </c>
      <c r="H65" s="133">
        <v>1262.25</v>
      </c>
    </row>
    <row r="66" spans="1:11" x14ac:dyDescent="0.35">
      <c r="A66" s="85" t="s">
        <v>1570</v>
      </c>
      <c r="B66" s="87" t="s">
        <v>1571</v>
      </c>
      <c r="C66" s="87">
        <v>92124</v>
      </c>
      <c r="D66" s="86">
        <v>870</v>
      </c>
      <c r="E66" s="85" t="s">
        <v>1572</v>
      </c>
      <c r="F66" s="249" t="s">
        <v>118</v>
      </c>
      <c r="G66" s="85">
        <v>3158</v>
      </c>
      <c r="H66" s="133">
        <v>573.75</v>
      </c>
    </row>
    <row r="67" spans="1:11" x14ac:dyDescent="0.35">
      <c r="A67" s="85" t="s">
        <v>1574</v>
      </c>
      <c r="B67" s="87" t="s">
        <v>1573</v>
      </c>
      <c r="C67" s="87">
        <v>94235</v>
      </c>
      <c r="D67" s="86">
        <v>754</v>
      </c>
      <c r="E67" s="85" t="s">
        <v>27</v>
      </c>
      <c r="F67" s="249" t="s">
        <v>118</v>
      </c>
      <c r="G67" s="85">
        <v>3159</v>
      </c>
      <c r="H67" s="133">
        <v>401.62</v>
      </c>
    </row>
    <row r="68" spans="1:11" s="130" customFormat="1" x14ac:dyDescent="0.35">
      <c r="A68" s="130" t="s">
        <v>1519</v>
      </c>
      <c r="B68" s="131" t="s">
        <v>1677</v>
      </c>
      <c r="C68" s="131">
        <v>66119</v>
      </c>
      <c r="D68" s="138">
        <v>6774.4</v>
      </c>
      <c r="E68" s="130" t="s">
        <v>1617</v>
      </c>
      <c r="F68" s="249" t="s">
        <v>118</v>
      </c>
      <c r="G68" s="130">
        <v>3182</v>
      </c>
      <c r="H68" s="155">
        <v>3281.85</v>
      </c>
      <c r="K68" s="138"/>
    </row>
    <row r="69" spans="1:11" s="130" customFormat="1" x14ac:dyDescent="0.35">
      <c r="A69" s="130" t="s">
        <v>1569</v>
      </c>
      <c r="B69" s="131" t="s">
        <v>1678</v>
      </c>
      <c r="C69" s="131">
        <v>87655</v>
      </c>
      <c r="D69" s="138">
        <v>6044.18</v>
      </c>
      <c r="E69" s="130" t="s">
        <v>582</v>
      </c>
      <c r="F69" s="249" t="s">
        <v>118</v>
      </c>
      <c r="G69" s="130">
        <v>3183</v>
      </c>
      <c r="H69" s="155">
        <v>4647.37</v>
      </c>
      <c r="K69" s="138"/>
    </row>
    <row r="70" spans="1:11" x14ac:dyDescent="0.35">
      <c r="A70" s="85" t="s">
        <v>1643</v>
      </c>
      <c r="B70" s="87" t="s">
        <v>1679</v>
      </c>
      <c r="C70" s="87">
        <v>80412</v>
      </c>
      <c r="D70" s="86">
        <v>6934.48</v>
      </c>
      <c r="E70" s="85" t="s">
        <v>1644</v>
      </c>
      <c r="F70" s="249" t="s">
        <v>118</v>
      </c>
      <c r="G70" s="85">
        <v>3180</v>
      </c>
      <c r="H70" s="133">
        <v>5163.75</v>
      </c>
    </row>
    <row r="71" spans="1:11" x14ac:dyDescent="0.35">
      <c r="A71" s="85" t="s">
        <v>1645</v>
      </c>
      <c r="B71" s="87" t="s">
        <v>1680</v>
      </c>
      <c r="C71" s="87">
        <v>86469</v>
      </c>
      <c r="D71" s="86">
        <v>464</v>
      </c>
      <c r="E71" s="85" t="s">
        <v>1646</v>
      </c>
      <c r="F71" s="249" t="s">
        <v>118</v>
      </c>
      <c r="G71" s="85">
        <v>3181</v>
      </c>
      <c r="H71" s="133">
        <v>301.22000000000003</v>
      </c>
    </row>
    <row r="72" spans="1:11" x14ac:dyDescent="0.35">
      <c r="A72" s="85" t="s">
        <v>1670</v>
      </c>
      <c r="B72" s="87" t="s">
        <v>1681</v>
      </c>
      <c r="C72" s="87">
        <v>80416</v>
      </c>
      <c r="D72" s="86">
        <v>638</v>
      </c>
      <c r="E72" s="85" t="s">
        <v>27</v>
      </c>
      <c r="F72" s="249" t="s">
        <v>118</v>
      </c>
      <c r="G72" s="85">
        <v>3189</v>
      </c>
      <c r="H72" s="133">
        <v>401.62</v>
      </c>
    </row>
    <row r="73" spans="1:11" x14ac:dyDescent="0.35">
      <c r="A73" s="85" t="s">
        <v>1671</v>
      </c>
      <c r="B73" s="87" t="s">
        <v>1682</v>
      </c>
      <c r="C73" s="87">
        <v>80416</v>
      </c>
      <c r="D73" s="86">
        <v>1125.2</v>
      </c>
      <c r="E73" s="85" t="s">
        <v>33</v>
      </c>
      <c r="F73" s="249" t="s">
        <v>118</v>
      </c>
      <c r="G73" s="85">
        <v>3188</v>
      </c>
      <c r="H73" s="133">
        <v>1486.01</v>
      </c>
    </row>
    <row r="74" spans="1:11" x14ac:dyDescent="0.35">
      <c r="A74" s="85" t="s">
        <v>1835</v>
      </c>
      <c r="B74" s="87" t="s">
        <v>1839</v>
      </c>
      <c r="C74" s="87">
        <v>94415</v>
      </c>
      <c r="D74" s="86">
        <v>835.2</v>
      </c>
      <c r="E74" s="85" t="s">
        <v>1836</v>
      </c>
      <c r="F74" s="249" t="s">
        <v>118</v>
      </c>
      <c r="G74" s="85">
        <v>3202</v>
      </c>
      <c r="H74" s="133">
        <v>803.25</v>
      </c>
    </row>
    <row r="75" spans="1:11" x14ac:dyDescent="0.35">
      <c r="A75" s="85" t="s">
        <v>1837</v>
      </c>
      <c r="B75" s="87" t="s">
        <v>1840</v>
      </c>
      <c r="C75" s="87">
        <v>84545</v>
      </c>
      <c r="D75" s="86">
        <v>870</v>
      </c>
      <c r="E75" s="85" t="s">
        <v>1838</v>
      </c>
      <c r="F75" s="249" t="s">
        <v>118</v>
      </c>
      <c r="G75" s="85">
        <v>3203</v>
      </c>
      <c r="H75" s="133">
        <v>659.81</v>
      </c>
    </row>
    <row r="76" spans="1:11" s="97" customFormat="1" x14ac:dyDescent="0.35">
      <c r="B76" s="98"/>
      <c r="C76" s="98"/>
      <c r="D76" s="96">
        <f>SUM(D57:D75)</f>
        <v>40802.459999999992</v>
      </c>
      <c r="H76" s="136">
        <f>SUM(H57:H75)</f>
        <v>28370.190000000002</v>
      </c>
      <c r="I76" s="214">
        <v>45124</v>
      </c>
      <c r="K76" s="96"/>
    </row>
    <row r="78" spans="1:11" s="130" customFormat="1" ht="22" x14ac:dyDescent="0.35">
      <c r="A78" s="130" t="s">
        <v>1791</v>
      </c>
      <c r="B78" s="131" t="s">
        <v>2010</v>
      </c>
      <c r="C78" s="131">
        <v>87650</v>
      </c>
      <c r="D78" s="164">
        <v>10960.67</v>
      </c>
      <c r="E78" s="304" t="s">
        <v>1834</v>
      </c>
      <c r="G78" s="130">
        <v>3201</v>
      </c>
      <c r="H78" s="166">
        <v>5439.15</v>
      </c>
      <c r="K78" s="164"/>
    </row>
  </sheetData>
  <autoFilter ref="A1:N1" xr:uid="{DCA49D9D-F6AA-4A4B-9B79-488598C2C569}"/>
  <phoneticPr fontId="5" type="noConversion"/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6986EF-3C2E-4D3B-874D-98BE47F676B9}">
  <dimension ref="A1:N1048576"/>
  <sheetViews>
    <sheetView workbookViewId="0">
      <pane ySplit="1" topLeftCell="A66" activePane="bottomLeft" state="frozen"/>
      <selection pane="bottomLeft" activeCell="G87" sqref="G87"/>
    </sheetView>
  </sheetViews>
  <sheetFormatPr baseColWidth="10" defaultRowHeight="14.5" x14ac:dyDescent="0.35"/>
  <cols>
    <col min="1" max="1" width="20.1796875" customWidth="1"/>
    <col min="3" max="3" width="11.26953125" customWidth="1"/>
    <col min="4" max="4" width="12.453125" style="7" customWidth="1"/>
    <col min="5" max="5" width="12.26953125" style="7" customWidth="1"/>
    <col min="6" max="6" width="13.1796875" style="7" customWidth="1"/>
    <col min="7" max="7" width="64.1796875" customWidth="1"/>
    <col min="8" max="8" width="15" customWidth="1"/>
    <col min="9" max="9" width="3.54296875" customWidth="1"/>
    <col min="10" max="10" width="7.1796875" style="7" customWidth="1"/>
    <col min="11" max="11" width="5" style="7" customWidth="1"/>
    <col min="12" max="12" width="13.54296875" style="70" customWidth="1"/>
    <col min="13" max="13" width="16.26953125" customWidth="1"/>
  </cols>
  <sheetData>
    <row r="1" spans="1:14" s="3" customFormat="1" ht="26.25" customHeight="1" x14ac:dyDescent="0.35">
      <c r="A1" s="67" t="s">
        <v>5</v>
      </c>
      <c r="B1" s="67" t="s">
        <v>0</v>
      </c>
      <c r="C1" s="67" t="s">
        <v>588</v>
      </c>
      <c r="D1" s="68" t="s">
        <v>1</v>
      </c>
      <c r="E1" s="68" t="s">
        <v>599</v>
      </c>
      <c r="F1" s="68" t="s">
        <v>598</v>
      </c>
      <c r="G1" s="12" t="s">
        <v>109</v>
      </c>
      <c r="H1" s="110" t="s">
        <v>2</v>
      </c>
      <c r="I1" s="4" t="s">
        <v>13</v>
      </c>
      <c r="J1" s="68" t="s">
        <v>1</v>
      </c>
      <c r="K1" s="68" t="s">
        <v>599</v>
      </c>
      <c r="L1" s="69" t="s">
        <v>598</v>
      </c>
      <c r="M1" s="13" t="s">
        <v>21</v>
      </c>
    </row>
    <row r="2" spans="1:14" x14ac:dyDescent="0.35">
      <c r="A2" s="75" t="s">
        <v>641</v>
      </c>
      <c r="B2" s="75">
        <v>92083</v>
      </c>
      <c r="C2" s="75" t="s">
        <v>1127</v>
      </c>
      <c r="D2" s="74">
        <v>840</v>
      </c>
      <c r="E2" s="74">
        <f>D2*0.16</f>
        <v>134.4</v>
      </c>
      <c r="F2" s="74">
        <f>D2+E2</f>
        <v>974.4</v>
      </c>
      <c r="G2" s="75" t="s">
        <v>642</v>
      </c>
      <c r="H2" s="78" t="s">
        <v>6</v>
      </c>
      <c r="I2" s="75"/>
      <c r="J2" s="74"/>
      <c r="K2" s="74">
        <f>J2*0.16</f>
        <v>0</v>
      </c>
      <c r="L2" s="74">
        <v>790</v>
      </c>
      <c r="M2" s="79">
        <v>45033</v>
      </c>
      <c r="N2" s="72"/>
    </row>
    <row r="3" spans="1:14" x14ac:dyDescent="0.35">
      <c r="A3" s="75" t="s">
        <v>643</v>
      </c>
      <c r="B3" s="75">
        <v>92083</v>
      </c>
      <c r="C3" s="75" t="s">
        <v>1128</v>
      </c>
      <c r="D3" s="74">
        <v>9939</v>
      </c>
      <c r="E3" s="74">
        <f t="shared" ref="E3:E27" si="0">D3*0.16</f>
        <v>1590.24</v>
      </c>
      <c r="F3" s="74">
        <f t="shared" ref="F3:F13" si="1">D3+E3</f>
        <v>11529.24</v>
      </c>
      <c r="G3" s="75" t="s">
        <v>644</v>
      </c>
      <c r="H3" s="78" t="s">
        <v>6</v>
      </c>
      <c r="I3" s="75"/>
      <c r="J3" s="74"/>
      <c r="K3" s="74"/>
      <c r="L3" s="74">
        <v>4020</v>
      </c>
      <c r="M3" s="79">
        <v>45033</v>
      </c>
      <c r="N3" s="72"/>
    </row>
    <row r="4" spans="1:14" x14ac:dyDescent="0.35">
      <c r="A4" s="75" t="s">
        <v>645</v>
      </c>
      <c r="B4" s="75">
        <v>93752</v>
      </c>
      <c r="C4" s="75" t="s">
        <v>1129</v>
      </c>
      <c r="D4" s="74">
        <v>3439</v>
      </c>
      <c r="E4" s="74">
        <f t="shared" si="0"/>
        <v>550.24</v>
      </c>
      <c r="F4" s="74">
        <f t="shared" si="1"/>
        <v>3989.24</v>
      </c>
      <c r="G4" s="75" t="s">
        <v>646</v>
      </c>
      <c r="H4" s="78" t="s">
        <v>6</v>
      </c>
      <c r="I4" s="75"/>
      <c r="J4" s="74"/>
      <c r="K4" s="74"/>
      <c r="L4" s="74">
        <v>400</v>
      </c>
      <c r="M4" s="79">
        <v>45033</v>
      </c>
      <c r="N4" s="72"/>
    </row>
    <row r="5" spans="1:14" x14ac:dyDescent="0.35">
      <c r="A5" s="75" t="s">
        <v>647</v>
      </c>
      <c r="B5" s="75">
        <v>68981</v>
      </c>
      <c r="C5" s="75" t="s">
        <v>1130</v>
      </c>
      <c r="D5" s="74">
        <v>2380</v>
      </c>
      <c r="E5" s="74">
        <f t="shared" si="0"/>
        <v>380.8</v>
      </c>
      <c r="F5" s="74">
        <f t="shared" si="1"/>
        <v>2760.8</v>
      </c>
      <c r="G5" s="75" t="s">
        <v>648</v>
      </c>
      <c r="H5" s="78" t="s">
        <v>6</v>
      </c>
      <c r="I5" s="75"/>
      <c r="J5" s="74"/>
      <c r="K5" s="74"/>
      <c r="L5" s="74">
        <v>200</v>
      </c>
      <c r="M5" s="79">
        <v>45033</v>
      </c>
      <c r="N5" s="72"/>
    </row>
    <row r="6" spans="1:14" x14ac:dyDescent="0.35">
      <c r="A6" s="75" t="s">
        <v>649</v>
      </c>
      <c r="B6" s="75">
        <v>105553</v>
      </c>
      <c r="C6" s="75" t="s">
        <v>1131</v>
      </c>
      <c r="D6" s="74">
        <v>2370</v>
      </c>
      <c r="E6" s="74">
        <f t="shared" si="0"/>
        <v>379.2</v>
      </c>
      <c r="F6" s="74">
        <f t="shared" si="1"/>
        <v>2749.2</v>
      </c>
      <c r="G6" s="75" t="s">
        <v>650</v>
      </c>
      <c r="H6" s="78" t="s">
        <v>6</v>
      </c>
      <c r="I6" s="75"/>
      <c r="J6" s="74"/>
      <c r="K6" s="74"/>
      <c r="L6" s="74">
        <v>730</v>
      </c>
      <c r="M6" s="79">
        <v>45033</v>
      </c>
      <c r="N6" s="72"/>
    </row>
    <row r="7" spans="1:14" x14ac:dyDescent="0.35">
      <c r="A7" s="75" t="s">
        <v>651</v>
      </c>
      <c r="B7" s="75">
        <v>102310</v>
      </c>
      <c r="C7" s="75" t="s">
        <v>1132</v>
      </c>
      <c r="D7" s="74">
        <v>2137</v>
      </c>
      <c r="E7" s="74">
        <f t="shared" si="0"/>
        <v>341.92</v>
      </c>
      <c r="F7" s="74">
        <f t="shared" si="1"/>
        <v>2478.92</v>
      </c>
      <c r="G7" s="75" t="s">
        <v>652</v>
      </c>
      <c r="H7" s="78" t="s">
        <v>6</v>
      </c>
      <c r="I7" s="75"/>
      <c r="J7" s="74"/>
      <c r="K7" s="74"/>
      <c r="L7" s="74">
        <v>850</v>
      </c>
      <c r="M7" s="79">
        <v>45033</v>
      </c>
      <c r="N7" s="72"/>
    </row>
    <row r="8" spans="1:14" x14ac:dyDescent="0.35">
      <c r="A8" s="75" t="s">
        <v>653</v>
      </c>
      <c r="B8" s="75">
        <v>93750</v>
      </c>
      <c r="C8" s="75" t="s">
        <v>1133</v>
      </c>
      <c r="D8" s="74">
        <v>1150</v>
      </c>
      <c r="E8" s="74">
        <f t="shared" si="0"/>
        <v>184</v>
      </c>
      <c r="F8" s="74">
        <f t="shared" si="1"/>
        <v>1334</v>
      </c>
      <c r="G8" s="75" t="s">
        <v>654</v>
      </c>
      <c r="H8" s="78" t="s">
        <v>6</v>
      </c>
      <c r="I8" s="75"/>
      <c r="J8" s="74"/>
      <c r="K8" s="74"/>
      <c r="L8" s="74">
        <v>540</v>
      </c>
      <c r="M8" s="79">
        <v>45033</v>
      </c>
      <c r="N8" s="72"/>
    </row>
    <row r="9" spans="1:14" x14ac:dyDescent="0.35">
      <c r="A9" s="75" t="s">
        <v>655</v>
      </c>
      <c r="B9" s="75">
        <v>85357</v>
      </c>
      <c r="C9" s="75" t="s">
        <v>1105</v>
      </c>
      <c r="D9" s="74">
        <v>980</v>
      </c>
      <c r="E9" s="74">
        <f t="shared" si="0"/>
        <v>156.80000000000001</v>
      </c>
      <c r="F9" s="74">
        <f t="shared" si="1"/>
        <v>1136.8</v>
      </c>
      <c r="G9" s="75" t="s">
        <v>656</v>
      </c>
      <c r="H9" s="78" t="s">
        <v>6</v>
      </c>
      <c r="I9" s="75"/>
      <c r="J9" s="74"/>
      <c r="K9" s="74"/>
      <c r="L9" s="74">
        <v>520</v>
      </c>
      <c r="M9" s="79">
        <v>45033</v>
      </c>
      <c r="N9" s="72"/>
    </row>
    <row r="10" spans="1:14" x14ac:dyDescent="0.35">
      <c r="A10" s="75" t="s">
        <v>657</v>
      </c>
      <c r="B10" s="75">
        <v>102306</v>
      </c>
      <c r="C10" s="75" t="s">
        <v>1106</v>
      </c>
      <c r="D10" s="74">
        <v>6450</v>
      </c>
      <c r="E10" s="74">
        <f t="shared" si="0"/>
        <v>1032</v>
      </c>
      <c r="F10" s="74">
        <f t="shared" si="1"/>
        <v>7482</v>
      </c>
      <c r="G10" s="75" t="s">
        <v>658</v>
      </c>
      <c r="H10" s="78" t="s">
        <v>6</v>
      </c>
      <c r="I10" s="75"/>
      <c r="J10" s="74"/>
      <c r="K10" s="74"/>
      <c r="L10" s="74">
        <v>1945</v>
      </c>
      <c r="M10" s="79">
        <v>45033</v>
      </c>
      <c r="N10" s="72"/>
    </row>
    <row r="11" spans="1:14" x14ac:dyDescent="0.35">
      <c r="A11" s="75" t="s">
        <v>659</v>
      </c>
      <c r="B11" s="75">
        <v>99732</v>
      </c>
      <c r="C11" s="75" t="s">
        <v>1109</v>
      </c>
      <c r="D11" s="74">
        <v>3276</v>
      </c>
      <c r="E11" s="74">
        <f t="shared" si="0"/>
        <v>524.16</v>
      </c>
      <c r="F11" s="74">
        <f t="shared" si="1"/>
        <v>3800.16</v>
      </c>
      <c r="G11" s="75" t="s">
        <v>660</v>
      </c>
      <c r="H11" s="78" t="s">
        <v>6</v>
      </c>
      <c r="I11" s="75"/>
      <c r="J11" s="74"/>
      <c r="K11" s="74"/>
      <c r="L11" s="74">
        <v>2070</v>
      </c>
      <c r="M11" s="79">
        <v>45033</v>
      </c>
      <c r="N11" s="72"/>
    </row>
    <row r="12" spans="1:14" x14ac:dyDescent="0.35">
      <c r="A12" s="75" t="s">
        <v>661</v>
      </c>
      <c r="B12" s="75">
        <v>102310</v>
      </c>
      <c r="C12" s="75" t="s">
        <v>1108</v>
      </c>
      <c r="D12" s="74">
        <v>6474</v>
      </c>
      <c r="E12" s="74">
        <f t="shared" si="0"/>
        <v>1035.8399999999999</v>
      </c>
      <c r="F12" s="74">
        <f t="shared" si="1"/>
        <v>7509.84</v>
      </c>
      <c r="G12" s="75" t="s">
        <v>662</v>
      </c>
      <c r="H12" s="78" t="s">
        <v>6</v>
      </c>
      <c r="I12" s="75"/>
      <c r="J12" s="74"/>
      <c r="K12" s="74"/>
      <c r="L12" s="74">
        <v>3100</v>
      </c>
      <c r="M12" s="79">
        <v>45033</v>
      </c>
      <c r="N12" s="72"/>
    </row>
    <row r="13" spans="1:14" x14ac:dyDescent="0.35">
      <c r="A13" s="75" t="s">
        <v>663</v>
      </c>
      <c r="B13" s="75">
        <v>93752</v>
      </c>
      <c r="C13" s="75" t="s">
        <v>1110</v>
      </c>
      <c r="D13" s="74">
        <v>20142</v>
      </c>
      <c r="E13" s="74">
        <f t="shared" si="0"/>
        <v>3222.7200000000003</v>
      </c>
      <c r="F13" s="74">
        <f t="shared" si="1"/>
        <v>23364.720000000001</v>
      </c>
      <c r="G13" s="75" t="s">
        <v>664</v>
      </c>
      <c r="H13" s="78" t="s">
        <v>6</v>
      </c>
      <c r="I13" s="75"/>
      <c r="J13" s="74"/>
      <c r="K13" s="74"/>
      <c r="L13" s="74">
        <v>2460</v>
      </c>
      <c r="M13" s="79">
        <v>45033</v>
      </c>
      <c r="N13" s="72"/>
    </row>
    <row r="14" spans="1:14" s="3" customFormat="1" ht="1.5" customHeight="1" x14ac:dyDescent="0.35">
      <c r="A14" s="80"/>
      <c r="B14" s="80"/>
      <c r="C14" s="80"/>
      <c r="D14" s="81"/>
      <c r="E14" s="74">
        <f t="shared" si="0"/>
        <v>0</v>
      </c>
      <c r="F14" s="81"/>
      <c r="G14" s="80"/>
      <c r="H14" s="80"/>
      <c r="I14" s="80"/>
      <c r="J14" s="81"/>
      <c r="K14" s="81"/>
      <c r="L14" s="81"/>
      <c r="M14" s="80"/>
      <c r="N14" s="82"/>
    </row>
    <row r="15" spans="1:14" hidden="1" x14ac:dyDescent="0.35">
      <c r="A15" s="75"/>
      <c r="B15" s="75"/>
      <c r="C15" s="75"/>
      <c r="D15" s="74"/>
      <c r="E15" s="74">
        <f t="shared" si="0"/>
        <v>0</v>
      </c>
      <c r="F15" s="74"/>
      <c r="G15" s="75"/>
      <c r="H15" s="75"/>
      <c r="I15" s="75"/>
      <c r="J15" s="74"/>
      <c r="K15" s="74"/>
      <c r="L15" s="74"/>
      <c r="M15" s="75"/>
      <c r="N15" s="72"/>
    </row>
    <row r="16" spans="1:14" hidden="1" x14ac:dyDescent="0.35">
      <c r="A16" s="75"/>
      <c r="B16" s="75"/>
      <c r="C16" s="75"/>
      <c r="D16" s="74"/>
      <c r="E16" s="74">
        <f t="shared" si="0"/>
        <v>0</v>
      </c>
      <c r="F16" s="74"/>
      <c r="G16" s="75"/>
      <c r="H16" s="75"/>
      <c r="I16" s="75"/>
      <c r="J16" s="74"/>
      <c r="K16" s="74"/>
      <c r="L16" s="74"/>
      <c r="M16" s="75"/>
      <c r="N16" s="72"/>
    </row>
    <row r="17" spans="1:14" hidden="1" x14ac:dyDescent="0.35">
      <c r="A17" s="75"/>
      <c r="B17" s="75"/>
      <c r="C17" s="75"/>
      <c r="D17" s="74"/>
      <c r="E17" s="74">
        <f t="shared" si="0"/>
        <v>0</v>
      </c>
      <c r="F17" s="74"/>
      <c r="G17" s="75"/>
      <c r="H17" s="75"/>
      <c r="I17" s="75"/>
      <c r="J17" s="74"/>
      <c r="K17" s="74"/>
      <c r="L17" s="74"/>
      <c r="M17" s="75"/>
      <c r="N17" s="72"/>
    </row>
    <row r="18" spans="1:14" hidden="1" x14ac:dyDescent="0.35">
      <c r="A18" s="75"/>
      <c r="B18" s="75"/>
      <c r="C18" s="75"/>
      <c r="D18" s="74"/>
      <c r="E18" s="74">
        <f t="shared" si="0"/>
        <v>0</v>
      </c>
      <c r="F18" s="74"/>
      <c r="G18" s="75"/>
      <c r="H18" s="75"/>
      <c r="I18" s="75"/>
      <c r="J18" s="74"/>
      <c r="K18" s="74"/>
      <c r="L18" s="74"/>
      <c r="M18" s="75"/>
      <c r="N18" s="72"/>
    </row>
    <row r="19" spans="1:14" hidden="1" x14ac:dyDescent="0.35">
      <c r="A19" s="75"/>
      <c r="B19" s="75"/>
      <c r="C19" s="75"/>
      <c r="D19" s="74"/>
      <c r="E19" s="74">
        <f t="shared" si="0"/>
        <v>0</v>
      </c>
      <c r="F19" s="74"/>
      <c r="G19" s="75"/>
      <c r="H19" s="75"/>
      <c r="I19" s="75"/>
      <c r="J19" s="74"/>
      <c r="K19" s="74"/>
      <c r="L19" s="74"/>
      <c r="M19" s="75"/>
      <c r="N19" s="72"/>
    </row>
    <row r="20" spans="1:14" hidden="1" x14ac:dyDescent="0.35">
      <c r="A20" s="75"/>
      <c r="B20" s="75"/>
      <c r="C20" s="75"/>
      <c r="D20" s="74"/>
      <c r="E20" s="74">
        <f t="shared" si="0"/>
        <v>0</v>
      </c>
      <c r="F20" s="74"/>
      <c r="G20" s="75"/>
      <c r="H20" s="75"/>
      <c r="I20" s="75"/>
      <c r="J20" s="74"/>
      <c r="K20" s="74"/>
      <c r="L20" s="74"/>
      <c r="M20" s="75"/>
      <c r="N20" s="72"/>
    </row>
    <row r="21" spans="1:14" ht="2.15" customHeight="1" x14ac:dyDescent="0.35">
      <c r="A21" s="75"/>
      <c r="B21" s="75"/>
      <c r="C21" s="75"/>
      <c r="D21" s="74"/>
      <c r="E21" s="74">
        <f t="shared" si="0"/>
        <v>0</v>
      </c>
      <c r="F21" s="74">
        <f t="shared" ref="F21:F28" si="2">D21+E21</f>
        <v>0</v>
      </c>
      <c r="G21" s="75"/>
      <c r="H21" s="75"/>
      <c r="I21" s="75"/>
      <c r="J21" s="74"/>
      <c r="K21" s="74">
        <f t="shared" ref="K21:K28" si="3">J21*0.16</f>
        <v>0</v>
      </c>
      <c r="L21" s="74">
        <f t="shared" ref="L21:L28" si="4">J21+K21</f>
        <v>0</v>
      </c>
      <c r="M21" s="75"/>
      <c r="N21" s="72"/>
    </row>
    <row r="22" spans="1:14" hidden="1" x14ac:dyDescent="0.35">
      <c r="A22" s="75"/>
      <c r="B22" s="75"/>
      <c r="C22" s="75"/>
      <c r="D22" s="74"/>
      <c r="E22" s="74">
        <f t="shared" si="0"/>
        <v>0</v>
      </c>
      <c r="F22" s="74">
        <f t="shared" si="2"/>
        <v>0</v>
      </c>
      <c r="G22" s="75"/>
      <c r="H22" s="75"/>
      <c r="I22" s="75"/>
      <c r="J22" s="74"/>
      <c r="K22" s="74">
        <f t="shared" si="3"/>
        <v>0</v>
      </c>
      <c r="L22" s="74">
        <f t="shared" si="4"/>
        <v>0</v>
      </c>
      <c r="M22" s="75"/>
      <c r="N22" s="72"/>
    </row>
    <row r="23" spans="1:14" hidden="1" x14ac:dyDescent="0.35">
      <c r="A23" s="75"/>
      <c r="B23" s="75"/>
      <c r="C23" s="75"/>
      <c r="D23" s="74"/>
      <c r="E23" s="74">
        <f t="shared" si="0"/>
        <v>0</v>
      </c>
      <c r="F23" s="74">
        <f t="shared" si="2"/>
        <v>0</v>
      </c>
      <c r="G23" s="75"/>
      <c r="H23" s="75"/>
      <c r="I23" s="75"/>
      <c r="J23" s="74"/>
      <c r="K23" s="74">
        <f t="shared" si="3"/>
        <v>0</v>
      </c>
      <c r="L23" s="74">
        <f t="shared" si="4"/>
        <v>0</v>
      </c>
      <c r="M23" s="75"/>
      <c r="N23" s="72"/>
    </row>
    <row r="24" spans="1:14" hidden="1" x14ac:dyDescent="0.35">
      <c r="A24" s="75"/>
      <c r="B24" s="75"/>
      <c r="C24" s="75"/>
      <c r="D24" s="74"/>
      <c r="E24" s="74">
        <f t="shared" si="0"/>
        <v>0</v>
      </c>
      <c r="F24" s="74">
        <f t="shared" si="2"/>
        <v>0</v>
      </c>
      <c r="G24" s="75"/>
      <c r="H24" s="75"/>
      <c r="I24" s="75"/>
      <c r="J24" s="74"/>
      <c r="K24" s="74">
        <f t="shared" si="3"/>
        <v>0</v>
      </c>
      <c r="L24" s="74">
        <f t="shared" si="4"/>
        <v>0</v>
      </c>
      <c r="M24" s="75"/>
      <c r="N24" s="72"/>
    </row>
    <row r="25" spans="1:14" hidden="1" x14ac:dyDescent="0.35">
      <c r="A25" s="75"/>
      <c r="B25" s="75"/>
      <c r="C25" s="75"/>
      <c r="D25" s="74"/>
      <c r="E25" s="74">
        <f t="shared" si="0"/>
        <v>0</v>
      </c>
      <c r="F25" s="74">
        <f t="shared" si="2"/>
        <v>0</v>
      </c>
      <c r="G25" s="75"/>
      <c r="H25" s="75"/>
      <c r="I25" s="75"/>
      <c r="J25" s="74"/>
      <c r="K25" s="74">
        <f t="shared" si="3"/>
        <v>0</v>
      </c>
      <c r="L25" s="74">
        <f t="shared" si="4"/>
        <v>0</v>
      </c>
      <c r="M25" s="75"/>
      <c r="N25" s="72"/>
    </row>
    <row r="26" spans="1:14" hidden="1" x14ac:dyDescent="0.35">
      <c r="A26" s="75"/>
      <c r="B26" s="75"/>
      <c r="C26" s="75"/>
      <c r="D26" s="74"/>
      <c r="E26" s="74">
        <f t="shared" si="0"/>
        <v>0</v>
      </c>
      <c r="F26" s="74">
        <f t="shared" si="2"/>
        <v>0</v>
      </c>
      <c r="G26" s="75"/>
      <c r="H26" s="75"/>
      <c r="I26" s="75"/>
      <c r="J26" s="74"/>
      <c r="K26" s="74">
        <f t="shared" si="3"/>
        <v>0</v>
      </c>
      <c r="L26" s="74">
        <f t="shared" si="4"/>
        <v>0</v>
      </c>
      <c r="M26" s="75"/>
      <c r="N26" s="72"/>
    </row>
    <row r="27" spans="1:14" hidden="1" x14ac:dyDescent="0.35">
      <c r="A27" s="75"/>
      <c r="B27" s="75"/>
      <c r="C27" s="75"/>
      <c r="D27" s="74"/>
      <c r="E27" s="74">
        <f t="shared" si="0"/>
        <v>0</v>
      </c>
      <c r="F27" s="74">
        <f t="shared" si="2"/>
        <v>0</v>
      </c>
      <c r="G27" s="75"/>
      <c r="H27" s="75"/>
      <c r="I27" s="75"/>
      <c r="J27" s="74"/>
      <c r="K27" s="74">
        <f t="shared" si="3"/>
        <v>0</v>
      </c>
      <c r="L27" s="74">
        <f t="shared" si="4"/>
        <v>0</v>
      </c>
      <c r="M27" s="75"/>
      <c r="N27" s="72"/>
    </row>
    <row r="28" spans="1:14" x14ac:dyDescent="0.35">
      <c r="A28" s="75"/>
      <c r="B28" s="75"/>
      <c r="C28" s="75"/>
      <c r="D28" s="74"/>
      <c r="E28" s="74">
        <f t="shared" ref="E28" si="5">D28*0.16</f>
        <v>0</v>
      </c>
      <c r="F28" s="74">
        <f t="shared" si="2"/>
        <v>0</v>
      </c>
      <c r="G28" s="75"/>
      <c r="H28" s="75"/>
      <c r="I28" s="75"/>
      <c r="J28" s="74"/>
      <c r="K28" s="74">
        <f t="shared" si="3"/>
        <v>0</v>
      </c>
      <c r="L28" s="74">
        <f t="shared" si="4"/>
        <v>0</v>
      </c>
      <c r="M28" s="75"/>
      <c r="N28" s="72"/>
    </row>
    <row r="29" spans="1:14" s="3" customFormat="1" x14ac:dyDescent="0.35">
      <c r="A29" s="82"/>
      <c r="B29" s="82"/>
      <c r="C29" s="82"/>
      <c r="D29" s="83">
        <f>SUM(D2:D21)</f>
        <v>59577</v>
      </c>
      <c r="E29" s="83">
        <f>SUM(E2:E21)</f>
        <v>9532.32</v>
      </c>
      <c r="F29" s="84">
        <f>SUM(F2:F21)</f>
        <v>69109.319999999992</v>
      </c>
      <c r="G29" s="82"/>
      <c r="H29" s="82"/>
      <c r="I29" s="82"/>
      <c r="J29" s="83">
        <f>SUM(J2:J21)</f>
        <v>0</v>
      </c>
      <c r="K29" s="83">
        <f>SUM(K2:K21)</f>
        <v>0</v>
      </c>
      <c r="L29" s="84">
        <f>SUM(L2:L21)</f>
        <v>17625</v>
      </c>
      <c r="M29" s="82"/>
      <c r="N29" s="82"/>
    </row>
    <row r="30" spans="1:14" x14ac:dyDescent="0.35">
      <c r="A30" s="72"/>
      <c r="B30" s="72"/>
      <c r="C30" s="72"/>
      <c r="D30" s="73"/>
      <c r="E30" s="73"/>
      <c r="F30" s="73"/>
      <c r="G30" s="72"/>
      <c r="H30" s="72"/>
      <c r="I30" s="72"/>
      <c r="J30" s="73"/>
      <c r="K30" s="73"/>
      <c r="L30" s="73"/>
      <c r="M30" s="72"/>
      <c r="N30" s="72"/>
    </row>
    <row r="31" spans="1:14" x14ac:dyDescent="0.35">
      <c r="A31" s="75" t="s">
        <v>923</v>
      </c>
      <c r="B31" s="75">
        <v>93752</v>
      </c>
      <c r="C31" s="75" t="s">
        <v>1111</v>
      </c>
      <c r="D31" s="74">
        <v>950</v>
      </c>
      <c r="E31" s="74">
        <f t="shared" ref="E31:E39" si="6">D31*0.16</f>
        <v>152</v>
      </c>
      <c r="F31" s="74">
        <f t="shared" ref="F31:F39" si="7">D31+E31</f>
        <v>1102</v>
      </c>
      <c r="G31" s="75" t="s">
        <v>936</v>
      </c>
      <c r="H31" s="78" t="s">
        <v>118</v>
      </c>
      <c r="I31" s="75"/>
      <c r="J31" s="75"/>
      <c r="K31" s="75"/>
      <c r="L31" s="74">
        <v>400</v>
      </c>
      <c r="M31" s="79">
        <v>45050</v>
      </c>
      <c r="N31" s="72"/>
    </row>
    <row r="32" spans="1:14" x14ac:dyDescent="0.35">
      <c r="A32" s="75" t="s">
        <v>924</v>
      </c>
      <c r="B32" s="75">
        <v>105553</v>
      </c>
      <c r="C32" s="75" t="s">
        <v>1112</v>
      </c>
      <c r="D32" s="74">
        <v>2700</v>
      </c>
      <c r="E32" s="74">
        <f t="shared" si="6"/>
        <v>432</v>
      </c>
      <c r="F32" s="74">
        <f t="shared" si="7"/>
        <v>3132</v>
      </c>
      <c r="G32" s="75" t="s">
        <v>86</v>
      </c>
      <c r="H32" s="78" t="s">
        <v>118</v>
      </c>
      <c r="I32" s="75"/>
      <c r="J32" s="75"/>
      <c r="K32" s="75"/>
      <c r="L32" s="74">
        <v>2000</v>
      </c>
      <c r="M32" s="79">
        <v>45050</v>
      </c>
      <c r="N32" s="72"/>
    </row>
    <row r="33" spans="1:14" x14ac:dyDescent="0.35">
      <c r="A33" s="75" t="s">
        <v>925</v>
      </c>
      <c r="B33" s="75">
        <v>105553</v>
      </c>
      <c r="C33" s="75" t="s">
        <v>1113</v>
      </c>
      <c r="D33" s="74">
        <v>10393</v>
      </c>
      <c r="E33" s="74">
        <f t="shared" si="6"/>
        <v>1662.88</v>
      </c>
      <c r="F33" s="74">
        <f t="shared" si="7"/>
        <v>12055.880000000001</v>
      </c>
      <c r="G33" s="75" t="s">
        <v>937</v>
      </c>
      <c r="H33" s="78" t="s">
        <v>118</v>
      </c>
      <c r="I33" s="75"/>
      <c r="J33" s="75"/>
      <c r="K33" s="75"/>
      <c r="L33" s="74">
        <v>3300</v>
      </c>
      <c r="M33" s="79">
        <v>45050</v>
      </c>
      <c r="N33" s="72"/>
    </row>
    <row r="34" spans="1:14" x14ac:dyDescent="0.35">
      <c r="A34" s="75" t="s">
        <v>926</v>
      </c>
      <c r="B34" s="75">
        <v>99730</v>
      </c>
      <c r="C34" s="75" t="s">
        <v>1114</v>
      </c>
      <c r="D34" s="74">
        <v>2020</v>
      </c>
      <c r="E34" s="74">
        <f t="shared" si="6"/>
        <v>323.2</v>
      </c>
      <c r="F34" s="74">
        <f t="shared" si="7"/>
        <v>2343.1999999999998</v>
      </c>
      <c r="G34" s="75" t="s">
        <v>86</v>
      </c>
      <c r="H34" s="78" t="s">
        <v>118</v>
      </c>
      <c r="I34" s="75"/>
      <c r="J34" s="75"/>
      <c r="K34" s="75"/>
      <c r="L34" s="74">
        <v>1360.8</v>
      </c>
      <c r="M34" s="79">
        <v>45050</v>
      </c>
      <c r="N34" s="72"/>
    </row>
    <row r="35" spans="1:14" x14ac:dyDescent="0.35">
      <c r="A35" s="75" t="s">
        <v>927</v>
      </c>
      <c r="B35" s="75">
        <v>99730</v>
      </c>
      <c r="C35" s="75" t="s">
        <v>1115</v>
      </c>
      <c r="D35" s="74">
        <v>5834</v>
      </c>
      <c r="E35" s="74">
        <f t="shared" si="6"/>
        <v>933.44</v>
      </c>
      <c r="F35" s="74">
        <f t="shared" si="7"/>
        <v>6767.4400000000005</v>
      </c>
      <c r="G35" s="75" t="s">
        <v>938</v>
      </c>
      <c r="H35" s="78" t="s">
        <v>118</v>
      </c>
      <c r="I35" s="75"/>
      <c r="J35" s="75"/>
      <c r="K35" s="75"/>
      <c r="L35" s="74">
        <v>3685</v>
      </c>
      <c r="M35" s="79">
        <v>45050</v>
      </c>
      <c r="N35" s="72"/>
    </row>
    <row r="36" spans="1:14" x14ac:dyDescent="0.35">
      <c r="A36" s="75" t="s">
        <v>928</v>
      </c>
      <c r="B36" s="75">
        <v>91948</v>
      </c>
      <c r="C36" s="75" t="s">
        <v>1116</v>
      </c>
      <c r="D36" s="74">
        <v>5908</v>
      </c>
      <c r="E36" s="74">
        <f t="shared" si="6"/>
        <v>945.28</v>
      </c>
      <c r="F36" s="74">
        <f t="shared" si="7"/>
        <v>6853.28</v>
      </c>
      <c r="G36" s="75" t="s">
        <v>939</v>
      </c>
      <c r="H36" s="78" t="s">
        <v>118</v>
      </c>
      <c r="I36" s="75"/>
      <c r="J36" s="75"/>
      <c r="K36" s="75"/>
      <c r="L36" s="74">
        <v>3799.2</v>
      </c>
      <c r="M36" s="79">
        <v>45050</v>
      </c>
      <c r="N36" s="72"/>
    </row>
    <row r="37" spans="1:14" x14ac:dyDescent="0.35">
      <c r="A37" s="75" t="s">
        <v>929</v>
      </c>
      <c r="B37" s="75">
        <v>93751</v>
      </c>
      <c r="C37" s="75" t="s">
        <v>1117</v>
      </c>
      <c r="D37" s="74">
        <v>795</v>
      </c>
      <c r="E37" s="74">
        <f t="shared" si="6"/>
        <v>127.2</v>
      </c>
      <c r="F37" s="74">
        <f t="shared" si="7"/>
        <v>922.2</v>
      </c>
      <c r="G37" s="75" t="s">
        <v>940</v>
      </c>
      <c r="H37" s="78" t="s">
        <v>118</v>
      </c>
      <c r="I37" s="75"/>
      <c r="J37" s="75"/>
      <c r="K37" s="75"/>
      <c r="L37" s="74">
        <v>225</v>
      </c>
      <c r="M37" s="79">
        <v>45050</v>
      </c>
      <c r="N37" s="72"/>
    </row>
    <row r="38" spans="1:14" x14ac:dyDescent="0.35">
      <c r="A38" s="75" t="s">
        <v>930</v>
      </c>
      <c r="B38" s="75">
        <v>102306</v>
      </c>
      <c r="C38" s="75" t="s">
        <v>1107</v>
      </c>
      <c r="D38" s="74">
        <v>4886.2700000000004</v>
      </c>
      <c r="E38" s="74">
        <f t="shared" si="6"/>
        <v>781.80320000000006</v>
      </c>
      <c r="F38" s="74">
        <f t="shared" si="7"/>
        <v>5668.0732000000007</v>
      </c>
      <c r="G38" s="75" t="s">
        <v>942</v>
      </c>
      <c r="H38" s="78" t="s">
        <v>118</v>
      </c>
      <c r="I38" s="75"/>
      <c r="J38" s="75"/>
      <c r="K38" s="75"/>
      <c r="L38" s="74">
        <v>1130</v>
      </c>
      <c r="M38" s="79">
        <v>45050</v>
      </c>
      <c r="N38" s="72"/>
    </row>
    <row r="39" spans="1:14" x14ac:dyDescent="0.35">
      <c r="A39" s="75" t="s">
        <v>945</v>
      </c>
      <c r="B39" s="75">
        <v>81913</v>
      </c>
      <c r="C39" s="75" t="s">
        <v>1118</v>
      </c>
      <c r="D39" s="74">
        <v>4358</v>
      </c>
      <c r="E39" s="74">
        <f t="shared" si="6"/>
        <v>697.28</v>
      </c>
      <c r="F39" s="74">
        <f t="shared" si="7"/>
        <v>5055.28</v>
      </c>
      <c r="G39" s="75" t="s">
        <v>946</v>
      </c>
      <c r="H39" s="78" t="s">
        <v>118</v>
      </c>
      <c r="I39" s="75"/>
      <c r="J39" s="75"/>
      <c r="K39" s="75"/>
      <c r="L39" s="74">
        <v>900</v>
      </c>
      <c r="M39" s="79">
        <v>45050</v>
      </c>
      <c r="N39" s="72"/>
    </row>
    <row r="40" spans="1:14" s="4" customFormat="1" x14ac:dyDescent="0.35">
      <c r="A40" s="90"/>
      <c r="B40" s="90"/>
      <c r="C40" s="90" t="s">
        <v>168</v>
      </c>
      <c r="D40" s="91">
        <f>SUM(D31:D39)</f>
        <v>37844.270000000004</v>
      </c>
      <c r="E40" s="91">
        <f>SUM(E31:E39)</f>
        <v>6055.0832</v>
      </c>
      <c r="F40" s="91">
        <f>SUM(F31:F39)</f>
        <v>43899.353199999998</v>
      </c>
      <c r="G40" s="90"/>
      <c r="H40" s="90"/>
      <c r="I40" s="90"/>
      <c r="J40" s="90"/>
      <c r="K40" s="90" t="s">
        <v>168</v>
      </c>
      <c r="L40" s="91">
        <f>SUM(L31:L39)</f>
        <v>16800</v>
      </c>
      <c r="M40" s="90"/>
      <c r="N40" s="8"/>
    </row>
    <row r="41" spans="1:14" s="88" customFormat="1" x14ac:dyDescent="0.35">
      <c r="A41" s="103"/>
      <c r="B41" s="103"/>
      <c r="C41" s="103"/>
      <c r="D41" s="104"/>
      <c r="E41" s="104"/>
      <c r="F41" s="104"/>
      <c r="G41" s="103"/>
      <c r="H41" s="119" t="s">
        <v>118</v>
      </c>
      <c r="I41" s="103"/>
      <c r="J41" s="103"/>
      <c r="K41" s="103"/>
      <c r="L41" s="104"/>
      <c r="M41" s="103"/>
      <c r="N41" s="105"/>
    </row>
    <row r="42" spans="1:14" x14ac:dyDescent="0.35">
      <c r="A42" s="75" t="s">
        <v>1026</v>
      </c>
      <c r="B42" s="75">
        <v>50989</v>
      </c>
      <c r="C42" s="75" t="s">
        <v>1119</v>
      </c>
      <c r="D42" s="74">
        <v>950</v>
      </c>
      <c r="E42" s="74">
        <f t="shared" ref="E42:E51" si="8">D42*0.16</f>
        <v>152</v>
      </c>
      <c r="F42" s="74">
        <f t="shared" ref="F42:F51" si="9">D42+E42</f>
        <v>1102</v>
      </c>
      <c r="G42" s="75" t="s">
        <v>1032</v>
      </c>
      <c r="H42" s="119" t="s">
        <v>118</v>
      </c>
      <c r="I42" s="75"/>
      <c r="J42" s="75"/>
      <c r="K42" s="75"/>
      <c r="L42" s="74">
        <v>600</v>
      </c>
      <c r="M42" s="79">
        <v>45064</v>
      </c>
      <c r="N42" s="72"/>
    </row>
    <row r="43" spans="1:14" x14ac:dyDescent="0.35">
      <c r="A43" s="75" t="s">
        <v>1027</v>
      </c>
      <c r="B43" s="75">
        <v>86681</v>
      </c>
      <c r="C43" s="75"/>
      <c r="D43" s="74"/>
      <c r="E43" s="74">
        <f t="shared" si="8"/>
        <v>0</v>
      </c>
      <c r="F43" s="74">
        <f t="shared" si="9"/>
        <v>0</v>
      </c>
      <c r="G43" s="75" t="s">
        <v>1033</v>
      </c>
      <c r="H43" s="119" t="s">
        <v>118</v>
      </c>
      <c r="I43" s="75"/>
      <c r="J43" s="75"/>
      <c r="K43" s="75"/>
      <c r="L43" s="74">
        <v>2870</v>
      </c>
      <c r="M43" s="79">
        <v>45064</v>
      </c>
      <c r="N43" s="72"/>
    </row>
    <row r="44" spans="1:14" x14ac:dyDescent="0.35">
      <c r="A44" s="75" t="s">
        <v>1028</v>
      </c>
      <c r="B44" s="75">
        <v>85357</v>
      </c>
      <c r="C44" s="75" t="s">
        <v>1120</v>
      </c>
      <c r="D44" s="74">
        <v>2100</v>
      </c>
      <c r="E44" s="74">
        <f t="shared" si="8"/>
        <v>336</v>
      </c>
      <c r="F44" s="74">
        <f t="shared" si="9"/>
        <v>2436</v>
      </c>
      <c r="G44" s="75" t="s">
        <v>1034</v>
      </c>
      <c r="H44" s="119" t="s">
        <v>118</v>
      </c>
      <c r="I44" s="75"/>
      <c r="J44" s="75"/>
      <c r="K44" s="75"/>
      <c r="L44" s="74">
        <v>1600</v>
      </c>
      <c r="M44" s="79">
        <v>45064</v>
      </c>
      <c r="N44" s="72"/>
    </row>
    <row r="45" spans="1:14" x14ac:dyDescent="0.35">
      <c r="A45" s="75" t="s">
        <v>1029</v>
      </c>
      <c r="B45" s="75">
        <v>108276</v>
      </c>
      <c r="C45" s="75" t="s">
        <v>1121</v>
      </c>
      <c r="D45" s="74">
        <v>14674</v>
      </c>
      <c r="E45" s="74">
        <f t="shared" si="8"/>
        <v>2347.84</v>
      </c>
      <c r="F45" s="74">
        <f t="shared" si="9"/>
        <v>17021.84</v>
      </c>
      <c r="G45" s="75" t="s">
        <v>1035</v>
      </c>
      <c r="H45" s="119" t="s">
        <v>118</v>
      </c>
      <c r="I45" s="75"/>
      <c r="J45" s="75"/>
      <c r="K45" s="75"/>
      <c r="L45" s="74">
        <v>0</v>
      </c>
      <c r="M45" s="79">
        <v>45064</v>
      </c>
      <c r="N45" s="72"/>
    </row>
    <row r="46" spans="1:14" x14ac:dyDescent="0.35">
      <c r="A46" s="75" t="s">
        <v>1030</v>
      </c>
      <c r="B46" s="75">
        <v>108276</v>
      </c>
      <c r="C46" s="75" t="s">
        <v>1122</v>
      </c>
      <c r="D46" s="74">
        <v>2200</v>
      </c>
      <c r="E46" s="74">
        <f t="shared" si="8"/>
        <v>352</v>
      </c>
      <c r="F46" s="74">
        <f t="shared" si="9"/>
        <v>2552</v>
      </c>
      <c r="G46" s="75" t="s">
        <v>86</v>
      </c>
      <c r="H46" s="119" t="s">
        <v>118</v>
      </c>
      <c r="I46" s="75"/>
      <c r="J46" s="75"/>
      <c r="K46" s="75"/>
      <c r="L46" s="74">
        <v>9420</v>
      </c>
      <c r="M46" s="79">
        <v>45064</v>
      </c>
      <c r="N46" s="72"/>
    </row>
    <row r="47" spans="1:14" x14ac:dyDescent="0.35">
      <c r="A47" s="75" t="s">
        <v>1031</v>
      </c>
      <c r="B47" s="75">
        <v>68981</v>
      </c>
      <c r="C47" s="75" t="s">
        <v>1123</v>
      </c>
      <c r="D47" s="74">
        <v>1200</v>
      </c>
      <c r="E47" s="74">
        <f t="shared" si="8"/>
        <v>192</v>
      </c>
      <c r="F47" s="74">
        <f t="shared" si="9"/>
        <v>1392</v>
      </c>
      <c r="G47" s="75" t="s">
        <v>1036</v>
      </c>
      <c r="H47" s="119" t="s">
        <v>118</v>
      </c>
      <c r="I47" s="75"/>
      <c r="J47" s="75"/>
      <c r="K47" s="75"/>
      <c r="L47" s="74">
        <v>600</v>
      </c>
      <c r="M47" s="79">
        <v>45064</v>
      </c>
      <c r="N47" s="72"/>
    </row>
    <row r="48" spans="1:14" x14ac:dyDescent="0.35">
      <c r="A48" s="75" t="s">
        <v>1037</v>
      </c>
      <c r="B48" s="75">
        <v>108276</v>
      </c>
      <c r="C48" s="75" t="s">
        <v>1124</v>
      </c>
      <c r="D48" s="74">
        <v>550</v>
      </c>
      <c r="E48" s="74">
        <f t="shared" si="8"/>
        <v>88</v>
      </c>
      <c r="F48" s="74">
        <f t="shared" si="9"/>
        <v>638</v>
      </c>
      <c r="G48" s="75" t="s">
        <v>1038</v>
      </c>
      <c r="H48" s="119" t="s">
        <v>118</v>
      </c>
      <c r="I48" s="75"/>
      <c r="J48" s="75"/>
      <c r="K48" s="75"/>
      <c r="L48" s="74">
        <v>680</v>
      </c>
      <c r="M48" s="79">
        <v>45064</v>
      </c>
      <c r="N48" s="72"/>
    </row>
    <row r="49" spans="1:14" x14ac:dyDescent="0.35">
      <c r="A49" s="75" t="s">
        <v>1039</v>
      </c>
      <c r="B49" s="75">
        <v>88139</v>
      </c>
      <c r="C49" s="75" t="s">
        <v>1125</v>
      </c>
      <c r="D49" s="74">
        <v>2020</v>
      </c>
      <c r="E49" s="74">
        <f t="shared" si="8"/>
        <v>323.2</v>
      </c>
      <c r="F49" s="74">
        <f t="shared" si="9"/>
        <v>2343.1999999999998</v>
      </c>
      <c r="G49" s="75" t="s">
        <v>86</v>
      </c>
      <c r="H49" s="119" t="s">
        <v>118</v>
      </c>
      <c r="I49" s="75"/>
      <c r="J49" s="75"/>
      <c r="K49" s="75"/>
      <c r="L49" s="74">
        <v>1470</v>
      </c>
      <c r="M49" s="79">
        <v>45064</v>
      </c>
      <c r="N49" s="72"/>
    </row>
    <row r="50" spans="1:14" x14ac:dyDescent="0.35">
      <c r="A50" s="75" t="s">
        <v>1040</v>
      </c>
      <c r="B50" s="75">
        <v>88139</v>
      </c>
      <c r="C50" s="75" t="s">
        <v>1126</v>
      </c>
      <c r="D50" s="74">
        <v>5700</v>
      </c>
      <c r="E50" s="74">
        <f t="shared" si="8"/>
        <v>912</v>
      </c>
      <c r="F50" s="74">
        <f t="shared" si="9"/>
        <v>6612</v>
      </c>
      <c r="G50" s="75" t="s">
        <v>1041</v>
      </c>
      <c r="H50" s="119" t="s">
        <v>118</v>
      </c>
      <c r="I50" s="75"/>
      <c r="J50" s="75"/>
      <c r="K50" s="75"/>
      <c r="L50" s="74">
        <v>3200</v>
      </c>
      <c r="M50" s="79">
        <v>45064</v>
      </c>
      <c r="N50" s="72"/>
    </row>
    <row r="51" spans="1:14" x14ac:dyDescent="0.35">
      <c r="A51" s="75" t="s">
        <v>1042</v>
      </c>
      <c r="B51" s="75">
        <v>102310</v>
      </c>
      <c r="C51" s="75" t="s">
        <v>1134</v>
      </c>
      <c r="D51" s="74">
        <v>2659</v>
      </c>
      <c r="E51" s="74">
        <f t="shared" si="8"/>
        <v>425.44</v>
      </c>
      <c r="F51" s="74">
        <f t="shared" si="9"/>
        <v>3084.44</v>
      </c>
      <c r="G51" s="75" t="s">
        <v>1043</v>
      </c>
      <c r="H51" s="119" t="s">
        <v>118</v>
      </c>
      <c r="I51" s="75"/>
      <c r="J51" s="75"/>
      <c r="K51" s="75"/>
      <c r="L51" s="74">
        <v>800</v>
      </c>
      <c r="M51" s="79">
        <v>45064</v>
      </c>
      <c r="N51" s="72"/>
    </row>
    <row r="52" spans="1:14" s="4" customFormat="1" x14ac:dyDescent="0.35">
      <c r="A52" s="90"/>
      <c r="B52" s="90"/>
      <c r="C52" s="90"/>
      <c r="D52" s="91">
        <f>SUM(D42:D51)</f>
        <v>32053</v>
      </c>
      <c r="E52" s="91">
        <f>SUM(E42:E51)</f>
        <v>5128.4799999999996</v>
      </c>
      <c r="F52" s="91">
        <f>SUM(F42:F51)</f>
        <v>37181.480000000003</v>
      </c>
      <c r="G52" s="90"/>
      <c r="H52" s="90"/>
      <c r="I52" s="90"/>
      <c r="J52" s="90"/>
      <c r="K52" s="90"/>
      <c r="L52" s="91">
        <f>SUM(L42:L51)</f>
        <v>21240</v>
      </c>
      <c r="M52" s="90"/>
      <c r="N52" s="8"/>
    </row>
    <row r="53" spans="1:14" s="88" customFormat="1" x14ac:dyDescent="0.35">
      <c r="A53" s="103"/>
      <c r="B53" s="103"/>
      <c r="C53" s="103"/>
      <c r="D53" s="104"/>
      <c r="E53" s="104"/>
      <c r="F53" s="104"/>
      <c r="G53" s="103"/>
      <c r="H53" s="103"/>
      <c r="I53" s="103"/>
      <c r="J53" s="103"/>
      <c r="K53" s="103"/>
      <c r="L53" s="104"/>
      <c r="M53" s="103"/>
      <c r="N53" s="105"/>
    </row>
    <row r="54" spans="1:14" x14ac:dyDescent="0.35">
      <c r="A54" s="75" t="s">
        <v>1270</v>
      </c>
      <c r="B54" s="75">
        <v>88136</v>
      </c>
      <c r="C54" s="75" t="s">
        <v>1494</v>
      </c>
      <c r="D54" s="74">
        <v>2020</v>
      </c>
      <c r="E54" s="74">
        <f t="shared" ref="E54:E61" si="10">D54*0.16</f>
        <v>323.2</v>
      </c>
      <c r="F54" s="74">
        <f t="shared" ref="F54:F61" si="11">D54+E54</f>
        <v>2343.1999999999998</v>
      </c>
      <c r="G54" s="75" t="s">
        <v>86</v>
      </c>
      <c r="H54" s="78" t="s">
        <v>118</v>
      </c>
      <c r="I54" s="75"/>
      <c r="J54" s="75"/>
      <c r="K54" s="75"/>
      <c r="L54" s="74">
        <v>2305</v>
      </c>
      <c r="M54" s="79">
        <v>45101</v>
      </c>
      <c r="N54" s="72"/>
    </row>
    <row r="55" spans="1:14" x14ac:dyDescent="0.35">
      <c r="A55" s="75" t="s">
        <v>1271</v>
      </c>
      <c r="B55" s="75">
        <v>68979</v>
      </c>
      <c r="C55" s="75" t="s">
        <v>1492</v>
      </c>
      <c r="D55" s="74">
        <v>980</v>
      </c>
      <c r="E55" s="74">
        <f t="shared" si="10"/>
        <v>156.80000000000001</v>
      </c>
      <c r="F55" s="74">
        <f t="shared" si="11"/>
        <v>1136.8</v>
      </c>
      <c r="G55" s="75" t="s">
        <v>86</v>
      </c>
      <c r="H55" s="78" t="s">
        <v>118</v>
      </c>
      <c r="I55" s="75"/>
      <c r="J55" s="75"/>
      <c r="K55" s="75"/>
      <c r="L55" s="74">
        <v>1995</v>
      </c>
      <c r="M55" s="79">
        <v>45101</v>
      </c>
      <c r="N55" s="72"/>
    </row>
    <row r="56" spans="1:14" x14ac:dyDescent="0.35">
      <c r="A56" s="75" t="s">
        <v>1272</v>
      </c>
      <c r="B56" s="75">
        <v>68979</v>
      </c>
      <c r="C56" s="75" t="s">
        <v>1490</v>
      </c>
      <c r="D56" s="74">
        <v>2350</v>
      </c>
      <c r="E56" s="74">
        <f t="shared" si="10"/>
        <v>376</v>
      </c>
      <c r="F56" s="74">
        <f t="shared" si="11"/>
        <v>2726</v>
      </c>
      <c r="G56" s="75" t="s">
        <v>1273</v>
      </c>
      <c r="H56" s="78" t="s">
        <v>118</v>
      </c>
      <c r="I56" s="75"/>
      <c r="J56" s="75"/>
      <c r="K56" s="75"/>
      <c r="L56" s="74">
        <v>0</v>
      </c>
      <c r="M56" s="79">
        <v>45101</v>
      </c>
      <c r="N56" s="72"/>
    </row>
    <row r="57" spans="1:14" x14ac:dyDescent="0.35">
      <c r="A57" s="75" t="s">
        <v>1274</v>
      </c>
      <c r="B57" s="75">
        <v>91948</v>
      </c>
      <c r="C57" s="75" t="s">
        <v>1488</v>
      </c>
      <c r="D57" s="74">
        <v>2350</v>
      </c>
      <c r="E57" s="74">
        <f t="shared" si="10"/>
        <v>376</v>
      </c>
      <c r="F57" s="74">
        <f t="shared" si="11"/>
        <v>2726</v>
      </c>
      <c r="G57" s="75" t="s">
        <v>1275</v>
      </c>
      <c r="H57" s="78" t="s">
        <v>118</v>
      </c>
      <c r="I57" s="75"/>
      <c r="J57" s="75"/>
      <c r="K57" s="75"/>
      <c r="L57" s="74">
        <v>750</v>
      </c>
      <c r="M57" s="79">
        <v>45101</v>
      </c>
      <c r="N57" s="72"/>
    </row>
    <row r="58" spans="1:14" x14ac:dyDescent="0.35">
      <c r="A58" s="75" t="s">
        <v>1625</v>
      </c>
      <c r="B58" s="75">
        <v>68777</v>
      </c>
      <c r="C58" s="75" t="s">
        <v>1653</v>
      </c>
      <c r="D58" s="74">
        <v>3179</v>
      </c>
      <c r="E58" s="74">
        <f t="shared" si="10"/>
        <v>508.64</v>
      </c>
      <c r="F58" s="74">
        <f t="shared" si="11"/>
        <v>3687.64</v>
      </c>
      <c r="G58" s="75" t="s">
        <v>1623</v>
      </c>
      <c r="H58" s="78" t="s">
        <v>118</v>
      </c>
      <c r="I58" s="75"/>
      <c r="J58" s="75"/>
      <c r="K58" s="75"/>
      <c r="L58" s="74">
        <v>1000</v>
      </c>
      <c r="M58" s="79">
        <v>45101</v>
      </c>
      <c r="N58" s="72"/>
    </row>
    <row r="59" spans="1:14" x14ac:dyDescent="0.35">
      <c r="A59" s="75" t="s">
        <v>1624</v>
      </c>
      <c r="B59" s="75">
        <v>93750</v>
      </c>
      <c r="C59" s="75" t="s">
        <v>1654</v>
      </c>
      <c r="D59" s="74">
        <v>5030</v>
      </c>
      <c r="E59" s="74">
        <f t="shared" si="10"/>
        <v>804.80000000000007</v>
      </c>
      <c r="F59" s="74">
        <f t="shared" si="11"/>
        <v>5834.8</v>
      </c>
      <c r="G59" s="75" t="s">
        <v>1626</v>
      </c>
      <c r="H59" s="78" t="s">
        <v>118</v>
      </c>
      <c r="I59" s="75"/>
      <c r="J59" s="75"/>
      <c r="K59" s="75"/>
      <c r="L59" s="74">
        <v>1240</v>
      </c>
      <c r="M59" s="79">
        <v>45101</v>
      </c>
      <c r="N59" s="72"/>
    </row>
    <row r="60" spans="1:14" x14ac:dyDescent="0.35">
      <c r="A60" s="75" t="s">
        <v>1627</v>
      </c>
      <c r="B60" s="75">
        <v>68777</v>
      </c>
      <c r="C60" s="75" t="s">
        <v>1655</v>
      </c>
      <c r="D60" s="74">
        <v>450</v>
      </c>
      <c r="E60" s="74">
        <f t="shared" si="10"/>
        <v>72</v>
      </c>
      <c r="F60" s="74">
        <f t="shared" si="11"/>
        <v>522</v>
      </c>
      <c r="G60" s="75" t="s">
        <v>1628</v>
      </c>
      <c r="H60" s="78" t="s">
        <v>118</v>
      </c>
      <c r="I60" s="75"/>
      <c r="J60" s="75"/>
      <c r="K60" s="75"/>
      <c r="L60" s="74">
        <v>260</v>
      </c>
      <c r="M60" s="79">
        <v>45101</v>
      </c>
      <c r="N60" s="72"/>
    </row>
    <row r="61" spans="1:14" x14ac:dyDescent="0.35">
      <c r="A61" s="75" t="s">
        <v>1629</v>
      </c>
      <c r="B61" s="75">
        <v>88863</v>
      </c>
      <c r="C61" s="75" t="s">
        <v>1656</v>
      </c>
      <c r="D61" s="74">
        <v>700</v>
      </c>
      <c r="E61" s="74">
        <f t="shared" si="10"/>
        <v>112</v>
      </c>
      <c r="F61" s="74">
        <f t="shared" si="11"/>
        <v>812</v>
      </c>
      <c r="G61" s="75" t="s">
        <v>1630</v>
      </c>
      <c r="H61" s="78" t="s">
        <v>118</v>
      </c>
      <c r="I61" s="75"/>
      <c r="J61" s="75"/>
      <c r="K61" s="75"/>
      <c r="L61" s="74">
        <v>550</v>
      </c>
      <c r="M61" s="79">
        <v>45101</v>
      </c>
      <c r="N61" s="72"/>
    </row>
    <row r="62" spans="1:14" s="32" customFormat="1" x14ac:dyDescent="0.35">
      <c r="A62" s="256"/>
      <c r="B62" s="256"/>
      <c r="C62" s="256"/>
      <c r="D62" s="257">
        <f>SUM(D54:D61)</f>
        <v>17059</v>
      </c>
      <c r="E62" s="257">
        <f>SUM(E54:E61)</f>
        <v>2729.44</v>
      </c>
      <c r="F62" s="257">
        <f>SUM(F54:F61)</f>
        <v>19788.439999999999</v>
      </c>
      <c r="G62" s="256"/>
      <c r="H62" s="256"/>
      <c r="I62" s="256"/>
      <c r="J62" s="256"/>
      <c r="K62" s="256"/>
      <c r="L62" s="257">
        <f>SUM(L54:L61)</f>
        <v>8100</v>
      </c>
      <c r="M62" s="256"/>
      <c r="N62" s="258"/>
    </row>
    <row r="63" spans="1:14" x14ac:dyDescent="0.35">
      <c r="A63" s="75"/>
      <c r="B63" s="75"/>
      <c r="C63" s="75"/>
      <c r="D63" s="74"/>
      <c r="E63" s="74">
        <f t="shared" ref="E63:E74" si="12">D63*0.16</f>
        <v>0</v>
      </c>
      <c r="F63" s="74">
        <f t="shared" ref="F63:F74" si="13">D63+E63</f>
        <v>0</v>
      </c>
      <c r="G63" s="75"/>
      <c r="H63" s="75"/>
      <c r="I63" s="75"/>
      <c r="J63" s="75"/>
      <c r="K63" s="75"/>
      <c r="L63" s="74"/>
      <c r="M63" s="75"/>
      <c r="N63" s="72"/>
    </row>
    <row r="64" spans="1:14" x14ac:dyDescent="0.35">
      <c r="A64" s="75" t="s">
        <v>1740</v>
      </c>
      <c r="B64" s="75">
        <v>102310</v>
      </c>
      <c r="C64" s="75" t="s">
        <v>1849</v>
      </c>
      <c r="D64" s="74">
        <v>2659</v>
      </c>
      <c r="E64" s="74">
        <f t="shared" si="12"/>
        <v>425.44</v>
      </c>
      <c r="F64" s="74">
        <f t="shared" si="13"/>
        <v>3084.44</v>
      </c>
      <c r="G64" s="75" t="s">
        <v>439</v>
      </c>
      <c r="H64" s="78" t="s">
        <v>118</v>
      </c>
      <c r="I64" s="75"/>
      <c r="J64" s="75"/>
      <c r="K64" s="75"/>
      <c r="L64" s="74">
        <v>1000</v>
      </c>
      <c r="M64" s="79">
        <v>45124</v>
      </c>
      <c r="N64" s="72"/>
    </row>
    <row r="65" spans="1:14" x14ac:dyDescent="0.35">
      <c r="A65" s="75" t="s">
        <v>1741</v>
      </c>
      <c r="B65" s="75">
        <v>81798</v>
      </c>
      <c r="C65" s="75" t="s">
        <v>1850</v>
      </c>
      <c r="D65" s="74">
        <v>3035</v>
      </c>
      <c r="E65" s="74">
        <f t="shared" si="12"/>
        <v>485.6</v>
      </c>
      <c r="F65" s="74">
        <f t="shared" si="13"/>
        <v>3520.6</v>
      </c>
      <c r="G65" s="75" t="s">
        <v>1742</v>
      </c>
      <c r="H65" s="78" t="s">
        <v>118</v>
      </c>
      <c r="I65" s="75"/>
      <c r="J65" s="75"/>
      <c r="K65" s="75"/>
      <c r="L65" s="74">
        <v>500</v>
      </c>
      <c r="M65" s="79">
        <v>45124</v>
      </c>
      <c r="N65" s="72"/>
    </row>
    <row r="66" spans="1:14" x14ac:dyDescent="0.35">
      <c r="A66" s="75" t="s">
        <v>1743</v>
      </c>
      <c r="B66" s="75">
        <v>99732</v>
      </c>
      <c r="C66" s="75" t="s">
        <v>1851</v>
      </c>
      <c r="D66" s="74">
        <v>8568</v>
      </c>
      <c r="E66" s="74">
        <f t="shared" si="12"/>
        <v>1370.88</v>
      </c>
      <c r="F66" s="74">
        <f t="shared" si="13"/>
        <v>9938.880000000001</v>
      </c>
      <c r="G66" s="75" t="s">
        <v>1757</v>
      </c>
      <c r="H66" s="78" t="s">
        <v>118</v>
      </c>
      <c r="I66" s="75"/>
      <c r="J66" s="75"/>
      <c r="K66" s="75"/>
      <c r="L66" s="74">
        <v>3580</v>
      </c>
      <c r="M66" s="79">
        <v>45124</v>
      </c>
      <c r="N66" s="72"/>
    </row>
    <row r="67" spans="1:14" x14ac:dyDescent="0.35">
      <c r="A67" s="75" t="s">
        <v>1755</v>
      </c>
      <c r="B67" s="75">
        <v>99730</v>
      </c>
      <c r="C67" s="75" t="s">
        <v>1852</v>
      </c>
      <c r="D67" s="74">
        <v>8568</v>
      </c>
      <c r="E67" s="74">
        <f t="shared" si="12"/>
        <v>1370.88</v>
      </c>
      <c r="F67" s="74">
        <f t="shared" si="13"/>
        <v>9938.880000000001</v>
      </c>
      <c r="G67" s="75" t="s">
        <v>1756</v>
      </c>
      <c r="H67" s="78" t="s">
        <v>118</v>
      </c>
      <c r="I67" s="75"/>
      <c r="J67" s="75"/>
      <c r="K67" s="75"/>
      <c r="L67" s="74">
        <v>3600</v>
      </c>
      <c r="M67" s="79">
        <v>45124</v>
      </c>
      <c r="N67" s="72"/>
    </row>
    <row r="68" spans="1:14" x14ac:dyDescent="0.35">
      <c r="A68" s="75" t="s">
        <v>1758</v>
      </c>
      <c r="B68" s="75">
        <v>93750</v>
      </c>
      <c r="C68" s="75" t="s">
        <v>1859</v>
      </c>
      <c r="D68" s="74">
        <v>27868</v>
      </c>
      <c r="E68" s="74">
        <f t="shared" si="12"/>
        <v>4458.88</v>
      </c>
      <c r="F68" s="74">
        <f t="shared" si="13"/>
        <v>32326.880000000001</v>
      </c>
      <c r="G68" s="75" t="s">
        <v>1759</v>
      </c>
      <c r="H68" s="78" t="s">
        <v>118</v>
      </c>
      <c r="I68" s="75"/>
      <c r="J68" s="75"/>
      <c r="K68" s="75"/>
      <c r="L68" s="74">
        <v>350</v>
      </c>
      <c r="M68" s="79">
        <v>45124</v>
      </c>
      <c r="N68" s="72"/>
    </row>
    <row r="69" spans="1:14" x14ac:dyDescent="0.35">
      <c r="A69" s="75" t="s">
        <v>1779</v>
      </c>
      <c r="B69" s="75">
        <v>85357</v>
      </c>
      <c r="C69" s="75" t="s">
        <v>1853</v>
      </c>
      <c r="D69" s="74">
        <v>495</v>
      </c>
      <c r="E69" s="74">
        <f t="shared" si="12"/>
        <v>79.2</v>
      </c>
      <c r="F69" s="74">
        <f t="shared" si="13"/>
        <v>574.20000000000005</v>
      </c>
      <c r="G69" s="75" t="s">
        <v>1628</v>
      </c>
      <c r="H69" s="78" t="s">
        <v>118</v>
      </c>
      <c r="I69" s="75"/>
      <c r="J69" s="75"/>
      <c r="K69" s="75"/>
      <c r="L69" s="74">
        <v>100</v>
      </c>
      <c r="M69" s="79">
        <v>45124</v>
      </c>
      <c r="N69" s="72"/>
    </row>
    <row r="70" spans="1:14" x14ac:dyDescent="0.35">
      <c r="A70" s="75" t="s">
        <v>1780</v>
      </c>
      <c r="B70" s="75">
        <v>50989</v>
      </c>
      <c r="C70" s="75" t="s">
        <v>1854</v>
      </c>
      <c r="D70" s="74">
        <v>5600</v>
      </c>
      <c r="E70" s="74">
        <f t="shared" si="12"/>
        <v>896</v>
      </c>
      <c r="F70" s="74">
        <f t="shared" si="13"/>
        <v>6496</v>
      </c>
      <c r="G70" s="75" t="s">
        <v>1781</v>
      </c>
      <c r="H70" s="78" t="s">
        <v>118</v>
      </c>
      <c r="I70" s="75"/>
      <c r="J70" s="75"/>
      <c r="K70" s="75"/>
      <c r="L70" s="74">
        <v>1250</v>
      </c>
      <c r="M70" s="79">
        <v>45124</v>
      </c>
      <c r="N70" s="72"/>
    </row>
    <row r="71" spans="1:14" x14ac:dyDescent="0.35">
      <c r="A71" s="75" t="s">
        <v>1782</v>
      </c>
      <c r="B71" s="75">
        <v>88136</v>
      </c>
      <c r="C71" s="75" t="s">
        <v>1855</v>
      </c>
      <c r="D71" s="74">
        <v>2150</v>
      </c>
      <c r="E71" s="74">
        <f t="shared" si="12"/>
        <v>344</v>
      </c>
      <c r="F71" s="74">
        <f t="shared" si="13"/>
        <v>2494</v>
      </c>
      <c r="G71" s="75" t="s">
        <v>1783</v>
      </c>
      <c r="H71" s="78" t="s">
        <v>118</v>
      </c>
      <c r="I71" s="75"/>
      <c r="J71" s="75"/>
      <c r="K71" s="75"/>
      <c r="L71" s="74">
        <v>600</v>
      </c>
      <c r="M71" s="79">
        <v>45124</v>
      </c>
      <c r="N71" s="72"/>
    </row>
    <row r="72" spans="1:14" x14ac:dyDescent="0.35">
      <c r="A72" s="75" t="s">
        <v>1784</v>
      </c>
      <c r="B72" s="75">
        <v>85357</v>
      </c>
      <c r="C72" s="75" t="s">
        <v>1856</v>
      </c>
      <c r="D72" s="74">
        <v>2020</v>
      </c>
      <c r="E72" s="74">
        <f t="shared" si="12"/>
        <v>323.2</v>
      </c>
      <c r="F72" s="74">
        <f t="shared" si="13"/>
        <v>2343.1999999999998</v>
      </c>
      <c r="G72" s="75" t="s">
        <v>86</v>
      </c>
      <c r="H72" s="78" t="s">
        <v>118</v>
      </c>
      <c r="I72" s="75"/>
      <c r="J72" s="75"/>
      <c r="K72" s="75"/>
      <c r="L72" s="74">
        <v>1880</v>
      </c>
      <c r="M72" s="79">
        <v>45124</v>
      </c>
      <c r="N72" s="72"/>
    </row>
    <row r="73" spans="1:14" x14ac:dyDescent="0.35">
      <c r="A73" s="75" t="s">
        <v>1785</v>
      </c>
      <c r="B73" s="75">
        <v>85357</v>
      </c>
      <c r="C73" s="75" t="s">
        <v>1857</v>
      </c>
      <c r="D73" s="74">
        <v>3740</v>
      </c>
      <c r="E73" s="74">
        <f t="shared" si="12"/>
        <v>598.4</v>
      </c>
      <c r="F73" s="74">
        <f t="shared" si="13"/>
        <v>4338.3999999999996</v>
      </c>
      <c r="G73" s="89" t="s">
        <v>1786</v>
      </c>
      <c r="H73" s="78" t="s">
        <v>118</v>
      </c>
      <c r="I73" s="75"/>
      <c r="J73" s="74"/>
      <c r="K73" s="74"/>
      <c r="L73" s="74">
        <v>1200</v>
      </c>
      <c r="M73" s="79">
        <v>45124</v>
      </c>
      <c r="N73" s="72"/>
    </row>
    <row r="74" spans="1:14" x14ac:dyDescent="0.35">
      <c r="A74" s="75" t="s">
        <v>1788</v>
      </c>
      <c r="B74" s="75">
        <v>57642</v>
      </c>
      <c r="C74" s="75" t="s">
        <v>1858</v>
      </c>
      <c r="D74" s="74">
        <v>1525</v>
      </c>
      <c r="E74" s="74">
        <f t="shared" si="12"/>
        <v>244</v>
      </c>
      <c r="F74" s="74">
        <f t="shared" si="13"/>
        <v>1769</v>
      </c>
      <c r="G74" s="75" t="s">
        <v>1787</v>
      </c>
      <c r="H74" s="78" t="s">
        <v>118</v>
      </c>
      <c r="I74" s="75"/>
      <c r="J74" s="74"/>
      <c r="K74" s="74"/>
      <c r="L74" s="74">
        <v>700</v>
      </c>
      <c r="M74" s="79">
        <v>45124</v>
      </c>
      <c r="N74" s="72"/>
    </row>
    <row r="75" spans="1:14" s="4" customFormat="1" x14ac:dyDescent="0.35">
      <c r="D75" s="5">
        <f>SUM(D64:D74)</f>
        <v>66228</v>
      </c>
      <c r="E75" s="5">
        <f>SUM(E63:E74)</f>
        <v>10596.480000000001</v>
      </c>
      <c r="F75" s="5">
        <f>SUM(F63:F74)</f>
        <v>76824.479999999996</v>
      </c>
      <c r="J75" s="5"/>
      <c r="K75" s="5"/>
      <c r="L75" s="69">
        <f>SUM(L64:L74)</f>
        <v>14760</v>
      </c>
    </row>
    <row r="76" spans="1:14" x14ac:dyDescent="0.35">
      <c r="A76" s="75"/>
      <c r="B76" s="75"/>
      <c r="C76" s="75"/>
      <c r="D76" s="74"/>
      <c r="E76" s="74"/>
      <c r="F76" s="74"/>
      <c r="G76" s="75"/>
      <c r="H76" s="75"/>
      <c r="I76" s="75"/>
      <c r="J76" s="74"/>
      <c r="K76" s="74"/>
      <c r="L76" s="74"/>
      <c r="M76" s="75"/>
      <c r="N76" s="72"/>
    </row>
    <row r="77" spans="1:14" x14ac:dyDescent="0.35">
      <c r="A77" s="75"/>
      <c r="B77" s="75"/>
      <c r="C77" s="75"/>
      <c r="D77" s="74"/>
      <c r="E77" s="74"/>
      <c r="F77" s="74"/>
      <c r="G77" s="75"/>
      <c r="H77" s="75"/>
      <c r="I77" s="75"/>
      <c r="J77" s="74"/>
      <c r="K77" s="74"/>
      <c r="L77" s="74"/>
      <c r="M77" s="75"/>
      <c r="N77" s="72"/>
    </row>
    <row r="78" spans="1:14" x14ac:dyDescent="0.35">
      <c r="A78" s="75" t="s">
        <v>1789</v>
      </c>
      <c r="B78" s="75">
        <v>105553</v>
      </c>
      <c r="C78" s="75"/>
      <c r="D78" s="74"/>
      <c r="E78" s="74">
        <f>D78*0.16</f>
        <v>0</v>
      </c>
      <c r="F78" s="74">
        <f>D78+E78</f>
        <v>0</v>
      </c>
      <c r="G78" s="75" t="s">
        <v>1790</v>
      </c>
      <c r="H78" s="75"/>
      <c r="I78" s="75"/>
      <c r="J78" s="74"/>
      <c r="K78" s="74"/>
      <c r="L78" s="74">
        <v>1330</v>
      </c>
      <c r="M78" s="75"/>
      <c r="N78" s="72"/>
    </row>
    <row r="79" spans="1:14" x14ac:dyDescent="0.35">
      <c r="A79" s="75" t="s">
        <v>2188</v>
      </c>
      <c r="B79" s="75">
        <v>102306</v>
      </c>
      <c r="C79" s="75"/>
      <c r="D79" s="74"/>
      <c r="E79" s="74"/>
      <c r="F79" s="74"/>
      <c r="G79" s="75" t="s">
        <v>86</v>
      </c>
      <c r="H79" s="75"/>
      <c r="I79" s="75"/>
      <c r="J79" s="74"/>
      <c r="K79" s="74"/>
      <c r="L79" s="74">
        <v>0</v>
      </c>
      <c r="M79" s="75"/>
      <c r="N79" s="72"/>
    </row>
    <row r="80" spans="1:14" ht="24" x14ac:dyDescent="0.35">
      <c r="A80" s="75" t="s">
        <v>2191</v>
      </c>
      <c r="B80" s="75">
        <v>102306</v>
      </c>
      <c r="C80" s="75"/>
      <c r="D80" s="74"/>
      <c r="E80" s="74"/>
      <c r="F80" s="74"/>
      <c r="G80" s="425" t="s">
        <v>2189</v>
      </c>
      <c r="H80" s="75"/>
      <c r="I80" s="75"/>
      <c r="J80" s="74"/>
      <c r="K80" s="74"/>
      <c r="L80" s="74">
        <v>9645</v>
      </c>
      <c r="M80" s="75"/>
      <c r="N80" s="72"/>
    </row>
    <row r="81" spans="1:14" x14ac:dyDescent="0.35">
      <c r="A81" s="75" t="s">
        <v>2192</v>
      </c>
      <c r="B81" s="75">
        <v>102310</v>
      </c>
      <c r="C81" s="75"/>
      <c r="D81" s="74"/>
      <c r="E81" s="74"/>
      <c r="F81" s="74"/>
      <c r="G81" s="75" t="s">
        <v>86</v>
      </c>
      <c r="H81" s="75"/>
      <c r="I81" s="75"/>
      <c r="J81" s="74"/>
      <c r="K81" s="74"/>
      <c r="L81" s="74">
        <v>0</v>
      </c>
      <c r="M81" s="75"/>
      <c r="N81" s="72"/>
    </row>
    <row r="82" spans="1:14" x14ac:dyDescent="0.35">
      <c r="A82" s="75" t="s">
        <v>2193</v>
      </c>
      <c r="B82" s="75">
        <v>102310</v>
      </c>
      <c r="C82" s="75"/>
      <c r="D82" s="74"/>
      <c r="E82" s="74"/>
      <c r="F82" s="74"/>
      <c r="G82" s="75" t="s">
        <v>2194</v>
      </c>
      <c r="H82" s="75"/>
      <c r="I82" s="75"/>
      <c r="J82" s="74"/>
      <c r="K82" s="74"/>
      <c r="L82" s="74">
        <v>2870</v>
      </c>
      <c r="M82" s="75"/>
      <c r="N82" s="72"/>
    </row>
    <row r="83" spans="1:14" x14ac:dyDescent="0.35">
      <c r="A83" s="75"/>
      <c r="B83" s="75"/>
      <c r="C83" s="75"/>
      <c r="D83" s="74"/>
      <c r="E83" s="74"/>
      <c r="F83" s="74"/>
      <c r="G83" s="75"/>
      <c r="H83" s="75"/>
      <c r="I83" s="75"/>
      <c r="J83" s="74"/>
      <c r="K83" s="74"/>
      <c r="L83" s="74"/>
      <c r="M83" s="75"/>
      <c r="N83" s="72"/>
    </row>
    <row r="84" spans="1:14" x14ac:dyDescent="0.35">
      <c r="A84" s="75"/>
      <c r="B84" s="75"/>
      <c r="C84" s="75"/>
      <c r="D84" s="74"/>
      <c r="E84" s="74"/>
      <c r="F84" s="74"/>
      <c r="G84" s="75"/>
      <c r="H84" s="75"/>
      <c r="I84" s="75"/>
      <c r="J84" s="74"/>
      <c r="K84" s="74"/>
      <c r="L84" s="74"/>
      <c r="M84" s="75"/>
      <c r="N84" s="72"/>
    </row>
    <row r="85" spans="1:14" x14ac:dyDescent="0.35">
      <c r="A85" s="75"/>
      <c r="B85" s="75"/>
      <c r="C85" s="75"/>
      <c r="D85" s="74"/>
      <c r="E85" s="74"/>
      <c r="F85" s="74"/>
      <c r="G85" s="75"/>
      <c r="H85" s="75"/>
      <c r="I85" s="75"/>
      <c r="J85" s="74"/>
      <c r="K85" s="74"/>
      <c r="L85" s="74"/>
      <c r="M85" s="75"/>
      <c r="N85" s="72"/>
    </row>
    <row r="86" spans="1:14" x14ac:dyDescent="0.35">
      <c r="A86" s="75"/>
      <c r="B86" s="75"/>
      <c r="C86" s="75"/>
      <c r="D86" s="74"/>
      <c r="E86" s="74"/>
      <c r="F86" s="74"/>
      <c r="G86" s="75"/>
      <c r="H86" s="75"/>
      <c r="I86" s="75"/>
      <c r="J86" s="74"/>
      <c r="K86" s="74"/>
      <c r="L86" s="74"/>
      <c r="M86" s="75"/>
      <c r="N86" s="72"/>
    </row>
    <row r="87" spans="1:14" x14ac:dyDescent="0.35">
      <c r="A87" s="75"/>
      <c r="B87" s="75"/>
      <c r="C87" s="75"/>
      <c r="D87" s="74"/>
      <c r="E87" s="74"/>
      <c r="F87" s="74"/>
      <c r="G87" s="75"/>
      <c r="H87" s="75"/>
      <c r="I87" s="75"/>
      <c r="J87" s="74"/>
      <c r="K87" s="74"/>
      <c r="L87" s="74"/>
      <c r="M87" s="75"/>
      <c r="N87" s="72"/>
    </row>
    <row r="88" spans="1:14" x14ac:dyDescent="0.35">
      <c r="A88" s="75"/>
      <c r="B88" s="75"/>
      <c r="C88" s="75"/>
      <c r="D88" s="74"/>
      <c r="E88" s="74"/>
      <c r="F88" s="74"/>
      <c r="G88" s="75"/>
      <c r="H88" s="75"/>
      <c r="I88" s="75"/>
      <c r="J88" s="74"/>
      <c r="K88" s="74"/>
      <c r="L88" s="74"/>
      <c r="M88" s="75"/>
      <c r="N88" s="72"/>
    </row>
    <row r="89" spans="1:14" x14ac:dyDescent="0.35">
      <c r="A89" s="75"/>
      <c r="B89" s="75"/>
      <c r="C89" s="75"/>
      <c r="D89" s="74"/>
      <c r="E89" s="74"/>
      <c r="F89" s="74"/>
      <c r="G89" s="75"/>
      <c r="H89" s="75"/>
      <c r="I89" s="75"/>
      <c r="J89" s="74"/>
      <c r="K89" s="74"/>
      <c r="L89" s="74"/>
      <c r="M89" s="75"/>
      <c r="N89" s="72"/>
    </row>
    <row r="90" spans="1:14" x14ac:dyDescent="0.35">
      <c r="A90" s="72"/>
      <c r="B90" s="72"/>
      <c r="C90" s="72"/>
      <c r="D90" s="73"/>
      <c r="E90" s="73"/>
      <c r="F90" s="73"/>
      <c r="G90" s="72"/>
      <c r="H90" s="72"/>
      <c r="I90" s="72"/>
      <c r="J90" s="73"/>
      <c r="K90" s="73"/>
      <c r="L90" s="73"/>
      <c r="M90" s="72"/>
      <c r="N90" s="72"/>
    </row>
    <row r="91" spans="1:14" x14ac:dyDescent="0.35">
      <c r="A91" s="72"/>
      <c r="B91" s="72"/>
      <c r="C91" s="72"/>
      <c r="D91" s="73"/>
      <c r="E91" s="73"/>
      <c r="F91" s="73"/>
      <c r="G91" s="72"/>
      <c r="H91" s="72"/>
      <c r="I91" s="72"/>
      <c r="J91" s="73"/>
      <c r="K91" s="73"/>
      <c r="L91" s="73"/>
      <c r="M91" s="72"/>
      <c r="N91" s="72"/>
    </row>
    <row r="92" spans="1:14" x14ac:dyDescent="0.35">
      <c r="A92" s="72"/>
      <c r="B92" s="72"/>
      <c r="C92" s="72"/>
      <c r="D92" s="73"/>
      <c r="E92" s="73"/>
      <c r="F92" s="73"/>
      <c r="G92" s="72"/>
      <c r="H92" s="72"/>
      <c r="I92" s="72"/>
      <c r="J92" s="73"/>
      <c r="K92" s="73"/>
      <c r="L92" s="73"/>
      <c r="M92" s="72"/>
      <c r="N92" s="72"/>
    </row>
    <row r="93" spans="1:14" x14ac:dyDescent="0.35">
      <c r="A93" s="72"/>
      <c r="B93" s="72"/>
      <c r="C93" s="72"/>
      <c r="D93" s="73"/>
      <c r="E93" s="73"/>
      <c r="F93" s="73"/>
      <c r="G93" s="72"/>
      <c r="H93" s="72"/>
      <c r="I93" s="72"/>
      <c r="J93" s="73"/>
      <c r="K93" s="73"/>
      <c r="L93" s="73"/>
      <c r="M93" s="72"/>
      <c r="N93" s="72"/>
    </row>
    <row r="94" spans="1:14" x14ac:dyDescent="0.35">
      <c r="A94" s="72"/>
      <c r="B94" s="72"/>
      <c r="C94" s="72"/>
      <c r="D94" s="73"/>
      <c r="E94" s="73"/>
      <c r="F94" s="73"/>
      <c r="G94" s="72"/>
      <c r="H94" s="72"/>
      <c r="I94" s="72"/>
      <c r="J94" s="73"/>
      <c r="K94" s="73"/>
      <c r="L94" s="73"/>
      <c r="M94" s="72"/>
      <c r="N94" s="72"/>
    </row>
    <row r="95" spans="1:14" x14ac:dyDescent="0.35">
      <c r="A95" s="72"/>
      <c r="B95" s="72"/>
      <c r="C95" s="72"/>
      <c r="D95" s="73"/>
      <c r="E95" s="73"/>
      <c r="F95" s="73"/>
      <c r="G95" s="72"/>
      <c r="H95" s="72"/>
      <c r="I95" s="72"/>
      <c r="J95" s="73"/>
      <c r="K95" s="73"/>
      <c r="L95" s="73"/>
      <c r="M95" s="72"/>
      <c r="N95" s="72"/>
    </row>
    <row r="96" spans="1:14" x14ac:dyDescent="0.35">
      <c r="A96" s="72"/>
      <c r="B96" s="72"/>
      <c r="C96" s="72"/>
      <c r="D96" s="73"/>
      <c r="E96" s="73"/>
      <c r="F96" s="73"/>
      <c r="G96" s="72"/>
      <c r="H96" s="72"/>
      <c r="I96" s="72"/>
      <c r="J96" s="73"/>
      <c r="K96" s="73"/>
      <c r="L96" s="73"/>
      <c r="M96" s="72"/>
      <c r="N96" s="72"/>
    </row>
    <row r="97" spans="1:14" x14ac:dyDescent="0.35">
      <c r="A97" s="72"/>
      <c r="B97" s="72"/>
      <c r="C97" s="72"/>
      <c r="D97" s="73"/>
      <c r="E97" s="73"/>
      <c r="F97" s="73"/>
      <c r="G97" s="72"/>
      <c r="H97" s="72"/>
      <c r="I97" s="72"/>
      <c r="J97" s="73"/>
      <c r="K97" s="73"/>
      <c r="L97" s="73"/>
      <c r="M97" s="72"/>
      <c r="N97" s="72"/>
    </row>
    <row r="98" spans="1:14" x14ac:dyDescent="0.35">
      <c r="A98" s="72"/>
      <c r="B98" s="72"/>
      <c r="C98" s="72"/>
      <c r="D98" s="73"/>
      <c r="E98" s="73"/>
      <c r="F98" s="73"/>
      <c r="G98" s="72"/>
      <c r="H98" s="72"/>
      <c r="I98" s="72"/>
      <c r="J98" s="73"/>
      <c r="K98" s="73"/>
      <c r="L98" s="73"/>
      <c r="M98" s="72"/>
      <c r="N98" s="72"/>
    </row>
    <row r="99" spans="1:14" x14ac:dyDescent="0.35">
      <c r="A99" s="72"/>
      <c r="B99" s="72"/>
      <c r="C99" s="72"/>
      <c r="D99" s="73"/>
      <c r="E99" s="73"/>
      <c r="F99" s="73"/>
      <c r="G99" s="72"/>
      <c r="H99" s="72"/>
      <c r="I99" s="72"/>
      <c r="J99" s="73"/>
      <c r="K99" s="73"/>
      <c r="L99" s="73"/>
      <c r="M99" s="72"/>
      <c r="N99" s="72"/>
    </row>
    <row r="100" spans="1:14" x14ac:dyDescent="0.35">
      <c r="A100" s="72"/>
      <c r="B100" s="72"/>
      <c r="C100" s="72"/>
      <c r="D100" s="73"/>
      <c r="E100" s="73"/>
      <c r="F100" s="73"/>
      <c r="G100" s="72"/>
      <c r="H100" s="72"/>
      <c r="I100" s="72"/>
      <c r="J100" s="73"/>
      <c r="K100" s="73"/>
      <c r="L100" s="73"/>
      <c r="M100" s="72"/>
      <c r="N100" s="72"/>
    </row>
    <row r="101" spans="1:14" x14ac:dyDescent="0.35">
      <c r="A101" s="72"/>
      <c r="B101" s="72"/>
      <c r="C101" s="72"/>
      <c r="D101" s="73"/>
      <c r="E101" s="73"/>
      <c r="F101" s="73"/>
      <c r="G101" s="72"/>
      <c r="H101" s="72"/>
      <c r="I101" s="72"/>
      <c r="J101" s="73"/>
      <c r="K101" s="73"/>
      <c r="L101" s="73"/>
      <c r="M101" s="72"/>
      <c r="N101" s="72"/>
    </row>
    <row r="102" spans="1:14" x14ac:dyDescent="0.35">
      <c r="A102" s="72"/>
      <c r="B102" s="72"/>
      <c r="C102" s="72"/>
      <c r="D102" s="73"/>
      <c r="E102" s="73"/>
      <c r="F102" s="73"/>
      <c r="G102" s="72"/>
      <c r="H102" s="72"/>
      <c r="I102" s="72"/>
      <c r="J102" s="73"/>
      <c r="K102" s="73"/>
      <c r="L102" s="73"/>
      <c r="M102" s="72"/>
      <c r="N102" s="72"/>
    </row>
    <row r="103" spans="1:14" x14ac:dyDescent="0.35">
      <c r="A103" s="72"/>
      <c r="B103" s="72"/>
      <c r="C103" s="72"/>
      <c r="D103" s="73"/>
      <c r="E103" s="73"/>
      <c r="F103" s="73"/>
      <c r="G103" s="72"/>
      <c r="H103" s="72"/>
      <c r="I103" s="72"/>
      <c r="J103" s="73"/>
      <c r="K103" s="73"/>
      <c r="L103" s="73"/>
      <c r="M103" s="72"/>
      <c r="N103" s="72"/>
    </row>
    <row r="104" spans="1:14" x14ac:dyDescent="0.35">
      <c r="A104" s="72"/>
      <c r="B104" s="72"/>
      <c r="C104" s="72"/>
      <c r="D104" s="73"/>
      <c r="E104" s="73"/>
      <c r="F104" s="73"/>
      <c r="G104" s="72"/>
      <c r="H104" s="72"/>
      <c r="I104" s="72"/>
      <c r="J104" s="73"/>
      <c r="K104" s="73"/>
      <c r="L104" s="73"/>
      <c r="M104" s="72"/>
      <c r="N104" s="72"/>
    </row>
    <row r="105" spans="1:14" x14ac:dyDescent="0.35">
      <c r="A105" s="72"/>
      <c r="B105" s="72"/>
      <c r="C105" s="72"/>
      <c r="D105" s="73"/>
      <c r="E105" s="73"/>
      <c r="F105" s="73"/>
      <c r="G105" s="72"/>
      <c r="H105" s="72"/>
      <c r="I105" s="72"/>
      <c r="J105" s="73"/>
      <c r="K105" s="73"/>
      <c r="L105" s="73"/>
      <c r="M105" s="72"/>
      <c r="N105" s="72"/>
    </row>
    <row r="106" spans="1:14" x14ac:dyDescent="0.35">
      <c r="A106" s="72"/>
      <c r="B106" s="72"/>
      <c r="C106" s="72"/>
      <c r="D106" s="73"/>
      <c r="E106" s="73"/>
      <c r="F106" s="73"/>
      <c r="G106" s="72"/>
      <c r="H106" s="72"/>
      <c r="I106" s="72"/>
      <c r="J106" s="73"/>
      <c r="K106" s="73"/>
      <c r="L106" s="73"/>
      <c r="M106" s="72"/>
      <c r="N106" s="72"/>
    </row>
    <row r="107" spans="1:14" x14ac:dyDescent="0.35">
      <c r="A107" s="72"/>
      <c r="B107" s="72"/>
      <c r="C107" s="72"/>
      <c r="D107" s="73"/>
      <c r="E107" s="73"/>
      <c r="F107" s="73"/>
      <c r="G107" s="72"/>
      <c r="H107" s="72"/>
      <c r="I107" s="72"/>
      <c r="J107" s="73"/>
      <c r="K107" s="73"/>
      <c r="L107" s="73"/>
      <c r="M107" s="72"/>
      <c r="N107" s="72"/>
    </row>
    <row r="108" spans="1:14" x14ac:dyDescent="0.35">
      <c r="A108" s="72"/>
      <c r="B108" s="72"/>
      <c r="C108" s="72"/>
      <c r="D108" s="73"/>
      <c r="E108" s="73"/>
      <c r="F108" s="73"/>
      <c r="G108" s="72"/>
      <c r="H108" s="72"/>
      <c r="I108" s="72"/>
      <c r="J108" s="73"/>
      <c r="K108" s="73"/>
      <c r="L108" s="73"/>
      <c r="M108" s="72"/>
      <c r="N108" s="72"/>
    </row>
    <row r="109" spans="1:14" x14ac:dyDescent="0.35">
      <c r="A109" s="72"/>
      <c r="B109" s="72"/>
      <c r="C109" s="72"/>
      <c r="D109" s="73"/>
      <c r="E109" s="73"/>
      <c r="F109" s="73"/>
      <c r="G109" s="72"/>
      <c r="H109" s="72"/>
      <c r="I109" s="72"/>
      <c r="J109" s="73"/>
      <c r="K109" s="73"/>
      <c r="L109" s="73"/>
      <c r="M109" s="72"/>
      <c r="N109" s="72"/>
    </row>
    <row r="110" spans="1:14" x14ac:dyDescent="0.35">
      <c r="A110" s="72"/>
      <c r="B110" s="72"/>
      <c r="C110" s="72"/>
      <c r="D110" s="73"/>
      <c r="E110" s="73"/>
      <c r="F110" s="73"/>
      <c r="G110" s="72"/>
      <c r="H110" s="72"/>
      <c r="I110" s="72"/>
      <c r="J110" s="73"/>
      <c r="K110" s="73"/>
      <c r="L110" s="73"/>
      <c r="M110" s="72"/>
      <c r="N110" s="72"/>
    </row>
    <row r="111" spans="1:14" x14ac:dyDescent="0.35">
      <c r="A111" s="72"/>
      <c r="B111" s="72"/>
      <c r="C111" s="72"/>
      <c r="D111" s="73"/>
      <c r="E111" s="73"/>
      <c r="F111" s="73"/>
      <c r="G111" s="72"/>
      <c r="H111" s="72"/>
      <c r="I111" s="72"/>
      <c r="J111" s="73"/>
      <c r="K111" s="73"/>
      <c r="L111" s="73"/>
      <c r="M111" s="72"/>
      <c r="N111" s="72"/>
    </row>
    <row r="112" spans="1:14" x14ac:dyDescent="0.35">
      <c r="A112" s="72"/>
      <c r="B112" s="72"/>
      <c r="C112" s="72"/>
      <c r="D112" s="73"/>
      <c r="E112" s="73"/>
      <c r="F112" s="73"/>
      <c r="G112" s="72"/>
      <c r="H112" s="72"/>
      <c r="I112" s="72"/>
      <c r="J112" s="73"/>
      <c r="K112" s="73"/>
      <c r="L112" s="73"/>
      <c r="M112" s="72"/>
      <c r="N112" s="72"/>
    </row>
    <row r="113" spans="1:14" x14ac:dyDescent="0.35">
      <c r="A113" s="72"/>
      <c r="B113" s="72"/>
      <c r="C113" s="72"/>
      <c r="D113" s="73"/>
      <c r="E113" s="73"/>
      <c r="F113" s="73"/>
      <c r="G113" s="72"/>
      <c r="H113" s="72"/>
      <c r="I113" s="72"/>
      <c r="J113" s="73"/>
      <c r="K113" s="73"/>
      <c r="L113" s="73"/>
      <c r="M113" s="72"/>
      <c r="N113" s="72"/>
    </row>
    <row r="114" spans="1:14" x14ac:dyDescent="0.35">
      <c r="A114" s="72"/>
      <c r="B114" s="72"/>
      <c r="C114" s="72"/>
      <c r="D114" s="73"/>
      <c r="E114" s="73"/>
      <c r="F114" s="73"/>
      <c r="G114" s="72"/>
      <c r="H114" s="72"/>
      <c r="I114" s="72"/>
      <c r="J114" s="73"/>
      <c r="K114" s="73"/>
      <c r="L114" s="73"/>
      <c r="M114" s="72"/>
      <c r="N114" s="72"/>
    </row>
    <row r="115" spans="1:14" x14ac:dyDescent="0.35">
      <c r="A115" s="72"/>
      <c r="B115" s="72"/>
      <c r="C115" s="72"/>
      <c r="D115" s="73"/>
      <c r="E115" s="73"/>
      <c r="F115" s="73"/>
      <c r="G115" s="72"/>
      <c r="H115" s="72"/>
      <c r="I115" s="72"/>
      <c r="J115" s="73"/>
      <c r="K115" s="73"/>
      <c r="L115" s="73"/>
      <c r="M115" s="72"/>
      <c r="N115" s="72"/>
    </row>
    <row r="1048576" spans="4:4" x14ac:dyDescent="0.35">
      <c r="D1048576" s="7">
        <f>SUM(D54:D1048575)</f>
        <v>166574</v>
      </c>
    </row>
  </sheetData>
  <phoneticPr fontId="5" type="noConversion"/>
  <pageMargins left="0.7" right="0.7" top="0.75" bottom="0.7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8D0A40-6CA7-41E7-9BC8-E7829BC053C8}">
  <dimension ref="A1:M15"/>
  <sheetViews>
    <sheetView topLeftCell="D1" workbookViewId="0">
      <pane ySplit="1" topLeftCell="A2" activePane="bottomLeft" state="frozen"/>
      <selection pane="bottomLeft" activeCell="K19" sqref="K19"/>
    </sheetView>
  </sheetViews>
  <sheetFormatPr baseColWidth="10" defaultRowHeight="14.5" x14ac:dyDescent="0.35"/>
  <cols>
    <col min="1" max="1" width="13.26953125" customWidth="1"/>
    <col min="4" max="4" width="12.7265625" style="7" customWidth="1"/>
    <col min="5" max="6" width="11.453125" style="7"/>
    <col min="7" max="7" width="59" customWidth="1"/>
    <col min="8" max="8" width="13.54296875" customWidth="1"/>
    <col min="9" max="9" width="16.26953125" customWidth="1"/>
    <col min="10" max="10" width="12.7265625" style="7" customWidth="1"/>
    <col min="11" max="12" width="11.453125" style="7"/>
    <col min="13" max="13" width="13.453125" customWidth="1"/>
  </cols>
  <sheetData>
    <row r="1" spans="1:13" s="125" customFormat="1" ht="26.25" customHeight="1" x14ac:dyDescent="0.35">
      <c r="A1" s="121" t="s">
        <v>5</v>
      </c>
      <c r="B1" s="121" t="s">
        <v>0</v>
      </c>
      <c r="C1" s="121" t="s">
        <v>588</v>
      </c>
      <c r="D1" s="122" t="s">
        <v>1</v>
      </c>
      <c r="E1" s="122" t="s">
        <v>599</v>
      </c>
      <c r="F1" s="122" t="s">
        <v>598</v>
      </c>
      <c r="G1" s="111" t="s">
        <v>109</v>
      </c>
      <c r="H1" s="110" t="s">
        <v>2</v>
      </c>
      <c r="I1" s="110" t="s">
        <v>13</v>
      </c>
      <c r="J1" s="122" t="s">
        <v>1</v>
      </c>
      <c r="K1" s="122" t="s">
        <v>599</v>
      </c>
      <c r="L1" s="123" t="s">
        <v>598</v>
      </c>
      <c r="M1" s="124" t="s">
        <v>21</v>
      </c>
    </row>
    <row r="2" spans="1:13" x14ac:dyDescent="0.35">
      <c r="A2" t="s">
        <v>1180</v>
      </c>
      <c r="B2" t="s">
        <v>1179</v>
      </c>
      <c r="G2" t="s">
        <v>86</v>
      </c>
      <c r="H2" s="17" t="s">
        <v>1209</v>
      </c>
      <c r="I2">
        <v>2916</v>
      </c>
      <c r="J2" s="7">
        <v>2750</v>
      </c>
      <c r="K2" s="7">
        <f>2750*0.16</f>
        <v>440</v>
      </c>
      <c r="L2" s="7">
        <v>3190</v>
      </c>
      <c r="M2" s="10">
        <v>45070</v>
      </c>
    </row>
    <row r="3" spans="1:13" x14ac:dyDescent="0.35">
      <c r="A3" t="s">
        <v>1181</v>
      </c>
      <c r="B3" t="s">
        <v>1179</v>
      </c>
      <c r="G3" t="s">
        <v>1182</v>
      </c>
      <c r="H3" s="17" t="s">
        <v>1209</v>
      </c>
      <c r="I3">
        <v>2916</v>
      </c>
      <c r="J3" s="7">
        <v>0</v>
      </c>
      <c r="K3" s="7">
        <v>0</v>
      </c>
      <c r="L3" s="7">
        <v>0</v>
      </c>
      <c r="M3" s="10">
        <v>45070</v>
      </c>
    </row>
    <row r="4" spans="1:13" x14ac:dyDescent="0.35">
      <c r="A4" t="s">
        <v>1183</v>
      </c>
      <c r="B4" t="s">
        <v>1184</v>
      </c>
      <c r="G4" t="s">
        <v>86</v>
      </c>
      <c r="H4" s="17" t="s">
        <v>1209</v>
      </c>
      <c r="I4">
        <v>2917</v>
      </c>
      <c r="J4" s="7">
        <v>3520</v>
      </c>
      <c r="K4" s="7">
        <v>563.20000000000005</v>
      </c>
      <c r="L4" s="7">
        <v>4083.2</v>
      </c>
      <c r="M4" s="10">
        <v>45070</v>
      </c>
    </row>
    <row r="5" spans="1:13" x14ac:dyDescent="0.35">
      <c r="A5" t="s">
        <v>1185</v>
      </c>
      <c r="B5" t="s">
        <v>1184</v>
      </c>
      <c r="G5" t="s">
        <v>1186</v>
      </c>
      <c r="H5" s="17" t="s">
        <v>1209</v>
      </c>
      <c r="I5">
        <v>2917</v>
      </c>
      <c r="J5" s="7">
        <v>0</v>
      </c>
      <c r="K5" s="7">
        <v>0</v>
      </c>
      <c r="L5" s="7">
        <v>0</v>
      </c>
      <c r="M5" s="10">
        <v>45070</v>
      </c>
    </row>
    <row r="7" spans="1:13" s="4" customFormat="1" x14ac:dyDescent="0.35">
      <c r="D7" s="5"/>
      <c r="E7" s="5"/>
      <c r="F7" s="5"/>
      <c r="I7" s="4" t="s">
        <v>168</v>
      </c>
      <c r="J7" s="5">
        <f>SUM(J2:J6)</f>
        <v>6270</v>
      </c>
      <c r="K7" s="5">
        <f>SUM(K2:K6)</f>
        <v>1003.2</v>
      </c>
      <c r="L7" s="5">
        <f>SUM(J7:K7)</f>
        <v>7273.2</v>
      </c>
    </row>
    <row r="8" spans="1:13" x14ac:dyDescent="0.35">
      <c r="A8" t="s">
        <v>1609</v>
      </c>
      <c r="B8">
        <v>80472</v>
      </c>
      <c r="G8" t="s">
        <v>86</v>
      </c>
      <c r="H8" s="17" t="s">
        <v>118</v>
      </c>
      <c r="I8">
        <v>2958</v>
      </c>
      <c r="J8" s="7">
        <v>2300</v>
      </c>
      <c r="K8" s="7">
        <v>368</v>
      </c>
      <c r="L8" s="7">
        <v>2668</v>
      </c>
      <c r="M8" s="10">
        <v>45097</v>
      </c>
    </row>
    <row r="9" spans="1:13" x14ac:dyDescent="0.35">
      <c r="A9" t="s">
        <v>1610</v>
      </c>
      <c r="B9">
        <v>80472</v>
      </c>
      <c r="G9" t="s">
        <v>1611</v>
      </c>
      <c r="H9" s="17" t="s">
        <v>118</v>
      </c>
      <c r="I9">
        <v>2959</v>
      </c>
      <c r="J9" s="7">
        <v>1500</v>
      </c>
      <c r="K9" s="7">
        <v>240</v>
      </c>
      <c r="L9" s="7">
        <v>1740</v>
      </c>
      <c r="M9" s="10">
        <v>45097</v>
      </c>
    </row>
    <row r="10" spans="1:13" x14ac:dyDescent="0.35">
      <c r="A10" t="s">
        <v>1612</v>
      </c>
      <c r="B10" t="s">
        <v>1179</v>
      </c>
      <c r="G10" t="s">
        <v>1613</v>
      </c>
      <c r="H10" s="17" t="s">
        <v>118</v>
      </c>
      <c r="I10">
        <v>2957</v>
      </c>
      <c r="J10" s="7">
        <v>8300</v>
      </c>
      <c r="K10" s="7">
        <v>1328</v>
      </c>
      <c r="L10" s="7">
        <v>9628</v>
      </c>
      <c r="M10" s="10">
        <v>45097</v>
      </c>
    </row>
    <row r="11" spans="1:13" s="4" customFormat="1" x14ac:dyDescent="0.35">
      <c r="D11" s="5"/>
      <c r="E11" s="5"/>
      <c r="F11" s="5"/>
      <c r="I11" s="4" t="s">
        <v>168</v>
      </c>
      <c r="J11" s="5">
        <f>SUM(J8:J10)</f>
        <v>12100</v>
      </c>
      <c r="K11" s="5">
        <f>SUM(K8:K10)</f>
        <v>1936</v>
      </c>
      <c r="L11" s="5">
        <f>SUM(L8:L10)</f>
        <v>14036</v>
      </c>
    </row>
    <row r="13" spans="1:13" x14ac:dyDescent="0.35">
      <c r="A13" t="s">
        <v>1792</v>
      </c>
      <c r="B13" t="s">
        <v>1794</v>
      </c>
      <c r="G13" t="s">
        <v>1793</v>
      </c>
      <c r="H13" s="17" t="s">
        <v>118</v>
      </c>
      <c r="J13" s="7">
        <v>2830</v>
      </c>
      <c r="K13" s="7">
        <v>452</v>
      </c>
      <c r="L13" s="7">
        <v>3282</v>
      </c>
      <c r="M13" s="10">
        <v>45117</v>
      </c>
    </row>
    <row r="15" spans="1:13" x14ac:dyDescent="0.35">
      <c r="A15" t="s">
        <v>1933</v>
      </c>
      <c r="B15" t="s">
        <v>1934</v>
      </c>
      <c r="C15" t="s">
        <v>1936</v>
      </c>
      <c r="D15" s="7">
        <v>7480</v>
      </c>
      <c r="E15" s="7">
        <v>1196.8</v>
      </c>
      <c r="F15" s="7">
        <v>8676.7999999999993</v>
      </c>
      <c r="G15" t="s">
        <v>1935</v>
      </c>
      <c r="H15" s="17" t="s">
        <v>6</v>
      </c>
      <c r="J15" s="7">
        <v>6580</v>
      </c>
      <c r="K15" s="7">
        <v>1052.8</v>
      </c>
      <c r="L15" s="7">
        <v>7632.8</v>
      </c>
      <c r="M15" s="10">
        <v>45126</v>
      </c>
    </row>
  </sheetData>
  <phoneticPr fontId="5" type="noConversion"/>
  <pageMargins left="0.7" right="0.7" top="0.75" bottom="0.75" header="0.3" footer="0.3"/>
  <pageSetup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6CA543-7225-4D03-BBCF-15098C043D0B}">
  <dimension ref="A1:N72"/>
  <sheetViews>
    <sheetView showRowColHeaders="0" tabSelected="1" topLeftCell="A29" workbookViewId="0">
      <selection activeCell="C64" sqref="C64"/>
    </sheetView>
  </sheetViews>
  <sheetFormatPr baseColWidth="10" defaultRowHeight="14.5" x14ac:dyDescent="0.35"/>
  <cols>
    <col min="2" max="2" width="11.453125" style="9"/>
    <col min="3" max="3" width="10.7265625" customWidth="1"/>
    <col min="4" max="6" width="11.453125" style="7"/>
    <col min="7" max="7" width="69" customWidth="1"/>
    <col min="8" max="8" width="16.81640625" customWidth="1"/>
    <col min="9" max="9" width="15.453125" customWidth="1"/>
    <col min="10" max="12" width="11.453125" style="7"/>
    <col min="13" max="13" width="14.453125" customWidth="1"/>
  </cols>
  <sheetData>
    <row r="1" spans="1:14" s="3" customFormat="1" ht="26.25" customHeight="1" x14ac:dyDescent="0.35">
      <c r="A1" s="67" t="s">
        <v>5</v>
      </c>
      <c r="B1" s="67" t="s">
        <v>0</v>
      </c>
      <c r="C1" s="67" t="s">
        <v>588</v>
      </c>
      <c r="D1" s="68" t="s">
        <v>1</v>
      </c>
      <c r="E1" s="68" t="s">
        <v>599</v>
      </c>
      <c r="F1" s="68" t="s">
        <v>598</v>
      </c>
      <c r="G1" s="12" t="s">
        <v>109</v>
      </c>
      <c r="H1" s="4" t="s">
        <v>2</v>
      </c>
      <c r="I1" s="4" t="s">
        <v>13</v>
      </c>
      <c r="J1" s="68" t="s">
        <v>1</v>
      </c>
      <c r="K1" s="68" t="s">
        <v>599</v>
      </c>
      <c r="L1" s="69" t="s">
        <v>598</v>
      </c>
      <c r="M1" s="13" t="s">
        <v>21</v>
      </c>
    </row>
    <row r="2" spans="1:14" x14ac:dyDescent="0.35">
      <c r="A2" t="s">
        <v>736</v>
      </c>
      <c r="B2" s="9">
        <v>88126</v>
      </c>
      <c r="C2" s="72" t="s">
        <v>1139</v>
      </c>
      <c r="D2" s="7">
        <v>6931</v>
      </c>
      <c r="E2" s="74">
        <f>D2*0.16</f>
        <v>1108.96</v>
      </c>
      <c r="F2" s="7">
        <f>SUM(D2:E2)</f>
        <v>8039.96</v>
      </c>
      <c r="G2" t="s">
        <v>737</v>
      </c>
      <c r="H2" s="17" t="s">
        <v>118</v>
      </c>
      <c r="I2" t="s">
        <v>743</v>
      </c>
      <c r="J2" s="7">
        <v>3675.89</v>
      </c>
      <c r="K2" s="7">
        <v>588.14</v>
      </c>
      <c r="L2" s="7">
        <v>4264.03</v>
      </c>
      <c r="M2" s="10">
        <v>45040</v>
      </c>
    </row>
    <row r="3" spans="1:14" x14ac:dyDescent="0.35">
      <c r="A3" s="85" t="s">
        <v>738</v>
      </c>
      <c r="B3" s="87">
        <v>88126</v>
      </c>
      <c r="C3" s="75" t="s">
        <v>1140</v>
      </c>
      <c r="D3" s="86">
        <v>980</v>
      </c>
      <c r="E3" s="74">
        <f t="shared" ref="E3:E4" si="0">D3*0.16</f>
        <v>156.80000000000001</v>
      </c>
      <c r="F3" s="7">
        <f t="shared" ref="F3:F4" si="1">SUM(D3:E3)</f>
        <v>1136.8</v>
      </c>
      <c r="G3" s="85" t="s">
        <v>186</v>
      </c>
      <c r="H3" s="17" t="s">
        <v>118</v>
      </c>
      <c r="I3" s="85" t="s">
        <v>744</v>
      </c>
      <c r="J3" s="86">
        <v>1020.48</v>
      </c>
      <c r="K3" s="86">
        <v>163.27000000000001</v>
      </c>
      <c r="L3" s="86">
        <v>1183.76</v>
      </c>
      <c r="M3" s="99">
        <v>45040</v>
      </c>
      <c r="N3" s="85"/>
    </row>
    <row r="4" spans="1:14" x14ac:dyDescent="0.35">
      <c r="A4" s="85" t="s">
        <v>739</v>
      </c>
      <c r="B4" s="87">
        <v>68698</v>
      </c>
      <c r="C4" s="75" t="s">
        <v>1141</v>
      </c>
      <c r="D4" s="86">
        <v>7879</v>
      </c>
      <c r="E4" s="74">
        <f t="shared" si="0"/>
        <v>1260.6400000000001</v>
      </c>
      <c r="F4" s="7">
        <f t="shared" si="1"/>
        <v>9139.64</v>
      </c>
      <c r="G4" s="85" t="s">
        <v>784</v>
      </c>
      <c r="H4" s="17" t="s">
        <v>118</v>
      </c>
      <c r="I4" s="85" t="s">
        <v>785</v>
      </c>
      <c r="J4" s="86">
        <v>1849.31</v>
      </c>
      <c r="K4" s="86">
        <v>295.86</v>
      </c>
      <c r="L4" s="86">
        <v>2144.9899999999998</v>
      </c>
      <c r="M4" s="99">
        <v>45020</v>
      </c>
      <c r="N4" s="85"/>
    </row>
    <row r="5" spans="1:14" s="4" customFormat="1" x14ac:dyDescent="0.35">
      <c r="A5" s="97"/>
      <c r="B5" s="98"/>
      <c r="C5" s="90"/>
      <c r="D5" s="96">
        <f>SUM(D2:D4)</f>
        <v>15790</v>
      </c>
      <c r="E5" s="96">
        <f>SUM(E2:E4)</f>
        <v>2526.4</v>
      </c>
      <c r="F5" s="96">
        <f>SUM(F2:F4)</f>
        <v>18316.400000000001</v>
      </c>
      <c r="G5" s="97"/>
      <c r="H5" s="97"/>
      <c r="I5" s="97"/>
      <c r="J5" s="96">
        <f>SUM(J2:J4)</f>
        <v>6545.68</v>
      </c>
      <c r="K5" s="96">
        <f>SUM(K2:K4)</f>
        <v>1047.27</v>
      </c>
      <c r="L5" s="96">
        <f>SUM(L2:L4)</f>
        <v>7592.78</v>
      </c>
      <c r="M5" s="97"/>
      <c r="N5" s="97"/>
    </row>
    <row r="6" spans="1:14" s="88" customFormat="1" x14ac:dyDescent="0.35">
      <c r="A6" s="100"/>
      <c r="B6" s="101"/>
      <c r="C6" s="103"/>
      <c r="D6" s="102"/>
      <c r="E6" s="102"/>
      <c r="F6" s="102"/>
      <c r="G6" s="100"/>
      <c r="H6" s="100"/>
      <c r="I6" s="100"/>
      <c r="J6" s="102"/>
      <c r="K6" s="102"/>
      <c r="L6" s="102"/>
      <c r="M6" s="100"/>
      <c r="N6" s="100"/>
    </row>
    <row r="7" spans="1:14" x14ac:dyDescent="0.35">
      <c r="A7" s="85" t="s">
        <v>740</v>
      </c>
      <c r="B7" s="87">
        <v>99733</v>
      </c>
      <c r="C7" s="75" t="s">
        <v>1142</v>
      </c>
      <c r="D7" s="86">
        <v>2560</v>
      </c>
      <c r="E7" s="74">
        <f>D7*0.16</f>
        <v>409.6</v>
      </c>
      <c r="F7" s="7">
        <f>SUM(D7:E7)</f>
        <v>2969.6</v>
      </c>
      <c r="G7" s="85" t="s">
        <v>783</v>
      </c>
      <c r="H7" s="126" t="s">
        <v>118</v>
      </c>
      <c r="I7" s="85" t="s">
        <v>1009</v>
      </c>
      <c r="J7" s="86">
        <v>664</v>
      </c>
      <c r="K7" s="86">
        <v>106.24</v>
      </c>
      <c r="L7" s="86">
        <v>770.24</v>
      </c>
      <c r="M7" s="99">
        <v>45068</v>
      </c>
      <c r="N7" s="85"/>
    </row>
    <row r="8" spans="1:14" x14ac:dyDescent="0.35">
      <c r="A8" s="85" t="s">
        <v>741</v>
      </c>
      <c r="B8" s="87">
        <v>99733</v>
      </c>
      <c r="C8" s="75" t="s">
        <v>1143</v>
      </c>
      <c r="D8" s="86">
        <v>2020</v>
      </c>
      <c r="E8" s="74">
        <f t="shared" ref="E8:E19" si="2">D8*0.16</f>
        <v>323.2</v>
      </c>
      <c r="F8" s="7">
        <f t="shared" ref="F8:F19" si="3">SUM(D8:E8)</f>
        <v>2343.1999999999998</v>
      </c>
      <c r="G8" s="85" t="s">
        <v>86</v>
      </c>
      <c r="H8" s="126" t="s">
        <v>118</v>
      </c>
      <c r="I8" s="85" t="s">
        <v>1010</v>
      </c>
      <c r="J8" s="86">
        <v>1973.25</v>
      </c>
      <c r="K8" s="86">
        <v>315.72000000000003</v>
      </c>
      <c r="L8" s="86">
        <v>2288.9699999999998</v>
      </c>
      <c r="M8" s="99">
        <v>45068</v>
      </c>
      <c r="N8" s="85"/>
    </row>
    <row r="9" spans="1:14" x14ac:dyDescent="0.35">
      <c r="A9" s="85" t="s">
        <v>742</v>
      </c>
      <c r="B9" s="87">
        <v>101563</v>
      </c>
      <c r="C9" s="75" t="s">
        <v>1144</v>
      </c>
      <c r="D9" s="86">
        <v>2200</v>
      </c>
      <c r="E9" s="74">
        <f t="shared" si="2"/>
        <v>352</v>
      </c>
      <c r="F9" s="7">
        <f t="shared" si="3"/>
        <v>2552</v>
      </c>
      <c r="G9" s="85" t="s">
        <v>86</v>
      </c>
      <c r="H9" s="126" t="s">
        <v>118</v>
      </c>
      <c r="I9" s="85" t="s">
        <v>1011</v>
      </c>
      <c r="J9" s="86">
        <v>2269.66</v>
      </c>
      <c r="K9" s="86">
        <v>363.14</v>
      </c>
      <c r="L9" s="86">
        <v>2632.8</v>
      </c>
      <c r="M9" s="99">
        <v>45068</v>
      </c>
      <c r="N9" s="85"/>
    </row>
    <row r="10" spans="1:14" x14ac:dyDescent="0.35">
      <c r="A10" s="85" t="s">
        <v>947</v>
      </c>
      <c r="B10" s="87">
        <v>98626</v>
      </c>
      <c r="C10" s="75" t="s">
        <v>1145</v>
      </c>
      <c r="D10" s="86">
        <v>980</v>
      </c>
      <c r="E10" s="74">
        <f t="shared" si="2"/>
        <v>156.80000000000001</v>
      </c>
      <c r="F10" s="7">
        <f t="shared" si="3"/>
        <v>1136.8</v>
      </c>
      <c r="G10" s="85" t="s">
        <v>33</v>
      </c>
      <c r="H10" s="126" t="s">
        <v>118</v>
      </c>
      <c r="I10" s="85" t="s">
        <v>1012</v>
      </c>
      <c r="J10" s="86">
        <v>1020.48</v>
      </c>
      <c r="K10" s="86">
        <v>163.27000000000001</v>
      </c>
      <c r="L10" s="86">
        <v>1183.75</v>
      </c>
      <c r="M10" s="99">
        <v>45068</v>
      </c>
      <c r="N10" s="85"/>
    </row>
    <row r="11" spans="1:14" x14ac:dyDescent="0.35">
      <c r="A11" s="85" t="s">
        <v>948</v>
      </c>
      <c r="B11" s="87">
        <v>95722</v>
      </c>
      <c r="C11" s="75" t="s">
        <v>1146</v>
      </c>
      <c r="D11" s="86">
        <v>5175</v>
      </c>
      <c r="E11" s="74">
        <f t="shared" si="2"/>
        <v>828</v>
      </c>
      <c r="F11" s="7">
        <f t="shared" si="3"/>
        <v>6003</v>
      </c>
      <c r="G11" s="85" t="s">
        <v>1008</v>
      </c>
      <c r="H11" s="126" t="s">
        <v>118</v>
      </c>
      <c r="I11" s="85" t="s">
        <v>1007</v>
      </c>
      <c r="J11" s="86">
        <v>1404.16</v>
      </c>
      <c r="K11" s="86">
        <v>224.66</v>
      </c>
      <c r="L11" s="86">
        <v>1628.82</v>
      </c>
      <c r="M11" s="99">
        <v>45068</v>
      </c>
      <c r="N11" s="85"/>
    </row>
    <row r="12" spans="1:14" x14ac:dyDescent="0.35">
      <c r="A12" s="85" t="s">
        <v>949</v>
      </c>
      <c r="B12" s="87">
        <v>88126</v>
      </c>
      <c r="C12" s="75" t="s">
        <v>1147</v>
      </c>
      <c r="D12" s="86">
        <v>4485</v>
      </c>
      <c r="E12" s="74">
        <f t="shared" si="2"/>
        <v>717.6</v>
      </c>
      <c r="F12" s="7">
        <f t="shared" si="3"/>
        <v>5202.6000000000004</v>
      </c>
      <c r="G12" s="85" t="s">
        <v>1014</v>
      </c>
      <c r="H12" s="126" t="s">
        <v>118</v>
      </c>
      <c r="I12" s="85" t="s">
        <v>1013</v>
      </c>
      <c r="J12" s="86">
        <v>1858.62</v>
      </c>
      <c r="K12" s="86">
        <v>297.38</v>
      </c>
      <c r="L12" s="86">
        <v>2156</v>
      </c>
      <c r="M12" s="99">
        <v>45068</v>
      </c>
      <c r="N12" s="85"/>
    </row>
    <row r="13" spans="1:14" x14ac:dyDescent="0.35">
      <c r="A13" s="85" t="s">
        <v>1015</v>
      </c>
      <c r="B13" s="87">
        <v>88126</v>
      </c>
      <c r="C13" s="75" t="s">
        <v>1148</v>
      </c>
      <c r="D13" s="86">
        <v>2659</v>
      </c>
      <c r="E13" s="74">
        <f t="shared" si="2"/>
        <v>425.44</v>
      </c>
      <c r="F13" s="7">
        <f t="shared" si="3"/>
        <v>3084.44</v>
      </c>
      <c r="G13" s="85" t="s">
        <v>1016</v>
      </c>
      <c r="H13" s="126" t="s">
        <v>118</v>
      </c>
      <c r="I13" s="85" t="s">
        <v>1017</v>
      </c>
      <c r="J13" s="86">
        <v>1650</v>
      </c>
      <c r="K13" s="86">
        <v>264</v>
      </c>
      <c r="L13" s="86">
        <v>1914</v>
      </c>
      <c r="M13" s="99">
        <v>45068</v>
      </c>
      <c r="N13" s="85"/>
    </row>
    <row r="14" spans="1:14" x14ac:dyDescent="0.35">
      <c r="A14" s="85" t="s">
        <v>1018</v>
      </c>
      <c r="B14" s="87">
        <v>95505</v>
      </c>
      <c r="C14" s="75" t="s">
        <v>1149</v>
      </c>
      <c r="D14" s="86">
        <v>1530</v>
      </c>
      <c r="E14" s="74">
        <f t="shared" si="2"/>
        <v>244.8</v>
      </c>
      <c r="F14" s="7">
        <f t="shared" si="3"/>
        <v>1774.8</v>
      </c>
      <c r="G14" s="85" t="s">
        <v>1019</v>
      </c>
      <c r="H14" s="126" t="s">
        <v>118</v>
      </c>
      <c r="I14" t="s">
        <v>1176</v>
      </c>
      <c r="J14" s="86">
        <v>1192.27</v>
      </c>
      <c r="K14" s="86">
        <v>190.76</v>
      </c>
      <c r="L14" s="86">
        <v>1383.03</v>
      </c>
      <c r="M14" s="99">
        <v>45068</v>
      </c>
      <c r="N14" s="85"/>
    </row>
    <row r="15" spans="1:14" x14ac:dyDescent="0.35">
      <c r="A15" s="85" t="s">
        <v>1020</v>
      </c>
      <c r="B15" s="87">
        <v>91947</v>
      </c>
      <c r="C15" s="75" t="s">
        <v>1150</v>
      </c>
      <c r="D15" s="86">
        <v>795</v>
      </c>
      <c r="E15" s="74">
        <f t="shared" si="2"/>
        <v>127.2</v>
      </c>
      <c r="F15" s="7">
        <f t="shared" si="3"/>
        <v>922.2</v>
      </c>
      <c r="G15" s="85" t="s">
        <v>1021</v>
      </c>
      <c r="H15" s="126" t="s">
        <v>118</v>
      </c>
      <c r="I15" t="s">
        <v>1175</v>
      </c>
      <c r="J15" s="86">
        <v>172.42</v>
      </c>
      <c r="K15" s="86">
        <v>27.59</v>
      </c>
      <c r="L15" s="86">
        <v>200.01</v>
      </c>
      <c r="M15" s="99">
        <v>45068</v>
      </c>
      <c r="N15" s="85"/>
    </row>
    <row r="16" spans="1:14" x14ac:dyDescent="0.35">
      <c r="A16" s="85" t="s">
        <v>1022</v>
      </c>
      <c r="B16" s="87">
        <v>88140</v>
      </c>
      <c r="C16" s="75" t="s">
        <v>1151</v>
      </c>
      <c r="D16" s="86">
        <v>8380</v>
      </c>
      <c r="E16" s="74">
        <f t="shared" si="2"/>
        <v>1340.8</v>
      </c>
      <c r="F16" s="7">
        <f t="shared" si="3"/>
        <v>9720.7999999999993</v>
      </c>
      <c r="G16" s="85" t="s">
        <v>1025</v>
      </c>
      <c r="H16" s="126" t="s">
        <v>118</v>
      </c>
      <c r="I16" s="85">
        <v>105</v>
      </c>
      <c r="J16" s="86"/>
      <c r="K16" s="86"/>
      <c r="L16" s="86">
        <v>2304.2199999999998</v>
      </c>
      <c r="M16" s="99">
        <v>45068</v>
      </c>
      <c r="N16" s="85"/>
    </row>
    <row r="17" spans="1:14" x14ac:dyDescent="0.35">
      <c r="A17" s="85" t="s">
        <v>1023</v>
      </c>
      <c r="B17" s="87">
        <v>100729</v>
      </c>
      <c r="C17" s="75" t="s">
        <v>1152</v>
      </c>
      <c r="D17" s="86">
        <v>2020</v>
      </c>
      <c r="E17" s="74">
        <f>D17*0.16</f>
        <v>323.2</v>
      </c>
      <c r="F17" s="7">
        <f t="shared" si="3"/>
        <v>2343.1999999999998</v>
      </c>
      <c r="G17" s="85" t="s">
        <v>86</v>
      </c>
      <c r="H17" s="126" t="s">
        <v>118</v>
      </c>
      <c r="I17" s="85" t="s">
        <v>1178</v>
      </c>
      <c r="J17" s="86">
        <v>2159.14</v>
      </c>
      <c r="K17" s="86">
        <v>345.46</v>
      </c>
      <c r="L17" s="86">
        <v>2504.6</v>
      </c>
      <c r="M17" s="99">
        <v>45068</v>
      </c>
      <c r="N17" s="85"/>
    </row>
    <row r="18" spans="1:14" x14ac:dyDescent="0.35">
      <c r="A18" s="85" t="s">
        <v>1024</v>
      </c>
      <c r="B18" s="87">
        <v>100729</v>
      </c>
      <c r="C18" s="75" t="s">
        <v>1153</v>
      </c>
      <c r="D18" s="86">
        <v>7937</v>
      </c>
      <c r="E18" s="74">
        <f>D18*0.16</f>
        <v>1269.92</v>
      </c>
      <c r="F18" s="7">
        <f t="shared" si="3"/>
        <v>9206.92</v>
      </c>
      <c r="G18" s="85" t="s">
        <v>1064</v>
      </c>
      <c r="H18" s="126" t="s">
        <v>118</v>
      </c>
      <c r="I18" t="s">
        <v>1177</v>
      </c>
      <c r="J18" s="86">
        <v>4295.68</v>
      </c>
      <c r="K18" s="86">
        <v>687.31</v>
      </c>
      <c r="L18" s="86">
        <v>4982.99</v>
      </c>
      <c r="M18" s="99">
        <v>45068</v>
      </c>
      <c r="N18" s="85"/>
    </row>
    <row r="19" spans="1:14" x14ac:dyDescent="0.35">
      <c r="A19" s="85"/>
      <c r="B19" s="87"/>
      <c r="C19" s="120" t="s">
        <v>168</v>
      </c>
      <c r="D19" s="96">
        <f>SUM(D7:D18)</f>
        <v>40741</v>
      </c>
      <c r="E19" s="91">
        <f t="shared" si="2"/>
        <v>6518.56</v>
      </c>
      <c r="F19" s="5">
        <f t="shared" si="3"/>
        <v>47259.56</v>
      </c>
      <c r="G19" s="85"/>
      <c r="H19" s="85"/>
      <c r="I19" s="85"/>
      <c r="J19" s="86"/>
      <c r="K19" s="86"/>
      <c r="L19" s="96">
        <f>SUM(L7:L18)</f>
        <v>23949.43</v>
      </c>
      <c r="M19" s="85"/>
      <c r="N19" s="85"/>
    </row>
    <row r="20" spans="1:14" x14ac:dyDescent="0.35">
      <c r="A20" s="127" cm="1">
        <f t="array" aca="1" ref="A20" ca="1">A20:M33</f>
        <v>0</v>
      </c>
      <c r="B20" s="128"/>
      <c r="C20" s="127"/>
      <c r="D20" s="96"/>
      <c r="E20" s="96"/>
      <c r="F20" s="96"/>
      <c r="G20" s="127"/>
      <c r="H20" s="127"/>
      <c r="I20" s="127"/>
      <c r="J20" s="129"/>
      <c r="K20" s="129"/>
      <c r="L20" s="129"/>
      <c r="M20" s="85"/>
      <c r="N20" s="85"/>
    </row>
    <row r="21" spans="1:14" x14ac:dyDescent="0.35">
      <c r="A21" s="85" t="s">
        <v>1276</v>
      </c>
      <c r="B21" s="87">
        <v>68705</v>
      </c>
      <c r="C21" s="75" t="s">
        <v>1513</v>
      </c>
      <c r="D21" s="86">
        <v>2020</v>
      </c>
      <c r="E21" s="86">
        <v>323.2</v>
      </c>
      <c r="F21" s="86">
        <v>2343.1999999999998</v>
      </c>
      <c r="G21" s="85" t="s">
        <v>86</v>
      </c>
      <c r="H21" s="126" t="s">
        <v>118</v>
      </c>
      <c r="I21" s="85">
        <v>107</v>
      </c>
      <c r="J21" s="86">
        <v>0</v>
      </c>
      <c r="K21" s="86">
        <v>0</v>
      </c>
      <c r="L21" s="86">
        <v>0</v>
      </c>
      <c r="M21" s="99">
        <v>45090</v>
      </c>
      <c r="N21" s="85"/>
    </row>
    <row r="22" spans="1:14" x14ac:dyDescent="0.35">
      <c r="A22" s="85" t="s">
        <v>1277</v>
      </c>
      <c r="B22" s="87">
        <v>68705</v>
      </c>
      <c r="C22" s="75" t="s">
        <v>1512</v>
      </c>
      <c r="D22" s="86">
        <v>2040</v>
      </c>
      <c r="E22" s="86">
        <v>326.39999999999998</v>
      </c>
      <c r="F22" s="86">
        <v>2366.4</v>
      </c>
      <c r="G22" s="85" t="s">
        <v>1278</v>
      </c>
      <c r="H22" s="126" t="s">
        <v>118</v>
      </c>
      <c r="I22" s="85">
        <v>107</v>
      </c>
      <c r="J22" s="86">
        <v>2732.96</v>
      </c>
      <c r="K22" s="86">
        <v>437.27</v>
      </c>
      <c r="L22" s="86">
        <v>3170.23</v>
      </c>
      <c r="M22" s="99">
        <v>45090</v>
      </c>
      <c r="N22" s="85"/>
    </row>
    <row r="23" spans="1:14" x14ac:dyDescent="0.35">
      <c r="A23" s="85" t="s">
        <v>1279</v>
      </c>
      <c r="B23" s="87">
        <v>102307</v>
      </c>
      <c r="C23" s="75" t="s">
        <v>1511</v>
      </c>
      <c r="D23" s="86">
        <v>980</v>
      </c>
      <c r="E23" s="86">
        <v>156.80000000000001</v>
      </c>
      <c r="F23" s="86">
        <v>1136.8</v>
      </c>
      <c r="G23" s="85" t="s">
        <v>33</v>
      </c>
      <c r="H23" s="126" t="s">
        <v>118</v>
      </c>
      <c r="I23" s="85">
        <v>106</v>
      </c>
      <c r="J23" s="86">
        <v>0</v>
      </c>
      <c r="K23" s="86">
        <v>0</v>
      </c>
      <c r="L23" s="86">
        <v>0</v>
      </c>
      <c r="M23" s="99">
        <v>45090</v>
      </c>
      <c r="N23" s="85"/>
    </row>
    <row r="24" spans="1:14" x14ac:dyDescent="0.35">
      <c r="A24" s="85" t="s">
        <v>1280</v>
      </c>
      <c r="B24" s="87">
        <v>102037</v>
      </c>
      <c r="C24" s="75" t="s">
        <v>1510</v>
      </c>
      <c r="D24" s="86">
        <v>2571</v>
      </c>
      <c r="E24" s="86">
        <v>411.36</v>
      </c>
      <c r="F24" s="86">
        <v>2982.36</v>
      </c>
      <c r="G24" s="85" t="s">
        <v>1281</v>
      </c>
      <c r="H24" s="126" t="s">
        <v>118</v>
      </c>
      <c r="I24" s="85">
        <v>106</v>
      </c>
      <c r="J24" s="86">
        <v>1894.83</v>
      </c>
      <c r="K24" s="86">
        <v>303.17</v>
      </c>
      <c r="L24" s="86">
        <v>2198</v>
      </c>
      <c r="M24" s="99">
        <v>45090</v>
      </c>
      <c r="N24" s="85"/>
    </row>
    <row r="25" spans="1:14" x14ac:dyDescent="0.35">
      <c r="A25" s="85" t="s">
        <v>1282</v>
      </c>
      <c r="B25" s="87">
        <v>98625</v>
      </c>
      <c r="C25" s="75" t="s">
        <v>1509</v>
      </c>
      <c r="D25" s="86">
        <v>980</v>
      </c>
      <c r="E25" s="86">
        <v>156.80000000000001</v>
      </c>
      <c r="F25" s="86">
        <v>1136.8</v>
      </c>
      <c r="G25" s="85" t="s">
        <v>33</v>
      </c>
      <c r="H25" s="126" t="s">
        <v>118</v>
      </c>
      <c r="I25" s="85"/>
      <c r="J25" s="86">
        <v>0</v>
      </c>
      <c r="K25" s="86">
        <v>0</v>
      </c>
      <c r="L25" s="86">
        <v>2507.75</v>
      </c>
      <c r="M25" s="99">
        <v>45090</v>
      </c>
      <c r="N25" s="85"/>
    </row>
    <row r="26" spans="1:14" x14ac:dyDescent="0.35">
      <c r="A26" s="85" t="s">
        <v>1283</v>
      </c>
      <c r="B26" s="87">
        <v>102307</v>
      </c>
      <c r="C26" s="75" t="s">
        <v>1507</v>
      </c>
      <c r="D26" s="86">
        <v>8047</v>
      </c>
      <c r="E26" s="86">
        <v>1287.52</v>
      </c>
      <c r="F26" s="86">
        <v>9334.52</v>
      </c>
      <c r="G26" s="85" t="s">
        <v>1070</v>
      </c>
      <c r="H26" s="126" t="s">
        <v>118</v>
      </c>
      <c r="I26" s="85">
        <v>108</v>
      </c>
      <c r="J26" s="86">
        <v>4205</v>
      </c>
      <c r="K26" s="86">
        <v>672.8</v>
      </c>
      <c r="L26" s="86">
        <v>4877.8</v>
      </c>
      <c r="M26" s="99">
        <v>45090</v>
      </c>
      <c r="N26" s="85"/>
    </row>
    <row r="27" spans="1:14" x14ac:dyDescent="0.35">
      <c r="A27" s="85" t="s">
        <v>1284</v>
      </c>
      <c r="B27" s="87">
        <v>97475</v>
      </c>
      <c r="C27" s="75" t="s">
        <v>1506</v>
      </c>
      <c r="D27" s="86">
        <v>5377</v>
      </c>
      <c r="E27" s="86">
        <v>860.32</v>
      </c>
      <c r="F27" s="86">
        <v>6237.32</v>
      </c>
      <c r="G27" s="85" t="s">
        <v>1285</v>
      </c>
      <c r="H27" s="126" t="s">
        <v>118</v>
      </c>
      <c r="I27" s="85">
        <v>109</v>
      </c>
      <c r="J27" s="86">
        <v>550</v>
      </c>
      <c r="K27" s="86">
        <v>88</v>
      </c>
      <c r="L27" s="86">
        <v>638</v>
      </c>
      <c r="M27" s="99">
        <v>45090</v>
      </c>
      <c r="N27" s="85"/>
    </row>
    <row r="28" spans="1:14" x14ac:dyDescent="0.35">
      <c r="A28" s="85" t="s">
        <v>1286</v>
      </c>
      <c r="B28" s="87">
        <v>89341</v>
      </c>
      <c r="C28" s="75" t="s">
        <v>1505</v>
      </c>
      <c r="D28" s="86">
        <v>4026</v>
      </c>
      <c r="E28" s="86">
        <v>644.16</v>
      </c>
      <c r="F28" s="86">
        <v>4670.16</v>
      </c>
      <c r="G28" s="85" t="s">
        <v>1287</v>
      </c>
      <c r="H28" s="126" t="s">
        <v>118</v>
      </c>
      <c r="I28" s="85">
        <v>112</v>
      </c>
      <c r="J28" s="86">
        <v>1813</v>
      </c>
      <c r="K28" s="86">
        <v>290.08</v>
      </c>
      <c r="L28" s="86">
        <v>2103.08</v>
      </c>
      <c r="M28" s="99">
        <v>45090</v>
      </c>
      <c r="N28" s="85"/>
    </row>
    <row r="29" spans="1:14" x14ac:dyDescent="0.35">
      <c r="A29" s="85" t="s">
        <v>1288</v>
      </c>
      <c r="B29" s="87">
        <v>98626</v>
      </c>
      <c r="C29" s="75" t="s">
        <v>1504</v>
      </c>
      <c r="D29" s="86">
        <v>795</v>
      </c>
      <c r="E29" s="86">
        <v>127.2</v>
      </c>
      <c r="F29" s="86">
        <v>922.2</v>
      </c>
      <c r="G29" s="85" t="s">
        <v>1021</v>
      </c>
      <c r="H29" s="126" t="s">
        <v>118</v>
      </c>
      <c r="I29" s="85">
        <v>111</v>
      </c>
      <c r="J29" s="86">
        <v>280</v>
      </c>
      <c r="K29" s="86">
        <v>44.8</v>
      </c>
      <c r="L29" s="86">
        <v>324.8</v>
      </c>
      <c r="M29" s="99">
        <v>45090</v>
      </c>
      <c r="N29" s="85"/>
    </row>
    <row r="30" spans="1:14" x14ac:dyDescent="0.35">
      <c r="A30" s="85" t="s">
        <v>1289</v>
      </c>
      <c r="B30" s="87">
        <v>92034</v>
      </c>
      <c r="C30" s="75" t="s">
        <v>1503</v>
      </c>
      <c r="D30" s="86">
        <v>795</v>
      </c>
      <c r="E30" s="86">
        <v>127.2</v>
      </c>
      <c r="F30" s="86">
        <v>922.2</v>
      </c>
      <c r="G30" s="85" t="s">
        <v>1021</v>
      </c>
      <c r="H30" s="126" t="s">
        <v>118</v>
      </c>
      <c r="I30" s="85">
        <v>110</v>
      </c>
      <c r="J30" s="86">
        <v>140</v>
      </c>
      <c r="K30" s="86">
        <v>22.4</v>
      </c>
      <c r="L30" s="86">
        <v>162.4</v>
      </c>
      <c r="M30" s="99">
        <v>45090</v>
      </c>
      <c r="N30" s="85"/>
    </row>
    <row r="31" spans="1:14" x14ac:dyDescent="0.35">
      <c r="A31" s="85" t="s">
        <v>1340</v>
      </c>
      <c r="B31" s="87">
        <v>68698</v>
      </c>
      <c r="C31" s="75" t="s">
        <v>1502</v>
      </c>
      <c r="D31" s="86">
        <v>650</v>
      </c>
      <c r="E31" s="86">
        <v>104</v>
      </c>
      <c r="F31" s="86">
        <v>754</v>
      </c>
      <c r="G31" s="85" t="s">
        <v>1021</v>
      </c>
      <c r="H31" s="126" t="s">
        <v>118</v>
      </c>
      <c r="I31" s="85"/>
      <c r="J31" s="86">
        <v>0</v>
      </c>
      <c r="K31" s="86">
        <v>0</v>
      </c>
      <c r="L31" s="86">
        <v>197.2</v>
      </c>
      <c r="M31" s="99">
        <v>45090</v>
      </c>
      <c r="N31" s="85"/>
    </row>
    <row r="32" spans="1:14" x14ac:dyDescent="0.35">
      <c r="A32" s="127"/>
      <c r="B32" s="128"/>
      <c r="C32" s="90" t="s">
        <v>168</v>
      </c>
      <c r="D32" s="96">
        <f>SUM(D21:D31)</f>
        <v>28281</v>
      </c>
      <c r="E32" s="96">
        <f>SUM(E21:E31)</f>
        <v>4524.96</v>
      </c>
      <c r="F32" s="96">
        <f>SUM(F21:F31)</f>
        <v>32805.960000000006</v>
      </c>
      <c r="G32" s="127"/>
      <c r="H32" s="215">
        <v>45090</v>
      </c>
      <c r="I32" s="97" t="s">
        <v>168</v>
      </c>
      <c r="J32" s="129"/>
      <c r="K32" s="129"/>
      <c r="L32" s="96">
        <f>SUM(L21:L31)</f>
        <v>16179.259999999998</v>
      </c>
      <c r="M32" s="85"/>
      <c r="N32" s="85"/>
    </row>
    <row r="33" spans="1:14" x14ac:dyDescent="0.35">
      <c r="A33" s="85"/>
      <c r="B33" s="87"/>
      <c r="C33" s="85"/>
      <c r="D33" s="86"/>
      <c r="E33" s="86"/>
      <c r="F33" s="86"/>
      <c r="G33" s="85"/>
      <c r="H33" s="85"/>
      <c r="I33" s="85"/>
      <c r="J33" s="86"/>
      <c r="K33" s="86"/>
      <c r="L33" s="86"/>
      <c r="M33" s="85"/>
      <c r="N33" s="85"/>
    </row>
    <row r="34" spans="1:14" x14ac:dyDescent="0.35">
      <c r="A34" s="85" t="s">
        <v>1809</v>
      </c>
      <c r="B34" s="87">
        <v>88140</v>
      </c>
      <c r="C34" s="75" t="s">
        <v>2156</v>
      </c>
      <c r="D34" s="86">
        <v>2020</v>
      </c>
      <c r="E34" s="86">
        <f>D34*0.16</f>
        <v>323.2</v>
      </c>
      <c r="F34" s="86">
        <f>D34+E34</f>
        <v>2343.1999999999998</v>
      </c>
      <c r="G34" s="85" t="s">
        <v>1666</v>
      </c>
      <c r="H34" s="85"/>
      <c r="I34" s="85"/>
      <c r="J34" s="86"/>
      <c r="K34" s="86"/>
      <c r="L34" s="86"/>
      <c r="M34" s="85"/>
      <c r="N34" s="85"/>
    </row>
    <row r="35" spans="1:14" x14ac:dyDescent="0.35">
      <c r="A35" s="85" t="s">
        <v>1810</v>
      </c>
      <c r="B35" s="87">
        <v>88140</v>
      </c>
      <c r="C35" s="75" t="s">
        <v>2157</v>
      </c>
      <c r="D35" s="86">
        <v>895</v>
      </c>
      <c r="E35" s="86">
        <f t="shared" ref="E35:E45" si="4">D35*0.16</f>
        <v>143.20000000000002</v>
      </c>
      <c r="F35" s="86">
        <f t="shared" ref="F35:F45" si="5">D35+E35</f>
        <v>1038.2</v>
      </c>
      <c r="G35" s="85" t="s">
        <v>1811</v>
      </c>
      <c r="H35" s="85"/>
      <c r="I35" s="85">
        <v>113</v>
      </c>
      <c r="J35" s="86"/>
      <c r="K35" s="86"/>
      <c r="L35" s="86">
        <v>2803.6</v>
      </c>
      <c r="M35" s="85"/>
      <c r="N35" s="85"/>
    </row>
    <row r="36" spans="1:14" x14ac:dyDescent="0.35">
      <c r="A36" s="85" t="s">
        <v>1861</v>
      </c>
      <c r="B36" s="87">
        <v>86681</v>
      </c>
      <c r="C36" s="75" t="s">
        <v>2201</v>
      </c>
      <c r="D36" s="86">
        <v>985</v>
      </c>
      <c r="E36" s="86">
        <f t="shared" si="4"/>
        <v>157.6</v>
      </c>
      <c r="F36" s="86">
        <f t="shared" si="5"/>
        <v>1142.5999999999999</v>
      </c>
      <c r="G36" s="85" t="s">
        <v>1860</v>
      </c>
      <c r="H36" s="85"/>
      <c r="I36" s="85">
        <v>118</v>
      </c>
      <c r="J36" s="86"/>
      <c r="K36" s="86"/>
      <c r="L36" s="86">
        <v>162.4</v>
      </c>
      <c r="M36" s="85"/>
      <c r="N36" s="85"/>
    </row>
    <row r="37" spans="1:14" x14ac:dyDescent="0.35">
      <c r="A37" s="85" t="s">
        <v>1862</v>
      </c>
      <c r="B37" s="87">
        <v>1153</v>
      </c>
      <c r="C37" s="75" t="s">
        <v>2158</v>
      </c>
      <c r="D37" s="86">
        <v>795</v>
      </c>
      <c r="E37" s="86">
        <f t="shared" si="4"/>
        <v>127.2</v>
      </c>
      <c r="F37" s="86">
        <f t="shared" si="5"/>
        <v>922.2</v>
      </c>
      <c r="G37" s="85" t="s">
        <v>1863</v>
      </c>
      <c r="H37" s="85"/>
      <c r="I37" s="85">
        <v>115</v>
      </c>
      <c r="J37" s="86"/>
      <c r="K37" s="86"/>
      <c r="L37" s="86">
        <v>348</v>
      </c>
      <c r="M37" s="85"/>
      <c r="N37" s="85"/>
    </row>
    <row r="38" spans="1:14" x14ac:dyDescent="0.35">
      <c r="A38" s="85" t="s">
        <v>1864</v>
      </c>
      <c r="B38" s="87">
        <v>101563</v>
      </c>
      <c r="C38" s="75" t="s">
        <v>2159</v>
      </c>
      <c r="D38" s="86">
        <v>795</v>
      </c>
      <c r="E38" s="86">
        <f t="shared" si="4"/>
        <v>127.2</v>
      </c>
      <c r="F38" s="86">
        <f t="shared" si="5"/>
        <v>922.2</v>
      </c>
      <c r="G38" s="85" t="s">
        <v>1863</v>
      </c>
      <c r="H38" s="85"/>
      <c r="I38" s="85">
        <v>114</v>
      </c>
      <c r="J38" s="86"/>
      <c r="K38" s="86"/>
      <c r="L38" s="86">
        <v>348</v>
      </c>
      <c r="M38" s="85"/>
      <c r="N38" s="85"/>
    </row>
    <row r="39" spans="1:14" x14ac:dyDescent="0.35">
      <c r="A39" s="85" t="s">
        <v>1865</v>
      </c>
      <c r="B39" s="87">
        <v>102307</v>
      </c>
      <c r="C39" s="75" t="s">
        <v>2195</v>
      </c>
      <c r="D39" s="86">
        <v>795</v>
      </c>
      <c r="E39" s="86">
        <f t="shared" si="4"/>
        <v>127.2</v>
      </c>
      <c r="F39" s="86">
        <f t="shared" si="5"/>
        <v>922.2</v>
      </c>
      <c r="G39" s="85" t="s">
        <v>1863</v>
      </c>
      <c r="H39" s="85"/>
      <c r="I39" s="85">
        <v>116</v>
      </c>
      <c r="J39" s="86"/>
      <c r="K39" s="86"/>
      <c r="L39" s="86">
        <v>348</v>
      </c>
      <c r="M39" s="85"/>
      <c r="N39" s="85"/>
    </row>
    <row r="40" spans="1:14" x14ac:dyDescent="0.35">
      <c r="A40" s="85" t="s">
        <v>2011</v>
      </c>
      <c r="B40" s="87">
        <v>105688</v>
      </c>
      <c r="C40" s="75" t="s">
        <v>2202</v>
      </c>
      <c r="D40" s="86">
        <v>975</v>
      </c>
      <c r="E40" s="86">
        <f t="shared" si="4"/>
        <v>156</v>
      </c>
      <c r="F40" s="86">
        <f t="shared" si="5"/>
        <v>1131</v>
      </c>
      <c r="G40" s="85" t="s">
        <v>2012</v>
      </c>
      <c r="H40" s="85"/>
      <c r="I40" s="85">
        <v>119</v>
      </c>
      <c r="J40" s="86"/>
      <c r="K40" s="86"/>
      <c r="L40" s="86">
        <v>174</v>
      </c>
      <c r="M40" s="85"/>
      <c r="N40" s="85"/>
    </row>
    <row r="41" spans="1:14" x14ac:dyDescent="0.35">
      <c r="A41" s="85" t="s">
        <v>2013</v>
      </c>
      <c r="B41" s="87">
        <v>100729</v>
      </c>
      <c r="C41" s="75" t="s">
        <v>2196</v>
      </c>
      <c r="D41" s="86">
        <v>9225</v>
      </c>
      <c r="E41" s="86">
        <f t="shared" si="4"/>
        <v>1476</v>
      </c>
      <c r="F41" s="86">
        <f t="shared" si="5"/>
        <v>10701</v>
      </c>
      <c r="G41" s="85" t="s">
        <v>2014</v>
      </c>
      <c r="H41" s="85"/>
      <c r="I41" s="85">
        <v>120</v>
      </c>
      <c r="J41" s="86"/>
      <c r="K41" s="86"/>
      <c r="L41" s="86">
        <v>2888.4</v>
      </c>
      <c r="M41" s="85"/>
      <c r="N41" s="85"/>
    </row>
    <row r="42" spans="1:14" x14ac:dyDescent="0.35">
      <c r="A42" s="85" t="s">
        <v>2015</v>
      </c>
      <c r="B42" s="87">
        <v>97475</v>
      </c>
      <c r="C42" s="75" t="s">
        <v>2197</v>
      </c>
      <c r="D42" s="86">
        <v>1550</v>
      </c>
      <c r="E42" s="86">
        <f t="shared" si="4"/>
        <v>248</v>
      </c>
      <c r="F42" s="86">
        <f t="shared" si="5"/>
        <v>1798</v>
      </c>
      <c r="G42" s="85" t="s">
        <v>2016</v>
      </c>
      <c r="H42" s="85"/>
      <c r="I42" s="85">
        <v>131</v>
      </c>
      <c r="J42" s="86"/>
      <c r="K42" s="86"/>
      <c r="L42" s="86">
        <v>701.8</v>
      </c>
      <c r="M42" s="85"/>
      <c r="N42" s="85"/>
    </row>
    <row r="43" spans="1:14" x14ac:dyDescent="0.35">
      <c r="A43" s="85" t="s">
        <v>2031</v>
      </c>
      <c r="B43" s="87">
        <v>102307</v>
      </c>
      <c r="C43" s="75" t="s">
        <v>2198</v>
      </c>
      <c r="D43" s="86">
        <v>3976</v>
      </c>
      <c r="E43" s="86">
        <f t="shared" si="4"/>
        <v>636.16</v>
      </c>
      <c r="F43" s="86">
        <f t="shared" si="5"/>
        <v>4612.16</v>
      </c>
      <c r="G43" s="85" t="s">
        <v>2065</v>
      </c>
      <c r="H43" s="85"/>
      <c r="I43" s="85">
        <v>129</v>
      </c>
      <c r="J43" s="86"/>
      <c r="K43" s="86"/>
      <c r="L43" s="86">
        <v>2644.8</v>
      </c>
      <c r="M43" s="85"/>
      <c r="N43" s="85"/>
    </row>
    <row r="44" spans="1:14" x14ac:dyDescent="0.35">
      <c r="A44" s="85" t="s">
        <v>2066</v>
      </c>
      <c r="B44" s="87">
        <v>88126</v>
      </c>
      <c r="C44" s="75" t="s">
        <v>2199</v>
      </c>
      <c r="D44" s="86">
        <v>2020</v>
      </c>
      <c r="E44" s="86">
        <f t="shared" si="4"/>
        <v>323.2</v>
      </c>
      <c r="F44" s="86">
        <f t="shared" si="5"/>
        <v>2343.1999999999998</v>
      </c>
      <c r="G44" s="85" t="s">
        <v>86</v>
      </c>
      <c r="H44" s="85"/>
      <c r="I44" s="85">
        <v>125</v>
      </c>
      <c r="J44" s="86"/>
      <c r="K44" s="86"/>
      <c r="L44" s="86">
        <v>2415</v>
      </c>
      <c r="M44" s="85"/>
      <c r="N44" s="85"/>
    </row>
    <row r="45" spans="1:14" x14ac:dyDescent="0.35">
      <c r="A45" s="85" t="s">
        <v>2067</v>
      </c>
      <c r="B45" s="87">
        <v>81811</v>
      </c>
      <c r="C45" s="75" t="s">
        <v>2200</v>
      </c>
      <c r="D45" s="86">
        <v>2020</v>
      </c>
      <c r="E45" s="86">
        <f t="shared" si="4"/>
        <v>323.2</v>
      </c>
      <c r="F45" s="86">
        <f t="shared" si="5"/>
        <v>2343.1999999999998</v>
      </c>
      <c r="G45" s="85" t="s">
        <v>86</v>
      </c>
      <c r="H45" s="85"/>
      <c r="I45" s="85">
        <v>130</v>
      </c>
      <c r="J45" s="86"/>
      <c r="K45" s="86"/>
      <c r="L45" s="86">
        <v>2571.6999999999998</v>
      </c>
      <c r="M45" s="85"/>
      <c r="N45" s="85"/>
    </row>
    <row r="46" spans="1:14" x14ac:dyDescent="0.35">
      <c r="A46" s="127"/>
      <c r="B46" s="128"/>
      <c r="C46" s="80"/>
      <c r="D46" s="129"/>
      <c r="E46" s="96" t="s">
        <v>168</v>
      </c>
      <c r="F46" s="129"/>
      <c r="G46" s="127"/>
      <c r="H46" s="127"/>
      <c r="I46" s="127"/>
      <c r="J46" s="129"/>
      <c r="K46" s="96" t="s">
        <v>168</v>
      </c>
      <c r="L46" s="96">
        <f>SUM(L35:L45)</f>
        <v>15405.7</v>
      </c>
      <c r="M46" s="85"/>
      <c r="N46" s="85"/>
    </row>
    <row r="47" spans="1:14" x14ac:dyDescent="0.35">
      <c r="A47" s="85"/>
      <c r="B47" s="87"/>
      <c r="C47" s="75"/>
      <c r="D47" s="86"/>
      <c r="E47" s="86"/>
      <c r="F47" s="86"/>
      <c r="G47" s="85"/>
      <c r="H47" s="85"/>
      <c r="I47" s="85"/>
      <c r="J47" s="86"/>
      <c r="K47" s="86"/>
      <c r="L47" s="86"/>
      <c r="M47" s="85"/>
      <c r="N47" s="85"/>
    </row>
    <row r="48" spans="1:14" x14ac:dyDescent="0.35">
      <c r="A48" s="85" t="s">
        <v>2068</v>
      </c>
      <c r="B48" s="87">
        <v>87701</v>
      </c>
      <c r="C48" s="75" t="s">
        <v>2203</v>
      </c>
      <c r="D48" s="86">
        <v>7345</v>
      </c>
      <c r="E48" s="86">
        <f>D48*0.16</f>
        <v>1175.2</v>
      </c>
      <c r="F48" s="86">
        <f>D48+E48</f>
        <v>8520.2000000000007</v>
      </c>
      <c r="G48" s="85" t="s">
        <v>2069</v>
      </c>
      <c r="H48" s="85"/>
      <c r="I48" s="85">
        <v>122</v>
      </c>
      <c r="J48" s="86"/>
      <c r="K48" s="86"/>
      <c r="L48" s="86">
        <v>2865.2</v>
      </c>
      <c r="M48" s="85"/>
      <c r="N48" s="85"/>
    </row>
    <row r="49" spans="1:14" x14ac:dyDescent="0.35">
      <c r="A49" s="85" t="s">
        <v>2070</v>
      </c>
      <c r="B49" s="87">
        <v>1153</v>
      </c>
      <c r="C49" s="75" t="s">
        <v>2204</v>
      </c>
      <c r="D49" s="86">
        <v>11995</v>
      </c>
      <c r="E49" s="86">
        <f t="shared" ref="E49:E64" si="6">D49*0.16</f>
        <v>1919.2</v>
      </c>
      <c r="F49" s="86">
        <f t="shared" ref="F49:F64" si="7">D49+E49</f>
        <v>13914.2</v>
      </c>
      <c r="G49" s="85" t="s">
        <v>161</v>
      </c>
      <c r="H49" s="85"/>
      <c r="I49" s="85">
        <v>126</v>
      </c>
      <c r="J49" s="86"/>
      <c r="K49" s="86"/>
      <c r="L49" s="86">
        <v>5341.8</v>
      </c>
      <c r="M49" s="85"/>
      <c r="N49" s="85"/>
    </row>
    <row r="50" spans="1:14" x14ac:dyDescent="0.35">
      <c r="A50" s="85" t="s">
        <v>2071</v>
      </c>
      <c r="B50" s="87">
        <v>101563</v>
      </c>
      <c r="C50" s="75" t="s">
        <v>2205</v>
      </c>
      <c r="D50" s="86">
        <v>5611</v>
      </c>
      <c r="E50" s="86">
        <f t="shared" si="6"/>
        <v>897.76</v>
      </c>
      <c r="F50" s="86">
        <f t="shared" si="7"/>
        <v>6508.76</v>
      </c>
      <c r="G50" s="85" t="s">
        <v>2072</v>
      </c>
      <c r="H50" s="85"/>
      <c r="I50" s="85">
        <v>127</v>
      </c>
      <c r="J50" s="86"/>
      <c r="K50" s="86"/>
      <c r="L50" s="86">
        <v>3229.9</v>
      </c>
      <c r="M50" s="85"/>
      <c r="N50" s="85"/>
    </row>
    <row r="51" spans="1:14" x14ac:dyDescent="0.35">
      <c r="A51" s="85" t="s">
        <v>2073</v>
      </c>
      <c r="B51" s="87">
        <v>89334</v>
      </c>
      <c r="C51" s="75" t="s">
        <v>2206</v>
      </c>
      <c r="D51" s="86">
        <v>250</v>
      </c>
      <c r="E51" s="86">
        <f t="shared" si="6"/>
        <v>40</v>
      </c>
      <c r="F51" s="86">
        <f t="shared" si="7"/>
        <v>290</v>
      </c>
      <c r="G51" s="85" t="s">
        <v>2074</v>
      </c>
      <c r="H51" s="85"/>
      <c r="I51" s="85">
        <v>128</v>
      </c>
      <c r="J51" s="86"/>
      <c r="K51" s="86"/>
      <c r="L51" s="86">
        <v>139.19999999999999</v>
      </c>
      <c r="M51" s="85"/>
      <c r="N51" s="85"/>
    </row>
    <row r="52" spans="1:14" x14ac:dyDescent="0.35">
      <c r="A52" s="85" t="s">
        <v>2075</v>
      </c>
      <c r="B52" s="87">
        <v>87701</v>
      </c>
      <c r="C52" s="75" t="s">
        <v>2207</v>
      </c>
      <c r="D52" s="86">
        <v>4880</v>
      </c>
      <c r="E52" s="86">
        <f t="shared" si="6"/>
        <v>780.80000000000007</v>
      </c>
      <c r="F52" s="86">
        <f t="shared" si="7"/>
        <v>5660.8</v>
      </c>
      <c r="G52" s="85" t="s">
        <v>2076</v>
      </c>
      <c r="H52" s="85"/>
      <c r="I52" s="85">
        <v>121</v>
      </c>
      <c r="J52" s="86"/>
      <c r="K52" s="86"/>
      <c r="L52" s="86">
        <v>2621.6</v>
      </c>
      <c r="M52" s="85"/>
      <c r="N52" s="85"/>
    </row>
    <row r="53" spans="1:14" x14ac:dyDescent="0.35">
      <c r="A53" s="85" t="s">
        <v>2077</v>
      </c>
      <c r="B53" s="87">
        <v>1153</v>
      </c>
      <c r="C53" s="75" t="s">
        <v>2208</v>
      </c>
      <c r="D53" s="86">
        <v>2200</v>
      </c>
      <c r="E53" s="86">
        <f t="shared" si="6"/>
        <v>352</v>
      </c>
      <c r="F53" s="86">
        <f t="shared" si="7"/>
        <v>2552</v>
      </c>
      <c r="G53" s="85" t="s">
        <v>1666</v>
      </c>
      <c r="H53" s="85"/>
      <c r="I53" s="85">
        <v>124</v>
      </c>
      <c r="J53" s="86"/>
      <c r="K53" s="86"/>
      <c r="L53" s="86">
        <v>2291.1</v>
      </c>
      <c r="M53" s="85"/>
      <c r="N53" s="85"/>
    </row>
    <row r="54" spans="1:14" x14ac:dyDescent="0.35">
      <c r="A54" s="85" t="s">
        <v>2082</v>
      </c>
      <c r="B54" s="87">
        <v>88126</v>
      </c>
      <c r="C54" s="75" t="s">
        <v>2209</v>
      </c>
      <c r="D54" s="86">
        <v>17361</v>
      </c>
      <c r="E54" s="86">
        <f t="shared" si="6"/>
        <v>2777.76</v>
      </c>
      <c r="F54" s="86">
        <f t="shared" si="7"/>
        <v>20138.760000000002</v>
      </c>
      <c r="G54" s="85" t="s">
        <v>2083</v>
      </c>
      <c r="H54" s="85"/>
      <c r="I54" s="85">
        <v>132</v>
      </c>
      <c r="J54" s="86"/>
      <c r="K54" s="86"/>
      <c r="L54" s="86">
        <v>9775.32</v>
      </c>
      <c r="M54" s="85"/>
      <c r="N54" s="85"/>
    </row>
    <row r="55" spans="1:14" x14ac:dyDescent="0.35">
      <c r="A55" s="85" t="s">
        <v>2082</v>
      </c>
      <c r="B55" s="87">
        <v>88126</v>
      </c>
      <c r="C55" s="75"/>
      <c r="D55" s="86"/>
      <c r="E55" s="86">
        <f t="shared" si="6"/>
        <v>0</v>
      </c>
      <c r="F55" s="86">
        <f t="shared" si="7"/>
        <v>0</v>
      </c>
      <c r="G55" s="85" t="s">
        <v>1968</v>
      </c>
      <c r="H55" s="85"/>
      <c r="I55" s="85">
        <v>133</v>
      </c>
      <c r="J55" s="86"/>
      <c r="K55" s="86"/>
      <c r="L55" s="86"/>
      <c r="M55" s="85"/>
      <c r="N55" s="85"/>
    </row>
    <row r="56" spans="1:14" x14ac:dyDescent="0.35">
      <c r="A56" s="85" t="s">
        <v>2084</v>
      </c>
      <c r="B56" s="87">
        <v>89341</v>
      </c>
      <c r="C56" s="75" t="s">
        <v>2210</v>
      </c>
      <c r="D56" s="86">
        <v>9593</v>
      </c>
      <c r="E56" s="86">
        <f t="shared" si="6"/>
        <v>1534.88</v>
      </c>
      <c r="F56" s="86">
        <f t="shared" si="7"/>
        <v>11127.880000000001</v>
      </c>
      <c r="G56" s="85" t="s">
        <v>2085</v>
      </c>
      <c r="H56" s="85"/>
      <c r="I56" s="85">
        <v>134</v>
      </c>
      <c r="J56" s="86"/>
      <c r="K56" s="86"/>
      <c r="L56" s="86">
        <v>3108.8</v>
      </c>
      <c r="M56" s="85"/>
      <c r="N56" s="85"/>
    </row>
    <row r="57" spans="1:14" x14ac:dyDescent="0.35">
      <c r="A57" s="85" t="s">
        <v>2086</v>
      </c>
      <c r="B57" s="87">
        <v>97475</v>
      </c>
      <c r="C57" s="75" t="s">
        <v>2211</v>
      </c>
      <c r="D57" s="86">
        <v>700</v>
      </c>
      <c r="E57" s="86">
        <f t="shared" si="6"/>
        <v>112</v>
      </c>
      <c r="F57" s="86">
        <f t="shared" si="7"/>
        <v>812</v>
      </c>
      <c r="G57" s="85" t="s">
        <v>2087</v>
      </c>
      <c r="H57" s="85"/>
      <c r="I57" s="85">
        <v>135</v>
      </c>
      <c r="J57" s="86"/>
      <c r="K57" s="86"/>
      <c r="L57" s="86">
        <v>510.4</v>
      </c>
      <c r="M57" s="85"/>
      <c r="N57" s="85"/>
    </row>
    <row r="58" spans="1:14" x14ac:dyDescent="0.35">
      <c r="A58" s="85" t="s">
        <v>2088</v>
      </c>
      <c r="B58" s="87">
        <v>88126</v>
      </c>
      <c r="C58" s="75" t="s">
        <v>2212</v>
      </c>
      <c r="D58" s="86">
        <v>9874</v>
      </c>
      <c r="E58" s="86">
        <f t="shared" si="6"/>
        <v>1579.8400000000001</v>
      </c>
      <c r="F58" s="86">
        <f t="shared" si="7"/>
        <v>11453.84</v>
      </c>
      <c r="G58" s="85" t="s">
        <v>94</v>
      </c>
      <c r="H58" s="85"/>
      <c r="I58" s="85"/>
      <c r="J58" s="86"/>
      <c r="K58" s="86"/>
      <c r="L58" s="86">
        <v>6761.64</v>
      </c>
      <c r="M58" s="85"/>
      <c r="N58" s="85"/>
    </row>
    <row r="59" spans="1:14" x14ac:dyDescent="0.35">
      <c r="A59" s="85" t="s">
        <v>2089</v>
      </c>
      <c r="B59" s="87">
        <v>81811</v>
      </c>
      <c r="C59" s="75" t="s">
        <v>2213</v>
      </c>
      <c r="D59" s="86">
        <v>1150</v>
      </c>
      <c r="E59" s="86">
        <f t="shared" si="6"/>
        <v>184</v>
      </c>
      <c r="F59" s="86">
        <f t="shared" si="7"/>
        <v>1334</v>
      </c>
      <c r="G59" s="85" t="s">
        <v>2090</v>
      </c>
      <c r="H59" s="85"/>
      <c r="I59" s="85"/>
      <c r="J59" s="86"/>
      <c r="K59" s="86"/>
      <c r="L59" s="86">
        <v>220.4</v>
      </c>
      <c r="M59" s="85"/>
      <c r="N59" s="85"/>
    </row>
    <row r="60" spans="1:14" x14ac:dyDescent="0.35">
      <c r="A60" s="85" t="s">
        <v>2091</v>
      </c>
      <c r="B60" s="87">
        <v>97475</v>
      </c>
      <c r="C60" s="75" t="s">
        <v>2214</v>
      </c>
      <c r="D60" s="86">
        <v>2020</v>
      </c>
      <c r="E60" s="86">
        <f t="shared" si="6"/>
        <v>323.2</v>
      </c>
      <c r="F60" s="86">
        <f t="shared" si="7"/>
        <v>2343.1999999999998</v>
      </c>
      <c r="G60" s="85" t="s">
        <v>86</v>
      </c>
      <c r="H60" s="85"/>
      <c r="I60" s="85"/>
      <c r="J60" s="86"/>
      <c r="K60" s="86"/>
      <c r="L60" s="86">
        <v>2177.27</v>
      </c>
      <c r="M60" s="85"/>
      <c r="N60" s="85"/>
    </row>
    <row r="61" spans="1:14" x14ac:dyDescent="0.35">
      <c r="A61" s="85" t="s">
        <v>2092</v>
      </c>
      <c r="B61" s="87">
        <v>97475</v>
      </c>
      <c r="C61" s="75" t="s">
        <v>2215</v>
      </c>
      <c r="D61" s="86">
        <v>4660</v>
      </c>
      <c r="E61" s="86">
        <f t="shared" si="6"/>
        <v>745.6</v>
      </c>
      <c r="F61" s="86">
        <f t="shared" si="7"/>
        <v>5405.6</v>
      </c>
      <c r="G61" s="85" t="s">
        <v>2093</v>
      </c>
      <c r="H61" s="85"/>
      <c r="I61" s="85"/>
      <c r="J61" s="86"/>
      <c r="K61" s="86"/>
      <c r="L61" s="86">
        <v>1890.8</v>
      </c>
      <c r="M61" s="85"/>
      <c r="N61" s="85"/>
    </row>
    <row r="62" spans="1:14" x14ac:dyDescent="0.35">
      <c r="A62" s="85" t="s">
        <v>2094</v>
      </c>
      <c r="B62" s="87">
        <v>99731</v>
      </c>
      <c r="C62" s="75" t="s">
        <v>2216</v>
      </c>
      <c r="D62" s="86">
        <v>700</v>
      </c>
      <c r="E62" s="86">
        <f t="shared" si="6"/>
        <v>112</v>
      </c>
      <c r="F62" s="86">
        <f t="shared" si="7"/>
        <v>812</v>
      </c>
      <c r="G62" s="85" t="s">
        <v>2095</v>
      </c>
      <c r="H62" s="85"/>
      <c r="I62" s="85"/>
      <c r="J62" s="86"/>
      <c r="K62" s="86"/>
      <c r="L62" s="86">
        <v>255.2</v>
      </c>
      <c r="M62" s="85"/>
      <c r="N62" s="85"/>
    </row>
    <row r="63" spans="1:14" x14ac:dyDescent="0.35">
      <c r="A63" s="85" t="s">
        <v>2096</v>
      </c>
      <c r="B63" s="87">
        <v>81811</v>
      </c>
      <c r="C63" s="75" t="s">
        <v>2217</v>
      </c>
      <c r="D63" s="86">
        <v>700</v>
      </c>
      <c r="E63" s="86">
        <f t="shared" si="6"/>
        <v>112</v>
      </c>
      <c r="F63" s="86">
        <f t="shared" si="7"/>
        <v>812</v>
      </c>
      <c r="G63" s="85" t="s">
        <v>2087</v>
      </c>
      <c r="H63" s="85"/>
      <c r="I63" s="85">
        <v>136</v>
      </c>
      <c r="J63" s="86"/>
      <c r="K63" s="86"/>
      <c r="L63" s="86">
        <v>510.4</v>
      </c>
      <c r="M63" s="85"/>
      <c r="N63" s="85"/>
    </row>
    <row r="64" spans="1:14" x14ac:dyDescent="0.35">
      <c r="A64" s="85">
        <v>0</v>
      </c>
      <c r="B64" s="87">
        <v>0</v>
      </c>
      <c r="C64" s="75"/>
      <c r="D64" s="86"/>
      <c r="E64" s="86">
        <f t="shared" si="6"/>
        <v>0</v>
      </c>
      <c r="F64" s="86">
        <f t="shared" si="7"/>
        <v>0</v>
      </c>
      <c r="G64" s="85" t="s">
        <v>2097</v>
      </c>
      <c r="H64" s="85"/>
      <c r="I64" s="85">
        <v>123</v>
      </c>
      <c r="J64" s="86"/>
      <c r="K64" s="86"/>
      <c r="L64" s="86">
        <v>1160</v>
      </c>
      <c r="M64" s="85"/>
      <c r="N64" s="85"/>
    </row>
    <row r="65" spans="1:14" x14ac:dyDescent="0.35">
      <c r="A65" s="127"/>
      <c r="B65" s="128"/>
      <c r="C65" s="80"/>
      <c r="D65" s="129"/>
      <c r="E65" s="96" t="s">
        <v>168</v>
      </c>
      <c r="F65" s="129"/>
      <c r="G65" s="127"/>
      <c r="H65" s="127"/>
      <c r="I65" s="127"/>
      <c r="J65" s="129"/>
      <c r="K65" s="96" t="s">
        <v>168</v>
      </c>
      <c r="L65" s="96">
        <f>SUM(L48:L64)</f>
        <v>42859.03</v>
      </c>
      <c r="M65" s="85"/>
      <c r="N65" s="85"/>
    </row>
    <row r="66" spans="1:14" x14ac:dyDescent="0.35">
      <c r="A66" s="85"/>
      <c r="B66" s="87"/>
      <c r="C66" s="75"/>
      <c r="D66" s="86"/>
      <c r="E66" s="86"/>
      <c r="F66" s="86"/>
      <c r="G66" s="85"/>
      <c r="H66" s="85"/>
      <c r="I66" s="85"/>
      <c r="J66" s="86"/>
      <c r="K66" s="86"/>
      <c r="L66" s="86"/>
      <c r="M66" s="85"/>
      <c r="N66" s="85"/>
    </row>
    <row r="67" spans="1:14" x14ac:dyDescent="0.35">
      <c r="A67" s="85"/>
      <c r="B67" s="87"/>
      <c r="C67" s="75"/>
      <c r="D67" s="86"/>
      <c r="E67" s="86"/>
      <c r="F67" s="86"/>
      <c r="G67" s="85"/>
      <c r="H67" s="85"/>
      <c r="I67" s="85"/>
      <c r="J67" s="86"/>
      <c r="K67" s="86"/>
      <c r="L67" s="86"/>
      <c r="M67" s="85"/>
      <c r="N67" s="85"/>
    </row>
    <row r="68" spans="1:14" x14ac:dyDescent="0.35">
      <c r="A68" s="85"/>
      <c r="B68" s="87"/>
      <c r="C68" s="75"/>
      <c r="D68" s="86"/>
      <c r="E68" s="86"/>
      <c r="F68" s="86"/>
      <c r="G68" s="85"/>
      <c r="H68" s="85"/>
      <c r="I68" s="85"/>
      <c r="J68" s="86"/>
      <c r="K68" s="86"/>
      <c r="L68" s="86"/>
      <c r="M68" s="85"/>
      <c r="N68" s="85"/>
    </row>
    <row r="69" spans="1:14" x14ac:dyDescent="0.35">
      <c r="A69" s="85"/>
      <c r="B69" s="87"/>
      <c r="C69" s="85"/>
      <c r="D69" s="86"/>
      <c r="E69" s="86"/>
      <c r="F69" s="86"/>
      <c r="G69" s="85"/>
      <c r="H69" s="85"/>
      <c r="I69" s="85"/>
      <c r="J69" s="86"/>
      <c r="K69" s="86"/>
      <c r="L69" s="86"/>
      <c r="M69" s="85"/>
      <c r="N69" s="85"/>
    </row>
    <row r="70" spans="1:14" x14ac:dyDescent="0.35">
      <c r="A70" s="85"/>
      <c r="B70" s="87"/>
      <c r="C70" s="85"/>
      <c r="D70" s="86"/>
      <c r="E70" s="86"/>
      <c r="F70" s="86"/>
      <c r="G70" s="85"/>
      <c r="H70" s="85"/>
      <c r="I70" s="85"/>
      <c r="J70" s="86"/>
      <c r="K70" s="86"/>
      <c r="L70" s="86"/>
      <c r="M70" s="85"/>
      <c r="N70" s="85"/>
    </row>
    <row r="71" spans="1:14" x14ac:dyDescent="0.35">
      <c r="A71" s="85"/>
      <c r="B71" s="87"/>
      <c r="C71" s="85"/>
      <c r="D71" s="86"/>
      <c r="E71" s="86"/>
      <c r="F71" s="86"/>
      <c r="G71" s="85"/>
      <c r="H71" s="85"/>
      <c r="I71" s="85"/>
      <c r="J71" s="86"/>
      <c r="K71" s="86"/>
      <c r="L71" s="86"/>
      <c r="M71" s="85"/>
      <c r="N71" s="85"/>
    </row>
    <row r="72" spans="1:14" x14ac:dyDescent="0.35">
      <c r="A72" s="85"/>
      <c r="B72" s="87"/>
      <c r="C72" s="85"/>
      <c r="D72" s="86"/>
      <c r="E72" s="86"/>
      <c r="F72" s="86"/>
      <c r="G72" s="85"/>
      <c r="H72" s="85"/>
      <c r="I72" s="85"/>
      <c r="J72" s="86"/>
      <c r="K72" s="86"/>
      <c r="L72" s="86"/>
      <c r="M72" s="85"/>
      <c r="N72" s="85"/>
    </row>
  </sheetData>
  <phoneticPr fontId="5" type="noConversion"/>
  <pageMargins left="0.7" right="0.7" top="0.75" bottom="0.75" header="0.3" footer="0.3"/>
  <pageSetup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0E0A44-46A4-4B4D-A8DE-D80981A123AD}">
  <dimension ref="A1:M27"/>
  <sheetViews>
    <sheetView topLeftCell="A12" workbookViewId="0">
      <selection activeCell="G30" sqref="G30"/>
    </sheetView>
  </sheetViews>
  <sheetFormatPr baseColWidth="10" defaultRowHeight="14.5" x14ac:dyDescent="0.35"/>
  <cols>
    <col min="2" max="3" width="11.453125" style="9"/>
    <col min="4" max="6" width="11.453125" style="7"/>
    <col min="7" max="7" width="57.26953125" customWidth="1"/>
    <col min="8" max="8" width="17.7265625" bestFit="1" customWidth="1"/>
    <col min="9" max="9" width="15.1796875" customWidth="1"/>
    <col min="10" max="12" width="11.453125" style="7"/>
  </cols>
  <sheetData>
    <row r="1" spans="1:13" s="3" customFormat="1" ht="26.25" customHeight="1" x14ac:dyDescent="0.35">
      <c r="A1" s="67" t="s">
        <v>5</v>
      </c>
      <c r="B1" s="67" t="s">
        <v>0</v>
      </c>
      <c r="C1" s="67" t="s">
        <v>588</v>
      </c>
      <c r="D1" s="68" t="s">
        <v>1</v>
      </c>
      <c r="E1" s="68" t="s">
        <v>599</v>
      </c>
      <c r="F1" s="68" t="s">
        <v>598</v>
      </c>
      <c r="G1" s="12" t="s">
        <v>109</v>
      </c>
      <c r="H1" s="4" t="s">
        <v>2</v>
      </c>
      <c r="I1" s="4" t="s">
        <v>13</v>
      </c>
      <c r="J1" s="68" t="s">
        <v>1</v>
      </c>
      <c r="K1" s="68" t="s">
        <v>599</v>
      </c>
      <c r="L1" s="69" t="s">
        <v>598</v>
      </c>
      <c r="M1" s="13" t="s">
        <v>21</v>
      </c>
    </row>
    <row r="2" spans="1:13" x14ac:dyDescent="0.35">
      <c r="A2" s="85" t="s">
        <v>748</v>
      </c>
      <c r="B2" s="87">
        <v>102320</v>
      </c>
      <c r="C2" s="87" t="s">
        <v>897</v>
      </c>
      <c r="D2" s="86">
        <v>4832</v>
      </c>
      <c r="E2" s="86">
        <v>773.12</v>
      </c>
      <c r="F2" s="86">
        <v>5605.12</v>
      </c>
      <c r="G2" s="85" t="s">
        <v>749</v>
      </c>
      <c r="H2" s="126" t="s">
        <v>118</v>
      </c>
      <c r="I2" s="85" t="s">
        <v>826</v>
      </c>
      <c r="J2" s="86">
        <v>1951.73</v>
      </c>
      <c r="K2" s="86">
        <v>312.27</v>
      </c>
      <c r="L2" s="86">
        <v>2264</v>
      </c>
      <c r="M2" s="99">
        <v>45070</v>
      </c>
    </row>
    <row r="3" spans="1:13" x14ac:dyDescent="0.35">
      <c r="A3" s="85" t="s">
        <v>750</v>
      </c>
      <c r="B3" s="87">
        <v>91950</v>
      </c>
      <c r="C3" s="87" t="s">
        <v>898</v>
      </c>
      <c r="D3" s="86">
        <v>927</v>
      </c>
      <c r="E3" s="86">
        <v>148.32</v>
      </c>
      <c r="F3" s="86">
        <v>1075.32</v>
      </c>
      <c r="G3" s="85" t="s">
        <v>751</v>
      </c>
      <c r="H3" s="126" t="s">
        <v>118</v>
      </c>
      <c r="I3" s="85" t="s">
        <v>827</v>
      </c>
      <c r="J3" s="86">
        <v>405.17</v>
      </c>
      <c r="K3" s="86">
        <v>64.83</v>
      </c>
      <c r="L3" s="86">
        <v>470</v>
      </c>
      <c r="M3" s="99">
        <v>45070</v>
      </c>
    </row>
    <row r="4" spans="1:13" x14ac:dyDescent="0.35">
      <c r="A4" s="85" t="s">
        <v>814</v>
      </c>
      <c r="B4" s="87">
        <v>68770</v>
      </c>
      <c r="C4" s="87" t="s">
        <v>899</v>
      </c>
      <c r="D4" s="86">
        <v>12236</v>
      </c>
      <c r="E4" s="86">
        <v>1957.76</v>
      </c>
      <c r="F4" s="86">
        <v>14193.76</v>
      </c>
      <c r="G4" s="85" t="s">
        <v>815</v>
      </c>
      <c r="H4" s="126" t="s">
        <v>118</v>
      </c>
      <c r="I4" s="85" t="s">
        <v>828</v>
      </c>
      <c r="J4" s="86">
        <v>4077.59</v>
      </c>
      <c r="K4" s="86">
        <v>652.41</v>
      </c>
      <c r="L4" s="86">
        <v>4730</v>
      </c>
      <c r="M4" s="99">
        <v>45070</v>
      </c>
    </row>
    <row r="5" spans="1:13" x14ac:dyDescent="0.35">
      <c r="A5" s="85" t="s">
        <v>816</v>
      </c>
      <c r="B5" s="87">
        <v>98627</v>
      </c>
      <c r="C5" s="87" t="s">
        <v>900</v>
      </c>
      <c r="D5" s="86">
        <v>3667</v>
      </c>
      <c r="E5" s="86">
        <v>586.72</v>
      </c>
      <c r="F5" s="86">
        <v>4253.72</v>
      </c>
      <c r="G5" s="85" t="s">
        <v>817</v>
      </c>
      <c r="H5" s="126" t="s">
        <v>118</v>
      </c>
      <c r="I5" s="85" t="s">
        <v>829</v>
      </c>
      <c r="J5" s="86">
        <v>1613</v>
      </c>
      <c r="K5" s="86">
        <v>258.2</v>
      </c>
      <c r="L5" s="86">
        <v>1872</v>
      </c>
      <c r="M5" s="99">
        <v>45070</v>
      </c>
    </row>
    <row r="6" spans="1:13" x14ac:dyDescent="0.35">
      <c r="A6" s="85" t="s">
        <v>818</v>
      </c>
      <c r="B6" s="87">
        <v>95482</v>
      </c>
      <c r="C6" s="87" t="s">
        <v>901</v>
      </c>
      <c r="D6" s="86">
        <v>3494</v>
      </c>
      <c r="E6" s="86">
        <v>559.04</v>
      </c>
      <c r="F6" s="86">
        <v>4053.04</v>
      </c>
      <c r="G6" s="85" t="s">
        <v>819</v>
      </c>
      <c r="H6" s="126" t="s">
        <v>118</v>
      </c>
      <c r="I6" s="85" t="s">
        <v>830</v>
      </c>
      <c r="J6" s="86">
        <v>870.69</v>
      </c>
      <c r="K6" s="86">
        <v>139.31</v>
      </c>
      <c r="L6" s="86">
        <v>1010</v>
      </c>
      <c r="M6" s="99">
        <v>45070</v>
      </c>
    </row>
    <row r="7" spans="1:13" x14ac:dyDescent="0.35">
      <c r="A7" s="85" t="s">
        <v>820</v>
      </c>
      <c r="B7" s="87">
        <v>91944</v>
      </c>
      <c r="C7" s="87" t="s">
        <v>902</v>
      </c>
      <c r="D7" s="86">
        <v>2020</v>
      </c>
      <c r="E7" s="86">
        <v>323.2</v>
      </c>
      <c r="F7" s="86">
        <v>2343.1999999999998</v>
      </c>
      <c r="G7" s="85" t="s">
        <v>86</v>
      </c>
      <c r="H7" s="126" t="s">
        <v>118</v>
      </c>
      <c r="I7" s="85" t="s">
        <v>833</v>
      </c>
      <c r="J7" s="86">
        <v>0</v>
      </c>
      <c r="K7" s="86">
        <v>0</v>
      </c>
      <c r="L7" s="86">
        <v>0</v>
      </c>
      <c r="M7" s="99">
        <v>45070</v>
      </c>
    </row>
    <row r="8" spans="1:13" x14ac:dyDescent="0.35">
      <c r="A8" s="85" t="s">
        <v>821</v>
      </c>
      <c r="B8" s="87">
        <v>91944</v>
      </c>
      <c r="C8" s="87" t="s">
        <v>903</v>
      </c>
      <c r="D8" s="86">
        <v>4029.39</v>
      </c>
      <c r="E8" s="86">
        <v>644.70240000000001</v>
      </c>
      <c r="F8" s="86">
        <v>4674.09</v>
      </c>
      <c r="G8" s="85" t="s">
        <v>822</v>
      </c>
      <c r="H8" s="126" t="s">
        <v>118</v>
      </c>
      <c r="I8" s="85" t="s">
        <v>833</v>
      </c>
      <c r="J8" s="86">
        <v>4610.3500000000004</v>
      </c>
      <c r="K8" s="86">
        <v>737.65</v>
      </c>
      <c r="L8" s="86">
        <v>5348</v>
      </c>
      <c r="M8" s="99">
        <v>45070</v>
      </c>
    </row>
    <row r="9" spans="1:13" x14ac:dyDescent="0.35">
      <c r="A9" s="85" t="s">
        <v>823</v>
      </c>
      <c r="B9" s="87">
        <v>98627</v>
      </c>
      <c r="C9" s="87" t="s">
        <v>904</v>
      </c>
      <c r="D9" s="86">
        <v>3049</v>
      </c>
      <c r="E9" s="86">
        <v>487.84</v>
      </c>
      <c r="F9" s="86">
        <v>3536.84</v>
      </c>
      <c r="G9" s="85" t="s">
        <v>389</v>
      </c>
      <c r="H9" s="126" t="s">
        <v>118</v>
      </c>
      <c r="I9" s="85" t="s">
        <v>834</v>
      </c>
      <c r="J9" s="86">
        <v>2189.66</v>
      </c>
      <c r="K9" s="86">
        <v>350.34</v>
      </c>
      <c r="L9" s="86">
        <v>2540</v>
      </c>
      <c r="M9" s="99">
        <v>45070</v>
      </c>
    </row>
    <row r="10" spans="1:13" x14ac:dyDescent="0.35">
      <c r="A10" s="85" t="s">
        <v>824</v>
      </c>
      <c r="B10" s="87">
        <v>7482</v>
      </c>
      <c r="C10" s="87"/>
      <c r="D10" s="86">
        <v>3189</v>
      </c>
      <c r="E10" s="86">
        <v>510.24</v>
      </c>
      <c r="F10" s="86">
        <v>3699.24</v>
      </c>
      <c r="G10" s="85" t="s">
        <v>389</v>
      </c>
      <c r="H10" s="126" t="s">
        <v>118</v>
      </c>
      <c r="I10" s="85" t="s">
        <v>832</v>
      </c>
      <c r="J10" s="86">
        <v>2879.31</v>
      </c>
      <c r="K10" s="86">
        <v>460.69</v>
      </c>
      <c r="L10" s="86">
        <v>3340</v>
      </c>
      <c r="M10" s="99">
        <v>45070</v>
      </c>
    </row>
    <row r="11" spans="1:13" x14ac:dyDescent="0.35">
      <c r="A11" s="85" t="s">
        <v>825</v>
      </c>
      <c r="B11" s="87">
        <v>7483</v>
      </c>
      <c r="C11" s="87"/>
      <c r="D11" s="86">
        <v>3289</v>
      </c>
      <c r="E11" s="86">
        <v>526.24</v>
      </c>
      <c r="F11" s="86">
        <v>3815.24</v>
      </c>
      <c r="G11" s="85" t="s">
        <v>389</v>
      </c>
      <c r="H11" s="126" t="s">
        <v>118</v>
      </c>
      <c r="I11" s="85" t="s">
        <v>896</v>
      </c>
      <c r="J11" s="86">
        <v>2189.66</v>
      </c>
      <c r="K11" s="86">
        <v>350.34</v>
      </c>
      <c r="L11" s="86">
        <v>2540</v>
      </c>
      <c r="M11" s="99">
        <v>45070</v>
      </c>
    </row>
    <row r="12" spans="1:13" x14ac:dyDescent="0.35">
      <c r="A12" s="85" t="s">
        <v>831</v>
      </c>
      <c r="B12" s="87">
        <v>7482</v>
      </c>
      <c r="C12" s="87"/>
      <c r="D12" s="86">
        <v>13375</v>
      </c>
      <c r="E12" s="86">
        <v>2140</v>
      </c>
      <c r="F12" s="86">
        <v>15515</v>
      </c>
      <c r="G12" s="85" t="s">
        <v>323</v>
      </c>
      <c r="H12" s="126" t="s">
        <v>118</v>
      </c>
      <c r="I12" s="85" t="s">
        <v>832</v>
      </c>
      <c r="J12" s="86">
        <v>0</v>
      </c>
      <c r="K12" s="86">
        <v>0</v>
      </c>
      <c r="L12" s="86">
        <v>0</v>
      </c>
      <c r="M12" s="99">
        <v>45070</v>
      </c>
    </row>
    <row r="13" spans="1:13" s="32" customFormat="1" x14ac:dyDescent="0.35">
      <c r="A13" s="92"/>
      <c r="B13" s="93"/>
      <c r="C13" s="93" t="s">
        <v>168</v>
      </c>
      <c r="D13" s="94">
        <f>SUM(D2:D12)</f>
        <v>54107.39</v>
      </c>
      <c r="E13" s="94">
        <f>SUM(E2:E12)</f>
        <v>8657.1823999999997</v>
      </c>
      <c r="F13" s="94">
        <f>SUM(F2:F12)</f>
        <v>62764.569999999992</v>
      </c>
      <c r="G13" s="92"/>
      <c r="H13" s="92"/>
      <c r="I13" s="92" t="s">
        <v>168</v>
      </c>
      <c r="J13" s="94">
        <f>SUM(J2:J12)</f>
        <v>20787.16</v>
      </c>
      <c r="K13" s="94">
        <f>SUM(K2:K12)</f>
        <v>3326.0400000000004</v>
      </c>
      <c r="L13" s="94">
        <f>SUM(L2:L12)</f>
        <v>24114</v>
      </c>
      <c r="M13" s="165">
        <v>25264</v>
      </c>
    </row>
    <row r="14" spans="1:13" x14ac:dyDescent="0.35">
      <c r="A14" s="85"/>
      <c r="B14" s="87"/>
      <c r="C14" s="87"/>
      <c r="D14" s="86"/>
      <c r="E14" s="86"/>
      <c r="F14" s="86"/>
      <c r="G14" s="85"/>
      <c r="H14" s="85"/>
      <c r="I14" s="85"/>
      <c r="J14" s="86"/>
      <c r="K14" s="86"/>
      <c r="L14" s="86"/>
      <c r="M14" s="85"/>
    </row>
    <row r="15" spans="1:13" x14ac:dyDescent="0.35">
      <c r="A15" s="85" t="s">
        <v>1290</v>
      </c>
      <c r="B15" s="87">
        <v>68743</v>
      </c>
      <c r="C15" s="87" t="s">
        <v>1500</v>
      </c>
      <c r="D15" s="86">
        <v>2133</v>
      </c>
      <c r="E15" s="86">
        <v>341.28</v>
      </c>
      <c r="F15" s="86">
        <v>2474.2800000000002</v>
      </c>
      <c r="G15" s="85" t="s">
        <v>1291</v>
      </c>
      <c r="H15" s="126" t="s">
        <v>6</v>
      </c>
      <c r="I15" s="85" t="s">
        <v>1432</v>
      </c>
      <c r="J15" s="86">
        <v>405.17</v>
      </c>
      <c r="K15" s="86">
        <v>64.83</v>
      </c>
      <c r="L15" s="86">
        <v>470</v>
      </c>
      <c r="M15" s="99">
        <v>45094</v>
      </c>
    </row>
    <row r="16" spans="1:13" x14ac:dyDescent="0.35">
      <c r="A16" s="85" t="s">
        <v>1292</v>
      </c>
      <c r="B16" s="87">
        <v>68753</v>
      </c>
      <c r="C16" s="87" t="s">
        <v>1498</v>
      </c>
      <c r="D16" s="86">
        <v>2020</v>
      </c>
      <c r="E16" s="86">
        <v>323.2</v>
      </c>
      <c r="F16" s="86">
        <v>2343.1999999999998</v>
      </c>
      <c r="G16" s="85" t="s">
        <v>86</v>
      </c>
      <c r="H16" s="126" t="s">
        <v>6</v>
      </c>
      <c r="I16" s="85" t="s">
        <v>1431</v>
      </c>
      <c r="J16" s="86">
        <v>0</v>
      </c>
      <c r="K16" s="86">
        <v>0</v>
      </c>
      <c r="L16" s="86">
        <v>0</v>
      </c>
      <c r="M16" s="99">
        <v>45094</v>
      </c>
    </row>
    <row r="17" spans="1:13" x14ac:dyDescent="0.35">
      <c r="A17" s="85" t="s">
        <v>1293</v>
      </c>
      <c r="B17" s="87">
        <v>68753</v>
      </c>
      <c r="C17" s="87" t="s">
        <v>1496</v>
      </c>
      <c r="D17" s="86">
        <v>16246</v>
      </c>
      <c r="E17" s="86">
        <v>2599.36</v>
      </c>
      <c r="F17" s="86">
        <v>18845.36</v>
      </c>
      <c r="G17" s="85" t="s">
        <v>1294</v>
      </c>
      <c r="H17" s="126" t="s">
        <v>6</v>
      </c>
      <c r="I17" s="85" t="s">
        <v>1431</v>
      </c>
      <c r="J17" s="86">
        <v>9839.66</v>
      </c>
      <c r="K17" s="86">
        <v>1574.34</v>
      </c>
      <c r="L17" s="86">
        <v>11414</v>
      </c>
      <c r="M17" s="99">
        <v>45094</v>
      </c>
    </row>
    <row r="18" spans="1:13" x14ac:dyDescent="0.35">
      <c r="A18" s="85" t="s">
        <v>1429</v>
      </c>
      <c r="B18" s="87">
        <v>68770</v>
      </c>
      <c r="C18" s="87" t="s">
        <v>1602</v>
      </c>
      <c r="D18" s="86">
        <v>4690</v>
      </c>
      <c r="E18" s="86">
        <v>750.4</v>
      </c>
      <c r="F18" s="86">
        <v>5440.4</v>
      </c>
      <c r="G18" s="85" t="s">
        <v>1430</v>
      </c>
      <c r="H18" s="126" t="s">
        <v>6</v>
      </c>
      <c r="I18" s="85" t="s">
        <v>1433</v>
      </c>
      <c r="J18" s="86">
        <v>474.14</v>
      </c>
      <c r="K18" s="86">
        <v>75.86</v>
      </c>
      <c r="L18" s="86">
        <v>550</v>
      </c>
      <c r="M18" s="99">
        <v>45094</v>
      </c>
    </row>
    <row r="19" spans="1:13" s="32" customFormat="1" x14ac:dyDescent="0.35">
      <c r="A19" s="92"/>
      <c r="B19" s="93"/>
      <c r="C19" s="93" t="s">
        <v>168</v>
      </c>
      <c r="D19" s="94">
        <f>SUM(D15:D18)</f>
        <v>25089</v>
      </c>
      <c r="E19" s="94">
        <f>SUM(E15:E18)</f>
        <v>4014.2400000000002</v>
      </c>
      <c r="F19" s="94">
        <f>SUM(F15:F18)</f>
        <v>29103.239999999998</v>
      </c>
      <c r="G19" s="92"/>
      <c r="H19" s="92"/>
      <c r="I19" s="92"/>
      <c r="J19" s="94">
        <f>SUM(J15:J18)</f>
        <v>10718.97</v>
      </c>
      <c r="K19" s="94">
        <f>SUM(K15:K18)</f>
        <v>1715.0299999999997</v>
      </c>
      <c r="L19" s="94">
        <f>SUM(L15:L18)</f>
        <v>12434</v>
      </c>
      <c r="M19" s="92"/>
    </row>
    <row r="20" spans="1:13" x14ac:dyDescent="0.35">
      <c r="A20" s="85"/>
      <c r="B20" s="87"/>
      <c r="C20" s="87"/>
      <c r="D20" s="86"/>
      <c r="E20" s="86"/>
      <c r="F20" s="86"/>
      <c r="G20" s="85"/>
      <c r="H20" s="85"/>
      <c r="I20" s="85"/>
      <c r="J20" s="86"/>
      <c r="K20" s="86"/>
      <c r="L20" s="86"/>
      <c r="M20" s="85"/>
    </row>
    <row r="21" spans="1:13" x14ac:dyDescent="0.35">
      <c r="A21" s="85" t="s">
        <v>1929</v>
      </c>
      <c r="B21" s="87">
        <v>91952</v>
      </c>
      <c r="C21" s="87" t="s">
        <v>2152</v>
      </c>
      <c r="D21" s="86">
        <v>2020</v>
      </c>
      <c r="E21" s="86">
        <v>323.2</v>
      </c>
      <c r="F21" s="86">
        <v>2343.1999999999998</v>
      </c>
      <c r="G21" s="85" t="s">
        <v>2058</v>
      </c>
      <c r="H21" s="85"/>
      <c r="I21" s="85" t="s">
        <v>2059</v>
      </c>
      <c r="J21" s="86">
        <v>2377.59</v>
      </c>
      <c r="K21" s="86">
        <v>380.41</v>
      </c>
      <c r="L21" s="86">
        <v>2758</v>
      </c>
      <c r="M21" s="85"/>
    </row>
    <row r="22" spans="1:13" x14ac:dyDescent="0.35">
      <c r="A22" s="85" t="s">
        <v>1930</v>
      </c>
      <c r="B22" s="87">
        <v>88137</v>
      </c>
      <c r="C22" s="87" t="s">
        <v>2153</v>
      </c>
      <c r="D22" s="86">
        <v>5845</v>
      </c>
      <c r="E22" s="86">
        <v>935.2</v>
      </c>
      <c r="F22" s="86">
        <v>6780.2</v>
      </c>
      <c r="G22" s="85" t="s">
        <v>2060</v>
      </c>
      <c r="H22" s="85"/>
      <c r="I22" s="85" t="s">
        <v>2061</v>
      </c>
      <c r="J22" s="86">
        <v>2887.93</v>
      </c>
      <c r="K22" s="86">
        <v>462.07</v>
      </c>
      <c r="L22" s="86">
        <v>3350</v>
      </c>
      <c r="M22" s="85"/>
    </row>
    <row r="23" spans="1:13" x14ac:dyDescent="0.35">
      <c r="A23" s="85" t="s">
        <v>1931</v>
      </c>
      <c r="B23" s="87">
        <v>91944</v>
      </c>
      <c r="C23" s="87" t="s">
        <v>2154</v>
      </c>
      <c r="D23" s="86">
        <v>2020</v>
      </c>
      <c r="E23" s="86">
        <v>323.2</v>
      </c>
      <c r="F23" s="86">
        <v>2343.1999999999998</v>
      </c>
      <c r="G23" s="85" t="s">
        <v>2062</v>
      </c>
      <c r="H23" s="85"/>
      <c r="I23" s="85" t="s">
        <v>1968</v>
      </c>
      <c r="J23" s="86">
        <v>0</v>
      </c>
      <c r="K23" s="86">
        <v>0</v>
      </c>
      <c r="L23" s="86">
        <v>0</v>
      </c>
      <c r="M23" s="85"/>
    </row>
    <row r="24" spans="1:13" x14ac:dyDescent="0.35">
      <c r="A24" s="85" t="s">
        <v>1932</v>
      </c>
      <c r="B24" s="87">
        <v>91944</v>
      </c>
      <c r="C24" s="87" t="s">
        <v>2155</v>
      </c>
      <c r="D24" s="86">
        <v>4543</v>
      </c>
      <c r="E24" s="86">
        <v>726.88</v>
      </c>
      <c r="F24" s="86">
        <v>5269.88</v>
      </c>
      <c r="G24" s="85" t="s">
        <v>2064</v>
      </c>
      <c r="H24" s="85"/>
      <c r="I24" s="85" t="s">
        <v>2063</v>
      </c>
      <c r="J24" s="86">
        <v>2722.41</v>
      </c>
      <c r="K24" s="86">
        <v>435.59</v>
      </c>
      <c r="L24" s="86">
        <v>3158</v>
      </c>
      <c r="M24" s="85"/>
    </row>
    <row r="25" spans="1:13" s="32" customFormat="1" x14ac:dyDescent="0.35">
      <c r="A25" s="92"/>
      <c r="B25" s="93"/>
      <c r="C25" s="93" t="s">
        <v>168</v>
      </c>
      <c r="D25" s="94">
        <f>SUM(D21:D24)</f>
        <v>14428</v>
      </c>
      <c r="E25" s="94">
        <f>SUM(E21:E24)</f>
        <v>2308.48</v>
      </c>
      <c r="F25" s="94">
        <f>SUM(F21:F24)</f>
        <v>16736.48</v>
      </c>
      <c r="G25" s="92"/>
      <c r="H25" s="92"/>
      <c r="I25" s="92"/>
      <c r="J25" s="94">
        <f>SUM(J21:J24)</f>
        <v>7987.93</v>
      </c>
      <c r="K25" s="94">
        <f>SUM(K21:K24)</f>
        <v>1278.07</v>
      </c>
      <c r="L25" s="94">
        <f>SUM(L21:L24)</f>
        <v>9266</v>
      </c>
      <c r="M25" s="92"/>
    </row>
    <row r="26" spans="1:13" x14ac:dyDescent="0.35">
      <c r="A26" s="85"/>
      <c r="B26" s="87"/>
      <c r="C26" s="87"/>
      <c r="D26" s="86"/>
      <c r="E26" s="86"/>
      <c r="F26" s="86"/>
      <c r="G26" s="85"/>
      <c r="H26" s="85"/>
      <c r="I26" s="85"/>
      <c r="J26" s="86"/>
      <c r="K26" s="86"/>
      <c r="L26" s="86"/>
      <c r="M26" s="85"/>
    </row>
    <row r="27" spans="1:13" x14ac:dyDescent="0.35">
      <c r="A27" s="85"/>
      <c r="B27" s="87"/>
      <c r="C27" s="87"/>
      <c r="D27" s="86"/>
      <c r="E27" s="86"/>
      <c r="F27" s="86"/>
      <c r="G27" s="85"/>
      <c r="H27" s="85"/>
      <c r="I27" s="85"/>
      <c r="J27" s="86"/>
      <c r="K27" s="86"/>
      <c r="L27" s="86"/>
      <c r="M27" s="85"/>
    </row>
  </sheetData>
  <phoneticPr fontId="5" type="noConversion"/>
  <pageMargins left="0.7" right="0.7" top="0.75" bottom="0.75" header="0.3" footer="0.3"/>
  <pageSetup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FCC446-221C-4FEC-A410-DF3FBDCF91C3}">
  <dimension ref="A1:M2"/>
  <sheetViews>
    <sheetView topLeftCell="B1" workbookViewId="0">
      <selection activeCell="K15" sqref="K15"/>
    </sheetView>
  </sheetViews>
  <sheetFormatPr baseColWidth="10" defaultRowHeight="14.5" x14ac:dyDescent="0.35"/>
  <cols>
    <col min="3" max="6" width="11.453125" style="7"/>
    <col min="7" max="7" width="63" style="9" customWidth="1"/>
    <col min="10" max="12" width="11.453125" style="7"/>
  </cols>
  <sheetData>
    <row r="1" spans="1:13" s="3" customFormat="1" ht="26.25" customHeight="1" x14ac:dyDescent="0.35">
      <c r="A1" s="67" t="s">
        <v>5</v>
      </c>
      <c r="B1" s="67" t="s">
        <v>0</v>
      </c>
      <c r="C1" s="122" t="s">
        <v>588</v>
      </c>
      <c r="D1" s="68" t="s">
        <v>1</v>
      </c>
      <c r="E1" s="68" t="s">
        <v>599</v>
      </c>
      <c r="F1" s="68" t="s">
        <v>598</v>
      </c>
      <c r="G1" s="12" t="s">
        <v>109</v>
      </c>
      <c r="H1" s="110" t="s">
        <v>2</v>
      </c>
      <c r="I1" s="110" t="s">
        <v>13</v>
      </c>
      <c r="J1" s="68" t="s">
        <v>1</v>
      </c>
      <c r="K1" s="68" t="s">
        <v>599</v>
      </c>
      <c r="L1" s="69" t="s">
        <v>598</v>
      </c>
      <c r="M1" s="13" t="s">
        <v>21</v>
      </c>
    </row>
    <row r="2" spans="1:13" x14ac:dyDescent="0.35">
      <c r="A2" t="s">
        <v>2055</v>
      </c>
      <c r="B2" t="s">
        <v>1690</v>
      </c>
      <c r="C2" s="7" t="s">
        <v>2056</v>
      </c>
      <c r="D2" s="7">
        <v>3410</v>
      </c>
      <c r="E2" s="7">
        <v>545.6</v>
      </c>
      <c r="F2" s="7">
        <v>3955.6</v>
      </c>
      <c r="G2" s="9" t="s">
        <v>1666</v>
      </c>
      <c r="I2" s="7">
        <v>303</v>
      </c>
      <c r="J2" s="7">
        <v>2810.28</v>
      </c>
      <c r="K2" s="7">
        <v>449.64</v>
      </c>
      <c r="L2" s="7">
        <v>3224.79</v>
      </c>
    </row>
  </sheetData>
  <pageMargins left="0.7" right="0.7" top="0.75" bottom="0.75" header="0.3" footer="0.3"/>
  <pageSetup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37E38E-59AD-481F-A4D2-C17191ACF5A4}">
  <dimension ref="A1:M1048576"/>
  <sheetViews>
    <sheetView workbookViewId="0">
      <selection activeCell="G17" sqref="G17"/>
    </sheetView>
  </sheetViews>
  <sheetFormatPr baseColWidth="10" defaultRowHeight="14.5" x14ac:dyDescent="0.35"/>
  <cols>
    <col min="1" max="1" width="10.7265625" customWidth="1"/>
    <col min="2" max="2" width="11.26953125" customWidth="1"/>
    <col min="3" max="3" width="8.81640625" customWidth="1"/>
    <col min="4" max="6" width="11.453125" style="7"/>
    <col min="7" max="7" width="61.81640625" customWidth="1"/>
    <col min="8" max="8" width="11.81640625" customWidth="1"/>
    <col min="10" max="11" width="11.453125" style="7"/>
    <col min="12" max="12" width="12.54296875" style="7" bestFit="1" customWidth="1"/>
  </cols>
  <sheetData>
    <row r="1" spans="1:13" s="3" customFormat="1" ht="26.25" customHeight="1" x14ac:dyDescent="0.35">
      <c r="A1" s="67" t="s">
        <v>5</v>
      </c>
      <c r="B1" s="67" t="s">
        <v>0</v>
      </c>
      <c r="C1" s="121" t="s">
        <v>588</v>
      </c>
      <c r="D1" s="68" t="s">
        <v>1</v>
      </c>
      <c r="E1" s="68" t="s">
        <v>599</v>
      </c>
      <c r="F1" s="68" t="s">
        <v>598</v>
      </c>
      <c r="G1" s="12" t="s">
        <v>109</v>
      </c>
      <c r="H1" s="110" t="s">
        <v>2</v>
      </c>
      <c r="I1" s="110" t="s">
        <v>13</v>
      </c>
      <c r="J1" s="68" t="s">
        <v>1</v>
      </c>
      <c r="K1" s="68" t="s">
        <v>599</v>
      </c>
      <c r="L1" s="69" t="s">
        <v>598</v>
      </c>
      <c r="M1" s="13" t="s">
        <v>21</v>
      </c>
    </row>
    <row r="2" spans="1:13" x14ac:dyDescent="0.35">
      <c r="A2" t="s">
        <v>1797</v>
      </c>
      <c r="B2" t="s">
        <v>1796</v>
      </c>
      <c r="D2" s="7">
        <v>23277</v>
      </c>
      <c r="E2" s="7">
        <v>3724.32</v>
      </c>
      <c r="F2" s="7">
        <v>27001.32</v>
      </c>
      <c r="G2" t="s">
        <v>1798</v>
      </c>
      <c r="H2" s="17" t="s">
        <v>6</v>
      </c>
      <c r="J2" s="7">
        <v>4675</v>
      </c>
      <c r="K2" s="7">
        <v>748</v>
      </c>
      <c r="L2" s="7">
        <v>5423</v>
      </c>
      <c r="M2" s="10">
        <v>45116</v>
      </c>
    </row>
    <row r="3" spans="1:13" x14ac:dyDescent="0.35">
      <c r="A3" t="s">
        <v>1992</v>
      </c>
      <c r="B3" t="s">
        <v>1796</v>
      </c>
      <c r="D3" s="7">
        <v>8473</v>
      </c>
      <c r="E3" s="7">
        <v>1355.68</v>
      </c>
      <c r="F3" s="7">
        <v>9828.68</v>
      </c>
      <c r="G3" t="s">
        <v>1993</v>
      </c>
      <c r="H3" s="17" t="s">
        <v>6</v>
      </c>
      <c r="L3" s="7">
        <v>6472.8</v>
      </c>
      <c r="M3" s="10">
        <v>45127</v>
      </c>
    </row>
    <row r="1048576" spans="10:10" x14ac:dyDescent="0.35">
      <c r="J1048576" s="7">
        <f>SUM(J2:J1048575)</f>
        <v>4675</v>
      </c>
    </row>
  </sheetData>
  <pageMargins left="0.7" right="0.7" top="0.75" bottom="0.75" header="0.3" footer="0.3"/>
  <pageSetup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EF5223-39B9-4C6D-AD81-C83C96C387E4}">
  <dimension ref="A1:M1"/>
  <sheetViews>
    <sheetView workbookViewId="0">
      <selection activeCell="G18" sqref="G18"/>
    </sheetView>
  </sheetViews>
  <sheetFormatPr baseColWidth="10" defaultRowHeight="14.5" x14ac:dyDescent="0.35"/>
  <cols>
    <col min="7" max="7" width="69" customWidth="1"/>
  </cols>
  <sheetData>
    <row r="1" spans="1:13" s="3" customFormat="1" ht="26.25" customHeight="1" x14ac:dyDescent="0.35">
      <c r="A1" s="67" t="s">
        <v>5</v>
      </c>
      <c r="B1" s="67" t="s">
        <v>0</v>
      </c>
      <c r="C1" s="121" t="s">
        <v>588</v>
      </c>
      <c r="D1" s="68" t="s">
        <v>1</v>
      </c>
      <c r="E1" s="68" t="s">
        <v>599</v>
      </c>
      <c r="F1" s="68" t="s">
        <v>598</v>
      </c>
      <c r="G1" s="12" t="s">
        <v>109</v>
      </c>
      <c r="H1" s="110" t="s">
        <v>2</v>
      </c>
      <c r="I1" s="110" t="s">
        <v>13</v>
      </c>
      <c r="J1" s="68" t="s">
        <v>1</v>
      </c>
      <c r="K1" s="68" t="s">
        <v>599</v>
      </c>
      <c r="L1" s="69" t="s">
        <v>598</v>
      </c>
      <c r="M1" s="13" t="s">
        <v>21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EA6E3E-5A27-4FA7-9F0D-62807D1481B7}">
  <dimension ref="B1:O58"/>
  <sheetViews>
    <sheetView zoomScale="80" zoomScaleNormal="80" workbookViewId="0">
      <pane ySplit="2" topLeftCell="A45" activePane="bottomLeft" state="frozen"/>
      <selection pane="bottomLeft" activeCell="M50" sqref="M50"/>
    </sheetView>
  </sheetViews>
  <sheetFormatPr baseColWidth="10" defaultColWidth="11.453125" defaultRowHeight="14.5" x14ac:dyDescent="0.35"/>
  <cols>
    <col min="1" max="1" width="11.453125" style="72"/>
    <col min="2" max="2" width="11.81640625" style="72" bestFit="1" customWidth="1"/>
    <col min="3" max="3" width="15.7265625" style="72" bestFit="1" customWidth="1"/>
    <col min="4" max="4" width="11.7265625" style="72" customWidth="1"/>
    <col min="5" max="5" width="13.453125" style="73" customWidth="1"/>
    <col min="6" max="6" width="12.7265625" style="73" customWidth="1"/>
    <col min="7" max="7" width="12" style="73" customWidth="1"/>
    <col min="8" max="8" width="80.54296875" style="72" bestFit="1" customWidth="1"/>
    <col min="9" max="9" width="10.81640625" style="72" bestFit="1" customWidth="1"/>
    <col min="10" max="10" width="11.453125" style="317"/>
    <col min="11" max="11" width="12.81640625" style="73" bestFit="1" customWidth="1"/>
    <col min="12" max="12" width="11.453125" style="73"/>
    <col min="13" max="13" width="13.453125" style="73" customWidth="1"/>
    <col min="14" max="14" width="14" style="72" customWidth="1"/>
    <col min="15" max="16384" width="11.453125" style="72"/>
  </cols>
  <sheetData>
    <row r="1" spans="2:15" ht="22.5" customHeight="1" thickBot="1" x14ac:dyDescent="0.4"/>
    <row r="2" spans="2:15" ht="26.25" customHeight="1" thickBot="1" x14ac:dyDescent="0.4">
      <c r="B2" s="392" t="s">
        <v>5</v>
      </c>
      <c r="C2" s="392" t="s">
        <v>0</v>
      </c>
      <c r="D2" s="393" t="s">
        <v>588</v>
      </c>
      <c r="E2" s="394" t="s">
        <v>1</v>
      </c>
      <c r="F2" s="394" t="s">
        <v>599</v>
      </c>
      <c r="G2" s="394" t="s">
        <v>598</v>
      </c>
      <c r="H2" s="395" t="s">
        <v>109</v>
      </c>
      <c r="I2" s="396" t="s">
        <v>2</v>
      </c>
      <c r="J2" s="397" t="s">
        <v>13</v>
      </c>
      <c r="K2" s="394" t="s">
        <v>1</v>
      </c>
      <c r="L2" s="394" t="s">
        <v>599</v>
      </c>
      <c r="M2" s="398" t="s">
        <v>598</v>
      </c>
      <c r="N2" s="399" t="s">
        <v>21</v>
      </c>
    </row>
    <row r="3" spans="2:15" x14ac:dyDescent="0.35">
      <c r="B3" s="325" t="s">
        <v>1603</v>
      </c>
      <c r="C3" s="326" t="s">
        <v>1605</v>
      </c>
      <c r="D3" s="326" t="s">
        <v>1606</v>
      </c>
      <c r="E3" s="374">
        <v>11490</v>
      </c>
      <c r="F3" s="374">
        <v>1838.4</v>
      </c>
      <c r="G3" s="374">
        <v>13328.4</v>
      </c>
      <c r="H3" s="326" t="s">
        <v>1604</v>
      </c>
      <c r="I3" s="375" t="s">
        <v>118</v>
      </c>
      <c r="J3" s="376" t="s">
        <v>1692</v>
      </c>
      <c r="K3" s="374">
        <v>7880</v>
      </c>
      <c r="L3" s="374">
        <v>1260.8</v>
      </c>
      <c r="M3" s="374">
        <v>9140.7999999999993</v>
      </c>
      <c r="N3" s="377">
        <v>45094</v>
      </c>
    </row>
    <row r="4" spans="2:15" ht="17.25" customHeight="1" thickBot="1" x14ac:dyDescent="0.4">
      <c r="B4" s="331" t="s">
        <v>1688</v>
      </c>
      <c r="C4" s="242" t="s">
        <v>1690</v>
      </c>
      <c r="D4" s="242" t="s">
        <v>1689</v>
      </c>
      <c r="E4" s="378">
        <v>7431</v>
      </c>
      <c r="F4" s="378">
        <v>1188.96</v>
      </c>
      <c r="G4" s="378">
        <v>8619.9599999999991</v>
      </c>
      <c r="H4" s="242" t="s">
        <v>1691</v>
      </c>
      <c r="I4" s="379" t="s">
        <v>118</v>
      </c>
      <c r="J4" s="380" t="s">
        <v>1693</v>
      </c>
      <c r="K4" s="378">
        <v>4140</v>
      </c>
      <c r="L4" s="378">
        <v>622.4</v>
      </c>
      <c r="M4" s="378">
        <v>4802.3999999999996</v>
      </c>
      <c r="N4" s="381">
        <v>45084</v>
      </c>
    </row>
    <row r="5" spans="2:15" s="382" customFormat="1" ht="17.25" customHeight="1" thickBot="1" x14ac:dyDescent="0.4">
      <c r="B5" s="328"/>
      <c r="C5" s="328"/>
      <c r="D5" s="328"/>
      <c r="E5" s="330">
        <f>SUM(E3:E4)</f>
        <v>18921</v>
      </c>
      <c r="F5" s="330">
        <f>SUM(F3:F4)</f>
        <v>3027.36</v>
      </c>
      <c r="G5" s="330">
        <f>SUM(G3:G4)</f>
        <v>21948.36</v>
      </c>
      <c r="H5" s="328"/>
      <c r="I5" s="333"/>
      <c r="J5" s="334"/>
      <c r="K5" s="330">
        <f>SUM(K3:K4)</f>
        <v>12020</v>
      </c>
      <c r="L5" s="330">
        <f>SUM(L3:L4)</f>
        <v>1883.1999999999998</v>
      </c>
      <c r="M5" s="330">
        <f>SUM(M3:M4)</f>
        <v>13943.199999999999</v>
      </c>
      <c r="N5" s="335"/>
    </row>
    <row r="6" spans="2:15" s="382" customFormat="1" ht="17.25" customHeight="1" x14ac:dyDescent="0.35">
      <c r="B6" s="383"/>
      <c r="C6" s="384"/>
      <c r="D6" s="384"/>
      <c r="E6" s="342"/>
      <c r="F6" s="342"/>
      <c r="G6" s="342"/>
      <c r="H6" s="384"/>
      <c r="I6" s="385"/>
      <c r="J6" s="345"/>
      <c r="K6" s="342"/>
      <c r="L6" s="342"/>
      <c r="M6" s="342"/>
      <c r="N6" s="386"/>
    </row>
    <row r="7" spans="2:15" x14ac:dyDescent="0.35">
      <c r="B7" s="319" t="s">
        <v>1765</v>
      </c>
      <c r="C7" s="75">
        <v>80108</v>
      </c>
      <c r="D7" s="75" t="s">
        <v>1896</v>
      </c>
      <c r="E7" s="387">
        <v>5067.24</v>
      </c>
      <c r="F7" s="387">
        <v>810.76</v>
      </c>
      <c r="G7" s="387">
        <v>5878</v>
      </c>
      <c r="H7" s="75" t="s">
        <v>1766</v>
      </c>
      <c r="I7" s="78" t="s">
        <v>118</v>
      </c>
      <c r="J7" s="388"/>
      <c r="K7" s="387">
        <v>4500</v>
      </c>
      <c r="L7" s="387">
        <v>720</v>
      </c>
      <c r="M7" s="387">
        <v>5220</v>
      </c>
      <c r="N7" s="320">
        <v>45115</v>
      </c>
      <c r="O7" s="389" t="s">
        <v>2057</v>
      </c>
    </row>
    <row r="8" spans="2:15" x14ac:dyDescent="0.35">
      <c r="B8" s="319" t="s">
        <v>1767</v>
      </c>
      <c r="C8" s="75" t="s">
        <v>1768</v>
      </c>
      <c r="D8" s="75" t="s">
        <v>1770</v>
      </c>
      <c r="E8" s="387">
        <v>2648</v>
      </c>
      <c r="F8" s="387">
        <v>423.68</v>
      </c>
      <c r="G8" s="387">
        <v>3071.68</v>
      </c>
      <c r="H8" s="75" t="s">
        <v>1769</v>
      </c>
      <c r="I8" s="78" t="s">
        <v>118</v>
      </c>
      <c r="J8" s="75">
        <v>252023</v>
      </c>
      <c r="K8" s="387"/>
      <c r="L8" s="387"/>
      <c r="M8" s="387">
        <v>2070.6</v>
      </c>
      <c r="N8" s="320">
        <v>45115</v>
      </c>
    </row>
    <row r="9" spans="2:15" x14ac:dyDescent="0.35">
      <c r="B9" s="319" t="s">
        <v>1771</v>
      </c>
      <c r="C9" s="75" t="s">
        <v>1772</v>
      </c>
      <c r="D9" s="75"/>
      <c r="E9" s="387">
        <v>18363.900000000001</v>
      </c>
      <c r="F9" s="387">
        <v>2938.22</v>
      </c>
      <c r="G9" s="387">
        <v>21302.12</v>
      </c>
      <c r="H9" s="75" t="s">
        <v>1773</v>
      </c>
      <c r="I9" s="78" t="s">
        <v>118</v>
      </c>
      <c r="J9" s="388" t="s">
        <v>1777</v>
      </c>
      <c r="K9" s="387"/>
      <c r="L9" s="387"/>
      <c r="M9" s="387">
        <v>9790.4</v>
      </c>
      <c r="N9" s="320">
        <v>45115</v>
      </c>
    </row>
    <row r="10" spans="2:15" ht="15" thickBot="1" x14ac:dyDescent="0.4">
      <c r="B10" s="331" t="s">
        <v>1774</v>
      </c>
      <c r="C10" s="390" t="s">
        <v>1775</v>
      </c>
      <c r="D10" s="242"/>
      <c r="E10" s="378">
        <v>28536</v>
      </c>
      <c r="F10" s="378">
        <v>4565.76</v>
      </c>
      <c r="G10" s="378">
        <v>33101.760000000002</v>
      </c>
      <c r="H10" s="244" t="s">
        <v>1776</v>
      </c>
      <c r="I10" s="379" t="s">
        <v>118</v>
      </c>
      <c r="J10" s="380" t="s">
        <v>1778</v>
      </c>
      <c r="K10" s="378"/>
      <c r="L10" s="378"/>
      <c r="M10" s="391">
        <v>21564.400000000001</v>
      </c>
      <c r="N10" s="381">
        <v>45115</v>
      </c>
    </row>
    <row r="11" spans="2:15" ht="15" thickBot="1" x14ac:dyDescent="0.4">
      <c r="B11" s="336"/>
      <c r="C11" s="336"/>
      <c r="D11" s="336"/>
      <c r="E11" s="337"/>
      <c r="F11" s="337"/>
      <c r="G11" s="330">
        <f>SUM(G7:G10)</f>
        <v>63353.56</v>
      </c>
      <c r="H11" s="336"/>
      <c r="I11" s="336"/>
      <c r="J11" s="338"/>
      <c r="K11" s="337"/>
      <c r="L11" s="337"/>
      <c r="M11" s="330">
        <f>SUM(M7:M10)</f>
        <v>38645.4</v>
      </c>
      <c r="N11" s="340">
        <v>45115</v>
      </c>
    </row>
    <row r="12" spans="2:15" x14ac:dyDescent="0.35">
      <c r="B12" s="325"/>
      <c r="C12" s="326"/>
      <c r="D12" s="326"/>
      <c r="E12" s="374"/>
      <c r="F12" s="374"/>
      <c r="G12" s="374"/>
      <c r="H12" s="326"/>
      <c r="I12" s="326"/>
      <c r="J12" s="376"/>
      <c r="K12" s="374"/>
      <c r="L12" s="374"/>
      <c r="M12" s="374"/>
      <c r="N12" s="339"/>
    </row>
    <row r="13" spans="2:15" x14ac:dyDescent="0.35">
      <c r="B13" s="319" t="s">
        <v>1898</v>
      </c>
      <c r="C13" s="75" t="s">
        <v>1897</v>
      </c>
      <c r="D13" s="75" t="s">
        <v>1904</v>
      </c>
      <c r="E13" s="387">
        <v>28260</v>
      </c>
      <c r="F13" s="387">
        <v>4521.6000000000004</v>
      </c>
      <c r="G13" s="387">
        <v>32781.599999999999</v>
      </c>
      <c r="H13" s="75" t="s">
        <v>1899</v>
      </c>
      <c r="I13" s="78" t="s">
        <v>118</v>
      </c>
      <c r="J13" s="388"/>
      <c r="K13" s="387"/>
      <c r="L13" s="387"/>
      <c r="M13" s="387">
        <v>16373.4</v>
      </c>
      <c r="N13" s="321"/>
    </row>
    <row r="14" spans="2:15" x14ac:dyDescent="0.35">
      <c r="B14" s="319" t="s">
        <v>1901</v>
      </c>
      <c r="C14" s="75" t="s">
        <v>1900</v>
      </c>
      <c r="D14" s="75" t="s">
        <v>1903</v>
      </c>
      <c r="E14" s="387">
        <v>7191</v>
      </c>
      <c r="F14" s="387">
        <v>1150.56</v>
      </c>
      <c r="G14" s="387">
        <v>8341.56</v>
      </c>
      <c r="H14" s="75" t="s">
        <v>1902</v>
      </c>
      <c r="I14" s="78" t="s">
        <v>118</v>
      </c>
      <c r="J14" s="388"/>
      <c r="K14" s="387"/>
      <c r="L14" s="387"/>
      <c r="M14" s="387">
        <v>5539</v>
      </c>
      <c r="N14" s="321"/>
    </row>
    <row r="15" spans="2:15" x14ac:dyDescent="0.35">
      <c r="B15" s="319" t="s">
        <v>1906</v>
      </c>
      <c r="C15" s="75" t="s">
        <v>1905</v>
      </c>
      <c r="D15" s="75" t="s">
        <v>1913</v>
      </c>
      <c r="E15" s="387">
        <v>2792</v>
      </c>
      <c r="F15" s="387">
        <v>446.72</v>
      </c>
      <c r="G15" s="387">
        <v>3238.72</v>
      </c>
      <c r="H15" s="75" t="s">
        <v>275</v>
      </c>
      <c r="I15" s="78" t="s">
        <v>118</v>
      </c>
      <c r="J15" s="388"/>
      <c r="K15" s="387"/>
      <c r="L15" s="387"/>
      <c r="M15" s="387">
        <v>2128.6</v>
      </c>
      <c r="N15" s="321"/>
    </row>
    <row r="16" spans="2:15" x14ac:dyDescent="0.35">
      <c r="B16" s="319" t="s">
        <v>1907</v>
      </c>
      <c r="C16" s="75" t="s">
        <v>1908</v>
      </c>
      <c r="D16" s="75" t="s">
        <v>1909</v>
      </c>
      <c r="E16" s="387">
        <v>1964</v>
      </c>
      <c r="F16" s="387">
        <v>314.24</v>
      </c>
      <c r="G16" s="387">
        <v>2278.2399999999998</v>
      </c>
      <c r="H16" s="75" t="s">
        <v>275</v>
      </c>
      <c r="I16" s="78" t="s">
        <v>118</v>
      </c>
      <c r="J16" s="388"/>
      <c r="K16" s="387"/>
      <c r="L16" s="387"/>
      <c r="M16" s="387">
        <v>1525.4</v>
      </c>
      <c r="N16" s="321"/>
    </row>
    <row r="17" spans="2:14" x14ac:dyDescent="0.35">
      <c r="B17" s="319" t="s">
        <v>1910</v>
      </c>
      <c r="C17" s="75">
        <v>3813</v>
      </c>
      <c r="D17" s="75" t="s">
        <v>1914</v>
      </c>
      <c r="E17" s="387">
        <v>4178</v>
      </c>
      <c r="F17" s="387">
        <v>668.48</v>
      </c>
      <c r="G17" s="387">
        <v>4846.4799999999996</v>
      </c>
      <c r="H17" s="75" t="s">
        <v>1912</v>
      </c>
      <c r="I17" s="78" t="s">
        <v>118</v>
      </c>
      <c r="J17" s="388"/>
      <c r="K17" s="387"/>
      <c r="L17" s="387"/>
      <c r="M17" s="387">
        <v>0</v>
      </c>
      <c r="N17" s="321"/>
    </row>
    <row r="18" spans="2:14" ht="15" thickBot="1" x14ac:dyDescent="0.4">
      <c r="B18" s="331" t="s">
        <v>1911</v>
      </c>
      <c r="C18" s="242">
        <v>3813</v>
      </c>
      <c r="D18" s="242" t="s">
        <v>1915</v>
      </c>
      <c r="E18" s="378">
        <v>3013</v>
      </c>
      <c r="F18" s="378">
        <v>482.08</v>
      </c>
      <c r="G18" s="378">
        <v>3495.08</v>
      </c>
      <c r="H18" s="242" t="s">
        <v>275</v>
      </c>
      <c r="I18" s="379" t="s">
        <v>118</v>
      </c>
      <c r="J18" s="380"/>
      <c r="K18" s="378"/>
      <c r="L18" s="378"/>
      <c r="M18" s="378">
        <v>5539</v>
      </c>
      <c r="N18" s="341"/>
    </row>
    <row r="19" spans="2:14" s="382" customFormat="1" ht="15" thickBot="1" x14ac:dyDescent="0.4">
      <c r="B19" s="371"/>
      <c r="C19" s="347"/>
      <c r="D19" s="347"/>
      <c r="E19" s="344"/>
      <c r="F19" s="344"/>
      <c r="G19" s="344">
        <f>SUM(G13:G18)</f>
        <v>54981.679999999993</v>
      </c>
      <c r="H19" s="347"/>
      <c r="I19" s="347"/>
      <c r="J19" s="346"/>
      <c r="K19" s="344"/>
      <c r="L19" s="344"/>
      <c r="M19" s="344">
        <f>SUM(M13:M18)</f>
        <v>31105.4</v>
      </c>
      <c r="N19" s="343">
        <v>45125</v>
      </c>
    </row>
    <row r="20" spans="2:14" s="382" customFormat="1" x14ac:dyDescent="0.35">
      <c r="B20" s="383"/>
      <c r="C20" s="384"/>
      <c r="D20" s="384"/>
      <c r="E20" s="342"/>
      <c r="F20" s="342"/>
      <c r="G20" s="342"/>
      <c r="H20" s="384"/>
      <c r="I20" s="384"/>
      <c r="J20" s="345"/>
      <c r="K20" s="342"/>
      <c r="L20" s="342"/>
      <c r="M20" s="342"/>
      <c r="N20" s="386"/>
    </row>
    <row r="21" spans="2:14" x14ac:dyDescent="0.35">
      <c r="B21" s="319" t="s">
        <v>2033</v>
      </c>
      <c r="C21" s="75" t="s">
        <v>2022</v>
      </c>
      <c r="D21" s="75" t="s">
        <v>2050</v>
      </c>
      <c r="E21" s="387">
        <v>10086</v>
      </c>
      <c r="F21" s="378">
        <f t="shared" ref="F21:F32" si="0">E21*0.16</f>
        <v>1613.76</v>
      </c>
      <c r="G21" s="378">
        <f t="shared" ref="G21:G32" si="1">E21+F21</f>
        <v>11699.76</v>
      </c>
      <c r="H21" s="75" t="s">
        <v>2051</v>
      </c>
      <c r="I21" s="75" t="s">
        <v>118</v>
      </c>
      <c r="J21" s="388"/>
      <c r="K21" s="387">
        <f>M21/1.16</f>
        <v>5915</v>
      </c>
      <c r="L21" s="387">
        <f>K21*0.16</f>
        <v>946.4</v>
      </c>
      <c r="M21" s="387">
        <v>6861.4</v>
      </c>
      <c r="N21" s="320">
        <v>45132</v>
      </c>
    </row>
    <row r="22" spans="2:14" ht="15" thickBot="1" x14ac:dyDescent="0.4">
      <c r="B22" s="331" t="s">
        <v>2017</v>
      </c>
      <c r="C22" s="242" t="s">
        <v>1897</v>
      </c>
      <c r="D22" s="242" t="s">
        <v>2018</v>
      </c>
      <c r="E22" s="348">
        <v>3276</v>
      </c>
      <c r="F22" s="348">
        <f t="shared" si="0"/>
        <v>524.16</v>
      </c>
      <c r="G22" s="348">
        <f t="shared" si="1"/>
        <v>3800.16</v>
      </c>
      <c r="H22" s="242" t="s">
        <v>389</v>
      </c>
      <c r="I22" s="242" t="s">
        <v>118</v>
      </c>
      <c r="J22" s="349"/>
      <c r="K22" s="348">
        <f>M22/1.16</f>
        <v>3100</v>
      </c>
      <c r="L22" s="348">
        <f>K22*0.16</f>
        <v>496</v>
      </c>
      <c r="M22" s="348">
        <v>3596</v>
      </c>
      <c r="N22" s="320">
        <v>45132</v>
      </c>
    </row>
    <row r="23" spans="2:14" x14ac:dyDescent="0.35">
      <c r="B23" s="350" t="s">
        <v>2021</v>
      </c>
      <c r="C23" s="351" t="s">
        <v>2023</v>
      </c>
      <c r="D23" s="351" t="s">
        <v>2045</v>
      </c>
      <c r="E23" s="352">
        <v>2791</v>
      </c>
      <c r="F23" s="352">
        <f t="shared" si="0"/>
        <v>446.56</v>
      </c>
      <c r="G23" s="352">
        <f t="shared" si="1"/>
        <v>3237.56</v>
      </c>
      <c r="H23" s="351" t="s">
        <v>2046</v>
      </c>
      <c r="I23" s="351" t="s">
        <v>118</v>
      </c>
      <c r="J23" s="353"/>
      <c r="K23" s="352">
        <f>M23/1.16</f>
        <v>7985.0000000000009</v>
      </c>
      <c r="L23" s="352">
        <f>K23*0.16</f>
        <v>1277.6000000000001</v>
      </c>
      <c r="M23" s="352">
        <v>9262.6</v>
      </c>
      <c r="N23" s="320">
        <v>45132</v>
      </c>
    </row>
    <row r="24" spans="2:14" x14ac:dyDescent="0.35">
      <c r="B24" s="319" t="s">
        <v>2020</v>
      </c>
      <c r="C24" s="75" t="s">
        <v>2023</v>
      </c>
      <c r="D24" s="75" t="s">
        <v>2047</v>
      </c>
      <c r="E24" s="74">
        <v>4178</v>
      </c>
      <c r="F24" s="74">
        <f t="shared" si="0"/>
        <v>668.48</v>
      </c>
      <c r="G24" s="74">
        <f t="shared" si="1"/>
        <v>4846.4799999999996</v>
      </c>
      <c r="H24" s="75" t="s">
        <v>2042</v>
      </c>
      <c r="I24" s="75" t="s">
        <v>118</v>
      </c>
      <c r="J24" s="318"/>
      <c r="K24" s="74">
        <v>0</v>
      </c>
      <c r="L24" s="74">
        <v>0</v>
      </c>
      <c r="M24" s="74">
        <v>0</v>
      </c>
      <c r="N24" s="320">
        <v>45132</v>
      </c>
    </row>
    <row r="25" spans="2:14" ht="15" thickBot="1" x14ac:dyDescent="0.4">
      <c r="B25" s="354" t="s">
        <v>2019</v>
      </c>
      <c r="C25" s="322" t="s">
        <v>2023</v>
      </c>
      <c r="D25" s="322" t="s">
        <v>2048</v>
      </c>
      <c r="E25" s="323">
        <v>4300</v>
      </c>
      <c r="F25" s="323">
        <f t="shared" si="0"/>
        <v>688</v>
      </c>
      <c r="G25" s="323">
        <f t="shared" si="1"/>
        <v>4988</v>
      </c>
      <c r="H25" s="322" t="s">
        <v>2049</v>
      </c>
      <c r="I25" s="322" t="s">
        <v>118</v>
      </c>
      <c r="J25" s="324"/>
      <c r="K25" s="323">
        <v>0</v>
      </c>
      <c r="L25" s="323">
        <v>0</v>
      </c>
      <c r="M25" s="323">
        <v>0</v>
      </c>
      <c r="N25" s="320">
        <v>45132</v>
      </c>
    </row>
    <row r="26" spans="2:14" ht="14.5" customHeight="1" x14ac:dyDescent="0.35">
      <c r="B26" s="325" t="s">
        <v>2034</v>
      </c>
      <c r="C26" s="326" t="s">
        <v>2024</v>
      </c>
      <c r="D26" s="326" t="s">
        <v>2053</v>
      </c>
      <c r="E26" s="327">
        <v>7359</v>
      </c>
      <c r="F26" s="327">
        <f t="shared" si="0"/>
        <v>1177.44</v>
      </c>
      <c r="G26" s="327">
        <f t="shared" si="1"/>
        <v>8536.44</v>
      </c>
      <c r="H26" s="424" t="s">
        <v>2054</v>
      </c>
      <c r="I26" s="326" t="s">
        <v>118</v>
      </c>
      <c r="J26" s="329"/>
      <c r="K26" s="327">
        <f t="shared" ref="K26:K32" si="2">M26/1.16</f>
        <v>4995</v>
      </c>
      <c r="L26" s="327">
        <f t="shared" ref="L26:L32" si="3">K26*0.16</f>
        <v>799.2</v>
      </c>
      <c r="M26" s="327">
        <v>5794.2</v>
      </c>
      <c r="N26" s="320">
        <v>45132</v>
      </c>
    </row>
    <row r="27" spans="2:14" x14ac:dyDescent="0.35">
      <c r="B27" s="319" t="s">
        <v>2035</v>
      </c>
      <c r="C27" s="75" t="s">
        <v>2025</v>
      </c>
      <c r="D27" s="75" t="s">
        <v>2052</v>
      </c>
      <c r="E27" s="74">
        <v>3448.28</v>
      </c>
      <c r="F27" s="74">
        <f t="shared" si="0"/>
        <v>551.72480000000007</v>
      </c>
      <c r="G27" s="74">
        <f t="shared" si="1"/>
        <v>4000.0048000000002</v>
      </c>
      <c r="H27" s="75" t="s">
        <v>389</v>
      </c>
      <c r="I27" s="75" t="s">
        <v>118</v>
      </c>
      <c r="J27" s="318"/>
      <c r="K27" s="74">
        <f t="shared" si="2"/>
        <v>2990.0000000000005</v>
      </c>
      <c r="L27" s="74">
        <f t="shared" si="3"/>
        <v>478.40000000000009</v>
      </c>
      <c r="M27" s="74">
        <v>3468.4</v>
      </c>
      <c r="N27" s="320">
        <v>45132</v>
      </c>
    </row>
    <row r="28" spans="2:14" x14ac:dyDescent="0.35">
      <c r="B28" s="319" t="s">
        <v>2037</v>
      </c>
      <c r="C28" s="75" t="s">
        <v>2026</v>
      </c>
      <c r="D28" s="75" t="s">
        <v>2044</v>
      </c>
      <c r="E28" s="74">
        <v>3448.27</v>
      </c>
      <c r="F28" s="74">
        <f t="shared" si="0"/>
        <v>551.72320000000002</v>
      </c>
      <c r="G28" s="74">
        <f t="shared" si="1"/>
        <v>3999.9931999999999</v>
      </c>
      <c r="H28" s="75" t="s">
        <v>389</v>
      </c>
      <c r="I28" s="75" t="s">
        <v>118</v>
      </c>
      <c r="J28" s="318"/>
      <c r="K28" s="74">
        <f t="shared" si="2"/>
        <v>2990.0000000000005</v>
      </c>
      <c r="L28" s="74">
        <f t="shared" si="3"/>
        <v>478.40000000000009</v>
      </c>
      <c r="M28" s="74">
        <v>3468.4</v>
      </c>
      <c r="N28" s="320">
        <v>45132</v>
      </c>
    </row>
    <row r="29" spans="2:14" x14ac:dyDescent="0.35">
      <c r="B29" s="319" t="s">
        <v>2038</v>
      </c>
      <c r="C29" s="75" t="s">
        <v>2027</v>
      </c>
      <c r="D29" s="75" t="s">
        <v>2043</v>
      </c>
      <c r="E29" s="74">
        <v>3448.27</v>
      </c>
      <c r="F29" s="74">
        <f t="shared" si="0"/>
        <v>551.72320000000002</v>
      </c>
      <c r="G29" s="74">
        <f t="shared" si="1"/>
        <v>3999.9931999999999</v>
      </c>
      <c r="H29" s="75" t="s">
        <v>389</v>
      </c>
      <c r="I29" s="75" t="s">
        <v>118</v>
      </c>
      <c r="J29" s="318"/>
      <c r="K29" s="74">
        <f t="shared" si="2"/>
        <v>2990.0000000000005</v>
      </c>
      <c r="L29" s="74">
        <f t="shared" si="3"/>
        <v>478.40000000000009</v>
      </c>
      <c r="M29" s="74">
        <v>3468.4</v>
      </c>
      <c r="N29" s="320">
        <v>45132</v>
      </c>
    </row>
    <row r="30" spans="2:14" x14ac:dyDescent="0.35">
      <c r="B30" s="319" t="s">
        <v>2039</v>
      </c>
      <c r="C30" s="75" t="s">
        <v>2028</v>
      </c>
      <c r="D30" s="75" t="s">
        <v>2041</v>
      </c>
      <c r="E30" s="74">
        <v>4278</v>
      </c>
      <c r="F30" s="74">
        <f t="shared" si="0"/>
        <v>684.48</v>
      </c>
      <c r="G30" s="74">
        <f t="shared" si="1"/>
        <v>4962.4799999999996</v>
      </c>
      <c r="H30" s="75" t="s">
        <v>2042</v>
      </c>
      <c r="I30" s="75" t="s">
        <v>118</v>
      </c>
      <c r="J30" s="318"/>
      <c r="K30" s="74">
        <f t="shared" si="2"/>
        <v>3080.0000000000005</v>
      </c>
      <c r="L30" s="74">
        <f t="shared" si="3"/>
        <v>492.80000000000007</v>
      </c>
      <c r="M30" s="74">
        <v>3572.8</v>
      </c>
      <c r="N30" s="320">
        <v>45132</v>
      </c>
    </row>
    <row r="31" spans="2:14" x14ac:dyDescent="0.35">
      <c r="B31" s="319" t="s">
        <v>2040</v>
      </c>
      <c r="C31" s="75" t="s">
        <v>2029</v>
      </c>
      <c r="D31" s="75" t="s">
        <v>2078</v>
      </c>
      <c r="E31" s="74">
        <v>5541.28</v>
      </c>
      <c r="F31" s="74">
        <f t="shared" si="0"/>
        <v>886.60479999999995</v>
      </c>
      <c r="G31" s="74">
        <f t="shared" si="1"/>
        <v>6427.8847999999998</v>
      </c>
      <c r="H31" s="75" t="s">
        <v>2079</v>
      </c>
      <c r="I31" s="75" t="s">
        <v>118</v>
      </c>
      <c r="J31" s="318"/>
      <c r="K31" s="74">
        <f t="shared" si="2"/>
        <v>4140</v>
      </c>
      <c r="L31" s="74">
        <f t="shared" si="3"/>
        <v>662.4</v>
      </c>
      <c r="M31" s="74">
        <v>4802.3999999999996</v>
      </c>
      <c r="N31" s="320">
        <v>45132</v>
      </c>
    </row>
    <row r="32" spans="2:14" ht="15" thickBot="1" x14ac:dyDescent="0.4">
      <c r="B32" s="319" t="s">
        <v>2036</v>
      </c>
      <c r="C32" s="75" t="s">
        <v>2030</v>
      </c>
      <c r="D32" s="75" t="s">
        <v>2080</v>
      </c>
      <c r="E32" s="74">
        <v>9423</v>
      </c>
      <c r="F32" s="74">
        <f t="shared" si="0"/>
        <v>1507.68</v>
      </c>
      <c r="G32" s="74">
        <f t="shared" si="1"/>
        <v>10930.68</v>
      </c>
      <c r="H32" s="89" t="s">
        <v>2081</v>
      </c>
      <c r="I32" s="75" t="s">
        <v>118</v>
      </c>
      <c r="J32" s="318"/>
      <c r="K32" s="74">
        <f t="shared" si="2"/>
        <v>4730.0000000000009</v>
      </c>
      <c r="L32" s="74">
        <f t="shared" si="3"/>
        <v>756.80000000000018</v>
      </c>
      <c r="M32" s="74">
        <v>5486.8</v>
      </c>
      <c r="N32" s="320">
        <v>45132</v>
      </c>
    </row>
    <row r="33" spans="2:14" ht="15" thickBot="1" x14ac:dyDescent="0.4">
      <c r="B33" s="359"/>
      <c r="C33" s="359"/>
      <c r="D33" s="359"/>
      <c r="E33" s="360"/>
      <c r="F33" s="360"/>
      <c r="G33" s="361">
        <f>SUM(G21:G32)</f>
        <v>71429.435999999987</v>
      </c>
      <c r="H33" s="359"/>
      <c r="I33" s="359"/>
      <c r="J33" s="362"/>
      <c r="K33" s="360"/>
      <c r="L33" s="360"/>
      <c r="M33" s="361">
        <f>SUM(M21:M32)</f>
        <v>49781.400000000009</v>
      </c>
      <c r="N33" s="372">
        <v>45132</v>
      </c>
    </row>
    <row r="34" spans="2:14" x14ac:dyDescent="0.35">
      <c r="B34" s="350"/>
      <c r="C34" s="351"/>
      <c r="D34" s="351"/>
      <c r="E34" s="352"/>
      <c r="F34" s="352"/>
      <c r="G34" s="352"/>
      <c r="H34" s="351"/>
      <c r="I34" s="351"/>
      <c r="J34" s="353"/>
      <c r="K34" s="352"/>
      <c r="L34" s="352"/>
      <c r="M34" s="352"/>
      <c r="N34" s="367"/>
    </row>
    <row r="35" spans="2:14" x14ac:dyDescent="0.35">
      <c r="B35" s="319" t="s">
        <v>2107</v>
      </c>
      <c r="C35" s="75" t="s">
        <v>2100</v>
      </c>
      <c r="D35" s="75" t="s">
        <v>2130</v>
      </c>
      <c r="E35" s="74">
        <v>3668.28</v>
      </c>
      <c r="F35" s="74">
        <f t="shared" ref="F35:F47" si="4">E35*0.16</f>
        <v>586.9248</v>
      </c>
      <c r="G35" s="74">
        <f t="shared" ref="G35:G47" si="5">E35+F35</f>
        <v>4255.2048000000004</v>
      </c>
      <c r="H35" s="75" t="s">
        <v>2119</v>
      </c>
      <c r="I35" s="78" t="s">
        <v>118</v>
      </c>
      <c r="J35" s="318"/>
      <c r="K35" s="74">
        <f t="shared" ref="K35:K48" si="6">M35/1.16</f>
        <v>3310</v>
      </c>
      <c r="L35" s="74">
        <f t="shared" ref="L35:L48" si="7">K35*0.16</f>
        <v>529.6</v>
      </c>
      <c r="M35" s="74">
        <v>3839.6</v>
      </c>
      <c r="N35" s="320">
        <v>45140</v>
      </c>
    </row>
    <row r="36" spans="2:14" ht="15" thickBot="1" x14ac:dyDescent="0.4">
      <c r="B36" s="331" t="s">
        <v>2109</v>
      </c>
      <c r="C36" s="242" t="s">
        <v>2101</v>
      </c>
      <c r="D36" s="242" t="s">
        <v>2160</v>
      </c>
      <c r="E36" s="243">
        <v>5648.04</v>
      </c>
      <c r="F36" s="243">
        <f t="shared" si="4"/>
        <v>903.68640000000005</v>
      </c>
      <c r="G36" s="243">
        <f t="shared" si="5"/>
        <v>6551.7263999999996</v>
      </c>
      <c r="H36" s="242" t="s">
        <v>2161</v>
      </c>
      <c r="I36" s="379" t="s">
        <v>118</v>
      </c>
      <c r="J36" s="332"/>
      <c r="K36" s="243">
        <f t="shared" si="6"/>
        <v>3400.0000000000005</v>
      </c>
      <c r="L36" s="243">
        <f t="shared" si="7"/>
        <v>544.00000000000011</v>
      </c>
      <c r="M36" s="243">
        <v>3944</v>
      </c>
      <c r="N36" s="381">
        <v>45140</v>
      </c>
    </row>
    <row r="37" spans="2:14" x14ac:dyDescent="0.35">
      <c r="B37" s="350" t="s">
        <v>2110</v>
      </c>
      <c r="C37" s="351" t="s">
        <v>2102</v>
      </c>
      <c r="D37" s="351" t="s">
        <v>2131</v>
      </c>
      <c r="E37" s="352">
        <v>3578</v>
      </c>
      <c r="F37" s="352">
        <f>E37*0.16</f>
        <v>572.48</v>
      </c>
      <c r="G37" s="352">
        <f>E37+F37</f>
        <v>4150.4799999999996</v>
      </c>
      <c r="H37" s="351" t="s">
        <v>2132</v>
      </c>
      <c r="I37" s="415" t="s">
        <v>118</v>
      </c>
      <c r="J37" s="353"/>
      <c r="K37" s="352">
        <f>M37/1.16</f>
        <v>17145</v>
      </c>
      <c r="L37" s="352">
        <f>K37*0.16</f>
        <v>2743.2000000000003</v>
      </c>
      <c r="M37" s="352">
        <v>19888.2</v>
      </c>
      <c r="N37" s="411">
        <v>45140</v>
      </c>
    </row>
    <row r="38" spans="2:14" x14ac:dyDescent="0.35">
      <c r="B38" s="319" t="s">
        <v>2144</v>
      </c>
      <c r="C38" s="75" t="s">
        <v>2102</v>
      </c>
      <c r="D38" s="75" t="s">
        <v>2147</v>
      </c>
      <c r="E38" s="74">
        <v>2692</v>
      </c>
      <c r="F38" s="74">
        <f>E38*0.16</f>
        <v>430.72</v>
      </c>
      <c r="G38" s="74">
        <f>E38+F38</f>
        <v>3122.7200000000003</v>
      </c>
      <c r="H38" s="75" t="s">
        <v>2136</v>
      </c>
      <c r="I38" s="78" t="s">
        <v>118</v>
      </c>
      <c r="J38" s="318"/>
      <c r="K38" s="74"/>
      <c r="L38" s="74"/>
      <c r="M38" s="74"/>
      <c r="N38" s="320">
        <v>45140</v>
      </c>
    </row>
    <row r="39" spans="2:14" x14ac:dyDescent="0.35">
      <c r="B39" s="319" t="s">
        <v>2145</v>
      </c>
      <c r="C39" s="75" t="s">
        <v>2102</v>
      </c>
      <c r="D39" s="75" t="s">
        <v>2148</v>
      </c>
      <c r="E39" s="74">
        <v>4987</v>
      </c>
      <c r="F39" s="74">
        <f>E39*0.16</f>
        <v>797.92000000000007</v>
      </c>
      <c r="G39" s="74">
        <f>E39+F39</f>
        <v>5784.92</v>
      </c>
      <c r="H39" s="75" t="s">
        <v>2149</v>
      </c>
      <c r="I39" s="78" t="s">
        <v>118</v>
      </c>
      <c r="J39" s="318"/>
      <c r="K39" s="74"/>
      <c r="L39" s="74"/>
      <c r="M39" s="74"/>
      <c r="N39" s="320">
        <v>45140</v>
      </c>
    </row>
    <row r="40" spans="2:14" ht="15" thickBot="1" x14ac:dyDescent="0.4">
      <c r="B40" s="354" t="s">
        <v>2146</v>
      </c>
      <c r="C40" s="322" t="s">
        <v>2102</v>
      </c>
      <c r="D40" s="322" t="s">
        <v>2150</v>
      </c>
      <c r="E40" s="323">
        <v>18226</v>
      </c>
      <c r="F40" s="323">
        <f>E40*0.16</f>
        <v>2916.16</v>
      </c>
      <c r="G40" s="323">
        <f>E40+F40</f>
        <v>21142.16</v>
      </c>
      <c r="H40" s="322" t="s">
        <v>2151</v>
      </c>
      <c r="I40" s="416" t="s">
        <v>118</v>
      </c>
      <c r="J40" s="324"/>
      <c r="K40" s="323"/>
      <c r="L40" s="323"/>
      <c r="M40" s="323"/>
      <c r="N40" s="413">
        <v>45140</v>
      </c>
    </row>
    <row r="41" spans="2:14" x14ac:dyDescent="0.35">
      <c r="B41" s="325" t="s">
        <v>2108</v>
      </c>
      <c r="C41" s="326" t="s">
        <v>2103</v>
      </c>
      <c r="D41" s="326" t="s">
        <v>2141</v>
      </c>
      <c r="E41" s="327">
        <v>6967</v>
      </c>
      <c r="F41" s="327">
        <f t="shared" si="4"/>
        <v>1114.72</v>
      </c>
      <c r="G41" s="327">
        <f t="shared" si="5"/>
        <v>8081.72</v>
      </c>
      <c r="H41" s="326" t="s">
        <v>2142</v>
      </c>
      <c r="I41" s="375" t="s">
        <v>118</v>
      </c>
      <c r="J41" s="329"/>
      <c r="K41" s="327">
        <f t="shared" si="6"/>
        <v>5405.0000000000009</v>
      </c>
      <c r="L41" s="327">
        <f t="shared" si="7"/>
        <v>864.80000000000018</v>
      </c>
      <c r="M41" s="327">
        <v>6269.8</v>
      </c>
      <c r="N41" s="412">
        <v>45140</v>
      </c>
    </row>
    <row r="42" spans="2:14" x14ac:dyDescent="0.35">
      <c r="B42" s="319" t="s">
        <v>2111</v>
      </c>
      <c r="C42" s="75" t="s">
        <v>2104</v>
      </c>
      <c r="D42" s="75" t="s">
        <v>2139</v>
      </c>
      <c r="E42" s="74">
        <v>4178</v>
      </c>
      <c r="F42" s="74">
        <f t="shared" si="4"/>
        <v>668.48</v>
      </c>
      <c r="G42" s="370">
        <f t="shared" si="5"/>
        <v>4846.4799999999996</v>
      </c>
      <c r="H42" s="75" t="s">
        <v>2140</v>
      </c>
      <c r="I42" s="417" t="s">
        <v>118</v>
      </c>
      <c r="J42" s="318"/>
      <c r="K42" s="74">
        <f t="shared" si="6"/>
        <v>3130.0000000000005</v>
      </c>
      <c r="L42" s="74">
        <f t="shared" si="7"/>
        <v>500.80000000000007</v>
      </c>
      <c r="M42" s="74">
        <v>3630.8</v>
      </c>
      <c r="N42" s="381">
        <v>45140</v>
      </c>
    </row>
    <row r="43" spans="2:14" ht="15" thickBot="1" x14ac:dyDescent="0.4">
      <c r="B43" s="331" t="s">
        <v>2113</v>
      </c>
      <c r="C43" s="242" t="s">
        <v>2112</v>
      </c>
      <c r="D43" s="242" t="s">
        <v>2143</v>
      </c>
      <c r="E43" s="243">
        <v>2792</v>
      </c>
      <c r="F43" s="243">
        <f t="shared" si="4"/>
        <v>446.72</v>
      </c>
      <c r="G43" s="243">
        <f t="shared" si="5"/>
        <v>3238.7200000000003</v>
      </c>
      <c r="H43" s="118" t="s">
        <v>2136</v>
      </c>
      <c r="I43" s="379" t="s">
        <v>118</v>
      </c>
      <c r="J43" s="332"/>
      <c r="K43" s="243">
        <f t="shared" si="6"/>
        <v>1835</v>
      </c>
      <c r="L43" s="243">
        <f t="shared" si="7"/>
        <v>293.60000000000002</v>
      </c>
      <c r="M43" s="243">
        <v>2128.6</v>
      </c>
      <c r="N43" s="381">
        <v>45140</v>
      </c>
    </row>
    <row r="44" spans="2:14" x14ac:dyDescent="0.35">
      <c r="B44" s="350" t="s">
        <v>2116</v>
      </c>
      <c r="C44" s="351" t="s">
        <v>2105</v>
      </c>
      <c r="D44" s="351" t="s">
        <v>2133</v>
      </c>
      <c r="E44" s="352">
        <v>2792</v>
      </c>
      <c r="F44" s="352">
        <f t="shared" si="4"/>
        <v>446.72</v>
      </c>
      <c r="G44" s="352">
        <f t="shared" si="5"/>
        <v>3238.7200000000003</v>
      </c>
      <c r="H44" s="351" t="s">
        <v>2136</v>
      </c>
      <c r="I44" s="415" t="s">
        <v>118</v>
      </c>
      <c r="J44" s="353"/>
      <c r="K44" s="352">
        <f t="shared" si="6"/>
        <v>9715.3448275862065</v>
      </c>
      <c r="L44" s="352">
        <f t="shared" si="7"/>
        <v>1554.455172413793</v>
      </c>
      <c r="M44" s="352">
        <v>11269.8</v>
      </c>
      <c r="N44" s="414">
        <v>45140</v>
      </c>
    </row>
    <row r="45" spans="2:14" x14ac:dyDescent="0.35">
      <c r="B45" s="319" t="s">
        <v>2117</v>
      </c>
      <c r="C45" s="75" t="s">
        <v>2105</v>
      </c>
      <c r="D45" s="75" t="s">
        <v>2134</v>
      </c>
      <c r="E45" s="74">
        <v>9216</v>
      </c>
      <c r="F45" s="74">
        <f t="shared" si="4"/>
        <v>1474.56</v>
      </c>
      <c r="G45" s="74">
        <f t="shared" si="5"/>
        <v>10690.56</v>
      </c>
      <c r="H45" s="75" t="s">
        <v>2137</v>
      </c>
      <c r="I45" s="78" t="s">
        <v>118</v>
      </c>
      <c r="J45" s="318"/>
      <c r="K45" s="74"/>
      <c r="L45" s="74"/>
      <c r="M45" s="74"/>
      <c r="N45" s="381">
        <v>45140</v>
      </c>
    </row>
    <row r="46" spans="2:14" ht="15" thickBot="1" x14ac:dyDescent="0.4">
      <c r="B46" s="354" t="s">
        <v>2118</v>
      </c>
      <c r="C46" s="322" t="s">
        <v>2105</v>
      </c>
      <c r="D46" s="322" t="s">
        <v>2135</v>
      </c>
      <c r="E46" s="323">
        <v>2989</v>
      </c>
      <c r="F46" s="323">
        <f t="shared" si="4"/>
        <v>478.24</v>
      </c>
      <c r="G46" s="323">
        <f t="shared" si="5"/>
        <v>3467.24</v>
      </c>
      <c r="H46" s="322" t="s">
        <v>2138</v>
      </c>
      <c r="I46" s="416" t="s">
        <v>118</v>
      </c>
      <c r="J46" s="324"/>
      <c r="K46" s="323"/>
      <c r="L46" s="323"/>
      <c r="M46" s="323"/>
      <c r="N46" s="413">
        <v>45140</v>
      </c>
    </row>
    <row r="47" spans="2:14" x14ac:dyDescent="0.35">
      <c r="B47" s="400" t="s">
        <v>2114</v>
      </c>
      <c r="C47" s="118">
        <v>3895</v>
      </c>
      <c r="D47" s="118" t="s">
        <v>2168</v>
      </c>
      <c r="E47" s="401">
        <v>4278</v>
      </c>
      <c r="F47" s="401">
        <f t="shared" si="4"/>
        <v>684.48</v>
      </c>
      <c r="G47" s="401">
        <f t="shared" si="5"/>
        <v>4962.4799999999996</v>
      </c>
      <c r="H47" s="118" t="s">
        <v>2169</v>
      </c>
      <c r="I47" s="418" t="s">
        <v>118</v>
      </c>
      <c r="J47" s="402"/>
      <c r="K47" s="401">
        <f t="shared" si="6"/>
        <v>3130.0000000000005</v>
      </c>
      <c r="L47" s="401">
        <f t="shared" si="7"/>
        <v>500.80000000000007</v>
      </c>
      <c r="M47" s="401">
        <v>3630.8</v>
      </c>
      <c r="N47" s="412">
        <v>45140</v>
      </c>
    </row>
    <row r="48" spans="2:14" x14ac:dyDescent="0.35">
      <c r="B48" s="319" t="s">
        <v>2115</v>
      </c>
      <c r="C48" s="75" t="s">
        <v>2106</v>
      </c>
      <c r="D48" s="75" t="s">
        <v>2166</v>
      </c>
      <c r="E48" s="74">
        <v>12438</v>
      </c>
      <c r="F48" s="74">
        <f>E48*0.16</f>
        <v>1990.0800000000002</v>
      </c>
      <c r="G48" s="74">
        <f>E48+F48</f>
        <v>14428.08</v>
      </c>
      <c r="H48" s="75" t="s">
        <v>2167</v>
      </c>
      <c r="I48" s="78" t="s">
        <v>118</v>
      </c>
      <c r="J48" s="318"/>
      <c r="K48" s="74">
        <f t="shared" si="6"/>
        <v>7785.0000000000009</v>
      </c>
      <c r="L48" s="74">
        <f t="shared" si="7"/>
        <v>1245.6000000000001</v>
      </c>
      <c r="M48" s="74">
        <v>9030.6</v>
      </c>
      <c r="N48" s="381">
        <v>45140</v>
      </c>
    </row>
    <row r="49" spans="2:14" ht="15" thickBot="1" x14ac:dyDescent="0.4">
      <c r="B49" s="400" t="s">
        <v>2162</v>
      </c>
      <c r="C49" s="118">
        <v>79675</v>
      </c>
      <c r="D49" s="118"/>
      <c r="E49" s="401"/>
      <c r="F49" s="401">
        <f>E49*0.16</f>
        <v>0</v>
      </c>
      <c r="G49" s="401">
        <f>E49+F49</f>
        <v>0</v>
      </c>
      <c r="H49" s="118" t="s">
        <v>2163</v>
      </c>
      <c r="I49" s="418" t="s">
        <v>118</v>
      </c>
      <c r="J49" s="402"/>
      <c r="K49" s="401">
        <f>M49/1.16</f>
        <v>5670</v>
      </c>
      <c r="L49" s="401">
        <f>K49*0.16</f>
        <v>907.2</v>
      </c>
      <c r="M49" s="401">
        <v>6577.2</v>
      </c>
      <c r="N49" s="381">
        <v>45140</v>
      </c>
    </row>
    <row r="50" spans="2:14" ht="15" thickBot="1" x14ac:dyDescent="0.4">
      <c r="B50" s="359"/>
      <c r="C50" s="359"/>
      <c r="D50" s="359"/>
      <c r="E50" s="360"/>
      <c r="F50" s="360"/>
      <c r="G50" s="408">
        <f>SUM(G35:G49)</f>
        <v>97961.211200000005</v>
      </c>
      <c r="H50" s="359"/>
      <c r="I50" s="359"/>
      <c r="J50" s="362"/>
      <c r="K50" s="360"/>
      <c r="L50" s="360"/>
      <c r="M50" s="361">
        <f>SUM(M35:M49)</f>
        <v>70209.400000000009</v>
      </c>
      <c r="N50" s="372">
        <v>45140</v>
      </c>
    </row>
    <row r="51" spans="2:14" ht="15" thickBot="1" x14ac:dyDescent="0.4">
      <c r="B51" s="403"/>
      <c r="C51" s="404"/>
      <c r="D51" s="404"/>
      <c r="E51" s="405"/>
      <c r="F51" s="405"/>
      <c r="G51" s="405"/>
      <c r="H51" s="404"/>
      <c r="I51" s="404"/>
      <c r="J51" s="406"/>
      <c r="K51" s="405"/>
      <c r="L51" s="405"/>
      <c r="M51" s="405"/>
      <c r="N51" s="407"/>
    </row>
    <row r="52" spans="2:14" x14ac:dyDescent="0.35">
      <c r="B52" s="350" t="s">
        <v>2173</v>
      </c>
      <c r="C52" s="351" t="s">
        <v>2170</v>
      </c>
      <c r="D52" s="351" t="s">
        <v>2177</v>
      </c>
      <c r="E52" s="352">
        <v>2794</v>
      </c>
      <c r="F52" s="352">
        <f t="shared" ref="F52:F57" si="8">E52*0.16</f>
        <v>447.04</v>
      </c>
      <c r="G52" s="352">
        <f t="shared" ref="G52:G57" si="9">E52+F52</f>
        <v>3241.04</v>
      </c>
      <c r="H52" s="351" t="s">
        <v>2180</v>
      </c>
      <c r="I52" s="351"/>
      <c r="J52" s="353"/>
      <c r="K52" s="352">
        <f>M52/1.16</f>
        <v>17875</v>
      </c>
      <c r="L52" s="352">
        <f>K52*0.16</f>
        <v>2860</v>
      </c>
      <c r="M52" s="352">
        <v>20735</v>
      </c>
      <c r="N52" s="367"/>
    </row>
    <row r="53" spans="2:14" x14ac:dyDescent="0.35">
      <c r="B53" s="319" t="s">
        <v>2174</v>
      </c>
      <c r="C53" s="75" t="s">
        <v>2170</v>
      </c>
      <c r="D53" s="75" t="s">
        <v>2178</v>
      </c>
      <c r="E53" s="74">
        <v>12821.95</v>
      </c>
      <c r="F53" s="74">
        <f t="shared" si="8"/>
        <v>2051.5120000000002</v>
      </c>
      <c r="G53" s="74">
        <f t="shared" si="9"/>
        <v>14873.462000000001</v>
      </c>
      <c r="H53" s="75" t="s">
        <v>2181</v>
      </c>
      <c r="I53" s="75"/>
      <c r="J53" s="318"/>
      <c r="K53" s="74"/>
      <c r="L53" s="74"/>
      <c r="M53" s="74"/>
      <c r="N53" s="321"/>
    </row>
    <row r="54" spans="2:14" ht="15" thickBot="1" x14ac:dyDescent="0.4">
      <c r="B54" s="354" t="s">
        <v>2175</v>
      </c>
      <c r="C54" s="322" t="s">
        <v>2170</v>
      </c>
      <c r="D54" s="322" t="s">
        <v>2179</v>
      </c>
      <c r="E54" s="323">
        <v>19461</v>
      </c>
      <c r="F54" s="323">
        <f t="shared" si="8"/>
        <v>3113.76</v>
      </c>
      <c r="G54" s="323">
        <f t="shared" si="9"/>
        <v>22574.760000000002</v>
      </c>
      <c r="H54" s="322" t="s">
        <v>2182</v>
      </c>
      <c r="I54" s="322"/>
      <c r="J54" s="324"/>
      <c r="K54" s="323"/>
      <c r="L54" s="323"/>
      <c r="M54" s="323"/>
      <c r="N54" s="368"/>
    </row>
    <row r="55" spans="2:14" x14ac:dyDescent="0.35">
      <c r="B55" s="325" t="s">
        <v>2176</v>
      </c>
      <c r="C55" s="326" t="s">
        <v>2171</v>
      </c>
      <c r="D55" s="326"/>
      <c r="E55" s="327"/>
      <c r="F55" s="327">
        <f t="shared" si="8"/>
        <v>0</v>
      </c>
      <c r="G55" s="327">
        <f t="shared" si="9"/>
        <v>0</v>
      </c>
      <c r="H55" s="326"/>
      <c r="I55" s="326"/>
      <c r="J55" s="329"/>
      <c r="K55" s="327">
        <f>M55/1.16</f>
        <v>3140.0000000000005</v>
      </c>
      <c r="L55" s="327">
        <f>K55*0.16</f>
        <v>502.40000000000009</v>
      </c>
      <c r="M55" s="327">
        <v>3642.4</v>
      </c>
      <c r="N55" s="339"/>
    </row>
    <row r="56" spans="2:14" x14ac:dyDescent="0.35">
      <c r="B56" s="319"/>
      <c r="C56" s="75" t="s">
        <v>2102</v>
      </c>
      <c r="D56" s="75"/>
      <c r="E56" s="74"/>
      <c r="F56" s="74">
        <f t="shared" si="8"/>
        <v>0</v>
      </c>
      <c r="G56" s="74">
        <f t="shared" si="9"/>
        <v>0</v>
      </c>
      <c r="H56" s="75"/>
      <c r="I56" s="75"/>
      <c r="J56" s="318"/>
      <c r="K56" s="74">
        <f>M56/1.16</f>
        <v>1790.0000000000002</v>
      </c>
      <c r="L56" s="74">
        <f>K56*0.16</f>
        <v>286.40000000000003</v>
      </c>
      <c r="M56" s="74">
        <v>2076.4</v>
      </c>
      <c r="N56" s="321"/>
    </row>
    <row r="57" spans="2:14" ht="15" thickBot="1" x14ac:dyDescent="0.4">
      <c r="B57" s="354" t="s">
        <v>2190</v>
      </c>
      <c r="C57" s="322" t="s">
        <v>2172</v>
      </c>
      <c r="D57" s="322"/>
      <c r="E57" s="323"/>
      <c r="F57" s="323">
        <f t="shared" si="8"/>
        <v>0</v>
      </c>
      <c r="G57" s="323">
        <f t="shared" si="9"/>
        <v>0</v>
      </c>
      <c r="H57" s="322"/>
      <c r="I57" s="322"/>
      <c r="J57" s="324"/>
      <c r="K57" s="243">
        <f>M57/1.16</f>
        <v>14375.000000000002</v>
      </c>
      <c r="L57" s="243">
        <f>K57*0.16</f>
        <v>2300.0000000000005</v>
      </c>
      <c r="M57" s="323">
        <v>16675</v>
      </c>
      <c r="N57" s="368"/>
    </row>
    <row r="58" spans="2:14" ht="15" thickBot="1" x14ac:dyDescent="0.4">
      <c r="B58" s="363"/>
      <c r="C58" s="363"/>
      <c r="D58" s="363"/>
      <c r="E58" s="364"/>
      <c r="F58" s="364"/>
      <c r="G58" s="409">
        <f>SUM(G52:G57)</f>
        <v>40689.262000000002</v>
      </c>
      <c r="H58" s="363"/>
      <c r="I58" s="363"/>
      <c r="J58" s="366"/>
      <c r="K58" s="410"/>
      <c r="L58" s="410"/>
      <c r="M58" s="365">
        <f>SUM(M52:M57)</f>
        <v>43128.800000000003</v>
      </c>
      <c r="N58" s="373"/>
    </row>
  </sheetData>
  <autoFilter ref="B2:N2" xr:uid="{4AEA6E3E-5A27-4FA7-9F0D-62807D1481B7}"/>
  <pageMargins left="0.7" right="0.7" top="0.75" bottom="0.75" header="0.3" footer="0.3"/>
  <pageSetup orientation="portrait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09F34E-1FB0-4FEA-891F-73E59F382155}">
  <dimension ref="A1:M2"/>
  <sheetViews>
    <sheetView workbookViewId="0">
      <selection sqref="A1:XFD1"/>
    </sheetView>
  </sheetViews>
  <sheetFormatPr baseColWidth="10" defaultColWidth="11.453125" defaultRowHeight="14.5" x14ac:dyDescent="0.35"/>
  <cols>
    <col min="1" max="3" width="11.453125" style="87"/>
    <col min="4" max="6" width="11.453125" style="85"/>
    <col min="7" max="7" width="57.54296875" style="85" customWidth="1"/>
    <col min="8" max="8" width="14.1796875" style="85" customWidth="1"/>
    <col min="9" max="16384" width="11.453125" style="85"/>
  </cols>
  <sheetData>
    <row r="1" spans="1:13" s="127" customFormat="1" ht="26.25" customHeight="1" x14ac:dyDescent="0.35">
      <c r="A1" s="134" t="s">
        <v>5</v>
      </c>
      <c r="B1" s="134" t="s">
        <v>0</v>
      </c>
      <c r="C1" s="189" t="s">
        <v>588</v>
      </c>
      <c r="D1" s="135" t="s">
        <v>1</v>
      </c>
      <c r="E1" s="135" t="s">
        <v>599</v>
      </c>
      <c r="F1" s="135" t="s">
        <v>598</v>
      </c>
      <c r="G1" s="98" t="s">
        <v>109</v>
      </c>
      <c r="H1" s="241" t="s">
        <v>2</v>
      </c>
      <c r="I1" s="241" t="s">
        <v>13</v>
      </c>
      <c r="J1" s="135" t="s">
        <v>1</v>
      </c>
      <c r="K1" s="135" t="s">
        <v>599</v>
      </c>
      <c r="L1" s="136" t="s">
        <v>598</v>
      </c>
      <c r="M1" s="241" t="s">
        <v>21</v>
      </c>
    </row>
    <row r="2" spans="1:13" x14ac:dyDescent="0.35">
      <c r="A2" s="87" t="s">
        <v>1607</v>
      </c>
      <c r="B2" s="87">
        <v>80391</v>
      </c>
      <c r="G2" s="85" t="s">
        <v>1608</v>
      </c>
    </row>
  </sheetData>
  <pageMargins left="0.7" right="0.7" top="0.75" bottom="0.75" header="0.3" footer="0.3"/>
  <pageSetup orientation="portrait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65CAF7-E5B6-4F5A-895E-F7443471D3D6}">
  <dimension ref="A1:M2"/>
  <sheetViews>
    <sheetView workbookViewId="0">
      <selection activeCell="F13" sqref="F13"/>
    </sheetView>
  </sheetViews>
  <sheetFormatPr baseColWidth="10" defaultRowHeight="14.5" x14ac:dyDescent="0.35"/>
  <cols>
    <col min="4" max="6" width="11.453125" style="7"/>
    <col min="7" max="7" width="56.7265625" customWidth="1"/>
    <col min="10" max="12" width="11.453125" style="7"/>
  </cols>
  <sheetData>
    <row r="1" spans="1:13" s="127" customFormat="1" ht="26.25" customHeight="1" x14ac:dyDescent="0.35">
      <c r="A1" s="134" t="s">
        <v>5</v>
      </c>
      <c r="B1" s="134" t="s">
        <v>0</v>
      </c>
      <c r="C1" s="189" t="s">
        <v>588</v>
      </c>
      <c r="D1" s="135" t="s">
        <v>1</v>
      </c>
      <c r="E1" s="135" t="s">
        <v>599</v>
      </c>
      <c r="F1" s="135" t="s">
        <v>598</v>
      </c>
      <c r="G1" s="98" t="s">
        <v>109</v>
      </c>
      <c r="H1" s="241" t="s">
        <v>2</v>
      </c>
      <c r="I1" s="241" t="s">
        <v>13</v>
      </c>
      <c r="J1" s="135" t="s">
        <v>1</v>
      </c>
      <c r="K1" s="135" t="s">
        <v>599</v>
      </c>
      <c r="L1" s="136" t="s">
        <v>598</v>
      </c>
      <c r="M1" s="241" t="s">
        <v>21</v>
      </c>
    </row>
    <row r="2" spans="1:13" x14ac:dyDescent="0.35">
      <c r="A2" t="s">
        <v>1614</v>
      </c>
      <c r="B2">
        <v>79675</v>
      </c>
      <c r="D2" s="7">
        <v>6135.59</v>
      </c>
      <c r="E2" s="7">
        <v>981.69</v>
      </c>
      <c r="F2" s="7">
        <v>7117.28</v>
      </c>
      <c r="G2" t="s">
        <v>1615</v>
      </c>
      <c r="H2" s="17" t="s">
        <v>118</v>
      </c>
      <c r="I2" t="s">
        <v>1616</v>
      </c>
      <c r="J2" s="7">
        <v>4043.45</v>
      </c>
      <c r="K2" s="7">
        <v>646.95000000000005</v>
      </c>
      <c r="L2" s="7">
        <v>4690.3999999999996</v>
      </c>
      <c r="M2" s="10">
        <v>45098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20</vt:i4>
      </vt:variant>
    </vt:vector>
  </HeadingPairs>
  <TitlesOfParts>
    <vt:vector size="20" baseType="lpstr">
      <vt:lpstr>SAUL</vt:lpstr>
      <vt:lpstr>PASKY </vt:lpstr>
      <vt:lpstr>AMADOR</vt:lpstr>
      <vt:lpstr>MARIANO </vt:lpstr>
      <vt:lpstr>PEGUZA</vt:lpstr>
      <vt:lpstr>CACHETES</vt:lpstr>
      <vt:lpstr>URSUA</vt:lpstr>
      <vt:lpstr>BANPAC</vt:lpstr>
      <vt:lpstr>SINOHE</vt:lpstr>
      <vt:lpstr>CAMACHO</vt:lpstr>
      <vt:lpstr>TOMAS</vt:lpstr>
      <vt:lpstr>CORONADO SB</vt:lpstr>
      <vt:lpstr>FRANCISCO </vt:lpstr>
      <vt:lpstr>JL </vt:lpstr>
      <vt:lpstr>REFUGIO SB</vt:lpstr>
      <vt:lpstr>DELGADO SB </vt:lpstr>
      <vt:lpstr>NAVARRO SB</vt:lpstr>
      <vt:lpstr>ENGRANE</vt:lpstr>
      <vt:lpstr>MOISES ZCAPU </vt:lpstr>
      <vt:lpstr>REYNA TECOMAN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AKUMAS BCS</dc:creator>
  <cp:lastModifiedBy>AKUMAS BCS</cp:lastModifiedBy>
  <dcterms:created xsi:type="dcterms:W3CDTF">2023-01-07T00:06:46Z</dcterms:created>
  <dcterms:modified xsi:type="dcterms:W3CDTF">2023-08-05T16:44:25Z</dcterms:modified>
</cp:coreProperties>
</file>