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Wei Zhang\Box Sync\Teaching\IIMT3636\2022\Slides 2022\"/>
    </mc:Choice>
  </mc:AlternateContent>
  <xr:revisionPtr revIDLastSave="0" documentId="13_ncr:1_{A8F9FC81-13B9-4011-B729-EFDF6C0DDDAA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definedNames>
    <definedName name="solver_adj" localSheetId="0" hidden="1">Sheet1!$B$4:$F$4,Sheet1!$B$7,Sheet1!$I$10:$I$89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Sheet1!$G$4</definedName>
    <definedName name="solver_lhs2" localSheetId="0" hidden="1">Sheet1!$H$10:$H$89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Sheet1!$I$7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Sheet1!$I$4</definedName>
    <definedName name="solver_rhs2" localSheetId="0" hidden="1">Sheet1!$I$10:$I$89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10" i="1"/>
  <c r="H10" i="1" s="1"/>
  <c r="G4" i="1"/>
  <c r="B9" i="1"/>
</calcChain>
</file>

<file path=xl/sharedStrings.xml><?xml version="1.0" encoding="utf-8"?>
<sst xmlns="http://schemas.openxmlformats.org/spreadsheetml/2006/main" count="20" uniqueCount="20">
  <si>
    <t>Investment</t>
  </si>
  <si>
    <t>LA Municipal Bonds</t>
  </si>
  <si>
    <t>Thompson Electronics, Inc.</t>
  </si>
  <si>
    <t>United Aerospace Corp.</t>
  </si>
  <si>
    <t>Palmer Drugs</t>
  </si>
  <si>
    <t>Happy Days Nursing Homes</t>
  </si>
  <si>
    <t>Projected Return (%)</t>
  </si>
  <si>
    <t>Amount</t>
  </si>
  <si>
    <t>Std. Dev.</t>
  </si>
  <si>
    <t>Risk level</t>
  </si>
  <si>
    <t>VaR</t>
  </si>
  <si>
    <t>Samples</t>
  </si>
  <si>
    <t>(Formula)</t>
  </si>
  <si>
    <t>Return</t>
  </si>
  <si>
    <t>Total</t>
  </si>
  <si>
    <t>&lt;=</t>
  </si>
  <si>
    <t>Budget</t>
  </si>
  <si>
    <t>Fall Short</t>
  </si>
  <si>
    <t>CVaR</t>
  </si>
  <si>
    <t>max(F.S.,0)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</si>
</sst>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"/>
  <sheetViews>
    <sheetView tabSelected="1" zoomScale="120" zoomScaleNormal="120" workbookViewId="0">
      <selection activeCell="L30" sqref="L30"/>
    </sheetView>
  </sheetViews>
  <sheetFormatPr defaultRowHeight="14.25" x14ac:dyDescent="0.45"/>
  <cols>
    <col min="1" max="6" width="15" customWidth="1"/>
  </cols>
  <sheetData>
    <row r="1" spans="1:9" ht="28.5" x14ac:dyDescent="0.4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45">
      <c r="A2" t="s">
        <v>6</v>
      </c>
      <c r="B2" s="3">
        <v>5.3</v>
      </c>
      <c r="C2" s="3">
        <v>6.8</v>
      </c>
      <c r="D2" s="3">
        <v>4.9000000000000004</v>
      </c>
      <c r="E2" s="3">
        <v>8.4</v>
      </c>
      <c r="F2" s="3">
        <v>11.8</v>
      </c>
    </row>
    <row r="3" spans="1:9" x14ac:dyDescent="0.45">
      <c r="A3" t="s">
        <v>8</v>
      </c>
      <c r="B3" s="3">
        <v>1.2</v>
      </c>
      <c r="C3" s="3">
        <v>4.4000000000000004</v>
      </c>
      <c r="D3" s="3">
        <v>5.2</v>
      </c>
      <c r="E3" s="3">
        <v>12</v>
      </c>
      <c r="F3" s="3">
        <v>19.899999999999999</v>
      </c>
    </row>
    <row r="4" spans="1:9" x14ac:dyDescent="0.45">
      <c r="A4" t="s">
        <v>7</v>
      </c>
      <c r="B4" s="2">
        <v>199575.64285041462</v>
      </c>
      <c r="C4" s="2">
        <v>29742.490701269664</v>
      </c>
      <c r="D4" s="2">
        <v>14380.451780375364</v>
      </c>
      <c r="E4" s="2">
        <v>2138.3505246188861</v>
      </c>
      <c r="F4" s="2">
        <v>4163.064143311216</v>
      </c>
      <c r="G4" s="6">
        <f>SUM(B4:F4)</f>
        <v>249999.9999999897</v>
      </c>
      <c r="H4" t="s">
        <v>15</v>
      </c>
      <c r="I4" s="3">
        <v>250000</v>
      </c>
    </row>
    <row r="5" spans="1:9" x14ac:dyDescent="0.45">
      <c r="G5" t="s">
        <v>14</v>
      </c>
      <c r="I5" t="s">
        <v>16</v>
      </c>
    </row>
    <row r="6" spans="1:9" x14ac:dyDescent="0.45">
      <c r="A6" t="s">
        <v>9</v>
      </c>
      <c r="B6" s="3">
        <v>0.1</v>
      </c>
    </row>
    <row r="7" spans="1:9" x14ac:dyDescent="0.45">
      <c r="A7" t="s">
        <v>10</v>
      </c>
      <c r="B7" s="2">
        <v>10866.267301375739</v>
      </c>
      <c r="H7" t="s">
        <v>18</v>
      </c>
      <c r="I7" s="7">
        <f>B7-AVERAGE(I10:I89)/B6</f>
        <v>9272.7966404072104</v>
      </c>
    </row>
    <row r="9" spans="1:9" x14ac:dyDescent="0.45">
      <c r="A9" t="s">
        <v>11</v>
      </c>
      <c r="B9" s="4">
        <f ca="1">_xlfn.NORM.INV(RAND(),B$2,B$3)</f>
        <v>4.8326493446627019</v>
      </c>
      <c r="C9" t="s">
        <v>12</v>
      </c>
      <c r="G9" t="s">
        <v>13</v>
      </c>
      <c r="H9" t="s">
        <v>17</v>
      </c>
      <c r="I9" t="s">
        <v>19</v>
      </c>
    </row>
    <row r="10" spans="1:9" x14ac:dyDescent="0.45">
      <c r="A10">
        <v>1</v>
      </c>
      <c r="B10" s="5">
        <v>4.4776529698878855</v>
      </c>
      <c r="C10" s="5">
        <v>5.8802698758222256</v>
      </c>
      <c r="D10" s="5">
        <v>8.2913704118391163</v>
      </c>
      <c r="E10" s="5">
        <v>9.8060661115799093</v>
      </c>
      <c r="F10" s="5">
        <v>9.1354847450222874</v>
      </c>
      <c r="G10">
        <f>SUMPRODUCT($B$4:$F$4,B10:F10)/100</f>
        <v>12467.584100176384</v>
      </c>
      <c r="H10">
        <f>$B$7-G10</f>
        <v>-1601.3167988006444</v>
      </c>
      <c r="I10" s="2">
        <v>0</v>
      </c>
    </row>
    <row r="11" spans="1:9" x14ac:dyDescent="0.45">
      <c r="A11">
        <v>2</v>
      </c>
      <c r="B11" s="5">
        <v>5.0316446504689107</v>
      </c>
      <c r="C11" s="5">
        <v>7.970612754378708</v>
      </c>
      <c r="D11" s="5">
        <v>6.2670247681822122</v>
      </c>
      <c r="E11" s="5">
        <v>19.885980812954781</v>
      </c>
      <c r="F11" s="5">
        <v>24.06953424577075</v>
      </c>
      <c r="G11">
        <f t="shared" ref="G11:G74" si="0">SUMPRODUCT($B$4:$F$4,B11:F11)/100</f>
        <v>14741.084513966876</v>
      </c>
      <c r="H11">
        <f t="shared" ref="H11:H74" si="1">$B$7-G11</f>
        <v>-3874.8172125911369</v>
      </c>
      <c r="I11" s="2">
        <v>0</v>
      </c>
    </row>
    <row r="12" spans="1:9" x14ac:dyDescent="0.45">
      <c r="A12">
        <v>3</v>
      </c>
      <c r="B12" s="5">
        <v>5.6047759070253615</v>
      </c>
      <c r="C12" s="5">
        <v>6.5868774562184615</v>
      </c>
      <c r="D12" s="5">
        <v>-1.2349990869271803</v>
      </c>
      <c r="E12" s="5">
        <v>-4.8282279509713977</v>
      </c>
      <c r="F12" s="5">
        <v>17.92521858149064</v>
      </c>
      <c r="G12">
        <f t="shared" si="0"/>
        <v>13610.26442316399</v>
      </c>
      <c r="H12">
        <f t="shared" si="1"/>
        <v>-2743.9971217882503</v>
      </c>
      <c r="I12" s="2">
        <v>0</v>
      </c>
    </row>
    <row r="13" spans="1:9" x14ac:dyDescent="0.45">
      <c r="A13">
        <v>4</v>
      </c>
      <c r="B13" s="5">
        <v>7.593368730086782</v>
      </c>
      <c r="C13" s="5">
        <v>8.8625324969435155</v>
      </c>
      <c r="D13" s="5">
        <v>3.8937625886265992</v>
      </c>
      <c r="E13" s="5">
        <v>16.057229082037587</v>
      </c>
      <c r="F13" s="5">
        <v>18.125865946799316</v>
      </c>
      <c r="G13">
        <f t="shared" si="0"/>
        <v>19448.344280584097</v>
      </c>
      <c r="H13">
        <f t="shared" si="1"/>
        <v>-8582.0769792083574</v>
      </c>
      <c r="I13" s="2">
        <v>0</v>
      </c>
    </row>
    <row r="14" spans="1:9" x14ac:dyDescent="0.45">
      <c r="A14">
        <v>5</v>
      </c>
      <c r="B14" s="5">
        <v>7.5985862416137824</v>
      </c>
      <c r="C14" s="5">
        <v>9.8120930882724569</v>
      </c>
      <c r="D14" s="5">
        <v>8.5990999403528612</v>
      </c>
      <c r="E14" s="5">
        <v>2.6010531260095417</v>
      </c>
      <c r="F14" s="5">
        <v>19.527482086712876</v>
      </c>
      <c r="G14">
        <f t="shared" si="0"/>
        <v>20188.438872101062</v>
      </c>
      <c r="H14">
        <f t="shared" si="1"/>
        <v>-9322.1715707253225</v>
      </c>
      <c r="I14" s="2">
        <v>0</v>
      </c>
    </row>
    <row r="15" spans="1:9" x14ac:dyDescent="0.45">
      <c r="A15">
        <v>6</v>
      </c>
      <c r="B15" s="5">
        <v>7.6205375728206644</v>
      </c>
      <c r="C15" s="5">
        <v>-0.2651976907295408</v>
      </c>
      <c r="D15" s="5">
        <v>-4.7466501133016497</v>
      </c>
      <c r="E15" s="5">
        <v>21.973696408974163</v>
      </c>
      <c r="F15" s="5">
        <v>-9.9405573837958201</v>
      </c>
      <c r="G15">
        <f t="shared" si="0"/>
        <v>14503.313592731916</v>
      </c>
      <c r="H15">
        <f t="shared" si="1"/>
        <v>-3637.0462913561769</v>
      </c>
      <c r="I15" s="2">
        <v>0</v>
      </c>
    </row>
    <row r="16" spans="1:9" x14ac:dyDescent="0.45">
      <c r="A16">
        <v>7</v>
      </c>
      <c r="B16" s="5">
        <v>3.4155959851488467</v>
      </c>
      <c r="C16" s="5">
        <v>10.916113717639067</v>
      </c>
      <c r="D16" s="5">
        <v>-2.499272747066434</v>
      </c>
      <c r="E16" s="5">
        <v>-7.5987208049005535</v>
      </c>
      <c r="F16" s="5">
        <v>12.939910088065599</v>
      </c>
      <c r="G16">
        <f t="shared" si="0"/>
        <v>10080.224510547687</v>
      </c>
      <c r="H16">
        <f t="shared" si="1"/>
        <v>786.0427908280526</v>
      </c>
      <c r="I16" s="2">
        <v>786.04279082850394</v>
      </c>
    </row>
    <row r="17" spans="1:9" x14ac:dyDescent="0.45">
      <c r="A17">
        <v>8</v>
      </c>
      <c r="B17" s="5">
        <v>6.4692802012272725</v>
      </c>
      <c r="C17" s="5">
        <v>6.1546740344221682</v>
      </c>
      <c r="D17" s="5">
        <v>6.6616288063378279</v>
      </c>
      <c r="E17" s="5">
        <v>19.639602747790455</v>
      </c>
      <c r="F17" s="5">
        <v>-0.54287712102627772</v>
      </c>
      <c r="G17">
        <f t="shared" si="0"/>
        <v>16096.996445681161</v>
      </c>
      <c r="H17">
        <f t="shared" si="1"/>
        <v>-5230.7291443054219</v>
      </c>
      <c r="I17" s="2">
        <v>0</v>
      </c>
    </row>
    <row r="18" spans="1:9" x14ac:dyDescent="0.45">
      <c r="A18">
        <v>9</v>
      </c>
      <c r="B18" s="5">
        <v>4.3563179315422653</v>
      </c>
      <c r="C18" s="5">
        <v>2.1073764519805369</v>
      </c>
      <c r="D18" s="5">
        <v>-2.9469736870703729</v>
      </c>
      <c r="E18" s="5">
        <v>3.3680870834707974</v>
      </c>
      <c r="F18" s="5">
        <v>-0.94784141057550997</v>
      </c>
      <c r="G18">
        <f t="shared" si="0"/>
        <v>8929.7098936248094</v>
      </c>
      <c r="H18">
        <f t="shared" si="1"/>
        <v>1936.55740775093</v>
      </c>
      <c r="I18" s="2">
        <v>1936.5574077513677</v>
      </c>
    </row>
    <row r="19" spans="1:9" x14ac:dyDescent="0.45">
      <c r="A19">
        <v>10</v>
      </c>
      <c r="B19" s="5">
        <v>5.388686114371712</v>
      </c>
      <c r="C19" s="5">
        <v>10.344009688043013</v>
      </c>
      <c r="D19" s="5">
        <v>4.3644572643280632</v>
      </c>
      <c r="E19" s="5">
        <v>2.7317173271886812</v>
      </c>
      <c r="F19" s="5">
        <v>24.407796713699334</v>
      </c>
      <c r="G19">
        <f t="shared" si="0"/>
        <v>15533.225670882141</v>
      </c>
      <c r="H19">
        <f t="shared" si="1"/>
        <v>-4666.9583695064011</v>
      </c>
      <c r="I19" s="2">
        <v>0</v>
      </c>
    </row>
    <row r="20" spans="1:9" x14ac:dyDescent="0.45">
      <c r="A20">
        <v>11</v>
      </c>
      <c r="B20" s="5">
        <v>5.8360607684661714</v>
      </c>
      <c r="C20" s="5">
        <v>8.6936051006773596</v>
      </c>
      <c r="D20" s="5">
        <v>12.237099496510268</v>
      </c>
      <c r="E20" s="5">
        <v>22.707228873246724</v>
      </c>
      <c r="F20" s="5">
        <v>5.7942698432579833</v>
      </c>
      <c r="G20">
        <f t="shared" si="0"/>
        <v>16719.579994842345</v>
      </c>
      <c r="H20">
        <f t="shared" si="1"/>
        <v>-5853.3126934666052</v>
      </c>
      <c r="I20" s="2">
        <v>0</v>
      </c>
    </row>
    <row r="21" spans="1:9" x14ac:dyDescent="0.45">
      <c r="A21">
        <v>12</v>
      </c>
      <c r="B21" s="5">
        <v>7.3948978412505948</v>
      </c>
      <c r="C21" s="5">
        <v>16.993565122672972</v>
      </c>
      <c r="D21" s="5">
        <v>4.6140237562995674</v>
      </c>
      <c r="E21" s="5">
        <v>29.820064789121076</v>
      </c>
      <c r="F21" s="5">
        <v>56.182858490157344</v>
      </c>
      <c r="G21">
        <f t="shared" si="0"/>
        <v>23452.82784099313</v>
      </c>
      <c r="H21">
        <f t="shared" si="1"/>
        <v>-12586.560539617391</v>
      </c>
      <c r="I21" s="2">
        <v>0</v>
      </c>
    </row>
    <row r="22" spans="1:9" x14ac:dyDescent="0.45">
      <c r="A22">
        <v>13</v>
      </c>
      <c r="B22" s="5">
        <v>5.1443832706728765</v>
      </c>
      <c r="C22" s="5">
        <v>5.0754476895101099</v>
      </c>
      <c r="D22" s="5">
        <v>3.0374735140174902</v>
      </c>
      <c r="E22" s="5">
        <v>33.334530006974447</v>
      </c>
      <c r="F22" s="5">
        <v>-13.517844924580793</v>
      </c>
      <c r="G22">
        <f t="shared" si="0"/>
        <v>12363.355496539627</v>
      </c>
      <c r="H22">
        <f t="shared" si="1"/>
        <v>-1497.0881951638876</v>
      </c>
      <c r="I22" s="2">
        <v>0</v>
      </c>
    </row>
    <row r="23" spans="1:9" x14ac:dyDescent="0.45">
      <c r="A23">
        <v>14</v>
      </c>
      <c r="B23" s="5">
        <v>6.7384612400972568</v>
      </c>
      <c r="C23" s="5">
        <v>4.2415741422816655</v>
      </c>
      <c r="D23" s="5">
        <v>-7.4488421860445797E-2</v>
      </c>
      <c r="E23" s="5">
        <v>5.4236676503324688</v>
      </c>
      <c r="F23" s="5">
        <v>4.1280258761377526</v>
      </c>
      <c r="G23">
        <f t="shared" si="0"/>
        <v>14986.994752148668</v>
      </c>
      <c r="H23">
        <f t="shared" si="1"/>
        <v>-4120.7274507729289</v>
      </c>
      <c r="I23" s="2">
        <v>0</v>
      </c>
    </row>
    <row r="24" spans="1:9" x14ac:dyDescent="0.45">
      <c r="A24">
        <v>15</v>
      </c>
      <c r="B24" s="5">
        <v>5.0241581389914636</v>
      </c>
      <c r="C24" s="5">
        <v>8.0079012494733757</v>
      </c>
      <c r="D24" s="5">
        <v>1.9608065270578403</v>
      </c>
      <c r="E24" s="5">
        <v>33.012465911575561</v>
      </c>
      <c r="F24" s="5">
        <v>-6.6223140576350588</v>
      </c>
      <c r="G24">
        <f t="shared" si="0"/>
        <v>13120.949081354067</v>
      </c>
      <c r="H24">
        <f t="shared" si="1"/>
        <v>-2254.6817799783275</v>
      </c>
      <c r="I24" s="2">
        <v>0</v>
      </c>
    </row>
    <row r="25" spans="1:9" x14ac:dyDescent="0.45">
      <c r="A25">
        <v>16</v>
      </c>
      <c r="B25" s="5">
        <v>6.1038937679897618</v>
      </c>
      <c r="C25" s="5">
        <v>7.0674008361027525</v>
      </c>
      <c r="D25" s="5">
        <v>-9.5151961590421017</v>
      </c>
      <c r="E25" s="5">
        <v>1.0048763630401547</v>
      </c>
      <c r="F25" s="5">
        <v>-1.9705848479336705</v>
      </c>
      <c r="G25">
        <f t="shared" si="0"/>
        <v>12855.029135175091</v>
      </c>
      <c r="H25">
        <f t="shared" si="1"/>
        <v>-1988.7618337993517</v>
      </c>
      <c r="I25" s="2">
        <v>0</v>
      </c>
    </row>
    <row r="26" spans="1:9" x14ac:dyDescent="0.45">
      <c r="A26">
        <v>17</v>
      </c>
      <c r="B26" s="5">
        <v>6.7895224995037635</v>
      </c>
      <c r="C26" s="5">
        <v>3.2247049972802855</v>
      </c>
      <c r="D26" s="5">
        <v>11.761944101583524</v>
      </c>
      <c r="E26" s="5">
        <v>2.8795673066997693</v>
      </c>
      <c r="F26" s="5">
        <v>9.5111728814811123</v>
      </c>
      <c r="G26">
        <f t="shared" si="0"/>
        <v>16658.292929227413</v>
      </c>
      <c r="H26">
        <f t="shared" si="1"/>
        <v>-5792.0256278516736</v>
      </c>
      <c r="I26" s="2">
        <v>0</v>
      </c>
    </row>
    <row r="27" spans="1:9" x14ac:dyDescent="0.45">
      <c r="A27">
        <v>18</v>
      </c>
      <c r="B27" s="5">
        <v>4.3203670481321739</v>
      </c>
      <c r="C27" s="5">
        <v>8.8729798444428329</v>
      </c>
      <c r="D27" s="5">
        <v>-6.5214722613040248</v>
      </c>
      <c r="E27" s="5">
        <v>1.4902963613826499</v>
      </c>
      <c r="F27" s="5">
        <v>22.418591819506105</v>
      </c>
      <c r="G27">
        <f t="shared" si="0"/>
        <v>11288.796458593994</v>
      </c>
      <c r="H27">
        <f t="shared" si="1"/>
        <v>-422.52915721825411</v>
      </c>
      <c r="I27" s="2">
        <v>0</v>
      </c>
    </row>
    <row r="28" spans="1:9" x14ac:dyDescent="0.45">
      <c r="A28">
        <v>19</v>
      </c>
      <c r="B28" s="5">
        <v>5.6702874522168427</v>
      </c>
      <c r="C28" s="5">
        <v>-0.77622516891881332</v>
      </c>
      <c r="D28" s="5">
        <v>11.212075550257524</v>
      </c>
      <c r="E28" s="5">
        <v>10.163677491348352</v>
      </c>
      <c r="F28" s="5">
        <v>39.049446388525581</v>
      </c>
      <c r="G28">
        <f t="shared" si="0"/>
        <v>14540.979605344672</v>
      </c>
      <c r="H28">
        <f t="shared" si="1"/>
        <v>-3674.7123039689322</v>
      </c>
      <c r="I28" s="2">
        <v>0</v>
      </c>
    </row>
    <row r="29" spans="1:9" x14ac:dyDescent="0.45">
      <c r="A29">
        <v>20</v>
      </c>
      <c r="B29" s="5">
        <v>5.6758808632677065</v>
      </c>
      <c r="C29" s="5">
        <v>2.5788272872492213</v>
      </c>
      <c r="D29" s="5">
        <v>-3.4553266432689096</v>
      </c>
      <c r="E29" s="5">
        <v>-8.7586055321155296</v>
      </c>
      <c r="F29" s="5">
        <v>18.767884646501361</v>
      </c>
      <c r="G29">
        <f t="shared" si="0"/>
        <v>12191.820993443562</v>
      </c>
      <c r="H29">
        <f t="shared" si="1"/>
        <v>-1325.5536920678223</v>
      </c>
      <c r="I29" s="2">
        <v>0</v>
      </c>
    </row>
    <row r="30" spans="1:9" x14ac:dyDescent="0.45">
      <c r="A30">
        <v>21</v>
      </c>
      <c r="B30" s="5">
        <v>4.5316220541221748</v>
      </c>
      <c r="C30" s="5">
        <v>5.8191981412001752</v>
      </c>
      <c r="D30" s="5">
        <v>4.2547061473760426</v>
      </c>
      <c r="E30" s="5">
        <v>-2.2662625084683636</v>
      </c>
      <c r="F30" s="5">
        <v>-11.335552952349765</v>
      </c>
      <c r="G30">
        <f t="shared" si="0"/>
        <v>10866.267301376089</v>
      </c>
      <c r="H30">
        <f t="shared" si="1"/>
        <v>-3.4924596548080444E-10</v>
      </c>
      <c r="I30" s="2">
        <v>0</v>
      </c>
    </row>
    <row r="31" spans="1:9" x14ac:dyDescent="0.45">
      <c r="A31">
        <v>22</v>
      </c>
      <c r="B31" s="5">
        <v>6.1006198632754698</v>
      </c>
      <c r="C31" s="5">
        <v>7.0244264102777176</v>
      </c>
      <c r="D31" s="5">
        <v>-0.31338608167742077</v>
      </c>
      <c r="E31" s="5">
        <v>19.491003855061102</v>
      </c>
      <c r="F31" s="5">
        <v>-11.78855402399298</v>
      </c>
      <c r="G31">
        <f t="shared" si="0"/>
        <v>14145.54526512492</v>
      </c>
      <c r="H31">
        <f t="shared" si="1"/>
        <v>-3279.2779637491803</v>
      </c>
      <c r="I31" s="2">
        <v>0</v>
      </c>
    </row>
    <row r="32" spans="1:9" x14ac:dyDescent="0.45">
      <c r="A32">
        <v>23</v>
      </c>
      <c r="B32" s="5">
        <v>4.6839977674171109</v>
      </c>
      <c r="C32" s="5">
        <v>3.6843806792041254</v>
      </c>
      <c r="D32" s="5">
        <v>7.3373602021635982</v>
      </c>
      <c r="E32" s="5">
        <v>16.345733478716301</v>
      </c>
      <c r="F32" s="5">
        <v>-23.596863381393167</v>
      </c>
      <c r="G32">
        <f t="shared" si="0"/>
        <v>10866.267301376041</v>
      </c>
      <c r="H32">
        <f t="shared" si="1"/>
        <v>-3.0195224098861217E-10</v>
      </c>
      <c r="I32" s="2">
        <v>0</v>
      </c>
    </row>
    <row r="33" spans="1:9" x14ac:dyDescent="0.45">
      <c r="A33">
        <v>24</v>
      </c>
      <c r="B33" s="5">
        <v>5.0062077047477738</v>
      </c>
      <c r="C33" s="5">
        <v>11.274516198593648</v>
      </c>
      <c r="D33" s="5">
        <v>11.138694855826998</v>
      </c>
      <c r="E33" s="5">
        <v>23.228675458019119</v>
      </c>
      <c r="F33" s="5">
        <v>40.081101592065338</v>
      </c>
      <c r="G33">
        <f t="shared" si="0"/>
        <v>17111.600256004549</v>
      </c>
      <c r="H33">
        <f t="shared" si="1"/>
        <v>-6245.3329546288096</v>
      </c>
      <c r="I33" s="2">
        <v>0</v>
      </c>
    </row>
    <row r="34" spans="1:9" x14ac:dyDescent="0.45">
      <c r="A34">
        <v>25</v>
      </c>
      <c r="B34" s="5">
        <v>5.9301616268499382</v>
      </c>
      <c r="C34" s="5">
        <v>6.3282461024674994</v>
      </c>
      <c r="D34" s="5">
        <v>-2.4776335125768814</v>
      </c>
      <c r="E34" s="5">
        <v>29.370044984948279</v>
      </c>
      <c r="F34" s="5">
        <v>30.734306462328135</v>
      </c>
      <c r="G34">
        <f t="shared" si="0"/>
        <v>15268.564707908696</v>
      </c>
      <c r="H34">
        <f t="shared" si="1"/>
        <v>-4402.2974065329563</v>
      </c>
      <c r="I34" s="2">
        <v>0</v>
      </c>
    </row>
    <row r="35" spans="1:9" x14ac:dyDescent="0.45">
      <c r="A35">
        <v>26</v>
      </c>
      <c r="B35" s="5">
        <v>8.4085019151696141</v>
      </c>
      <c r="C35" s="5">
        <v>13.011007830817945</v>
      </c>
      <c r="D35" s="5">
        <v>3.8494599798073272</v>
      </c>
      <c r="E35" s="5">
        <v>-2.5636611907359868</v>
      </c>
      <c r="F35" s="5">
        <v>21.4513521689417</v>
      </c>
      <c r="G35">
        <f t="shared" si="0"/>
        <v>22042.902769591794</v>
      </c>
      <c r="H35">
        <f t="shared" si="1"/>
        <v>-11176.635468216055</v>
      </c>
      <c r="I35" s="2">
        <v>0</v>
      </c>
    </row>
    <row r="36" spans="1:9" x14ac:dyDescent="0.45">
      <c r="A36">
        <v>27</v>
      </c>
      <c r="B36" s="5">
        <v>5.5361469637234837</v>
      </c>
      <c r="C36" s="5">
        <v>9.8922189763356094</v>
      </c>
      <c r="D36" s="5">
        <v>6.1181617630729557</v>
      </c>
      <c r="E36" s="5">
        <v>2.3608618245764088</v>
      </c>
      <c r="F36" s="5">
        <v>2.0282105588177046</v>
      </c>
      <c r="G36">
        <f t="shared" si="0"/>
        <v>15005.731711101122</v>
      </c>
      <c r="H36">
        <f t="shared" si="1"/>
        <v>-4139.4644097253822</v>
      </c>
      <c r="I36" s="2">
        <v>0</v>
      </c>
    </row>
    <row r="37" spans="1:9" x14ac:dyDescent="0.45">
      <c r="A37">
        <v>28</v>
      </c>
      <c r="B37" s="5">
        <v>5.6632181554178791</v>
      </c>
      <c r="C37" s="5">
        <v>12.320931630622869</v>
      </c>
      <c r="D37" s="5">
        <v>3.8554359904305162</v>
      </c>
      <c r="E37" s="5">
        <v>3.7243378869201154</v>
      </c>
      <c r="F37" s="5">
        <v>4.5312863578156035</v>
      </c>
      <c r="G37">
        <f t="shared" si="0"/>
        <v>15789.664854108034</v>
      </c>
      <c r="H37">
        <f t="shared" si="1"/>
        <v>-4923.3975527322946</v>
      </c>
      <c r="I37" s="2">
        <v>0</v>
      </c>
    </row>
    <row r="38" spans="1:9" x14ac:dyDescent="0.45">
      <c r="A38">
        <v>29</v>
      </c>
      <c r="B38" s="5">
        <v>4.4993246546551173</v>
      </c>
      <c r="C38" s="5">
        <v>7.6960782683986828</v>
      </c>
      <c r="D38" s="5">
        <v>11.699865552326404</v>
      </c>
      <c r="E38" s="5">
        <v>22.012754299071439</v>
      </c>
      <c r="F38" s="5">
        <v>-9.1333533840792995</v>
      </c>
      <c r="G38">
        <f t="shared" si="0"/>
        <v>13041.537478139862</v>
      </c>
      <c r="H38">
        <f t="shared" si="1"/>
        <v>-2175.2701767641229</v>
      </c>
      <c r="I38" s="2">
        <v>0</v>
      </c>
    </row>
    <row r="39" spans="1:9" x14ac:dyDescent="0.45">
      <c r="A39">
        <v>30</v>
      </c>
      <c r="B39" s="5">
        <v>5.261297287775232</v>
      </c>
      <c r="C39" s="5">
        <v>12.466921941524822</v>
      </c>
      <c r="D39" s="5">
        <v>3.0311404998410589</v>
      </c>
      <c r="E39" s="5">
        <v>-2.9568428711776686</v>
      </c>
      <c r="F39" s="5">
        <v>23.555201164732178</v>
      </c>
      <c r="G39">
        <f t="shared" si="0"/>
        <v>15561.523150042292</v>
      </c>
      <c r="H39">
        <f t="shared" si="1"/>
        <v>-4695.255848666553</v>
      </c>
      <c r="I39" s="2">
        <v>0</v>
      </c>
    </row>
    <row r="40" spans="1:9" x14ac:dyDescent="0.45">
      <c r="A40">
        <v>31</v>
      </c>
      <c r="B40" s="5">
        <v>6.073589309941994</v>
      </c>
      <c r="C40" s="5">
        <v>7.7750638528710976</v>
      </c>
      <c r="D40" s="5">
        <v>-5.4933643101510476</v>
      </c>
      <c r="E40" s="5">
        <v>23.426240697406428</v>
      </c>
      <c r="F40" s="5">
        <v>34.102670512582904</v>
      </c>
      <c r="G40">
        <f t="shared" si="0"/>
        <v>15564.583135999521</v>
      </c>
      <c r="H40">
        <f t="shared" si="1"/>
        <v>-4698.3158346237815</v>
      </c>
      <c r="I40" s="2">
        <v>0</v>
      </c>
    </row>
    <row r="41" spans="1:9" x14ac:dyDescent="0.45">
      <c r="A41">
        <v>32</v>
      </c>
      <c r="B41" s="5">
        <v>5.4912365115231943</v>
      </c>
      <c r="C41" s="5">
        <v>15.536319914355868</v>
      </c>
      <c r="D41" s="5">
        <v>4.4437294135978673</v>
      </c>
      <c r="E41" s="5">
        <v>12.830295812998823</v>
      </c>
      <c r="F41" s="5">
        <v>22.96703908979773</v>
      </c>
      <c r="G41">
        <f t="shared" si="0"/>
        <v>17449.576706683751</v>
      </c>
      <c r="H41">
        <f t="shared" si="1"/>
        <v>-6583.3094053080113</v>
      </c>
      <c r="I41" s="2">
        <v>0</v>
      </c>
    </row>
    <row r="42" spans="1:9" x14ac:dyDescent="0.45">
      <c r="A42">
        <v>33</v>
      </c>
      <c r="B42" s="5">
        <v>5.0640129941903007</v>
      </c>
      <c r="C42" s="5">
        <v>-0.99111454266345955</v>
      </c>
      <c r="D42" s="5">
        <v>-2.2194856303028017</v>
      </c>
      <c r="E42" s="5">
        <v>18.0673453523208</v>
      </c>
      <c r="F42" s="5">
        <v>23.716710038700597</v>
      </c>
      <c r="G42">
        <f t="shared" si="0"/>
        <v>10866.267301375452</v>
      </c>
      <c r="H42">
        <f t="shared" si="1"/>
        <v>2.8740032576024532E-10</v>
      </c>
      <c r="I42" s="2">
        <v>0</v>
      </c>
    </row>
    <row r="43" spans="1:9" x14ac:dyDescent="0.45">
      <c r="A43">
        <v>34</v>
      </c>
      <c r="B43" s="5">
        <v>4.0423877822950409</v>
      </c>
      <c r="C43" s="5">
        <v>9.827920292651843</v>
      </c>
      <c r="D43" s="5">
        <v>4.5726586064031087</v>
      </c>
      <c r="E43" s="5">
        <v>-8.8543275919053723</v>
      </c>
      <c r="F43" s="5">
        <v>10.080698820174584</v>
      </c>
      <c r="G43">
        <f t="shared" si="0"/>
        <v>11878.588045632001</v>
      </c>
      <c r="H43">
        <f t="shared" si="1"/>
        <v>-1012.3207442562616</v>
      </c>
      <c r="I43" s="2">
        <v>0</v>
      </c>
    </row>
    <row r="44" spans="1:9" x14ac:dyDescent="0.45">
      <c r="A44">
        <v>35</v>
      </c>
      <c r="B44" s="5">
        <v>4.5966045635596835</v>
      </c>
      <c r="C44" s="5">
        <v>15.992646222881131</v>
      </c>
      <c r="D44" s="5">
        <v>3.3069294929072979</v>
      </c>
      <c r="E44" s="5">
        <v>8.0514866173694717</v>
      </c>
      <c r="F44" s="5">
        <v>7.4343270019767598</v>
      </c>
      <c r="G44">
        <f t="shared" si="0"/>
        <v>14887.530631919592</v>
      </c>
      <c r="H44">
        <f t="shared" si="1"/>
        <v>-4021.2633305438521</v>
      </c>
      <c r="I44" s="2">
        <v>0</v>
      </c>
    </row>
    <row r="45" spans="1:9" x14ac:dyDescent="0.45">
      <c r="A45">
        <v>36</v>
      </c>
      <c r="B45" s="5">
        <v>5.3323964409354065</v>
      </c>
      <c r="C45" s="5">
        <v>-3.8938221700859268</v>
      </c>
      <c r="D45" s="5">
        <v>11.785179284255626</v>
      </c>
      <c r="E45" s="5">
        <v>8.8478362515520317</v>
      </c>
      <c r="F45" s="5">
        <v>-14.839480212042744</v>
      </c>
      <c r="G45">
        <f t="shared" si="0"/>
        <v>10750.227476812019</v>
      </c>
      <c r="H45">
        <f t="shared" si="1"/>
        <v>116.03982456372069</v>
      </c>
      <c r="I45" s="2">
        <v>116.03982456387494</v>
      </c>
    </row>
    <row r="46" spans="1:9" x14ac:dyDescent="0.45">
      <c r="A46">
        <v>37</v>
      </c>
      <c r="B46" s="5">
        <v>4.6487168933475989</v>
      </c>
      <c r="C46" s="5">
        <v>1.6199531940636858</v>
      </c>
      <c r="D46" s="5">
        <v>8.5935386836588972</v>
      </c>
      <c r="E46" s="5">
        <v>10.017057110750667</v>
      </c>
      <c r="F46" s="5">
        <v>47.28814136184873</v>
      </c>
      <c r="G46">
        <f t="shared" si="0"/>
        <v>13178.146189287632</v>
      </c>
      <c r="H46">
        <f t="shared" si="1"/>
        <v>-2311.8788879118929</v>
      </c>
      <c r="I46" s="2">
        <v>0</v>
      </c>
    </row>
    <row r="47" spans="1:9" x14ac:dyDescent="0.45">
      <c r="A47">
        <v>38</v>
      </c>
      <c r="B47" s="5">
        <v>5.6346332126439345</v>
      </c>
      <c r="C47" s="5">
        <v>6.3185797870437765</v>
      </c>
      <c r="D47" s="5">
        <v>4.1705560128676105</v>
      </c>
      <c r="E47" s="5">
        <v>20.604167749043562</v>
      </c>
      <c r="F47" s="5">
        <v>0.56340686339213342</v>
      </c>
      <c r="G47">
        <f t="shared" si="0"/>
        <v>14188.447576680735</v>
      </c>
      <c r="H47">
        <f t="shared" si="1"/>
        <v>-3322.180275304996</v>
      </c>
      <c r="I47" s="2">
        <v>0</v>
      </c>
    </row>
    <row r="48" spans="1:9" x14ac:dyDescent="0.45">
      <c r="A48">
        <v>39</v>
      </c>
      <c r="B48" s="5">
        <v>4.199251397913959</v>
      </c>
      <c r="C48" s="5">
        <v>2.9339169787459993</v>
      </c>
      <c r="D48" s="5">
        <v>13.508772323564193</v>
      </c>
      <c r="E48" s="5">
        <v>24.250674511379309</v>
      </c>
      <c r="F48" s="5">
        <v>6.4222549578281187</v>
      </c>
      <c r="G48">
        <f t="shared" si="0"/>
        <v>11981.852465968215</v>
      </c>
      <c r="H48">
        <f t="shared" si="1"/>
        <v>-1115.5851645924758</v>
      </c>
      <c r="I48" s="2">
        <v>0</v>
      </c>
    </row>
    <row r="49" spans="1:9" x14ac:dyDescent="0.45">
      <c r="A49">
        <v>40</v>
      </c>
      <c r="B49" s="5">
        <v>6.2151026919099426</v>
      </c>
      <c r="C49" s="5">
        <v>6.422010668749393</v>
      </c>
      <c r="D49" s="5">
        <v>2.8899409884601548</v>
      </c>
      <c r="E49" s="5">
        <v>13.113069588013722</v>
      </c>
      <c r="F49" s="5">
        <v>8.52293209728645</v>
      </c>
      <c r="G49">
        <f t="shared" si="0"/>
        <v>15364.702169936669</v>
      </c>
      <c r="H49">
        <f t="shared" si="1"/>
        <v>-4498.4348685609293</v>
      </c>
      <c r="I49" s="2">
        <v>0</v>
      </c>
    </row>
    <row r="50" spans="1:9" x14ac:dyDescent="0.45">
      <c r="A50">
        <v>41</v>
      </c>
      <c r="B50" s="5">
        <v>4.897798979086593</v>
      </c>
      <c r="C50" s="5">
        <v>5.7978906500520653</v>
      </c>
      <c r="D50" s="5">
        <v>13.350917626298724</v>
      </c>
      <c r="E50" s="5">
        <v>18.361125798821988</v>
      </c>
      <c r="F50" s="5">
        <v>65.43222138891926</v>
      </c>
      <c r="G50">
        <f t="shared" si="0"/>
        <v>16535.783733641307</v>
      </c>
      <c r="H50">
        <f t="shared" si="1"/>
        <v>-5669.5164322655673</v>
      </c>
      <c r="I50" s="2">
        <v>0</v>
      </c>
    </row>
    <row r="51" spans="1:9" x14ac:dyDescent="0.45">
      <c r="A51">
        <v>42</v>
      </c>
      <c r="B51" s="5">
        <v>6.0255303259396378</v>
      </c>
      <c r="C51" s="5">
        <v>7.5905947932261943</v>
      </c>
      <c r="D51" s="5">
        <v>4.315357201408629</v>
      </c>
      <c r="E51" s="5">
        <v>-11.392522028296666</v>
      </c>
      <c r="F51" s="5">
        <v>-10.554199688174489</v>
      </c>
      <c r="G51">
        <f t="shared" si="0"/>
        <v>14220.700537795339</v>
      </c>
      <c r="H51">
        <f t="shared" si="1"/>
        <v>-3354.4332364195998</v>
      </c>
      <c r="I51" s="2">
        <v>0</v>
      </c>
    </row>
    <row r="52" spans="1:9" x14ac:dyDescent="0.45">
      <c r="A52">
        <v>43</v>
      </c>
      <c r="B52" s="5">
        <v>5.5781531822223966</v>
      </c>
      <c r="C52" s="5">
        <v>8.4758213833029732</v>
      </c>
      <c r="D52" s="5">
        <v>-5.360131141645665</v>
      </c>
      <c r="E52" s="5">
        <v>2.2544497124293548</v>
      </c>
      <c r="F52" s="5">
        <v>12.534201370936467</v>
      </c>
      <c r="G52">
        <f t="shared" si="0"/>
        <v>13452.759265373961</v>
      </c>
      <c r="H52">
        <f t="shared" si="1"/>
        <v>-2586.4919639982218</v>
      </c>
      <c r="I52" s="2">
        <v>0</v>
      </c>
    </row>
    <row r="53" spans="1:9" x14ac:dyDescent="0.45">
      <c r="A53">
        <v>44</v>
      </c>
      <c r="B53" s="5">
        <v>6.9908900845263258</v>
      </c>
      <c r="C53" s="5">
        <v>7.3005337242577193</v>
      </c>
      <c r="D53" s="5">
        <v>7.702011739773706</v>
      </c>
      <c r="E53" s="5">
        <v>13.864093612665336</v>
      </c>
      <c r="F53" s="5">
        <v>25.772488151574283</v>
      </c>
      <c r="G53">
        <f t="shared" si="0"/>
        <v>18600.44660717413</v>
      </c>
      <c r="H53">
        <f t="shared" si="1"/>
        <v>-7734.1793057983905</v>
      </c>
      <c r="I53" s="2">
        <v>0</v>
      </c>
    </row>
    <row r="54" spans="1:9" x14ac:dyDescent="0.45">
      <c r="A54">
        <v>45</v>
      </c>
      <c r="B54" s="5">
        <v>5.9762005155583164</v>
      </c>
      <c r="C54" s="5">
        <v>9.7499876291404153</v>
      </c>
      <c r="D54" s="5">
        <v>4.7619394768003813</v>
      </c>
      <c r="E54" s="5">
        <v>-8.6657135198049371</v>
      </c>
      <c r="F54" s="5">
        <v>13.863078421857621</v>
      </c>
      <c r="G54">
        <f t="shared" si="0"/>
        <v>15903.543687626019</v>
      </c>
      <c r="H54">
        <f t="shared" si="1"/>
        <v>-5037.2763862502798</v>
      </c>
      <c r="I54" s="2">
        <v>0</v>
      </c>
    </row>
    <row r="55" spans="1:9" x14ac:dyDescent="0.45">
      <c r="A55">
        <v>46</v>
      </c>
      <c r="B55" s="5">
        <v>3.6560159756402388</v>
      </c>
      <c r="C55" s="5">
        <v>12.062313586573252</v>
      </c>
      <c r="D55" s="5">
        <v>4.7078865448306315</v>
      </c>
      <c r="E55" s="5">
        <v>19.623274202755013</v>
      </c>
      <c r="F55" s="5">
        <v>10.807345400820386</v>
      </c>
      <c r="G55">
        <f t="shared" si="0"/>
        <v>12430.696345483912</v>
      </c>
      <c r="H55">
        <f t="shared" si="1"/>
        <v>-1564.4290441081721</v>
      </c>
      <c r="I55" s="2">
        <v>0</v>
      </c>
    </row>
    <row r="56" spans="1:9" x14ac:dyDescent="0.45">
      <c r="A56">
        <v>47</v>
      </c>
      <c r="B56" s="5">
        <v>5.0627547334538976</v>
      </c>
      <c r="C56" s="5">
        <v>7.5915611090620718</v>
      </c>
      <c r="D56" s="5">
        <v>10.290787693113135</v>
      </c>
      <c r="E56" s="5">
        <v>-1.7588632397835617</v>
      </c>
      <c r="F56" s="5">
        <v>38.189338131787956</v>
      </c>
      <c r="G56">
        <f t="shared" si="0"/>
        <v>15394.042405220442</v>
      </c>
      <c r="H56">
        <f t="shared" si="1"/>
        <v>-4527.7751038447022</v>
      </c>
      <c r="I56" s="2">
        <v>0</v>
      </c>
    </row>
    <row r="57" spans="1:9" x14ac:dyDescent="0.45">
      <c r="A57">
        <v>48</v>
      </c>
      <c r="B57" s="5">
        <v>4.0986162342049148</v>
      </c>
      <c r="C57" s="5">
        <v>0.20545550354930509</v>
      </c>
      <c r="D57" s="5">
        <v>7.5113107729848529</v>
      </c>
      <c r="E57" s="5">
        <v>8.6660398160002199</v>
      </c>
      <c r="F57" s="5">
        <v>12.649134063514589</v>
      </c>
      <c r="G57">
        <f t="shared" si="0"/>
        <v>10033.009577714203</v>
      </c>
      <c r="H57">
        <f t="shared" si="1"/>
        <v>833.25772366153615</v>
      </c>
      <c r="I57" s="2">
        <v>833.25772366183878</v>
      </c>
    </row>
    <row r="58" spans="1:9" x14ac:dyDescent="0.45">
      <c r="A58">
        <v>49</v>
      </c>
      <c r="B58" s="5">
        <v>5.3204134688808793</v>
      </c>
      <c r="C58" s="5">
        <v>9.7491529877948668</v>
      </c>
      <c r="D58" s="5">
        <v>7.2853782345175322</v>
      </c>
      <c r="E58" s="5">
        <v>6.5757327563327195E-2</v>
      </c>
      <c r="F58" s="5">
        <v>-20.520868350750465</v>
      </c>
      <c r="G58">
        <f t="shared" si="0"/>
        <v>13712.669817651989</v>
      </c>
      <c r="H58">
        <f t="shared" si="1"/>
        <v>-2846.40251627625</v>
      </c>
      <c r="I58" s="2">
        <v>0</v>
      </c>
    </row>
    <row r="59" spans="1:9" x14ac:dyDescent="0.45">
      <c r="A59">
        <v>50</v>
      </c>
      <c r="B59" s="5">
        <v>6.4792212331541137</v>
      </c>
      <c r="C59" s="5">
        <v>6.309771895189118</v>
      </c>
      <c r="D59" s="5">
        <v>8.2826211945734727</v>
      </c>
      <c r="E59" s="5">
        <v>15.29597768182027</v>
      </c>
      <c r="F59" s="5">
        <v>10.908032615063444</v>
      </c>
      <c r="G59">
        <f t="shared" si="0"/>
        <v>16779.899107545811</v>
      </c>
      <c r="H59">
        <f t="shared" si="1"/>
        <v>-5913.6318061700713</v>
      </c>
      <c r="I59" s="2">
        <v>0</v>
      </c>
    </row>
    <row r="60" spans="1:9" x14ac:dyDescent="0.45">
      <c r="A60">
        <v>51</v>
      </c>
      <c r="B60" s="5">
        <v>5.9842649104698955</v>
      </c>
      <c r="C60" s="5">
        <v>10.14686894547013</v>
      </c>
      <c r="D60" s="5">
        <v>2.461448511614281</v>
      </c>
      <c r="E60" s="5">
        <v>6.394819426669331</v>
      </c>
      <c r="F60" s="5">
        <v>6.1136475563737829</v>
      </c>
      <c r="G60">
        <f t="shared" si="0"/>
        <v>15706.292857856446</v>
      </c>
      <c r="H60">
        <f t="shared" si="1"/>
        <v>-4840.0255564807067</v>
      </c>
      <c r="I60" s="2">
        <v>0</v>
      </c>
    </row>
    <row r="61" spans="1:9" x14ac:dyDescent="0.45">
      <c r="A61">
        <v>52</v>
      </c>
      <c r="B61" s="5">
        <v>6.9105612534142233</v>
      </c>
      <c r="C61" s="5">
        <v>9.4762137487568836</v>
      </c>
      <c r="D61" s="5">
        <v>8.3132317600128118</v>
      </c>
      <c r="E61" s="5">
        <v>4.4671461781420643</v>
      </c>
      <c r="F61" s="5">
        <v>2.3582377370177454</v>
      </c>
      <c r="G61">
        <f t="shared" si="0"/>
        <v>17999.437517148664</v>
      </c>
      <c r="H61">
        <f t="shared" si="1"/>
        <v>-7133.1702157729251</v>
      </c>
      <c r="I61" s="2">
        <v>0</v>
      </c>
    </row>
    <row r="62" spans="1:9" x14ac:dyDescent="0.45">
      <c r="A62">
        <v>53</v>
      </c>
      <c r="B62" s="5">
        <v>5.7201910274853693</v>
      </c>
      <c r="C62" s="5">
        <v>-1.9447367143465373</v>
      </c>
      <c r="D62" s="5">
        <v>1.6815826304466608</v>
      </c>
      <c r="E62" s="5">
        <v>4.2129565147666677</v>
      </c>
      <c r="F62" s="5">
        <v>10.565165104752843</v>
      </c>
      <c r="G62">
        <f t="shared" si="0"/>
        <v>11609.436436158589</v>
      </c>
      <c r="H62">
        <f t="shared" si="1"/>
        <v>-743.16913478284914</v>
      </c>
      <c r="I62" s="2">
        <v>0</v>
      </c>
    </row>
    <row r="63" spans="1:9" x14ac:dyDescent="0.45">
      <c r="A63">
        <v>54</v>
      </c>
      <c r="B63" s="5">
        <v>5.481408523356051</v>
      </c>
      <c r="C63" s="5">
        <v>14.33587208638837</v>
      </c>
      <c r="D63" s="5">
        <v>-3.0581351607170975</v>
      </c>
      <c r="E63" s="5">
        <v>0.88917210848700456</v>
      </c>
      <c r="F63" s="5">
        <v>-9.8925964951388856</v>
      </c>
      <c r="G63">
        <f t="shared" si="0"/>
        <v>14370.806546734611</v>
      </c>
      <c r="H63">
        <f t="shared" si="1"/>
        <v>-3504.539245358872</v>
      </c>
      <c r="I63" s="2">
        <v>0</v>
      </c>
    </row>
    <row r="64" spans="1:9" x14ac:dyDescent="0.45">
      <c r="A64">
        <v>55</v>
      </c>
      <c r="B64" s="5">
        <v>1.5988404022172511</v>
      </c>
      <c r="C64" s="5">
        <v>6.4066384629927446</v>
      </c>
      <c r="D64" s="5">
        <v>-1.2634135627836693</v>
      </c>
      <c r="E64" s="5">
        <v>-11.120818833743632</v>
      </c>
      <c r="F64" s="5">
        <v>-17.089703675729844</v>
      </c>
      <c r="G64">
        <f t="shared" si="0"/>
        <v>3965.4478680182674</v>
      </c>
      <c r="H64">
        <f t="shared" si="1"/>
        <v>6900.819433357472</v>
      </c>
      <c r="I64" s="2">
        <v>6900.8194333568908</v>
      </c>
    </row>
    <row r="65" spans="1:9" x14ac:dyDescent="0.45">
      <c r="A65">
        <v>56</v>
      </c>
      <c r="B65" s="5">
        <v>3.9616621780324497</v>
      </c>
      <c r="C65" s="5">
        <v>4.4276920427463962</v>
      </c>
      <c r="D65" s="5">
        <v>-1.0720940788494566</v>
      </c>
      <c r="E65" s="5">
        <v>12.679930134157328</v>
      </c>
      <c r="F65" s="5">
        <v>58.318573826742806</v>
      </c>
      <c r="G65">
        <f t="shared" si="0"/>
        <v>11768.227669832166</v>
      </c>
      <c r="H65">
        <f t="shared" si="1"/>
        <v>-901.96036845642629</v>
      </c>
      <c r="I65" s="2">
        <v>0</v>
      </c>
    </row>
    <row r="66" spans="1:9" x14ac:dyDescent="0.45">
      <c r="A66">
        <v>57</v>
      </c>
      <c r="B66" s="5">
        <v>5.351025696217806</v>
      </c>
      <c r="C66" s="5">
        <v>10.245339233710135</v>
      </c>
      <c r="D66" s="5">
        <v>1.9500345327969031</v>
      </c>
      <c r="E66" s="5">
        <v>0.60373642669270122</v>
      </c>
      <c r="F66" s="5">
        <v>-7.2877296136789056</v>
      </c>
      <c r="G66">
        <f t="shared" si="0"/>
        <v>13716.503919545816</v>
      </c>
      <c r="H66">
        <f t="shared" si="1"/>
        <v>-2850.2366181700763</v>
      </c>
      <c r="I66" s="2">
        <v>0</v>
      </c>
    </row>
    <row r="67" spans="1:9" x14ac:dyDescent="0.45">
      <c r="A67">
        <v>58</v>
      </c>
      <c r="B67" s="5">
        <v>5.0431270754257902</v>
      </c>
      <c r="C67" s="5">
        <v>4.9792595628308574</v>
      </c>
      <c r="D67" s="5">
        <v>0.8337983689255033</v>
      </c>
      <c r="E67" s="5">
        <v>-4.7616822302066328</v>
      </c>
      <c r="F67" s="5">
        <v>7.5437472133271593</v>
      </c>
      <c r="G67">
        <f t="shared" si="0"/>
        <v>11877.942643750026</v>
      </c>
      <c r="H67">
        <f t="shared" si="1"/>
        <v>-1011.6753423742866</v>
      </c>
      <c r="I67" s="2">
        <v>0</v>
      </c>
    </row>
    <row r="68" spans="1:9" x14ac:dyDescent="0.45">
      <c r="A68">
        <v>59</v>
      </c>
      <c r="B68" s="5">
        <v>5.92931288365524</v>
      </c>
      <c r="C68" s="5">
        <v>11.948403441615461</v>
      </c>
      <c r="D68" s="5">
        <v>2.5981733273064824</v>
      </c>
      <c r="E68" s="5">
        <v>18.978990572841973</v>
      </c>
      <c r="F68" s="5">
        <v>19.554786060230729</v>
      </c>
      <c r="G68">
        <f t="shared" si="0"/>
        <v>16980.761780500368</v>
      </c>
      <c r="H68">
        <f t="shared" si="1"/>
        <v>-6114.4944791246289</v>
      </c>
      <c r="I68" s="2">
        <v>0</v>
      </c>
    </row>
    <row r="69" spans="1:9" x14ac:dyDescent="0.45">
      <c r="A69">
        <v>60</v>
      </c>
      <c r="B69" s="5">
        <v>4.7679499877216589</v>
      </c>
      <c r="C69" s="5">
        <v>-5.9696809314499086</v>
      </c>
      <c r="D69" s="5">
        <v>15.883109800549366</v>
      </c>
      <c r="E69" s="5">
        <v>14.014427471438928</v>
      </c>
      <c r="F69" s="5">
        <v>13.028666155613237</v>
      </c>
      <c r="G69">
        <f t="shared" si="0"/>
        <v>10866.267301375792</v>
      </c>
      <c r="H69">
        <f t="shared" si="1"/>
        <v>-5.2750692702829838E-11</v>
      </c>
      <c r="I69" s="2">
        <v>0</v>
      </c>
    </row>
    <row r="70" spans="1:9" x14ac:dyDescent="0.45">
      <c r="A70">
        <v>61</v>
      </c>
      <c r="B70" s="5">
        <v>2.6741780745058148</v>
      </c>
      <c r="C70" s="5">
        <v>7.6712479436284653</v>
      </c>
      <c r="D70" s="5">
        <v>-0.32103344023635305</v>
      </c>
      <c r="E70" s="5">
        <v>-3.7851949137088159</v>
      </c>
      <c r="F70" s="5">
        <v>28.817660679581117</v>
      </c>
      <c r="G70">
        <f t="shared" si="0"/>
        <v>8691.2191937903845</v>
      </c>
      <c r="H70">
        <f t="shared" si="1"/>
        <v>2175.048107585355</v>
      </c>
      <c r="I70" s="2">
        <v>2175.0481075857665</v>
      </c>
    </row>
    <row r="71" spans="1:9" x14ac:dyDescent="0.45">
      <c r="A71">
        <v>62</v>
      </c>
      <c r="B71" s="5">
        <v>4.6692180229925491</v>
      </c>
      <c r="C71" s="5">
        <v>5.8072614341108961</v>
      </c>
      <c r="D71" s="5">
        <v>7.8517486635876761</v>
      </c>
      <c r="E71" s="5">
        <v>11.750244088507976</v>
      </c>
      <c r="F71" s="5">
        <v>33.540808931486914</v>
      </c>
      <c r="G71">
        <f t="shared" si="0"/>
        <v>13822.549804111013</v>
      </c>
      <c r="H71">
        <f t="shared" si="1"/>
        <v>-2956.2825027352737</v>
      </c>
      <c r="I71" s="2">
        <v>0</v>
      </c>
    </row>
    <row r="72" spans="1:9" x14ac:dyDescent="0.45">
      <c r="A72">
        <v>63</v>
      </c>
      <c r="B72" s="5">
        <v>6.8113473110020291</v>
      </c>
      <c r="C72" s="5">
        <v>8.7033354516850938</v>
      </c>
      <c r="D72" s="5">
        <v>0.11380683859185137</v>
      </c>
      <c r="E72" s="5">
        <v>4.670307267141582</v>
      </c>
      <c r="F72" s="5">
        <v>47.430113397351178</v>
      </c>
      <c r="G72">
        <f t="shared" si="0"/>
        <v>18273.158441596159</v>
      </c>
      <c r="H72">
        <f t="shared" si="1"/>
        <v>-7406.8911402204194</v>
      </c>
      <c r="I72" s="2">
        <v>0</v>
      </c>
    </row>
    <row r="73" spans="1:9" x14ac:dyDescent="0.45">
      <c r="A73">
        <v>64</v>
      </c>
      <c r="B73" s="5">
        <v>8.3597958935722563</v>
      </c>
      <c r="C73" s="5">
        <v>4.0615625879997488</v>
      </c>
      <c r="D73" s="5">
        <v>5.980080879212986</v>
      </c>
      <c r="E73" s="5">
        <v>32.528325691703493</v>
      </c>
      <c r="F73" s="5">
        <v>44.258923190264099</v>
      </c>
      <c r="G73">
        <f t="shared" si="0"/>
        <v>21290.185902531957</v>
      </c>
      <c r="H73">
        <f t="shared" si="1"/>
        <v>-10423.918601156218</v>
      </c>
      <c r="I73" s="2">
        <v>0</v>
      </c>
    </row>
    <row r="74" spans="1:9" x14ac:dyDescent="0.45">
      <c r="A74">
        <v>65</v>
      </c>
      <c r="B74" s="5">
        <v>5.9251548751147993</v>
      </c>
      <c r="C74" s="5">
        <v>4.0922324663899001</v>
      </c>
      <c r="D74" s="5">
        <v>5.6253058051282565</v>
      </c>
      <c r="E74" s="5">
        <v>0.59551167252689829</v>
      </c>
      <c r="F74" s="5">
        <v>10.62258727122841</v>
      </c>
      <c r="G74">
        <f t="shared" si="0"/>
        <v>14306.20143024262</v>
      </c>
      <c r="H74">
        <f t="shared" si="1"/>
        <v>-3439.9341288668802</v>
      </c>
      <c r="I74" s="2">
        <v>0</v>
      </c>
    </row>
    <row r="75" spans="1:9" x14ac:dyDescent="0.45">
      <c r="A75">
        <v>66</v>
      </c>
      <c r="B75" s="5">
        <v>5.9972221741667875</v>
      </c>
      <c r="C75" s="5">
        <v>11.503663860172317</v>
      </c>
      <c r="D75" s="5">
        <v>4.0704510915891632</v>
      </c>
      <c r="E75" s="5">
        <v>14.200763915667784</v>
      </c>
      <c r="F75" s="5">
        <v>20.004792885693401</v>
      </c>
      <c r="G75">
        <f t="shared" ref="G75:G89" si="2">SUMPRODUCT($B$4:$F$4,B75:F75)/100</f>
        <v>17112.294586906341</v>
      </c>
      <c r="H75">
        <f t="shared" ref="H75:H89" si="3">$B$7-G75</f>
        <v>-6246.0272855306011</v>
      </c>
      <c r="I75" s="2">
        <v>0</v>
      </c>
    </row>
    <row r="76" spans="1:9" x14ac:dyDescent="0.45">
      <c r="A76">
        <v>67</v>
      </c>
      <c r="B76" s="5">
        <v>2.96238419864987</v>
      </c>
      <c r="C76" s="5">
        <v>11.166046804957423</v>
      </c>
      <c r="D76" s="5">
        <v>6.6560796666530964</v>
      </c>
      <c r="E76" s="5">
        <v>22.899613184601581</v>
      </c>
      <c r="F76" s="5">
        <v>4.4717359270583907</v>
      </c>
      <c r="G76">
        <f t="shared" si="2"/>
        <v>10866.267301376436</v>
      </c>
      <c r="H76">
        <f t="shared" si="3"/>
        <v>-6.9667294155806303E-10</v>
      </c>
      <c r="I76" s="2">
        <v>0</v>
      </c>
    </row>
    <row r="77" spans="1:9" x14ac:dyDescent="0.45">
      <c r="A77">
        <v>68</v>
      </c>
      <c r="B77" s="5">
        <v>6.1100531268071352</v>
      </c>
      <c r="C77" s="5">
        <v>9.6016287251461012</v>
      </c>
      <c r="D77" s="5">
        <v>14.801286932238863</v>
      </c>
      <c r="E77" s="5">
        <v>-14.225003995830923</v>
      </c>
      <c r="F77" s="5">
        <v>0.21685477487647198</v>
      </c>
      <c r="G77">
        <f t="shared" si="2"/>
        <v>16883.280623043855</v>
      </c>
      <c r="H77">
        <f t="shared" si="3"/>
        <v>-6017.0133216681152</v>
      </c>
      <c r="I77" s="2">
        <v>0</v>
      </c>
    </row>
    <row r="78" spans="1:9" x14ac:dyDescent="0.45">
      <c r="A78">
        <v>69</v>
      </c>
      <c r="B78" s="5">
        <v>6.1292172879882667</v>
      </c>
      <c r="C78" s="5">
        <v>9.4972806533328384</v>
      </c>
      <c r="D78" s="5">
        <v>13.180465984672169</v>
      </c>
      <c r="E78" s="5">
        <v>-9.3144956504921854</v>
      </c>
      <c r="F78" s="5">
        <v>25.91898373016641</v>
      </c>
      <c r="G78">
        <f t="shared" si="2"/>
        <v>17832.410526120217</v>
      </c>
      <c r="H78">
        <f t="shared" si="3"/>
        <v>-6966.1432247444773</v>
      </c>
      <c r="I78" s="2">
        <v>0</v>
      </c>
    </row>
    <row r="79" spans="1:9" x14ac:dyDescent="0.45">
      <c r="A79">
        <v>70</v>
      </c>
      <c r="B79" s="5">
        <v>5.4402730807695052</v>
      </c>
      <c r="C79" s="5">
        <v>-0.56656472060526486</v>
      </c>
      <c r="D79" s="5">
        <v>3.9441464831522985</v>
      </c>
      <c r="E79" s="5">
        <v>14.073705622648799</v>
      </c>
      <c r="F79" s="5">
        <v>-0.18270418514868325</v>
      </c>
      <c r="G79">
        <f t="shared" si="2"/>
        <v>11549.474663173165</v>
      </c>
      <c r="H79">
        <f t="shared" si="3"/>
        <v>-683.20736179742562</v>
      </c>
      <c r="I79" s="2">
        <v>0</v>
      </c>
    </row>
    <row r="80" spans="1:9" x14ac:dyDescent="0.45">
      <c r="A80">
        <v>71</v>
      </c>
      <c r="B80" s="5">
        <v>4.1455016140782401</v>
      </c>
      <c r="C80" s="5">
        <v>9.1940856061382767</v>
      </c>
      <c r="D80" s="5">
        <v>7.3231434895940204</v>
      </c>
      <c r="E80" s="5">
        <v>-16.908539278067501</v>
      </c>
      <c r="F80" s="5">
        <v>36.345522889670349</v>
      </c>
      <c r="G80">
        <f t="shared" si="2"/>
        <v>13212.58626323307</v>
      </c>
      <c r="H80">
        <f t="shared" si="3"/>
        <v>-2346.3189618573306</v>
      </c>
      <c r="I80" s="2">
        <v>0</v>
      </c>
    </row>
    <row r="81" spans="1:9" x14ac:dyDescent="0.45">
      <c r="A81">
        <v>72</v>
      </c>
      <c r="B81" s="5">
        <v>6.0402242420357615</v>
      </c>
      <c r="C81" s="5">
        <v>5.6960200539487778</v>
      </c>
      <c r="D81" s="5">
        <v>4.9061058639444033</v>
      </c>
      <c r="E81" s="5">
        <v>9.5822004381836674</v>
      </c>
      <c r="F81" s="5">
        <v>-0.99394508877609233</v>
      </c>
      <c r="G81">
        <f t="shared" si="2"/>
        <v>14617.997245341214</v>
      </c>
      <c r="H81">
        <f t="shared" si="3"/>
        <v>-3751.7299439654744</v>
      </c>
      <c r="I81" s="2">
        <v>0</v>
      </c>
    </row>
    <row r="82" spans="1:9" x14ac:dyDescent="0.45">
      <c r="A82">
        <v>73</v>
      </c>
      <c r="B82" s="5">
        <v>5.7380278491525534</v>
      </c>
      <c r="C82" s="5">
        <v>11.209181495920554</v>
      </c>
      <c r="D82" s="5">
        <v>4.6550633762521958</v>
      </c>
      <c r="E82" s="5">
        <v>12.997483182308617</v>
      </c>
      <c r="F82" s="5">
        <v>48.877318749524193</v>
      </c>
      <c r="G82">
        <f t="shared" si="2"/>
        <v>17767.740756052019</v>
      </c>
      <c r="H82">
        <f t="shared" si="3"/>
        <v>-6901.4734546762793</v>
      </c>
      <c r="I82" s="2">
        <v>0</v>
      </c>
    </row>
    <row r="83" spans="1:9" x14ac:dyDescent="0.45">
      <c r="A83">
        <v>74</v>
      </c>
      <c r="B83" s="5">
        <v>5.5162661175519565</v>
      </c>
      <c r="C83" s="5">
        <v>5.4708514315313286</v>
      </c>
      <c r="D83" s="5">
        <v>6.9687253145693084</v>
      </c>
      <c r="E83" s="5">
        <v>35.09048114291955</v>
      </c>
      <c r="F83" s="5">
        <v>21.643357019372139</v>
      </c>
      <c r="G83">
        <f t="shared" si="2"/>
        <v>15289.809550409083</v>
      </c>
      <c r="H83">
        <f t="shared" si="3"/>
        <v>-4423.542249033344</v>
      </c>
      <c r="I83" s="2">
        <v>0</v>
      </c>
    </row>
    <row r="84" spans="1:9" x14ac:dyDescent="0.45">
      <c r="A84">
        <v>75</v>
      </c>
      <c r="B84" s="5">
        <v>7.2613635005561266</v>
      </c>
      <c r="C84" s="5">
        <v>-0.34565289279634648</v>
      </c>
      <c r="D84" s="5">
        <v>3.8239644429785073</v>
      </c>
      <c r="E84" s="5">
        <v>11.481002210624261</v>
      </c>
      <c r="F84" s="5">
        <v>34.934556687498841</v>
      </c>
      <c r="G84">
        <f t="shared" si="2"/>
        <v>16638.862543347244</v>
      </c>
      <c r="H84">
        <f t="shared" si="3"/>
        <v>-5772.5952419715049</v>
      </c>
      <c r="I84" s="2">
        <v>0</v>
      </c>
    </row>
    <row r="85" spans="1:9" x14ac:dyDescent="0.45">
      <c r="A85">
        <v>76</v>
      </c>
      <c r="B85" s="5">
        <v>4.024559870746943</v>
      </c>
      <c r="C85" s="5">
        <v>5.9502783436594902</v>
      </c>
      <c r="D85" s="5">
        <v>12.587606806501586</v>
      </c>
      <c r="E85" s="5">
        <v>15.158081685970661</v>
      </c>
      <c r="F85" s="5">
        <v>-4.1789427204489176</v>
      </c>
      <c r="G85">
        <f t="shared" si="2"/>
        <v>11762.117797407411</v>
      </c>
      <c r="H85">
        <f t="shared" si="3"/>
        <v>-895.85049603167136</v>
      </c>
      <c r="I85" s="2">
        <v>0</v>
      </c>
    </row>
    <row r="86" spans="1:9" x14ac:dyDescent="0.45">
      <c r="A86">
        <v>77</v>
      </c>
      <c r="B86" s="5">
        <v>4.1461136158979661</v>
      </c>
      <c r="C86" s="5">
        <v>10.742925481475691</v>
      </c>
      <c r="D86" s="5">
        <v>9.1953222861949051</v>
      </c>
      <c r="E86" s="5">
        <v>-0.77648642663468515</v>
      </c>
      <c r="F86" s="5">
        <v>34.061411391260805</v>
      </c>
      <c r="G86">
        <f t="shared" si="2"/>
        <v>14193.569804783305</v>
      </c>
      <c r="H86">
        <f t="shared" si="3"/>
        <v>-3327.3025034075654</v>
      </c>
      <c r="I86" s="2">
        <v>0</v>
      </c>
    </row>
    <row r="87" spans="1:9" x14ac:dyDescent="0.45">
      <c r="A87">
        <v>78</v>
      </c>
      <c r="B87" s="5">
        <v>6.1152544999194598</v>
      </c>
      <c r="C87" s="5">
        <v>11.825375469744166</v>
      </c>
      <c r="D87" s="5">
        <v>2.190821674712498</v>
      </c>
      <c r="E87" s="5">
        <v>19.356311981179825</v>
      </c>
      <c r="F87" s="5">
        <v>10.829556365222007</v>
      </c>
      <c r="G87">
        <f t="shared" si="2"/>
        <v>16901.516910874754</v>
      </c>
      <c r="H87">
        <f t="shared" si="3"/>
        <v>-6035.2496094990147</v>
      </c>
      <c r="I87" s="2">
        <v>0</v>
      </c>
    </row>
    <row r="88" spans="1:9" x14ac:dyDescent="0.45">
      <c r="A88">
        <v>79</v>
      </c>
      <c r="B88" s="5">
        <v>7.0869132482667263</v>
      </c>
      <c r="C88" s="5">
        <v>-1.2221041685289835</v>
      </c>
      <c r="D88" s="5">
        <v>1.3344890710298976</v>
      </c>
      <c r="E88" s="5">
        <v>23.092380167134465</v>
      </c>
      <c r="F88" s="5">
        <v>-9.0081622429566153</v>
      </c>
      <c r="G88">
        <f t="shared" si="2"/>
        <v>14090.954472311871</v>
      </c>
      <c r="H88">
        <f t="shared" si="3"/>
        <v>-3224.6871709361312</v>
      </c>
      <c r="I88" s="2">
        <v>0</v>
      </c>
    </row>
    <row r="89" spans="1:9" x14ac:dyDescent="0.45">
      <c r="A89">
        <v>80</v>
      </c>
      <c r="B89" s="5">
        <v>4.3121160700605499</v>
      </c>
      <c r="C89" s="5">
        <v>9.2839243836493015</v>
      </c>
      <c r="D89" s="5">
        <v>1.9159990778985079</v>
      </c>
      <c r="E89" s="5">
        <v>8.7735500751009745</v>
      </c>
      <c r="F89" s="5">
        <v>6.1715949355657163</v>
      </c>
      <c r="G89">
        <f t="shared" si="2"/>
        <v>12087.26974720038</v>
      </c>
      <c r="H89">
        <f t="shared" si="3"/>
        <v>-1221.0024458246407</v>
      </c>
      <c r="I89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Zhang</dc:creator>
  <cp:lastModifiedBy>Wei Zhang</cp:lastModifiedBy>
  <dcterms:created xsi:type="dcterms:W3CDTF">2015-06-05T18:17:20Z</dcterms:created>
  <dcterms:modified xsi:type="dcterms:W3CDTF">2022-01-11T05:50:47Z</dcterms:modified>
</cp:coreProperties>
</file>