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an/Documents/UCL/Year4/FYP/topics/wclient/0-rtt/"/>
    </mc:Choice>
  </mc:AlternateContent>
  <xr:revisionPtr revIDLastSave="0" documentId="13_ncr:1_{9D4BF0D8-02CD-F646-8814-9D3C416EBE76}" xr6:coauthVersionLast="47" xr6:coauthVersionMax="47" xr10:uidLastSave="{00000000-0000-0000-0000-000000000000}"/>
  <bookViews>
    <workbookView xWindow="0" yWindow="460" windowWidth="35840" windowHeight="20940" activeTab="2" xr2:uid="{B5D99BAA-E045-1548-A128-4F59B72E77D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9" i="3" l="1"/>
  <c r="K49" i="3"/>
  <c r="J49" i="3"/>
  <c r="I49" i="3"/>
  <c r="L48" i="3"/>
  <c r="L51" i="3" s="1"/>
  <c r="K48" i="3"/>
  <c r="K51" i="3" s="1"/>
  <c r="J48" i="3"/>
  <c r="J51" i="3" s="1"/>
  <c r="I48" i="3"/>
  <c r="I51" i="3" s="1"/>
  <c r="L47" i="3"/>
  <c r="K47" i="3"/>
  <c r="J47" i="3"/>
  <c r="I47" i="3"/>
  <c r="L36" i="3"/>
  <c r="K36" i="3"/>
  <c r="L35" i="3"/>
  <c r="L38" i="3" s="1"/>
  <c r="K35" i="3"/>
  <c r="K38" i="3" s="1"/>
  <c r="L34" i="3"/>
  <c r="K34" i="3"/>
  <c r="J38" i="3"/>
  <c r="J36" i="3"/>
  <c r="J35" i="3"/>
  <c r="J34" i="3"/>
  <c r="I34" i="3"/>
  <c r="I36" i="3"/>
  <c r="I35" i="3"/>
  <c r="I38" i="3" s="1"/>
  <c r="J21" i="3"/>
  <c r="K21" i="3"/>
  <c r="L21" i="3"/>
  <c r="J22" i="3"/>
  <c r="J25" i="3" s="1"/>
  <c r="K22" i="3"/>
  <c r="K25" i="3" s="1"/>
  <c r="L22" i="3"/>
  <c r="J23" i="3"/>
  <c r="K23" i="3"/>
  <c r="L23" i="3"/>
  <c r="L25" i="3"/>
  <c r="I25" i="3"/>
  <c r="I23" i="3"/>
  <c r="I22" i="3"/>
  <c r="I21" i="3"/>
  <c r="I17" i="1"/>
  <c r="K20" i="1"/>
  <c r="J20" i="1"/>
  <c r="I20" i="1"/>
  <c r="K19" i="1"/>
  <c r="J19" i="1"/>
  <c r="I19" i="1"/>
  <c r="K18" i="1"/>
  <c r="J18" i="1"/>
  <c r="I18" i="1"/>
  <c r="K17" i="1"/>
  <c r="J17" i="1"/>
  <c r="I4" i="1"/>
  <c r="J4" i="1"/>
  <c r="K4" i="1"/>
  <c r="I5" i="1"/>
  <c r="J5" i="1"/>
  <c r="K5" i="1"/>
  <c r="I6" i="1"/>
  <c r="J6" i="1"/>
  <c r="K6" i="1"/>
  <c r="K3" i="1"/>
  <c r="J3" i="1"/>
  <c r="I3" i="1"/>
</calcChain>
</file>

<file path=xl/sharedStrings.xml><?xml version="1.0" encoding="utf-8"?>
<sst xmlns="http://schemas.openxmlformats.org/spreadsheetml/2006/main" count="222" uniqueCount="85">
  <si>
    <t>google.com</t>
  </si>
  <si>
    <t>youtube.com</t>
  </si>
  <si>
    <t>sina.com.cn</t>
  </si>
  <si>
    <t>canva.com</t>
  </si>
  <si>
    <t>google.com.hk</t>
  </si>
  <si>
    <t>google.com.br</t>
  </si>
  <si>
    <t>blogger.com</t>
  </si>
  <si>
    <t>google.co.in</t>
  </si>
  <si>
    <t>google.co.jp</t>
  </si>
  <si>
    <t>google.de</t>
  </si>
  <si>
    <t>FCP</t>
  </si>
  <si>
    <t>LCP</t>
  </si>
  <si>
    <t>TTI</t>
  </si>
  <si>
    <t>0-RTT warm cache</t>
  </si>
  <si>
    <t xml:space="preserve">walmart.com </t>
  </si>
  <si>
    <t>0-RTT cold cache</t>
  </si>
  <si>
    <t>Control warm cache</t>
  </si>
  <si>
    <t>Control cold cache</t>
  </si>
  <si>
    <t>percentage change</t>
  </si>
  <si>
    <t>cond</t>
  </si>
  <si>
    <t>confidence intervel</t>
  </si>
  <si>
    <t>[0.84626,0.87455]</t>
  </si>
  <si>
    <t>[0.82494,0.85705]</t>
  </si>
  <si>
    <t>0RTT</t>
  </si>
  <si>
    <t>control</t>
  </si>
  <si>
    <t>walmart.com</t>
  </si>
  <si>
    <t>min</t>
  </si>
  <si>
    <t>max</t>
  </si>
  <si>
    <t xml:space="preserve"> warm cache control</t>
  </si>
  <si>
    <t xml:space="preserve"> warm cache 0-RTT</t>
  </si>
  <si>
    <t>[0.087946787582856,0.120053212417143]</t>
  </si>
  <si>
    <t>[0.069883325616390,0.090116674383610]</t>
  </si>
  <si>
    <t xml:space="preserve"> cold cache 0-RTT</t>
  </si>
  <si>
    <t xml:space="preserve"> cold cache control</t>
  </si>
  <si>
    <t>[0.243863245748672,0.638136754251328]</t>
  </si>
  <si>
    <t>[0.492390513433845,0.787609486566155]</t>
  </si>
  <si>
    <t>[0.787496197776140,0.836503802223860]</t>
  </si>
  <si>
    <t>[0.816416027418642,0.839583972581359]</t>
  </si>
  <si>
    <t>[0.798738951894510,0.833261048105490]</t>
  </si>
  <si>
    <t>[0.689435411396789,0.884564588603211]</t>
  </si>
  <si>
    <t>[0.366461718744645,0.773538281255355]</t>
  </si>
  <si>
    <t>[0.081900112705686,0.112099887294314]</t>
  </si>
  <si>
    <t>FCP CI</t>
  </si>
  <si>
    <t>LCP CI</t>
  </si>
  <si>
    <t>TTI CI</t>
  </si>
  <si>
    <t>Category</t>
  </si>
  <si>
    <t xml:space="preserve">LCP CI </t>
  </si>
  <si>
    <t>fcp 0.76 0.82 0.78 0.76 0.84 0.84 0.84 0.8 0.84 0.84 </t>
  </si>
  <si>
    <t>lcp 0.73 0.27 0.35 0.76 0.14 0.13 0.15 0.77 0.39 0.72 </t>
  </si>
  <si>
    <t>tti 0.08 0.08 0.07 0.07 0.07 0.07 0.07 0.08 0.1 0.11 </t>
  </si>
  <si>
    <t>warm cache control</t>
  </si>
  <si>
    <t>fcp 0.83 0.83 0.83 0.84 0.84 0.84 0.81 0.83 0.84 0.79</t>
  </si>
  <si>
    <t>lcp 0.74 0.81 0.84 0.8  0.42 0.69 0.27 0.4  0.61 0.82</t>
  </si>
  <si>
    <t>tti 0.11 0.11 0.12 0.11 0.1  0.11 0.1  0.11 0.1 0.07</t>
  </si>
  <si>
    <t>cc 0RTT</t>
  </si>
  <si>
    <t>fcp 0.84 0.83 0.83 0.77 0.78 0.82 0.83 0.83 0.83 0.8 </t>
  </si>
  <si>
    <t>lcp 0.35 0.71 0.72 0.79 0.63 0.71 0.85 0.79 0.87 0.8 </t>
  </si>
  <si>
    <t>tti 0.12 0.1 0.1 0.11 0.11 0.1 0.11 0.11 0.12 0.09 </t>
  </si>
  <si>
    <t>cc control</t>
  </si>
  <si>
    <t>fcp 0.84 0.83 0.84 0.82 0.82 0.84 0.81 0.84 0.4 0.83 </t>
  </si>
  <si>
    <t>lcp 0.81 0.68 0.68 0.37 0.83 0.19 0.76 0.64 0 0.74 </t>
  </si>
  <si>
    <t>tti 0.1 0.1 0.1 0.1 0.1 0.12 0.11 0.1 0.04 0.1 </t>
  </si>
  <si>
    <t xml:space="preserve">fcp </t>
  </si>
  <si>
    <t>Warm Cache FCP</t>
  </si>
  <si>
    <t>Cold Cache FCP</t>
  </si>
  <si>
    <t>Mean:</t>
  </si>
  <si>
    <t>S:</t>
  </si>
  <si>
    <t xml:space="preserve">n: </t>
  </si>
  <si>
    <t>a:</t>
  </si>
  <si>
    <t>Margin of error</t>
  </si>
  <si>
    <t>Warm Cache 0RTT</t>
  </si>
  <si>
    <t>Warm Cache Control</t>
  </si>
  <si>
    <t>Cold Cache  0RTT</t>
  </si>
  <si>
    <t>Cold Cache Control</t>
  </si>
  <si>
    <t>Warm Cache LCP</t>
  </si>
  <si>
    <t>Cold Cache LCP</t>
  </si>
  <si>
    <t>  0.42</t>
  </si>
  <si>
    <t>  0.61</t>
  </si>
  <si>
    <t xml:space="preserve"> 0.8 </t>
  </si>
  <si>
    <t>Warm Cache TTI</t>
  </si>
  <si>
    <t>Cold Cache TTI</t>
  </si>
  <si>
    <t>  0.11</t>
  </si>
  <si>
    <t xml:space="preserve">  0.11 </t>
  </si>
  <si>
    <t xml:space="preserve"> 0.09 </t>
  </si>
  <si>
    <t xml:space="preserve"> 0.1 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</si>
</sst>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1"/>
    <xf numFmtId="0" fontId="1" fillId="0" borderId="1" xfId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0" fillId="0" borderId="1" xfId="0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1" applyBorder="1"/>
    <xf numFmtId="0" fontId="0" fillId="0" borderId="0" xfId="0" applyBorder="1" applyAlignment="1">
      <alignment horizontal="right"/>
    </xf>
    <xf numFmtId="164" fontId="0" fillId="0" borderId="1" xfId="2" applyNumberFormat="1" applyFont="1" applyBorder="1"/>
    <xf numFmtId="165" fontId="0" fillId="0" borderId="0" xfId="0" applyNumberFormat="1"/>
    <xf numFmtId="0" fontId="0" fillId="0" borderId="3" xfId="0" applyBorder="1"/>
    <xf numFmtId="0" fontId="3" fillId="0" borderId="0" xfId="0" applyFo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Contentful</a:t>
            </a:r>
            <a:r>
              <a:rPr lang="en-US" baseline="0"/>
              <a:t> </a:t>
            </a:r>
            <a:r>
              <a:rPr lang="en-US"/>
              <a:t>Paint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6E7-A648-9EBE-CDD34EB2FFA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6E7-A648-9EBE-CDD34EB2FFA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6E7-A648-9EBE-CDD34EB2FFA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6E7-A648-9EBE-CDD34EB2FF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Sheet3!$I$25:$L$25</c:f>
                <c:numCache>
                  <c:formatCode>General</c:formatCode>
                  <c:ptCount val="4"/>
                  <c:pt idx="0">
                    <c:v>2.4503802223859908E-2</c:v>
                  </c:pt>
                  <c:pt idx="1">
                    <c:v>1.1583972581358612E-2</c:v>
                  </c:pt>
                  <c:pt idx="2">
                    <c:v>1.726104810549009E-2</c:v>
                  </c:pt>
                  <c:pt idx="3">
                    <c:v>9.7564588603211308E-2</c:v>
                  </c:pt>
                </c:numCache>
              </c:numRef>
            </c:plus>
            <c:minus>
              <c:numRef>
                <c:f>Sheet3!$I$25:$L$25</c:f>
                <c:numCache>
                  <c:formatCode>General</c:formatCode>
                  <c:ptCount val="4"/>
                  <c:pt idx="0">
                    <c:v>2.4503802223859908E-2</c:v>
                  </c:pt>
                  <c:pt idx="1">
                    <c:v>1.1583972581358612E-2</c:v>
                  </c:pt>
                  <c:pt idx="2">
                    <c:v>1.726104810549009E-2</c:v>
                  </c:pt>
                  <c:pt idx="3">
                    <c:v>9.7564588603211308E-2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Sheet3!$I$20:$L$20</c:f>
              <c:strCache>
                <c:ptCount val="4"/>
                <c:pt idx="0">
                  <c:v>Warm Cache 0RTT</c:v>
                </c:pt>
                <c:pt idx="1">
                  <c:v>Warm Cache Control</c:v>
                </c:pt>
                <c:pt idx="2">
                  <c:v>Cold Cache  0RTT</c:v>
                </c:pt>
                <c:pt idx="3">
                  <c:v>Cold Cache Control</c:v>
                </c:pt>
              </c:strCache>
            </c:strRef>
          </c:cat>
          <c:val>
            <c:numRef>
              <c:f>Sheet3!$I$21:$L$21</c:f>
              <c:numCache>
                <c:formatCode>General</c:formatCode>
                <c:ptCount val="4"/>
                <c:pt idx="0">
                  <c:v>0.81199999999999994</c:v>
                </c:pt>
                <c:pt idx="1">
                  <c:v>0.82800000000000007</c:v>
                </c:pt>
                <c:pt idx="2">
                  <c:v>0.81600000000000006</c:v>
                </c:pt>
                <c:pt idx="3">
                  <c:v>0.78699999999999992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7-A648-9EBE-CDD34EB2FFA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1866416"/>
        <c:axId val="553354000"/>
      </c:barChart>
      <c:catAx>
        <c:axId val="55186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FCP groups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290565974736224"/>
              <c:y val="0.88198382671416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53354000"/>
        <c:crosses val="autoZero"/>
        <c:auto val="1"/>
        <c:lblAlgn val="ctr"/>
        <c:lblOffset val="100"/>
        <c:noMultiLvlLbl val="0"/>
      </c:catAx>
      <c:valAx>
        <c:axId val="55335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Mean FCP(second)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5186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Lirst Contentful</a:t>
            </a:r>
            <a:r>
              <a:rPr lang="en-US" baseline="0"/>
              <a:t> </a:t>
            </a:r>
            <a:r>
              <a:rPr lang="en-US"/>
              <a:t>Paint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DF2-B944-B07A-314D5734F81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DF2-B944-B07A-314D5734F81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DF2-B944-B07A-314D5734F81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DF2-B944-B07A-314D5734F8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Sheet3!$I$38:$L$38</c:f>
                <c:numCache>
                  <c:formatCode>General</c:formatCode>
                  <c:ptCount val="4"/>
                  <c:pt idx="0">
                    <c:v>0.19713675425132832</c:v>
                  </c:pt>
                  <c:pt idx="1">
                    <c:v>0.18044099011592871</c:v>
                  </c:pt>
                  <c:pt idx="2">
                    <c:v>1.9131102923312122E-2</c:v>
                  </c:pt>
                  <c:pt idx="3">
                    <c:v>0.20353828125535492</c:v>
                  </c:pt>
                </c:numCache>
              </c:numRef>
            </c:plus>
            <c:minus>
              <c:numRef>
                <c:f>Sheet3!$I$38:$L$38</c:f>
                <c:numCache>
                  <c:formatCode>General</c:formatCode>
                  <c:ptCount val="4"/>
                  <c:pt idx="0">
                    <c:v>0.19713675425132832</c:v>
                  </c:pt>
                  <c:pt idx="1">
                    <c:v>0.18044099011592871</c:v>
                  </c:pt>
                  <c:pt idx="2">
                    <c:v>1.9131102923312122E-2</c:v>
                  </c:pt>
                  <c:pt idx="3">
                    <c:v>0.20353828125535492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Sheet3!$I$20:$L$20</c:f>
              <c:strCache>
                <c:ptCount val="4"/>
                <c:pt idx="0">
                  <c:v>Warm Cache 0RTT</c:v>
                </c:pt>
                <c:pt idx="1">
                  <c:v>Warm Cache Control</c:v>
                </c:pt>
                <c:pt idx="2">
                  <c:v>Cold Cache  0RTT</c:v>
                </c:pt>
                <c:pt idx="3">
                  <c:v>Cold Cache Control</c:v>
                </c:pt>
              </c:strCache>
            </c:strRef>
          </c:cat>
          <c:val>
            <c:numRef>
              <c:f>Sheet3!$I$21:$L$21</c:f>
              <c:numCache>
                <c:formatCode>General</c:formatCode>
                <c:ptCount val="4"/>
                <c:pt idx="0">
                  <c:v>0.81199999999999994</c:v>
                </c:pt>
                <c:pt idx="1">
                  <c:v>0.82800000000000007</c:v>
                </c:pt>
                <c:pt idx="2">
                  <c:v>0.81600000000000006</c:v>
                </c:pt>
                <c:pt idx="3">
                  <c:v>0.78699999999999992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F2-B944-B07A-314D5734F81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1866416"/>
        <c:axId val="553354000"/>
      </c:barChart>
      <c:catAx>
        <c:axId val="55186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LCP groups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834152847974466"/>
              <c:y val="0.87730158156655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53354000"/>
        <c:crosses val="autoZero"/>
        <c:auto val="1"/>
        <c:lblAlgn val="ctr"/>
        <c:lblOffset val="100"/>
        <c:noMultiLvlLbl val="0"/>
      </c:catAx>
      <c:valAx>
        <c:axId val="55335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Mean LCP(second)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5186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Interactive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A9F-4A44-B3C9-16893B67A55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A9F-4A44-B3C9-16893B67A55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A9F-4A44-B3C9-16893B67A55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A9F-4A44-B3C9-16893B67A5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Sheet3!$I$51:$L$51</c:f>
                <c:numCache>
                  <c:formatCode>General</c:formatCode>
                  <c:ptCount val="4"/>
                  <c:pt idx="0">
                    <c:v>1.0116674383609756E-2</c:v>
                  </c:pt>
                  <c:pt idx="1">
                    <c:v>1.244038941268109E-2</c:v>
                  </c:pt>
                  <c:pt idx="2">
                    <c:v>6.0089545210997878E-3</c:v>
                  </c:pt>
                  <c:pt idx="3">
                    <c:v>1.7187940009040482E-2</c:v>
                  </c:pt>
                </c:numCache>
              </c:numRef>
            </c:plus>
            <c:minus>
              <c:numRef>
                <c:f>Sheet3!$I$51:$L$51</c:f>
                <c:numCache>
                  <c:formatCode>General</c:formatCode>
                  <c:ptCount val="4"/>
                  <c:pt idx="0">
                    <c:v>1.0116674383609756E-2</c:v>
                  </c:pt>
                  <c:pt idx="1">
                    <c:v>1.244038941268109E-2</c:v>
                  </c:pt>
                  <c:pt idx="2">
                    <c:v>6.0089545210997878E-3</c:v>
                  </c:pt>
                  <c:pt idx="3">
                    <c:v>1.7187940009040482E-2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Sheet3!$I$20:$L$20</c:f>
              <c:strCache>
                <c:ptCount val="4"/>
                <c:pt idx="0">
                  <c:v>Warm Cache 0RTT</c:v>
                </c:pt>
                <c:pt idx="1">
                  <c:v>Warm Cache Control</c:v>
                </c:pt>
                <c:pt idx="2">
                  <c:v>Cold Cache  0RTT</c:v>
                </c:pt>
                <c:pt idx="3">
                  <c:v>Cold Cache Control</c:v>
                </c:pt>
              </c:strCache>
            </c:strRef>
          </c:cat>
          <c:val>
            <c:numRef>
              <c:f>Sheet3!$I$21:$L$21</c:f>
              <c:numCache>
                <c:formatCode>General</c:formatCode>
                <c:ptCount val="4"/>
                <c:pt idx="0">
                  <c:v>0.81199999999999994</c:v>
                </c:pt>
                <c:pt idx="1">
                  <c:v>0.82800000000000007</c:v>
                </c:pt>
                <c:pt idx="2">
                  <c:v>0.81600000000000006</c:v>
                </c:pt>
                <c:pt idx="3">
                  <c:v>0.78699999999999992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A9F-4A44-B3C9-16893B67A55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1866416"/>
        <c:axId val="553354000"/>
      </c:barChart>
      <c:catAx>
        <c:axId val="55186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TTi groups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436338825663053"/>
              <c:y val="0.87730158156655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53354000"/>
        <c:crosses val="autoZero"/>
        <c:auto val="1"/>
        <c:lblAlgn val="ctr"/>
        <c:lblOffset val="100"/>
        <c:noMultiLvlLbl val="0"/>
      </c:catAx>
      <c:valAx>
        <c:axId val="55335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Mean TTI(second)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5186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76200</xdr:colOff>
      <xdr:row>26</xdr:row>
      <xdr:rowOff>50800</xdr:rowOff>
    </xdr:from>
    <xdr:to>
      <xdr:col>19</xdr:col>
      <xdr:colOff>101600</xdr:colOff>
      <xdr:row>33</xdr:row>
      <xdr:rowOff>90631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802900-0689-D74B-B564-B10982ABE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3800" y="5334000"/>
          <a:ext cx="7772400" cy="14622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538</xdr:colOff>
      <xdr:row>16</xdr:row>
      <xdr:rowOff>23828</xdr:rowOff>
    </xdr:from>
    <xdr:to>
      <xdr:col>18</xdr:col>
      <xdr:colOff>419336</xdr:colOff>
      <xdr:row>29</xdr:row>
      <xdr:rowOff>88372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EB4067-BC7A-A48C-5502-2EC34EBF6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</xdr:colOff>
      <xdr:row>29</xdr:row>
      <xdr:rowOff>95849</xdr:rowOff>
    </xdr:from>
    <xdr:to>
      <xdr:col>18</xdr:col>
      <xdr:colOff>418800</xdr:colOff>
      <xdr:row>42</xdr:row>
      <xdr:rowOff>160393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226AD2-9C63-5245-9579-0805DBF2F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</xdr:colOff>
      <xdr:row>42</xdr:row>
      <xdr:rowOff>143774</xdr:rowOff>
    </xdr:from>
    <xdr:to>
      <xdr:col>18</xdr:col>
      <xdr:colOff>418799</xdr:colOff>
      <xdr:row>56</xdr:row>
      <xdr:rowOff>4638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075912-0DDD-A947-AB0B-F78EEE396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59A7B-17D5-2446-8D1C-EFE0C15400D5}">
  <dimension ref="A1:O102"/>
  <sheetViews>
    <sheetView workbookViewId="0">
      <selection activeCell="L22" sqref="L22"/>
    </sheetView>
  </sheetViews>
  <sheetFormatPr baseColWidth="10" defaultRowHeight="16" x14ac:dyDescent="0.2"/>
  <cols>
    <col min="1" max="1" width="13" bestFit="1" customWidth="1"/>
    <col min="2" max="2" width="16" bestFit="1" customWidth="1"/>
    <col min="3" max="4" width="13.83203125" customWidth="1"/>
    <col min="5" max="5" width="16" bestFit="1" customWidth="1"/>
    <col min="6" max="7" width="13.83203125" customWidth="1"/>
    <col min="9" max="11" width="13.5" customWidth="1"/>
  </cols>
  <sheetData>
    <row r="1" spans="1:15" x14ac:dyDescent="0.2">
      <c r="A1" s="5"/>
      <c r="B1" s="16" t="s">
        <v>16</v>
      </c>
      <c r="C1" s="16"/>
      <c r="D1" s="16"/>
      <c r="E1" s="16" t="s">
        <v>13</v>
      </c>
      <c r="F1" s="16"/>
      <c r="G1" s="16"/>
      <c r="I1" s="16" t="s">
        <v>18</v>
      </c>
      <c r="J1" s="16"/>
      <c r="K1" s="16"/>
      <c r="L1" s="8"/>
      <c r="M1" s="17" t="s">
        <v>19</v>
      </c>
      <c r="N1" s="17"/>
      <c r="O1" s="17"/>
    </row>
    <row r="2" spans="1:15" x14ac:dyDescent="0.2">
      <c r="A2" s="4"/>
      <c r="B2" s="3" t="s">
        <v>10</v>
      </c>
      <c r="C2" s="3" t="s">
        <v>11</v>
      </c>
      <c r="D2" s="3" t="s">
        <v>12</v>
      </c>
      <c r="E2" s="3" t="s">
        <v>10</v>
      </c>
      <c r="F2" s="3" t="s">
        <v>11</v>
      </c>
      <c r="G2" s="3" t="s">
        <v>12</v>
      </c>
      <c r="I2" s="3" t="s">
        <v>10</v>
      </c>
      <c r="J2" s="3" t="s">
        <v>11</v>
      </c>
      <c r="K2" s="3" t="s">
        <v>12</v>
      </c>
      <c r="L2" s="8"/>
      <c r="M2" s="8"/>
      <c r="N2" s="8"/>
      <c r="O2" s="8"/>
    </row>
    <row r="3" spans="1:15" x14ac:dyDescent="0.2">
      <c r="A3" s="2" t="s">
        <v>0</v>
      </c>
      <c r="B3" s="6">
        <v>0.82599999999999996</v>
      </c>
      <c r="C3" s="6">
        <v>0.79200000000000004</v>
      </c>
      <c r="D3" s="6">
        <v>0.98399999999999999</v>
      </c>
      <c r="E3" s="6">
        <v>0.83299999999999996</v>
      </c>
      <c r="F3" s="6">
        <v>0.82599999999999996</v>
      </c>
      <c r="G3" s="6">
        <v>0.98299999999999998</v>
      </c>
      <c r="I3" s="11">
        <f>(E3-B3)/B3</f>
        <v>8.4745762711864493E-3</v>
      </c>
      <c r="J3" s="11">
        <f>(F3-C3)/C3</f>
        <v>4.2929292929292824E-2</v>
      </c>
      <c r="K3" s="11">
        <f>(G3-D3)/D3</f>
        <v>-1.016260162601627E-3</v>
      </c>
      <c r="L3" s="10"/>
      <c r="M3" s="10"/>
      <c r="N3" s="10"/>
      <c r="O3" s="10"/>
    </row>
    <row r="4" spans="1:15" x14ac:dyDescent="0.2">
      <c r="A4" s="2" t="s">
        <v>1</v>
      </c>
      <c r="B4" s="4">
        <v>0.16869999999999999</v>
      </c>
      <c r="C4" s="4">
        <v>0.214</v>
      </c>
      <c r="D4" s="4">
        <v>0.47420000000000001</v>
      </c>
      <c r="E4" s="4">
        <v>0.1716</v>
      </c>
      <c r="F4" s="4">
        <v>0.23100000000000001</v>
      </c>
      <c r="G4" s="4">
        <v>0.4778</v>
      </c>
      <c r="I4" s="11">
        <f t="shared" ref="I4:I6" si="0">(E4-B4)/B4</f>
        <v>1.7190278601067064E-2</v>
      </c>
      <c r="J4" s="11">
        <f t="shared" ref="J4:J6" si="1">(F4-C4)/C4</f>
        <v>7.9439252336448676E-2</v>
      </c>
      <c r="K4" s="11">
        <f t="shared" ref="K4:K6" si="2">(G4-D4)/D4</f>
        <v>7.5917334458034417E-3</v>
      </c>
      <c r="L4" s="7"/>
      <c r="M4" s="7"/>
      <c r="N4" s="7"/>
      <c r="O4" s="7"/>
    </row>
    <row r="5" spans="1:15" x14ac:dyDescent="0.2">
      <c r="A5" s="2" t="s">
        <v>2</v>
      </c>
      <c r="B5" s="4">
        <v>0.30659999999999998</v>
      </c>
      <c r="C5" s="4">
        <v>0.25180000000000002</v>
      </c>
      <c r="D5" s="4">
        <v>5.4600000000000003E-2</v>
      </c>
      <c r="E5" s="4">
        <v>0.30609999999999998</v>
      </c>
      <c r="F5" s="4">
        <v>0.2621</v>
      </c>
      <c r="G5" s="4">
        <v>5.9400000000000001E-2</v>
      </c>
      <c r="I5" s="11">
        <f t="shared" si="0"/>
        <v>-1.6307893020221802E-3</v>
      </c>
      <c r="J5" s="11">
        <f t="shared" si="1"/>
        <v>4.0905480540111103E-2</v>
      </c>
      <c r="K5" s="11">
        <f t="shared" si="2"/>
        <v>8.7912087912087877E-2</v>
      </c>
      <c r="L5" s="7"/>
      <c r="M5" s="7"/>
      <c r="N5" s="7"/>
      <c r="O5" s="7"/>
    </row>
    <row r="6" spans="1:15" x14ac:dyDescent="0.2">
      <c r="A6" s="2" t="s">
        <v>3</v>
      </c>
      <c r="B6" s="4">
        <v>0.87719999999999998</v>
      </c>
      <c r="C6" s="4">
        <v>0.50470000000000004</v>
      </c>
      <c r="D6" s="4">
        <v>0.69950000000000001</v>
      </c>
      <c r="E6" s="4">
        <v>0.87480000000000002</v>
      </c>
      <c r="F6" s="4">
        <v>0.49669999999999997</v>
      </c>
      <c r="G6" s="4">
        <v>0.68459999999999999</v>
      </c>
      <c r="I6" s="11">
        <f t="shared" si="0"/>
        <v>-2.7359781121750544E-3</v>
      </c>
      <c r="J6" s="11">
        <f t="shared" si="1"/>
        <v>-1.5851000594412645E-2</v>
      </c>
      <c r="K6" s="11">
        <f t="shared" si="2"/>
        <v>-2.1300929235168013E-2</v>
      </c>
      <c r="L6" s="7"/>
      <c r="M6" s="7"/>
      <c r="N6" s="7"/>
      <c r="O6" s="7"/>
    </row>
    <row r="7" spans="1:15" x14ac:dyDescent="0.2">
      <c r="A7" s="2" t="s">
        <v>4</v>
      </c>
      <c r="B7" s="4"/>
      <c r="C7" s="4"/>
      <c r="D7" s="4"/>
      <c r="E7" s="4"/>
      <c r="F7" s="4"/>
      <c r="G7" s="4"/>
      <c r="I7" s="9"/>
      <c r="J7" s="7"/>
      <c r="K7" s="7"/>
      <c r="L7" s="7"/>
      <c r="M7" s="7"/>
      <c r="N7" s="7"/>
      <c r="O7" s="7"/>
    </row>
    <row r="8" spans="1:15" x14ac:dyDescent="0.2">
      <c r="A8" s="2" t="s">
        <v>5</v>
      </c>
      <c r="B8" s="4"/>
      <c r="C8" s="4"/>
      <c r="D8" s="4"/>
      <c r="E8" s="4"/>
      <c r="F8" s="4"/>
      <c r="G8" s="4"/>
      <c r="I8" s="9"/>
      <c r="J8" s="7"/>
      <c r="K8" s="7"/>
      <c r="L8" s="7"/>
      <c r="M8" s="7"/>
      <c r="N8" s="7"/>
      <c r="O8" s="7"/>
    </row>
    <row r="9" spans="1:15" x14ac:dyDescent="0.2">
      <c r="A9" s="2" t="s">
        <v>6</v>
      </c>
      <c r="B9" s="4">
        <v>0.72619999999999996</v>
      </c>
      <c r="C9" s="4">
        <v>0.80130000000000001</v>
      </c>
      <c r="D9" s="4">
        <v>0.92849999999999999</v>
      </c>
      <c r="E9" s="4"/>
      <c r="F9" s="4"/>
      <c r="G9" s="4"/>
      <c r="I9" s="9"/>
      <c r="J9" s="7"/>
      <c r="K9" s="7"/>
      <c r="L9" s="7"/>
      <c r="M9" s="7"/>
      <c r="N9" s="7"/>
      <c r="O9" s="7"/>
    </row>
    <row r="10" spans="1:15" x14ac:dyDescent="0.2">
      <c r="A10" s="2" t="s">
        <v>7</v>
      </c>
      <c r="B10" s="4"/>
      <c r="C10" s="4"/>
      <c r="D10" s="4"/>
      <c r="E10" s="4"/>
      <c r="F10" s="4"/>
      <c r="G10" s="4"/>
      <c r="I10" s="9"/>
      <c r="J10" s="7"/>
      <c r="K10" s="7"/>
      <c r="L10" s="7"/>
      <c r="M10" s="7"/>
      <c r="N10" s="7"/>
      <c r="O10" s="7"/>
    </row>
    <row r="11" spans="1:15" x14ac:dyDescent="0.2">
      <c r="A11" s="2" t="s">
        <v>8</v>
      </c>
      <c r="B11" s="4"/>
      <c r="C11" s="4"/>
      <c r="D11" s="4"/>
      <c r="E11" s="4"/>
      <c r="F11" s="4"/>
      <c r="G11" s="4"/>
      <c r="I11" s="9"/>
      <c r="J11" s="7"/>
      <c r="K11" s="7"/>
      <c r="L11" s="7"/>
      <c r="M11" s="7"/>
      <c r="N11" s="7"/>
      <c r="O11" s="7"/>
    </row>
    <row r="12" spans="1:15" x14ac:dyDescent="0.2">
      <c r="A12" s="2" t="s">
        <v>9</v>
      </c>
      <c r="B12" s="4"/>
      <c r="C12" s="4"/>
      <c r="D12" s="4"/>
      <c r="E12" s="4"/>
      <c r="F12" s="4"/>
      <c r="G12" s="4"/>
      <c r="I12" s="9"/>
      <c r="J12" s="7"/>
      <c r="K12" s="7"/>
      <c r="L12" s="7"/>
      <c r="M12" s="7"/>
      <c r="N12" s="7"/>
      <c r="O12" s="7"/>
    </row>
    <row r="13" spans="1:15" x14ac:dyDescent="0.2">
      <c r="A13" s="2" t="s">
        <v>14</v>
      </c>
      <c r="B13" s="4"/>
      <c r="C13" s="4"/>
      <c r="D13" s="4"/>
      <c r="E13" s="4"/>
      <c r="F13" s="4"/>
      <c r="G13" s="4"/>
      <c r="I13" s="9"/>
      <c r="J13" s="7"/>
      <c r="K13" s="7"/>
      <c r="L13" s="7"/>
      <c r="M13" s="7"/>
      <c r="N13" s="7"/>
      <c r="O13" s="7"/>
    </row>
    <row r="14" spans="1:15" x14ac:dyDescent="0.2">
      <c r="A14" s="1"/>
      <c r="I14" s="9"/>
      <c r="J14" s="7"/>
      <c r="K14" s="7"/>
      <c r="L14" s="7"/>
      <c r="M14" s="7"/>
      <c r="N14" s="7"/>
      <c r="O14" s="7"/>
    </row>
    <row r="15" spans="1:15" x14ac:dyDescent="0.2">
      <c r="A15" s="2"/>
      <c r="B15" s="16" t="s">
        <v>17</v>
      </c>
      <c r="C15" s="16"/>
      <c r="D15" s="16"/>
      <c r="E15" s="16" t="s">
        <v>15</v>
      </c>
      <c r="F15" s="16"/>
      <c r="G15" s="16"/>
      <c r="I15" s="16" t="s">
        <v>18</v>
      </c>
      <c r="J15" s="16"/>
      <c r="K15" s="16"/>
      <c r="L15" s="8"/>
      <c r="M15" s="17"/>
      <c r="N15" s="17"/>
      <c r="O15" s="17"/>
    </row>
    <row r="16" spans="1:15" x14ac:dyDescent="0.2">
      <c r="A16" s="2"/>
      <c r="B16" s="3" t="s">
        <v>10</v>
      </c>
      <c r="C16" s="3" t="s">
        <v>11</v>
      </c>
      <c r="D16" s="3" t="s">
        <v>12</v>
      </c>
      <c r="E16" s="3" t="s">
        <v>10</v>
      </c>
      <c r="F16" s="3" t="s">
        <v>11</v>
      </c>
      <c r="G16" s="3" t="s">
        <v>12</v>
      </c>
      <c r="I16" s="3" t="s">
        <v>10</v>
      </c>
      <c r="J16" s="3" t="s">
        <v>11</v>
      </c>
      <c r="K16" s="3" t="s">
        <v>12</v>
      </c>
      <c r="L16" s="8"/>
      <c r="M16" s="8"/>
      <c r="N16" s="8"/>
      <c r="O16" s="8"/>
    </row>
    <row r="17" spans="1:15" x14ac:dyDescent="0.2">
      <c r="A17" s="2" t="s">
        <v>0</v>
      </c>
      <c r="B17" s="4">
        <v>0.82599999999999996</v>
      </c>
      <c r="C17" s="4">
        <v>0.85599999999999998</v>
      </c>
      <c r="D17" s="4">
        <v>0.98399999999999999</v>
      </c>
      <c r="E17" s="4">
        <v>0.80600000000000005</v>
      </c>
      <c r="F17" s="4">
        <v>0.876</v>
      </c>
      <c r="G17" s="4">
        <v>0.95899999999999996</v>
      </c>
      <c r="I17" s="11">
        <f>(E17-B17)/B17</f>
        <v>-2.4213075060532576E-2</v>
      </c>
      <c r="J17" s="11">
        <f>(F17-C17)/C17</f>
        <v>2.3364485981308431E-2</v>
      </c>
      <c r="K17" s="11">
        <f>(G17-D17)/D17</f>
        <v>-2.5406504065040674E-2</v>
      </c>
      <c r="L17" s="7"/>
      <c r="M17" s="7"/>
      <c r="N17" s="7"/>
      <c r="O17" s="7"/>
    </row>
    <row r="18" spans="1:15" x14ac:dyDescent="0.2">
      <c r="A18" s="2" t="s">
        <v>1</v>
      </c>
      <c r="B18" s="4">
        <v>0.16400000000000001</v>
      </c>
      <c r="C18" s="4">
        <v>0.29899999999999999</v>
      </c>
      <c r="D18" s="4">
        <v>0.439</v>
      </c>
      <c r="E18" s="4">
        <v>0.16300000000000001</v>
      </c>
      <c r="F18" s="4">
        <v>0.315</v>
      </c>
      <c r="G18" s="4">
        <v>0.42799999999999999</v>
      </c>
      <c r="I18" s="11">
        <f t="shared" ref="I18:I20" si="3">(E18-B18)/B18</f>
        <v>-6.0975609756097615E-3</v>
      </c>
      <c r="J18" s="11">
        <f t="shared" ref="J18:J20" si="4">(F18-C18)/C18</f>
        <v>5.3511705685618777E-2</v>
      </c>
      <c r="K18" s="11">
        <f t="shared" ref="K18:K20" si="5">(G18-D18)/D18</f>
        <v>-2.5056947608200479E-2</v>
      </c>
      <c r="L18" s="7"/>
      <c r="M18" s="7"/>
      <c r="N18" s="7"/>
      <c r="O18" s="7"/>
    </row>
    <row r="19" spans="1:15" x14ac:dyDescent="0.2">
      <c r="A19" s="2" t="s">
        <v>2</v>
      </c>
      <c r="B19" s="4">
        <v>0.30570000000000003</v>
      </c>
      <c r="C19" s="4">
        <v>0.3095</v>
      </c>
      <c r="D19" s="4">
        <v>5.28E-2</v>
      </c>
      <c r="E19" s="4">
        <v>0.29980000000000001</v>
      </c>
      <c r="F19" s="4">
        <v>0.2984</v>
      </c>
      <c r="G19" s="4">
        <v>4.9200000000000001E-2</v>
      </c>
      <c r="I19" s="11">
        <f t="shared" si="3"/>
        <v>-1.929996728819109E-2</v>
      </c>
      <c r="J19" s="11">
        <f t="shared" si="4"/>
        <v>-3.5864297253634894E-2</v>
      </c>
      <c r="K19" s="11">
        <f t="shared" si="5"/>
        <v>-6.8181818181818163E-2</v>
      </c>
      <c r="L19" s="7"/>
      <c r="M19" s="7"/>
      <c r="N19" s="7"/>
      <c r="O19" s="7"/>
    </row>
    <row r="20" spans="1:15" x14ac:dyDescent="0.2">
      <c r="A20" s="2" t="s">
        <v>3</v>
      </c>
      <c r="B20" s="4">
        <v>0.87439999999999996</v>
      </c>
      <c r="C20" s="4">
        <v>0.54479999999999995</v>
      </c>
      <c r="D20" s="4">
        <v>0.69310000000000005</v>
      </c>
      <c r="E20" s="4">
        <v>0.85870000000000002</v>
      </c>
      <c r="F20" s="4">
        <v>0.52739999999999998</v>
      </c>
      <c r="G20" s="4">
        <v>0.68500000000000005</v>
      </c>
      <c r="I20" s="11">
        <f t="shared" si="3"/>
        <v>-1.795516925892033E-2</v>
      </c>
      <c r="J20" s="11">
        <f t="shared" si="4"/>
        <v>-3.1938325991189377E-2</v>
      </c>
      <c r="K20" s="11">
        <f t="shared" si="5"/>
        <v>-1.1686625306593559E-2</v>
      </c>
      <c r="L20" s="7"/>
      <c r="M20" s="7"/>
      <c r="N20" s="7"/>
      <c r="O20" s="7"/>
    </row>
    <row r="21" spans="1:15" x14ac:dyDescent="0.2">
      <c r="A21" s="2" t="s">
        <v>4</v>
      </c>
      <c r="B21" s="4"/>
      <c r="C21" s="4"/>
      <c r="D21" s="4"/>
      <c r="E21" s="4"/>
      <c r="F21" s="4"/>
      <c r="G21" s="4"/>
      <c r="I21" s="9"/>
      <c r="J21" s="7"/>
      <c r="K21" s="7"/>
      <c r="L21" s="7"/>
      <c r="M21" s="7"/>
      <c r="N21" s="7"/>
      <c r="O21" s="7"/>
    </row>
    <row r="22" spans="1:15" x14ac:dyDescent="0.2">
      <c r="A22" s="2" t="s">
        <v>5</v>
      </c>
      <c r="B22" s="4"/>
      <c r="C22" s="4"/>
      <c r="D22" s="4"/>
      <c r="E22" s="4"/>
      <c r="F22" s="4"/>
      <c r="G22" s="4"/>
      <c r="I22" s="9"/>
      <c r="J22" s="7"/>
      <c r="K22" s="7"/>
      <c r="L22" s="7"/>
      <c r="M22" s="7"/>
      <c r="N22" s="7"/>
      <c r="O22" s="7"/>
    </row>
    <row r="23" spans="1:15" x14ac:dyDescent="0.2">
      <c r="A23" s="2" t="s">
        <v>6</v>
      </c>
      <c r="B23" s="4"/>
      <c r="C23" s="4"/>
      <c r="D23" s="4"/>
      <c r="E23" s="4"/>
      <c r="F23" s="4"/>
      <c r="G23" s="4"/>
      <c r="I23" s="9"/>
      <c r="J23" s="7"/>
      <c r="K23" s="7"/>
      <c r="L23" s="7"/>
      <c r="M23" s="7"/>
      <c r="N23" s="7"/>
      <c r="O23" s="7"/>
    </row>
    <row r="24" spans="1:15" x14ac:dyDescent="0.2">
      <c r="A24" s="2" t="s">
        <v>7</v>
      </c>
      <c r="B24" s="4"/>
      <c r="C24" s="4"/>
      <c r="D24" s="4"/>
      <c r="E24" s="4"/>
      <c r="F24" s="4"/>
      <c r="G24" s="4"/>
      <c r="I24" s="9"/>
      <c r="J24" s="7"/>
      <c r="K24" s="7"/>
      <c r="L24" s="7"/>
      <c r="M24" s="7"/>
      <c r="N24" s="7"/>
      <c r="O24" s="7"/>
    </row>
    <row r="25" spans="1:15" x14ac:dyDescent="0.2">
      <c r="A25" s="2" t="s">
        <v>8</v>
      </c>
      <c r="B25" s="4"/>
      <c r="C25" s="4"/>
      <c r="D25" s="4"/>
      <c r="E25" s="4"/>
      <c r="F25" s="4"/>
      <c r="G25" s="4"/>
      <c r="I25" s="9"/>
      <c r="J25" s="7"/>
      <c r="K25" s="7"/>
      <c r="L25" s="7"/>
      <c r="M25" s="7"/>
      <c r="N25" s="7"/>
      <c r="O25" s="7"/>
    </row>
    <row r="26" spans="1:15" x14ac:dyDescent="0.2">
      <c r="A26" s="2" t="s">
        <v>9</v>
      </c>
      <c r="B26" s="4"/>
      <c r="C26" s="4"/>
      <c r="D26" s="4"/>
      <c r="E26" s="4"/>
      <c r="F26" s="4"/>
      <c r="G26" s="4"/>
      <c r="I26" s="9"/>
      <c r="J26" s="7"/>
      <c r="K26" s="7"/>
      <c r="L26" s="7"/>
      <c r="M26" s="7"/>
      <c r="N26" s="7"/>
      <c r="O26" s="7"/>
    </row>
    <row r="27" spans="1:15" x14ac:dyDescent="0.2">
      <c r="A27" s="2" t="s">
        <v>14</v>
      </c>
      <c r="B27" s="4"/>
      <c r="C27" s="4"/>
      <c r="D27" s="4"/>
      <c r="E27" s="4"/>
      <c r="F27" s="4"/>
      <c r="G27" s="4"/>
      <c r="I27" s="9"/>
      <c r="J27" s="7"/>
      <c r="K27" s="7"/>
      <c r="L27" s="7"/>
      <c r="M27" s="7"/>
      <c r="N27" s="7"/>
      <c r="O27" s="7"/>
    </row>
    <row r="28" spans="1:15" x14ac:dyDescent="0.2">
      <c r="A28" s="1"/>
    </row>
    <row r="29" spans="1:15" x14ac:dyDescent="0.2">
      <c r="A29" s="1"/>
      <c r="B29" s="15" t="s">
        <v>20</v>
      </c>
      <c r="C29" s="15"/>
      <c r="D29" s="15"/>
      <c r="E29" s="15"/>
      <c r="F29" s="15"/>
      <c r="G29" s="15"/>
    </row>
    <row r="30" spans="1:15" x14ac:dyDescent="0.2">
      <c r="A30" s="1"/>
      <c r="B30" s="16" t="s">
        <v>16</v>
      </c>
      <c r="C30" s="16"/>
      <c r="D30" s="16"/>
      <c r="E30" s="16" t="s">
        <v>13</v>
      </c>
      <c r="F30" s="16"/>
      <c r="G30" s="16"/>
    </row>
    <row r="31" spans="1:15" x14ac:dyDescent="0.2">
      <c r="A31" s="4"/>
      <c r="B31" s="3" t="s">
        <v>10</v>
      </c>
      <c r="C31" s="3" t="s">
        <v>11</v>
      </c>
      <c r="D31" s="3" t="s">
        <v>12</v>
      </c>
      <c r="E31" s="3" t="s">
        <v>10</v>
      </c>
      <c r="F31" s="3" t="s">
        <v>11</v>
      </c>
      <c r="G31" s="3" t="s">
        <v>12</v>
      </c>
    </row>
    <row r="32" spans="1:15" x14ac:dyDescent="0.2">
      <c r="A32" s="2" t="s">
        <v>0</v>
      </c>
      <c r="B32" s="12" t="s">
        <v>22</v>
      </c>
      <c r="C32" s="12"/>
      <c r="D32" s="12"/>
      <c r="E32" s="12" t="s">
        <v>21</v>
      </c>
      <c r="F32" s="12"/>
      <c r="G32" s="12"/>
    </row>
    <row r="33" spans="1:7" x14ac:dyDescent="0.2">
      <c r="A33" s="2" t="s">
        <v>1</v>
      </c>
      <c r="B33" s="12"/>
      <c r="C33" s="12"/>
      <c r="D33" s="12"/>
      <c r="E33" s="12"/>
      <c r="F33" s="12"/>
      <c r="G33" s="12"/>
    </row>
    <row r="34" spans="1:7" x14ac:dyDescent="0.2">
      <c r="A34" s="2" t="s">
        <v>2</v>
      </c>
      <c r="B34" s="12"/>
      <c r="C34" s="12"/>
      <c r="D34" s="12"/>
      <c r="E34" s="12"/>
      <c r="F34" s="12"/>
      <c r="G34" s="12"/>
    </row>
    <row r="35" spans="1:7" x14ac:dyDescent="0.2">
      <c r="A35" s="2" t="s">
        <v>3</v>
      </c>
      <c r="B35" s="12"/>
      <c r="C35" s="12"/>
      <c r="D35" s="12"/>
      <c r="E35" s="12"/>
      <c r="F35" s="12"/>
      <c r="G35" s="12"/>
    </row>
    <row r="36" spans="1:7" x14ac:dyDescent="0.2">
      <c r="A36" s="2" t="s">
        <v>4</v>
      </c>
      <c r="B36" s="12"/>
      <c r="C36" s="12"/>
      <c r="D36" s="12"/>
      <c r="E36" s="12"/>
      <c r="F36" s="12"/>
      <c r="G36" s="12"/>
    </row>
    <row r="37" spans="1:7" x14ac:dyDescent="0.2">
      <c r="A37" s="2" t="s">
        <v>5</v>
      </c>
      <c r="B37" s="12"/>
      <c r="C37" s="12"/>
      <c r="D37" s="12"/>
      <c r="E37" s="12"/>
      <c r="F37" s="12"/>
      <c r="G37" s="12"/>
    </row>
    <row r="38" spans="1:7" x14ac:dyDescent="0.2">
      <c r="A38" s="2" t="s">
        <v>6</v>
      </c>
      <c r="B38" s="12"/>
      <c r="C38" s="12"/>
      <c r="D38" s="12"/>
      <c r="E38" s="12"/>
      <c r="F38" s="12"/>
      <c r="G38" s="12"/>
    </row>
    <row r="39" spans="1:7" x14ac:dyDescent="0.2">
      <c r="A39" s="2" t="s">
        <v>7</v>
      </c>
      <c r="B39" s="12"/>
      <c r="C39" s="12"/>
      <c r="D39" s="12"/>
      <c r="E39" s="12"/>
      <c r="F39" s="12"/>
      <c r="G39" s="12"/>
    </row>
    <row r="40" spans="1:7" x14ac:dyDescent="0.2">
      <c r="A40" s="2" t="s">
        <v>8</v>
      </c>
      <c r="B40" s="12"/>
      <c r="C40" s="12"/>
      <c r="D40" s="12"/>
      <c r="E40" s="12"/>
      <c r="F40" s="12"/>
      <c r="G40" s="12"/>
    </row>
    <row r="41" spans="1:7" x14ac:dyDescent="0.2">
      <c r="A41" s="2" t="s">
        <v>9</v>
      </c>
      <c r="B41" s="12"/>
      <c r="C41" s="12"/>
      <c r="D41" s="12"/>
      <c r="E41" s="12"/>
      <c r="F41" s="12"/>
      <c r="G41" s="12"/>
    </row>
    <row r="42" spans="1:7" x14ac:dyDescent="0.2">
      <c r="A42" s="2" t="s">
        <v>14</v>
      </c>
      <c r="B42" s="12"/>
      <c r="C42" s="12"/>
      <c r="D42" s="12"/>
      <c r="E42" s="12"/>
      <c r="F42" s="12"/>
      <c r="G42" s="12"/>
    </row>
    <row r="43" spans="1:7" x14ac:dyDescent="0.2">
      <c r="A43" s="1"/>
    </row>
    <row r="44" spans="1:7" x14ac:dyDescent="0.2">
      <c r="A44" s="1"/>
    </row>
    <row r="45" spans="1:7" x14ac:dyDescent="0.2">
      <c r="A45" s="1"/>
    </row>
    <row r="46" spans="1:7" x14ac:dyDescent="0.2">
      <c r="A46" s="1"/>
    </row>
    <row r="47" spans="1:7" x14ac:dyDescent="0.2">
      <c r="A47" s="1"/>
    </row>
    <row r="48" spans="1:7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</sheetData>
  <mergeCells count="11">
    <mergeCell ref="B29:G29"/>
    <mergeCell ref="B30:D30"/>
    <mergeCell ref="E30:G30"/>
    <mergeCell ref="M1:O1"/>
    <mergeCell ref="M15:O15"/>
    <mergeCell ref="I1:K1"/>
    <mergeCell ref="I15:K15"/>
    <mergeCell ref="B1:D1"/>
    <mergeCell ref="E1:G1"/>
    <mergeCell ref="B15:D15"/>
    <mergeCell ref="E15:G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C452B-2499-DA4C-AA8B-C2EEBBC555B1}">
  <dimension ref="A1:O45"/>
  <sheetViews>
    <sheetView workbookViewId="0">
      <selection activeCell="A30" sqref="A30"/>
    </sheetView>
  </sheetViews>
  <sheetFormatPr baseColWidth="10" defaultRowHeight="16" x14ac:dyDescent="0.2"/>
  <cols>
    <col min="1" max="1" width="50.1640625" bestFit="1" customWidth="1"/>
    <col min="14" max="14" width="36.6640625" bestFit="1" customWidth="1"/>
  </cols>
  <sheetData>
    <row r="1" spans="1:15" x14ac:dyDescent="0.2">
      <c r="A1" t="s">
        <v>0</v>
      </c>
    </row>
    <row r="2" spans="1:15" x14ac:dyDescent="0.2">
      <c r="A2" s="16" t="s">
        <v>23</v>
      </c>
      <c r="B2" s="3" t="s">
        <v>10</v>
      </c>
    </row>
    <row r="3" spans="1:15" x14ac:dyDescent="0.2">
      <c r="A3" s="16"/>
      <c r="B3" s="3" t="s">
        <v>11</v>
      </c>
    </row>
    <row r="4" spans="1:15" x14ac:dyDescent="0.2">
      <c r="A4" s="16"/>
      <c r="B4" s="3" t="s">
        <v>12</v>
      </c>
    </row>
    <row r="5" spans="1:15" x14ac:dyDescent="0.2">
      <c r="A5" s="16" t="s">
        <v>24</v>
      </c>
      <c r="B5" s="3" t="s">
        <v>10</v>
      </c>
    </row>
    <row r="6" spans="1:15" x14ac:dyDescent="0.2">
      <c r="A6" s="16"/>
      <c r="B6" s="3" t="s">
        <v>11</v>
      </c>
    </row>
    <row r="7" spans="1:15" x14ac:dyDescent="0.2">
      <c r="A7" s="16"/>
      <c r="B7" s="3" t="s">
        <v>12</v>
      </c>
    </row>
    <row r="9" spans="1:15" x14ac:dyDescent="0.2">
      <c r="J9" s="8"/>
      <c r="K9" s="8"/>
      <c r="L9" s="8"/>
      <c r="M9" s="8"/>
      <c r="N9" s="8"/>
      <c r="O9" s="8"/>
    </row>
    <row r="10" spans="1:15" x14ac:dyDescent="0.2">
      <c r="J10" s="8"/>
      <c r="K10" s="8"/>
      <c r="L10" s="8"/>
      <c r="M10" s="8"/>
      <c r="N10" s="8"/>
      <c r="O10" s="8"/>
    </row>
    <row r="11" spans="1:15" x14ac:dyDescent="0.2">
      <c r="A11" t="s">
        <v>25</v>
      </c>
    </row>
    <row r="12" spans="1:15" x14ac:dyDescent="0.2">
      <c r="A12" s="18" t="s">
        <v>29</v>
      </c>
      <c r="B12" s="19"/>
      <c r="C12" s="19"/>
      <c r="D12" s="19"/>
      <c r="E12" s="19"/>
      <c r="F12" s="20"/>
      <c r="G12" s="18" t="s">
        <v>28</v>
      </c>
      <c r="H12" s="19"/>
      <c r="I12" s="19"/>
      <c r="J12" s="19"/>
      <c r="K12" s="19"/>
      <c r="L12" s="20"/>
    </row>
    <row r="13" spans="1:15" x14ac:dyDescent="0.2">
      <c r="A13" s="16" t="s">
        <v>42</v>
      </c>
      <c r="B13" s="16"/>
      <c r="C13" s="16" t="s">
        <v>43</v>
      </c>
      <c r="D13" s="16"/>
      <c r="E13" s="16" t="s">
        <v>44</v>
      </c>
      <c r="F13" s="18"/>
      <c r="G13" s="16" t="s">
        <v>42</v>
      </c>
      <c r="H13" s="16"/>
      <c r="I13" s="16" t="s">
        <v>43</v>
      </c>
      <c r="J13" s="16"/>
      <c r="K13" s="16" t="s">
        <v>44</v>
      </c>
      <c r="L13" s="18"/>
    </row>
    <row r="14" spans="1:15" x14ac:dyDescent="0.2">
      <c r="A14" s="4" t="s">
        <v>26</v>
      </c>
      <c r="B14" s="4" t="s">
        <v>27</v>
      </c>
      <c r="C14" s="4" t="s">
        <v>26</v>
      </c>
      <c r="D14" s="4" t="s">
        <v>27</v>
      </c>
      <c r="E14" s="4" t="s">
        <v>26</v>
      </c>
      <c r="F14" s="4" t="s">
        <v>27</v>
      </c>
      <c r="G14" s="4" t="s">
        <v>26</v>
      </c>
      <c r="H14" s="4" t="s">
        <v>27</v>
      </c>
      <c r="I14" s="4" t="s">
        <v>26</v>
      </c>
      <c r="J14" s="4" t="s">
        <v>27</v>
      </c>
      <c r="K14" s="4" t="s">
        <v>26</v>
      </c>
      <c r="L14" s="4" t="s">
        <v>27</v>
      </c>
    </row>
    <row r="15" spans="1:15" x14ac:dyDescent="0.2">
      <c r="A15" s="4">
        <v>0.78700000000000003</v>
      </c>
      <c r="B15" s="4">
        <v>0.83599999999999997</v>
      </c>
      <c r="C15" s="4">
        <v>0.24399999999999999</v>
      </c>
      <c r="D15" s="4">
        <v>0.63800000000000001</v>
      </c>
      <c r="E15" s="4">
        <v>6.9879999999999998E-2</v>
      </c>
      <c r="F15" s="4">
        <v>9.0120000000000006E-2</v>
      </c>
      <c r="G15" s="4">
        <v>0.81599999999999995</v>
      </c>
      <c r="H15" s="4">
        <v>0.84</v>
      </c>
      <c r="I15" s="4">
        <v>0.49</v>
      </c>
      <c r="J15" s="4">
        <v>0.79</v>
      </c>
      <c r="K15" s="4">
        <v>8.7940000000000004E-2</v>
      </c>
      <c r="L15" s="4">
        <v>0.12005</v>
      </c>
      <c r="N15" t="s">
        <v>30</v>
      </c>
    </row>
    <row r="16" spans="1:15" x14ac:dyDescent="0.2">
      <c r="N16" t="s">
        <v>31</v>
      </c>
    </row>
    <row r="17" spans="1:14" x14ac:dyDescent="0.2">
      <c r="A17" s="18" t="s">
        <v>32</v>
      </c>
      <c r="B17" s="19"/>
      <c r="C17" s="19"/>
      <c r="D17" s="19"/>
      <c r="E17" s="19"/>
      <c r="F17" s="20"/>
      <c r="G17" s="18" t="s">
        <v>33</v>
      </c>
      <c r="H17" s="19"/>
      <c r="I17" s="19"/>
      <c r="J17" s="19"/>
      <c r="K17" s="19"/>
      <c r="L17" s="20"/>
      <c r="N17" t="s">
        <v>34</v>
      </c>
    </row>
    <row r="18" spans="1:14" x14ac:dyDescent="0.2">
      <c r="A18" s="16" t="s">
        <v>42</v>
      </c>
      <c r="B18" s="16"/>
      <c r="C18" s="16" t="s">
        <v>43</v>
      </c>
      <c r="D18" s="16"/>
      <c r="E18" s="16" t="s">
        <v>44</v>
      </c>
      <c r="F18" s="18"/>
      <c r="G18" s="16" t="s">
        <v>42</v>
      </c>
      <c r="H18" s="16"/>
      <c r="I18" s="16" t="s">
        <v>43</v>
      </c>
      <c r="J18" s="16"/>
      <c r="K18" s="16" t="s">
        <v>44</v>
      </c>
      <c r="L18" s="18"/>
      <c r="N18" t="s">
        <v>35</v>
      </c>
    </row>
    <row r="19" spans="1:14" x14ac:dyDescent="0.2">
      <c r="A19" s="4" t="s">
        <v>26</v>
      </c>
      <c r="B19" s="4" t="s">
        <v>27</v>
      </c>
      <c r="C19" s="4" t="s">
        <v>26</v>
      </c>
      <c r="D19" s="4" t="s">
        <v>27</v>
      </c>
      <c r="E19" s="4" t="s">
        <v>26</v>
      </c>
      <c r="F19" s="13" t="s">
        <v>27</v>
      </c>
      <c r="G19" s="4" t="s">
        <v>26</v>
      </c>
      <c r="H19" s="4" t="s">
        <v>27</v>
      </c>
      <c r="I19" s="4" t="s">
        <v>26</v>
      </c>
      <c r="J19" s="4" t="s">
        <v>27</v>
      </c>
      <c r="K19" s="4" t="s">
        <v>26</v>
      </c>
      <c r="L19" s="4" t="s">
        <v>27</v>
      </c>
      <c r="N19" t="s">
        <v>36</v>
      </c>
    </row>
    <row r="20" spans="1:14" x14ac:dyDescent="0.2">
      <c r="A20" s="4">
        <v>0.79900000000000004</v>
      </c>
      <c r="B20" s="4">
        <v>0.83299999999999996</v>
      </c>
      <c r="C20" s="4">
        <v>0.61499999999999999</v>
      </c>
      <c r="D20" s="4">
        <v>0.82899999999999996</v>
      </c>
      <c r="E20" s="4">
        <v>0.1002</v>
      </c>
      <c r="F20" s="4">
        <v>0.1138</v>
      </c>
      <c r="G20" s="4">
        <v>0.68899999999999995</v>
      </c>
      <c r="H20" s="4">
        <v>0.88500000000000001</v>
      </c>
      <c r="I20" s="4">
        <v>0.36649999999999999</v>
      </c>
      <c r="J20" s="4">
        <v>0.77349999999999997</v>
      </c>
      <c r="K20" s="4">
        <v>8.1900000000000001E-2</v>
      </c>
      <c r="L20" s="4">
        <v>0.11210000000000001</v>
      </c>
      <c r="N20" t="s">
        <v>37</v>
      </c>
    </row>
    <row r="21" spans="1:14" x14ac:dyDescent="0.2">
      <c r="N21" t="s">
        <v>38</v>
      </c>
    </row>
    <row r="22" spans="1:14" x14ac:dyDescent="0.2">
      <c r="A22" s="16" t="s">
        <v>32</v>
      </c>
      <c r="B22" s="16"/>
      <c r="C22" s="16"/>
      <c r="D22" s="16"/>
      <c r="E22" s="16"/>
      <c r="F22" s="18"/>
      <c r="G22" s="16" t="s">
        <v>33</v>
      </c>
      <c r="H22" s="16"/>
      <c r="I22" s="16"/>
      <c r="J22" s="16"/>
      <c r="K22" s="16"/>
      <c r="L22" s="16"/>
      <c r="N22" t="s">
        <v>39</v>
      </c>
    </row>
    <row r="23" spans="1:14" x14ac:dyDescent="0.2">
      <c r="N23" t="s">
        <v>40</v>
      </c>
    </row>
    <row r="24" spans="1:14" x14ac:dyDescent="0.2">
      <c r="N24" t="s">
        <v>41</v>
      </c>
    </row>
    <row r="26" spans="1:14" x14ac:dyDescent="0.2">
      <c r="A26" t="s">
        <v>45</v>
      </c>
    </row>
    <row r="27" spans="1:14" x14ac:dyDescent="0.2">
      <c r="A27" t="s">
        <v>42</v>
      </c>
    </row>
    <row r="28" spans="1:14" x14ac:dyDescent="0.2">
      <c r="A28" t="s">
        <v>46</v>
      </c>
    </row>
    <row r="30" spans="1:14" x14ac:dyDescent="0.2">
      <c r="A30" s="14" t="s">
        <v>47</v>
      </c>
    </row>
    <row r="31" spans="1:14" x14ac:dyDescent="0.2">
      <c r="A31" s="14" t="s">
        <v>48</v>
      </c>
    </row>
    <row r="32" spans="1:14" x14ac:dyDescent="0.2">
      <c r="A32" s="14" t="s">
        <v>49</v>
      </c>
    </row>
    <row r="33" spans="1:1" x14ac:dyDescent="0.2">
      <c r="A33" s="14" t="s">
        <v>50</v>
      </c>
    </row>
    <row r="34" spans="1:1" x14ac:dyDescent="0.2">
      <c r="A34" s="14" t="s">
        <v>51</v>
      </c>
    </row>
    <row r="35" spans="1:1" x14ac:dyDescent="0.2">
      <c r="A35" s="14" t="s">
        <v>52</v>
      </c>
    </row>
    <row r="36" spans="1:1" x14ac:dyDescent="0.2">
      <c r="A36" s="14" t="s">
        <v>53</v>
      </c>
    </row>
    <row r="38" spans="1:1" x14ac:dyDescent="0.2">
      <c r="A38" s="14" t="s">
        <v>54</v>
      </c>
    </row>
    <row r="39" spans="1:1" x14ac:dyDescent="0.2">
      <c r="A39" s="14" t="s">
        <v>55</v>
      </c>
    </row>
    <row r="40" spans="1:1" x14ac:dyDescent="0.2">
      <c r="A40" s="14" t="s">
        <v>56</v>
      </c>
    </row>
    <row r="41" spans="1:1" x14ac:dyDescent="0.2">
      <c r="A41" s="14" t="s">
        <v>57</v>
      </c>
    </row>
    <row r="42" spans="1:1" x14ac:dyDescent="0.2">
      <c r="A42" s="14" t="s">
        <v>58</v>
      </c>
    </row>
    <row r="43" spans="1:1" x14ac:dyDescent="0.2">
      <c r="A43" s="14" t="s">
        <v>59</v>
      </c>
    </row>
    <row r="44" spans="1:1" x14ac:dyDescent="0.2">
      <c r="A44" s="14" t="s">
        <v>60</v>
      </c>
    </row>
    <row r="45" spans="1:1" x14ac:dyDescent="0.2">
      <c r="A45" s="14" t="s">
        <v>61</v>
      </c>
    </row>
  </sheetData>
  <mergeCells count="20">
    <mergeCell ref="A2:A4"/>
    <mergeCell ref="A5:A7"/>
    <mergeCell ref="A13:B13"/>
    <mergeCell ref="C13:D13"/>
    <mergeCell ref="E13:F13"/>
    <mergeCell ref="A12:F12"/>
    <mergeCell ref="G12:L12"/>
    <mergeCell ref="G13:H13"/>
    <mergeCell ref="I13:J13"/>
    <mergeCell ref="K13:L13"/>
    <mergeCell ref="A22:F22"/>
    <mergeCell ref="G22:L22"/>
    <mergeCell ref="A17:F17"/>
    <mergeCell ref="G17:L17"/>
    <mergeCell ref="A18:B18"/>
    <mergeCell ref="C18:D18"/>
    <mergeCell ref="E18:F18"/>
    <mergeCell ref="G18:H18"/>
    <mergeCell ref="I18:J18"/>
    <mergeCell ref="K18:L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30B74-AE2A-D049-9A62-22FB5A13AF84}">
  <dimension ref="A1:L56"/>
  <sheetViews>
    <sheetView tabSelected="1" topLeftCell="A14" zoomScale="106" workbookViewId="0">
      <selection activeCell="K17" sqref="K17"/>
    </sheetView>
  </sheetViews>
  <sheetFormatPr baseColWidth="10" defaultRowHeight="16" x14ac:dyDescent="0.2"/>
  <cols>
    <col min="1" max="1" width="50.1640625" bestFit="1" customWidth="1"/>
    <col min="3" max="6" width="8.83203125" customWidth="1"/>
    <col min="7" max="7" width="3.1640625" customWidth="1"/>
    <col min="8" max="8" width="13.6640625" bestFit="1" customWidth="1"/>
    <col min="9" max="9" width="16.5" bestFit="1" customWidth="1"/>
    <col min="10" max="10" width="18.1640625" bestFit="1" customWidth="1"/>
    <col min="11" max="11" width="15.1640625" bestFit="1" customWidth="1"/>
    <col min="12" max="12" width="16.5" bestFit="1" customWidth="1"/>
  </cols>
  <sheetData>
    <row r="1" spans="1:1" x14ac:dyDescent="0.2">
      <c r="A1" s="14" t="s">
        <v>62</v>
      </c>
    </row>
    <row r="2" spans="1:1" x14ac:dyDescent="0.2">
      <c r="A2" s="14" t="s">
        <v>48</v>
      </c>
    </row>
    <row r="3" spans="1:1" x14ac:dyDescent="0.2">
      <c r="A3" s="14" t="s">
        <v>49</v>
      </c>
    </row>
    <row r="4" spans="1:1" x14ac:dyDescent="0.2">
      <c r="A4" s="14" t="s">
        <v>50</v>
      </c>
    </row>
    <row r="5" spans="1:1" x14ac:dyDescent="0.2">
      <c r="A5" s="14" t="s">
        <v>51</v>
      </c>
    </row>
    <row r="6" spans="1:1" x14ac:dyDescent="0.2">
      <c r="A6" s="14" t="s">
        <v>52</v>
      </c>
    </row>
    <row r="7" spans="1:1" x14ac:dyDescent="0.2">
      <c r="A7" s="14" t="s">
        <v>53</v>
      </c>
    </row>
    <row r="9" spans="1:1" x14ac:dyDescent="0.2">
      <c r="A9" s="14" t="s">
        <v>54</v>
      </c>
    </row>
    <row r="10" spans="1:1" x14ac:dyDescent="0.2">
      <c r="A10" s="14" t="s">
        <v>55</v>
      </c>
    </row>
    <row r="11" spans="1:1" x14ac:dyDescent="0.2">
      <c r="A11" s="14" t="s">
        <v>56</v>
      </c>
    </row>
    <row r="12" spans="1:1" x14ac:dyDescent="0.2">
      <c r="A12" s="14" t="s">
        <v>57</v>
      </c>
    </row>
    <row r="13" spans="1:1" x14ac:dyDescent="0.2">
      <c r="A13" s="14" t="s">
        <v>58</v>
      </c>
    </row>
    <row r="14" spans="1:1" x14ac:dyDescent="0.2">
      <c r="A14" s="14" t="s">
        <v>59</v>
      </c>
    </row>
    <row r="15" spans="1:1" x14ac:dyDescent="0.2">
      <c r="A15" s="14" t="s">
        <v>60</v>
      </c>
    </row>
    <row r="16" spans="1:1" x14ac:dyDescent="0.2">
      <c r="A16" s="14" t="s">
        <v>61</v>
      </c>
    </row>
    <row r="19" spans="3:12" x14ac:dyDescent="0.2">
      <c r="C19" s="21" t="s">
        <v>63</v>
      </c>
      <c r="D19" s="21"/>
      <c r="E19" s="21" t="s">
        <v>64</v>
      </c>
      <c r="F19" s="21"/>
      <c r="I19" s="21" t="s">
        <v>63</v>
      </c>
      <c r="J19" s="21"/>
      <c r="K19" s="21" t="s">
        <v>64</v>
      </c>
      <c r="L19" s="21"/>
    </row>
    <row r="20" spans="3:12" x14ac:dyDescent="0.2">
      <c r="C20" t="s">
        <v>23</v>
      </c>
      <c r="D20" t="s">
        <v>24</v>
      </c>
      <c r="E20" t="s">
        <v>23</v>
      </c>
      <c r="F20" t="s">
        <v>24</v>
      </c>
      <c r="I20" t="s">
        <v>70</v>
      </c>
      <c r="J20" t="s">
        <v>71</v>
      </c>
      <c r="K20" t="s">
        <v>72</v>
      </c>
      <c r="L20" t="s">
        <v>73</v>
      </c>
    </row>
    <row r="21" spans="3:12" x14ac:dyDescent="0.2">
      <c r="C21">
        <v>0.76</v>
      </c>
      <c r="D21">
        <v>0.83</v>
      </c>
      <c r="E21">
        <v>0.84</v>
      </c>
      <c r="F21">
        <v>0.84</v>
      </c>
      <c r="H21" t="s">
        <v>65</v>
      </c>
      <c r="I21">
        <f>AVERAGE(C21:C30)</f>
        <v>0.81199999999999994</v>
      </c>
      <c r="J21">
        <f t="shared" ref="J21:L21" si="0">AVERAGE(D21:D30)</f>
        <v>0.82800000000000007</v>
      </c>
      <c r="K21">
        <f t="shared" si="0"/>
        <v>0.81600000000000006</v>
      </c>
      <c r="L21">
        <f t="shared" si="0"/>
        <v>0.78699999999999992</v>
      </c>
    </row>
    <row r="22" spans="3:12" x14ac:dyDescent="0.2">
      <c r="C22">
        <v>0.82</v>
      </c>
      <c r="D22">
        <v>0.83</v>
      </c>
      <c r="E22">
        <v>0.83</v>
      </c>
      <c r="F22">
        <v>0.83</v>
      </c>
      <c r="H22" t="s">
        <v>66</v>
      </c>
      <c r="I22">
        <f>_xlfn.STDEV.S(C21:C30)</f>
        <v>3.4253953543106994E-2</v>
      </c>
      <c r="J22">
        <f t="shared" ref="J22:L22" si="1">_xlfn.STDEV.S(D21:D30)</f>
        <v>1.6193277068654796E-2</v>
      </c>
      <c r="K22">
        <f t="shared" si="1"/>
        <v>2.4129281427805113E-2</v>
      </c>
      <c r="L22">
        <f t="shared" si="1"/>
        <v>0.13638589043999838</v>
      </c>
    </row>
    <row r="23" spans="3:12" x14ac:dyDescent="0.2">
      <c r="C23">
        <v>0.78</v>
      </c>
      <c r="D23">
        <v>0.83</v>
      </c>
      <c r="E23">
        <v>0.83</v>
      </c>
      <c r="F23">
        <v>0.84</v>
      </c>
      <c r="H23" t="s">
        <v>67</v>
      </c>
      <c r="I23">
        <f>COUNT(C21:C30)</f>
        <v>10</v>
      </c>
      <c r="J23">
        <f t="shared" ref="J23:L23" si="2">COUNT(D21:D30)</f>
        <v>10</v>
      </c>
      <c r="K23">
        <f t="shared" si="2"/>
        <v>10</v>
      </c>
      <c r="L23">
        <f t="shared" si="2"/>
        <v>10</v>
      </c>
    </row>
    <row r="24" spans="3:12" x14ac:dyDescent="0.2">
      <c r="C24">
        <v>0.76</v>
      </c>
      <c r="D24">
        <v>0.84</v>
      </c>
      <c r="E24">
        <v>0.77</v>
      </c>
      <c r="F24">
        <v>0.82</v>
      </c>
      <c r="H24" t="s">
        <v>68</v>
      </c>
      <c r="I24">
        <v>0.05</v>
      </c>
      <c r="J24">
        <v>0.05</v>
      </c>
      <c r="K24">
        <v>0.05</v>
      </c>
      <c r="L24">
        <v>0.05</v>
      </c>
    </row>
    <row r="25" spans="3:12" x14ac:dyDescent="0.2">
      <c r="C25">
        <v>0.84</v>
      </c>
      <c r="D25">
        <v>0.84</v>
      </c>
      <c r="E25">
        <v>0.78</v>
      </c>
      <c r="F25">
        <v>0.82</v>
      </c>
      <c r="H25" t="s">
        <v>69</v>
      </c>
      <c r="I25">
        <f>_xlfn.CONFIDENCE.T(I24,I22,I23)</f>
        <v>2.4503802223859908E-2</v>
      </c>
      <c r="J25">
        <f t="shared" ref="J25:L25" si="3">_xlfn.CONFIDENCE.T(J24,J22,J23)</f>
        <v>1.1583972581358612E-2</v>
      </c>
      <c r="K25">
        <f t="shared" si="3"/>
        <v>1.726104810549009E-2</v>
      </c>
      <c r="L25">
        <f t="shared" si="3"/>
        <v>9.7564588603211308E-2</v>
      </c>
    </row>
    <row r="26" spans="3:12" x14ac:dyDescent="0.2">
      <c r="C26">
        <v>0.84</v>
      </c>
      <c r="D26">
        <v>0.84</v>
      </c>
      <c r="E26">
        <v>0.82</v>
      </c>
      <c r="F26">
        <v>0.84</v>
      </c>
    </row>
    <row r="27" spans="3:12" x14ac:dyDescent="0.2">
      <c r="C27">
        <v>0.84</v>
      </c>
      <c r="D27">
        <v>0.81</v>
      </c>
      <c r="E27">
        <v>0.83</v>
      </c>
      <c r="F27">
        <v>0.81</v>
      </c>
    </row>
    <row r="28" spans="3:12" x14ac:dyDescent="0.2">
      <c r="C28">
        <v>0.8</v>
      </c>
      <c r="D28">
        <v>0.83</v>
      </c>
      <c r="E28">
        <v>0.83</v>
      </c>
      <c r="F28">
        <v>0.84</v>
      </c>
    </row>
    <row r="29" spans="3:12" x14ac:dyDescent="0.2">
      <c r="C29">
        <v>0.84</v>
      </c>
      <c r="D29">
        <v>0.84</v>
      </c>
      <c r="E29">
        <v>0.83</v>
      </c>
      <c r="F29">
        <v>0.4</v>
      </c>
    </row>
    <row r="30" spans="3:12" x14ac:dyDescent="0.2">
      <c r="C30">
        <v>0.84</v>
      </c>
      <c r="D30">
        <v>0.79</v>
      </c>
      <c r="E30">
        <v>0.8</v>
      </c>
      <c r="F30">
        <v>0.83</v>
      </c>
    </row>
    <row r="32" spans="3:12" x14ac:dyDescent="0.2">
      <c r="C32" s="21" t="s">
        <v>74</v>
      </c>
      <c r="D32" s="21"/>
      <c r="E32" s="21" t="s">
        <v>75</v>
      </c>
      <c r="F32" s="21"/>
      <c r="I32" s="21" t="s">
        <v>74</v>
      </c>
      <c r="J32" s="21"/>
      <c r="K32" s="21" t="s">
        <v>75</v>
      </c>
      <c r="L32" s="21"/>
    </row>
    <row r="33" spans="3:12" x14ac:dyDescent="0.2">
      <c r="C33" t="s">
        <v>23</v>
      </c>
      <c r="D33" t="s">
        <v>24</v>
      </c>
      <c r="E33" t="s">
        <v>23</v>
      </c>
      <c r="F33" t="s">
        <v>24</v>
      </c>
      <c r="I33" t="s">
        <v>70</v>
      </c>
      <c r="J33" t="s">
        <v>71</v>
      </c>
      <c r="K33" t="s">
        <v>72</v>
      </c>
      <c r="L33" t="s">
        <v>73</v>
      </c>
    </row>
    <row r="34" spans="3:12" x14ac:dyDescent="0.2">
      <c r="C34">
        <v>0.73</v>
      </c>
      <c r="D34" s="22">
        <v>0.74</v>
      </c>
      <c r="E34">
        <v>0.84</v>
      </c>
      <c r="F34">
        <v>0.81</v>
      </c>
      <c r="H34" t="s">
        <v>65</v>
      </c>
      <c r="I34">
        <f>AVERAGE(C34:C43)</f>
        <v>0.441</v>
      </c>
      <c r="J34">
        <f t="shared" ref="J34" si="4">AVERAGE(D34:D43)</f>
        <v>0.67125000000000012</v>
      </c>
      <c r="K34">
        <f t="shared" ref="K34" si="5">AVERAGE(E34:E43)</f>
        <v>0.81777777777777783</v>
      </c>
      <c r="L34">
        <f t="shared" ref="L34" si="6">AVERAGE(F34:F43)</f>
        <v>0.57000000000000006</v>
      </c>
    </row>
    <row r="35" spans="3:12" x14ac:dyDescent="0.2">
      <c r="C35">
        <v>0.27</v>
      </c>
      <c r="D35" s="22">
        <v>0.81</v>
      </c>
      <c r="E35">
        <v>0.83</v>
      </c>
      <c r="F35">
        <v>0.68</v>
      </c>
      <c r="H35" t="s">
        <v>66</v>
      </c>
      <c r="I35">
        <f>_xlfn.STDEV.S(C34:C43)</f>
        <v>0.27557818007478979</v>
      </c>
      <c r="J35">
        <f t="shared" ref="J35" si="7">_xlfn.STDEV.S(D34:D43)</f>
        <v>0.2158331035115521</v>
      </c>
      <c r="K35">
        <f t="shared" ref="K35" si="8">_xlfn.STDEV.S(E34:E43)</f>
        <v>2.4888640871780103E-2</v>
      </c>
      <c r="L35">
        <f t="shared" ref="L35" si="9">_xlfn.STDEV.S(F34:F43)</f>
        <v>0.28452689777164403</v>
      </c>
    </row>
    <row r="36" spans="3:12" x14ac:dyDescent="0.2">
      <c r="C36">
        <v>0.35</v>
      </c>
      <c r="D36" s="22">
        <v>0.84</v>
      </c>
      <c r="E36">
        <v>0.83</v>
      </c>
      <c r="F36">
        <v>0.68</v>
      </c>
      <c r="H36" t="s">
        <v>67</v>
      </c>
      <c r="I36">
        <f>COUNT(C34:C43)</f>
        <v>10</v>
      </c>
      <c r="J36">
        <f t="shared" ref="J36" si="10">COUNT(D34:D43)</f>
        <v>8</v>
      </c>
      <c r="K36">
        <f t="shared" ref="K36" si="11">COUNT(E34:E43)</f>
        <v>9</v>
      </c>
      <c r="L36">
        <f t="shared" ref="L36" si="12">COUNT(F34:F43)</f>
        <v>10</v>
      </c>
    </row>
    <row r="37" spans="3:12" x14ac:dyDescent="0.2">
      <c r="C37">
        <v>0.76</v>
      </c>
      <c r="D37" s="22">
        <v>0.8</v>
      </c>
      <c r="E37">
        <v>0.77</v>
      </c>
      <c r="F37">
        <v>0.37</v>
      </c>
      <c r="H37" t="s">
        <v>68</v>
      </c>
      <c r="I37">
        <v>0.05</v>
      </c>
      <c r="J37">
        <v>0.05</v>
      </c>
      <c r="K37">
        <v>0.05</v>
      </c>
      <c r="L37">
        <v>0.05</v>
      </c>
    </row>
    <row r="38" spans="3:12" x14ac:dyDescent="0.2">
      <c r="C38">
        <v>0.14000000000000001</v>
      </c>
      <c r="D38" s="22" t="s">
        <v>76</v>
      </c>
      <c r="E38">
        <v>0.78</v>
      </c>
      <c r="F38">
        <v>0.83</v>
      </c>
      <c r="H38" t="s">
        <v>69</v>
      </c>
      <c r="I38">
        <f>_xlfn.CONFIDENCE.T(I37,I35,I36)</f>
        <v>0.19713675425132832</v>
      </c>
      <c r="J38">
        <f>_xlfn.CONFIDENCE.T(J37,J35,J36)</f>
        <v>0.18044099011592871</v>
      </c>
      <c r="K38">
        <f t="shared" ref="K38:L38" si="13">_xlfn.CONFIDENCE.T(K37,K35,K36)</f>
        <v>1.9131102923312122E-2</v>
      </c>
      <c r="L38">
        <f t="shared" si="13"/>
        <v>0.20353828125535492</v>
      </c>
    </row>
    <row r="39" spans="3:12" x14ac:dyDescent="0.2">
      <c r="C39">
        <v>0.13</v>
      </c>
      <c r="D39" s="22">
        <v>0.69</v>
      </c>
      <c r="E39">
        <v>0.82</v>
      </c>
      <c r="F39">
        <v>0.19</v>
      </c>
    </row>
    <row r="40" spans="3:12" x14ac:dyDescent="0.2">
      <c r="C40">
        <v>0.15</v>
      </c>
      <c r="D40" s="22">
        <v>0.27</v>
      </c>
      <c r="E40">
        <v>0.83</v>
      </c>
      <c r="F40">
        <v>0.76</v>
      </c>
    </row>
    <row r="41" spans="3:12" x14ac:dyDescent="0.2">
      <c r="C41">
        <v>0.77</v>
      </c>
      <c r="D41" s="22">
        <v>0.4</v>
      </c>
      <c r="E41">
        <v>0.83</v>
      </c>
      <c r="F41">
        <v>0.64</v>
      </c>
    </row>
    <row r="42" spans="3:12" x14ac:dyDescent="0.2">
      <c r="C42">
        <v>0.39</v>
      </c>
      <c r="D42" s="22" t="s">
        <v>77</v>
      </c>
      <c r="E42">
        <v>0.83</v>
      </c>
      <c r="F42">
        <v>0</v>
      </c>
    </row>
    <row r="43" spans="3:12" x14ac:dyDescent="0.2">
      <c r="C43">
        <v>0.72</v>
      </c>
      <c r="D43" s="22">
        <v>0.82</v>
      </c>
      <c r="E43" s="22" t="s">
        <v>78</v>
      </c>
      <c r="F43">
        <v>0.74</v>
      </c>
    </row>
    <row r="45" spans="3:12" x14ac:dyDescent="0.2">
      <c r="C45" s="21" t="s">
        <v>79</v>
      </c>
      <c r="D45" s="21"/>
      <c r="E45" s="21" t="s">
        <v>80</v>
      </c>
      <c r="F45" s="21"/>
      <c r="I45" s="21" t="s">
        <v>74</v>
      </c>
      <c r="J45" s="21"/>
      <c r="K45" s="21" t="s">
        <v>75</v>
      </c>
      <c r="L45" s="21"/>
    </row>
    <row r="46" spans="3:12" x14ac:dyDescent="0.2">
      <c r="C46" t="s">
        <v>23</v>
      </c>
      <c r="D46" t="s">
        <v>24</v>
      </c>
      <c r="E46" t="s">
        <v>23</v>
      </c>
      <c r="F46" t="s">
        <v>24</v>
      </c>
      <c r="I46" t="s">
        <v>70</v>
      </c>
      <c r="J46" t="s">
        <v>71</v>
      </c>
      <c r="K46" t="s">
        <v>72</v>
      </c>
      <c r="L46" t="s">
        <v>73</v>
      </c>
    </row>
    <row r="47" spans="3:12" x14ac:dyDescent="0.2">
      <c r="C47" s="22">
        <v>0.08</v>
      </c>
      <c r="D47" s="22">
        <v>0.11</v>
      </c>
      <c r="E47" s="22">
        <v>0.12</v>
      </c>
      <c r="F47" s="22">
        <v>0.1</v>
      </c>
      <c r="H47" t="s">
        <v>65</v>
      </c>
      <c r="I47">
        <f>AVERAGE(C47:C56)</f>
        <v>7.9999999999999988E-2</v>
      </c>
      <c r="J47">
        <f t="shared" ref="J47" si="14">AVERAGE(D47:D56)</f>
        <v>0.10249999999999998</v>
      </c>
      <c r="K47">
        <f t="shared" ref="K47" si="15">AVERAGE(E47:E56)</f>
        <v>0.10888888888888888</v>
      </c>
      <c r="L47">
        <f t="shared" ref="L47" si="16">AVERAGE(F47:F56)</f>
        <v>9.6666666666666665E-2</v>
      </c>
    </row>
    <row r="48" spans="3:12" x14ac:dyDescent="0.2">
      <c r="C48" s="22">
        <v>0.08</v>
      </c>
      <c r="D48" s="22">
        <v>0.11</v>
      </c>
      <c r="E48" s="22">
        <v>0.1</v>
      </c>
      <c r="F48" s="22">
        <v>0.1</v>
      </c>
      <c r="H48" t="s">
        <v>66</v>
      </c>
      <c r="I48">
        <f>_xlfn.STDEV.S(C47:C56)</f>
        <v>1.4142135623731044E-2</v>
      </c>
      <c r="J48">
        <f t="shared" ref="J48" si="17">_xlfn.STDEV.S(D47:D56)</f>
        <v>1.4880476182857013E-2</v>
      </c>
      <c r="K48">
        <f t="shared" ref="K48" si="18">_xlfn.STDEV.S(E47:E56)</f>
        <v>7.8173595997057116E-3</v>
      </c>
      <c r="L48">
        <f t="shared" ref="L48" si="19">_xlfn.STDEV.S(F47:F56)</f>
        <v>2.2360679774997946E-2</v>
      </c>
    </row>
    <row r="49" spans="3:12" x14ac:dyDescent="0.2">
      <c r="C49" s="22">
        <v>7.0000000000000007E-2</v>
      </c>
      <c r="D49" s="22">
        <v>0.12</v>
      </c>
      <c r="E49" s="22">
        <v>0.1</v>
      </c>
      <c r="F49" s="22">
        <v>0.1</v>
      </c>
      <c r="H49" t="s">
        <v>67</v>
      </c>
      <c r="I49">
        <f>COUNT(C47:C56)</f>
        <v>10</v>
      </c>
      <c r="J49">
        <f t="shared" ref="J49" si="20">COUNT(D47:D56)</f>
        <v>8</v>
      </c>
      <c r="K49">
        <f t="shared" ref="K49" si="21">COUNT(E47:E56)</f>
        <v>9</v>
      </c>
      <c r="L49">
        <f t="shared" ref="L49" si="22">COUNT(F47:F56)</f>
        <v>9</v>
      </c>
    </row>
    <row r="50" spans="3:12" x14ac:dyDescent="0.2">
      <c r="C50" s="22">
        <v>7.0000000000000007E-2</v>
      </c>
      <c r="D50" s="22">
        <v>0.11</v>
      </c>
      <c r="E50" s="22">
        <v>0.11</v>
      </c>
      <c r="F50" s="22">
        <v>0.1</v>
      </c>
      <c r="H50" t="s">
        <v>68</v>
      </c>
      <c r="I50">
        <v>0.05</v>
      </c>
      <c r="J50">
        <v>0.05</v>
      </c>
      <c r="K50">
        <v>0.05</v>
      </c>
      <c r="L50">
        <v>0.05</v>
      </c>
    </row>
    <row r="51" spans="3:12" x14ac:dyDescent="0.2">
      <c r="C51" s="22">
        <v>7.0000000000000007E-2</v>
      </c>
      <c r="D51" s="22">
        <v>0.1</v>
      </c>
      <c r="E51" s="22">
        <v>0.11</v>
      </c>
      <c r="F51" s="22">
        <v>0.1</v>
      </c>
      <c r="H51" t="s">
        <v>69</v>
      </c>
      <c r="I51">
        <f>_xlfn.CONFIDENCE.T(I50,I48,I49)</f>
        <v>1.0116674383609756E-2</v>
      </c>
      <c r="J51">
        <f>_xlfn.CONFIDENCE.T(J50,J48,J49)</f>
        <v>1.244038941268109E-2</v>
      </c>
      <c r="K51">
        <f t="shared" ref="K51:L51" si="23">_xlfn.CONFIDENCE.T(K50,K48,K49)</f>
        <v>6.0089545210997878E-3</v>
      </c>
      <c r="L51">
        <f t="shared" si="23"/>
        <v>1.7187940009040482E-2</v>
      </c>
    </row>
    <row r="52" spans="3:12" x14ac:dyDescent="0.2">
      <c r="C52" s="22">
        <v>7.0000000000000007E-2</v>
      </c>
      <c r="D52" s="22" t="s">
        <v>81</v>
      </c>
      <c r="E52" s="22">
        <v>0.1</v>
      </c>
      <c r="F52" s="22">
        <v>0.12</v>
      </c>
    </row>
    <row r="53" spans="3:12" x14ac:dyDescent="0.2">
      <c r="C53" s="22">
        <v>7.0000000000000007E-2</v>
      </c>
      <c r="D53" s="22">
        <v>0.1</v>
      </c>
      <c r="E53" s="22">
        <v>0.11</v>
      </c>
      <c r="F53" s="22">
        <v>0.11</v>
      </c>
    </row>
    <row r="54" spans="3:12" x14ac:dyDescent="0.2">
      <c r="C54" s="22">
        <v>0.08</v>
      </c>
      <c r="D54" s="22" t="s">
        <v>82</v>
      </c>
      <c r="E54" s="22">
        <v>0.11</v>
      </c>
      <c r="F54" s="22">
        <v>0.1</v>
      </c>
    </row>
    <row r="55" spans="3:12" x14ac:dyDescent="0.2">
      <c r="C55" s="22">
        <v>0.1</v>
      </c>
      <c r="D55" s="22">
        <v>0.1</v>
      </c>
      <c r="E55" s="22">
        <v>0.12</v>
      </c>
      <c r="F55" s="22">
        <v>0.04</v>
      </c>
    </row>
    <row r="56" spans="3:12" x14ac:dyDescent="0.2">
      <c r="C56" s="22">
        <v>0.11</v>
      </c>
      <c r="D56" s="22">
        <v>7.0000000000000007E-2</v>
      </c>
      <c r="E56" s="22" t="s">
        <v>83</v>
      </c>
      <c r="F56" s="22" t="s">
        <v>84</v>
      </c>
    </row>
  </sheetData>
  <mergeCells count="12">
    <mergeCell ref="C45:D45"/>
    <mergeCell ref="E45:F45"/>
    <mergeCell ref="I45:J45"/>
    <mergeCell ref="K45:L45"/>
    <mergeCell ref="C32:D32"/>
    <mergeCell ref="E32:F32"/>
    <mergeCell ref="C19:D19"/>
    <mergeCell ref="E19:F19"/>
    <mergeCell ref="K19:L19"/>
    <mergeCell ref="I19:J19"/>
    <mergeCell ref="I32:J32"/>
    <mergeCell ref="K32:L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2022-03-18T16:30:59Z</dcterms:created>
  <dcterms:modified xsi:type="dcterms:W3CDTF">2022-04-21T21:48:50Z</dcterms:modified>
</cp:coreProperties>
</file>