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n/Documents/UCL/Year4/FYP/topics/wclient/0-rtt/"/>
    </mc:Choice>
  </mc:AlternateContent>
  <xr:revisionPtr revIDLastSave="0" documentId="13_ncr:1_{A5D5F5A1-5955-7D4F-954B-8B09879BE9F7}" xr6:coauthVersionLast="47" xr6:coauthVersionMax="47" xr10:uidLastSave="{00000000-0000-0000-0000-000000000000}"/>
  <bookViews>
    <workbookView xWindow="0" yWindow="460" windowWidth="35840" windowHeight="20940" xr2:uid="{B5D99BAA-E045-1548-A128-4F59B72E77D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9" i="3" l="1"/>
  <c r="K49" i="3"/>
  <c r="J49" i="3"/>
  <c r="I49" i="3"/>
  <c r="L48" i="3"/>
  <c r="L51" i="3" s="1"/>
  <c r="K48" i="3"/>
  <c r="K51" i="3" s="1"/>
  <c r="J48" i="3"/>
  <c r="J51" i="3" s="1"/>
  <c r="I48" i="3"/>
  <c r="I51" i="3" s="1"/>
  <c r="L47" i="3"/>
  <c r="K47" i="3"/>
  <c r="J47" i="3"/>
  <c r="I47" i="3"/>
  <c r="L36" i="3"/>
  <c r="K36" i="3"/>
  <c r="L35" i="3"/>
  <c r="L38" i="3" s="1"/>
  <c r="K35" i="3"/>
  <c r="K38" i="3" s="1"/>
  <c r="L34" i="3"/>
  <c r="K34" i="3"/>
  <c r="J38" i="3"/>
  <c r="J36" i="3"/>
  <c r="J35" i="3"/>
  <c r="J34" i="3"/>
  <c r="I34" i="3"/>
  <c r="I36" i="3"/>
  <c r="I35" i="3"/>
  <c r="I38" i="3" s="1"/>
  <c r="J21" i="3"/>
  <c r="K21" i="3"/>
  <c r="L21" i="3"/>
  <c r="J22" i="3"/>
  <c r="J25" i="3" s="1"/>
  <c r="K22" i="3"/>
  <c r="K25" i="3" s="1"/>
  <c r="L22" i="3"/>
  <c r="J23" i="3"/>
  <c r="K23" i="3"/>
  <c r="L23" i="3"/>
  <c r="L25" i="3"/>
  <c r="I25" i="3"/>
  <c r="I23" i="3"/>
  <c r="I22" i="3"/>
  <c r="I21" i="3"/>
</calcChain>
</file>

<file path=xl/sharedStrings.xml><?xml version="1.0" encoding="utf-8"?>
<sst xmlns="http://schemas.openxmlformats.org/spreadsheetml/2006/main" count="73" uniqueCount="39">
  <si>
    <t>0RTT</t>
  </si>
  <si>
    <t>control</t>
  </si>
  <si>
    <t>lcp 0.73 0.27 0.35 0.76 0.14 0.13 0.15 0.77 0.39 0.72 </t>
  </si>
  <si>
    <t>tti 0.08 0.08 0.07 0.07 0.07 0.07 0.07 0.08 0.1 0.11 </t>
  </si>
  <si>
    <t>warm cache control</t>
  </si>
  <si>
    <t>fcp 0.83 0.83 0.83 0.84 0.84 0.84 0.81 0.83 0.84 0.79</t>
  </si>
  <si>
    <t>lcp 0.74 0.81 0.84 0.8  0.42 0.69 0.27 0.4  0.61 0.82</t>
  </si>
  <si>
    <t>tti 0.11 0.11 0.12 0.11 0.1  0.11 0.1  0.11 0.1 0.07</t>
  </si>
  <si>
    <t>cc 0RTT</t>
  </si>
  <si>
    <t>fcp 0.84 0.83 0.83 0.77 0.78 0.82 0.83 0.83 0.83 0.8 </t>
  </si>
  <si>
    <t>lcp 0.35 0.71 0.72 0.79 0.63 0.71 0.85 0.79 0.87 0.8 </t>
  </si>
  <si>
    <t>tti 0.12 0.1 0.1 0.11 0.11 0.1 0.11 0.11 0.12 0.09 </t>
  </si>
  <si>
    <t>cc control</t>
  </si>
  <si>
    <t>fcp 0.84 0.83 0.84 0.82 0.82 0.84 0.81 0.84 0.4 0.83 </t>
  </si>
  <si>
    <t>lcp 0.81 0.68 0.68 0.37 0.83 0.19 0.76 0.64 0 0.74 </t>
  </si>
  <si>
    <t>tti 0.1 0.1 0.1 0.1 0.1 0.12 0.11 0.1 0.04 0.1 </t>
  </si>
  <si>
    <t xml:space="preserve">fcp </t>
  </si>
  <si>
    <t>Warm Cache FCP</t>
  </si>
  <si>
    <t>Cold Cache FCP</t>
  </si>
  <si>
    <t>Mean:</t>
  </si>
  <si>
    <t>S:</t>
  </si>
  <si>
    <t xml:space="preserve">n: </t>
  </si>
  <si>
    <t>a:</t>
  </si>
  <si>
    <t>Margin of error</t>
  </si>
  <si>
    <t>Warm Cache 0RTT</t>
  </si>
  <si>
    <t>Warm Cache Control</t>
  </si>
  <si>
    <t>Cold Cache  0RTT</t>
  </si>
  <si>
    <t>Cold Cache Control</t>
  </si>
  <si>
    <t>Warm Cache LCP</t>
  </si>
  <si>
    <t>Cold Cache LCP</t>
  </si>
  <si>
    <t>  0.42</t>
  </si>
  <si>
    <t>  0.61</t>
  </si>
  <si>
    <t xml:space="preserve"> 0.8 </t>
  </si>
  <si>
    <t>Warm Cache TTI</t>
  </si>
  <si>
    <t>Cold Cache TTI</t>
  </si>
  <si>
    <t>  0.11</t>
  </si>
  <si>
    <t xml:space="preserve">  0.11 </t>
  </si>
  <si>
    <t xml:space="preserve"> 0.09 </t>
  </si>
  <si>
    <t xml:space="preserve"> 0.1 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</si>
</sst>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Contentful</a:t>
            </a:r>
            <a:r>
              <a:rPr lang="en-US" baseline="0"/>
              <a:t> </a:t>
            </a:r>
            <a:r>
              <a:rPr lang="en-US"/>
              <a:t>Paint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E7-A648-9EBE-CDD34EB2FFA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6E7-A648-9EBE-CDD34EB2FFA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7-A648-9EBE-CDD34EB2FFA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6E7-A648-9EBE-CDD34EB2FF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Sheet3!$I$25:$L$25</c:f>
                <c:numCache>
                  <c:formatCode>General</c:formatCode>
                  <c:ptCount val="4"/>
                  <c:pt idx="0">
                    <c:v>2.4503802223859908E-2</c:v>
                  </c:pt>
                  <c:pt idx="1">
                    <c:v>1.1583972581358612E-2</c:v>
                  </c:pt>
                  <c:pt idx="2">
                    <c:v>1.726104810549009E-2</c:v>
                  </c:pt>
                  <c:pt idx="3">
                    <c:v>9.7564588603211308E-2</c:v>
                  </c:pt>
                </c:numCache>
              </c:numRef>
            </c:plus>
            <c:minus>
              <c:numRef>
                <c:f>Sheet3!$I$25:$L$25</c:f>
                <c:numCache>
                  <c:formatCode>General</c:formatCode>
                  <c:ptCount val="4"/>
                  <c:pt idx="0">
                    <c:v>2.4503802223859908E-2</c:v>
                  </c:pt>
                  <c:pt idx="1">
                    <c:v>1.1583972581358612E-2</c:v>
                  </c:pt>
                  <c:pt idx="2">
                    <c:v>1.726104810549009E-2</c:v>
                  </c:pt>
                  <c:pt idx="3">
                    <c:v>9.7564588603211308E-2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Sheet3!$I$20:$L$20</c:f>
              <c:strCache>
                <c:ptCount val="4"/>
                <c:pt idx="0">
                  <c:v>Warm Cache 0RTT</c:v>
                </c:pt>
                <c:pt idx="1">
                  <c:v>Warm Cache Control</c:v>
                </c:pt>
                <c:pt idx="2">
                  <c:v>Cold Cache  0RTT</c:v>
                </c:pt>
                <c:pt idx="3">
                  <c:v>Cold Cache Control</c:v>
                </c:pt>
              </c:strCache>
            </c:strRef>
          </c:cat>
          <c:val>
            <c:numRef>
              <c:f>Sheet3!$I$21:$L$21</c:f>
              <c:numCache>
                <c:formatCode>General</c:formatCode>
                <c:ptCount val="4"/>
                <c:pt idx="0">
                  <c:v>0.81199999999999994</c:v>
                </c:pt>
                <c:pt idx="1">
                  <c:v>0.82800000000000007</c:v>
                </c:pt>
                <c:pt idx="2">
                  <c:v>0.81600000000000006</c:v>
                </c:pt>
                <c:pt idx="3">
                  <c:v>0.78699999999999992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7-A648-9EBE-CDD34EB2FF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1866416"/>
        <c:axId val="553354000"/>
      </c:barChart>
      <c:catAx>
        <c:axId val="55186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FCP groups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290565974736224"/>
              <c:y val="0.88198382671416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53354000"/>
        <c:crosses val="autoZero"/>
        <c:auto val="1"/>
        <c:lblAlgn val="ctr"/>
        <c:lblOffset val="100"/>
        <c:noMultiLvlLbl val="0"/>
      </c:catAx>
      <c:valAx>
        <c:axId val="5533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Mean FCP(second)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518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Lirst Contentful</a:t>
            </a:r>
            <a:r>
              <a:rPr lang="en-US" baseline="0"/>
              <a:t> </a:t>
            </a:r>
            <a:r>
              <a:rPr lang="en-US"/>
              <a:t>Paint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F2-B944-B07A-314D5734F81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F2-B944-B07A-314D5734F81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F2-B944-B07A-314D5734F81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F2-B944-B07A-314D5734F8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Sheet3!$I$38:$L$38</c:f>
                <c:numCache>
                  <c:formatCode>General</c:formatCode>
                  <c:ptCount val="4"/>
                  <c:pt idx="0">
                    <c:v>0.19713675425132832</c:v>
                  </c:pt>
                  <c:pt idx="1">
                    <c:v>0.18044099011592871</c:v>
                  </c:pt>
                  <c:pt idx="2">
                    <c:v>1.9131102923312122E-2</c:v>
                  </c:pt>
                  <c:pt idx="3">
                    <c:v>0.20353828125535492</c:v>
                  </c:pt>
                </c:numCache>
              </c:numRef>
            </c:plus>
            <c:minus>
              <c:numRef>
                <c:f>Sheet3!$I$38:$L$38</c:f>
                <c:numCache>
                  <c:formatCode>General</c:formatCode>
                  <c:ptCount val="4"/>
                  <c:pt idx="0">
                    <c:v>0.19713675425132832</c:v>
                  </c:pt>
                  <c:pt idx="1">
                    <c:v>0.18044099011592871</c:v>
                  </c:pt>
                  <c:pt idx="2">
                    <c:v>1.9131102923312122E-2</c:v>
                  </c:pt>
                  <c:pt idx="3">
                    <c:v>0.20353828125535492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Sheet3!$I$20:$L$20</c:f>
              <c:strCache>
                <c:ptCount val="4"/>
                <c:pt idx="0">
                  <c:v>Warm Cache 0RTT</c:v>
                </c:pt>
                <c:pt idx="1">
                  <c:v>Warm Cache Control</c:v>
                </c:pt>
                <c:pt idx="2">
                  <c:v>Cold Cache  0RTT</c:v>
                </c:pt>
                <c:pt idx="3">
                  <c:v>Cold Cache Control</c:v>
                </c:pt>
              </c:strCache>
            </c:strRef>
          </c:cat>
          <c:val>
            <c:numRef>
              <c:f>Sheet3!$I$21:$L$21</c:f>
              <c:numCache>
                <c:formatCode>General</c:formatCode>
                <c:ptCount val="4"/>
                <c:pt idx="0">
                  <c:v>0.81199999999999994</c:v>
                </c:pt>
                <c:pt idx="1">
                  <c:v>0.82800000000000007</c:v>
                </c:pt>
                <c:pt idx="2">
                  <c:v>0.81600000000000006</c:v>
                </c:pt>
                <c:pt idx="3">
                  <c:v>0.78699999999999992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F2-B944-B07A-314D5734F8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1866416"/>
        <c:axId val="553354000"/>
      </c:barChart>
      <c:catAx>
        <c:axId val="55186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LCP groups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834152847974466"/>
              <c:y val="0.87730158156655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53354000"/>
        <c:crosses val="autoZero"/>
        <c:auto val="1"/>
        <c:lblAlgn val="ctr"/>
        <c:lblOffset val="100"/>
        <c:noMultiLvlLbl val="0"/>
      </c:catAx>
      <c:valAx>
        <c:axId val="5533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Mean LCP(second)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518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Interactive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9F-4A44-B3C9-16893B67A5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9F-4A44-B3C9-16893B67A55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9F-4A44-B3C9-16893B67A55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9F-4A44-B3C9-16893B67A5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Sheet3!$I$51:$L$51</c:f>
                <c:numCache>
                  <c:formatCode>General</c:formatCode>
                  <c:ptCount val="4"/>
                  <c:pt idx="0">
                    <c:v>1.0116674383609756E-2</c:v>
                  </c:pt>
                  <c:pt idx="1">
                    <c:v>1.244038941268109E-2</c:v>
                  </c:pt>
                  <c:pt idx="2">
                    <c:v>6.0089545210997878E-3</c:v>
                  </c:pt>
                  <c:pt idx="3">
                    <c:v>1.7187940009040482E-2</c:v>
                  </c:pt>
                </c:numCache>
              </c:numRef>
            </c:plus>
            <c:minus>
              <c:numRef>
                <c:f>Sheet3!$I$51:$L$51</c:f>
                <c:numCache>
                  <c:formatCode>General</c:formatCode>
                  <c:ptCount val="4"/>
                  <c:pt idx="0">
                    <c:v>1.0116674383609756E-2</c:v>
                  </c:pt>
                  <c:pt idx="1">
                    <c:v>1.244038941268109E-2</c:v>
                  </c:pt>
                  <c:pt idx="2">
                    <c:v>6.0089545210997878E-3</c:v>
                  </c:pt>
                  <c:pt idx="3">
                    <c:v>1.7187940009040482E-2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Sheet3!$I$20:$L$20</c:f>
              <c:strCache>
                <c:ptCount val="4"/>
                <c:pt idx="0">
                  <c:v>Warm Cache 0RTT</c:v>
                </c:pt>
                <c:pt idx="1">
                  <c:v>Warm Cache Control</c:v>
                </c:pt>
                <c:pt idx="2">
                  <c:v>Cold Cache  0RTT</c:v>
                </c:pt>
                <c:pt idx="3">
                  <c:v>Cold Cache Control</c:v>
                </c:pt>
              </c:strCache>
            </c:strRef>
          </c:cat>
          <c:val>
            <c:numRef>
              <c:f>Sheet3!$I$21:$L$21</c:f>
              <c:numCache>
                <c:formatCode>General</c:formatCode>
                <c:ptCount val="4"/>
                <c:pt idx="0">
                  <c:v>0.81199999999999994</c:v>
                </c:pt>
                <c:pt idx="1">
                  <c:v>0.82800000000000007</c:v>
                </c:pt>
                <c:pt idx="2">
                  <c:v>0.81600000000000006</c:v>
                </c:pt>
                <c:pt idx="3">
                  <c:v>0.78699999999999992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9F-4A44-B3C9-16893B67A5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1866416"/>
        <c:axId val="553354000"/>
      </c:barChart>
      <c:catAx>
        <c:axId val="55186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TTi groups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436338825663053"/>
              <c:y val="0.87730158156655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53354000"/>
        <c:crosses val="autoZero"/>
        <c:auto val="1"/>
        <c:lblAlgn val="ctr"/>
        <c:lblOffset val="100"/>
        <c:noMultiLvlLbl val="0"/>
      </c:catAx>
      <c:valAx>
        <c:axId val="5533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Mean TTI(second)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518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</xdr:colOff>
      <xdr:row>16</xdr:row>
      <xdr:rowOff>23828</xdr:rowOff>
    </xdr:from>
    <xdr:to>
      <xdr:col>18</xdr:col>
      <xdr:colOff>419336</xdr:colOff>
      <xdr:row>29</xdr:row>
      <xdr:rowOff>88372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B4067-BC7A-A48C-5502-2EC34EBF6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</xdr:colOff>
      <xdr:row>29</xdr:row>
      <xdr:rowOff>95849</xdr:rowOff>
    </xdr:from>
    <xdr:to>
      <xdr:col>18</xdr:col>
      <xdr:colOff>418800</xdr:colOff>
      <xdr:row>42</xdr:row>
      <xdr:rowOff>160393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226AD2-9C63-5245-9579-0805DBF2F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</xdr:colOff>
      <xdr:row>42</xdr:row>
      <xdr:rowOff>143774</xdr:rowOff>
    </xdr:from>
    <xdr:to>
      <xdr:col>18</xdr:col>
      <xdr:colOff>418799</xdr:colOff>
      <xdr:row>56</xdr:row>
      <xdr:rowOff>4638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075912-0DDD-A947-AB0B-F78EEE396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0B74-AE2A-D049-9A62-22FB5A13AF84}">
  <dimension ref="A1:L56"/>
  <sheetViews>
    <sheetView tabSelected="1" topLeftCell="A22" zoomScale="106" workbookViewId="0">
      <selection activeCell="K17" sqref="K17"/>
    </sheetView>
  </sheetViews>
  <sheetFormatPr baseColWidth="10" defaultRowHeight="16" x14ac:dyDescent="0.2"/>
  <cols>
    <col min="1" max="1" width="50.1640625" bestFit="1" customWidth="1"/>
    <col min="3" max="6" width="8.83203125" customWidth="1"/>
    <col min="7" max="7" width="3.1640625" customWidth="1"/>
    <col min="8" max="8" width="13.6640625" bestFit="1" customWidth="1"/>
    <col min="9" max="9" width="16.5" bestFit="1" customWidth="1"/>
    <col min="10" max="10" width="18.1640625" bestFit="1" customWidth="1"/>
    <col min="11" max="11" width="15.1640625" bestFit="1" customWidth="1"/>
    <col min="12" max="12" width="16.5" bestFit="1" customWidth="1"/>
  </cols>
  <sheetData>
    <row r="1" spans="1:1" x14ac:dyDescent="0.2">
      <c r="A1" s="1" t="s">
        <v>16</v>
      </c>
    </row>
    <row r="2" spans="1:1" x14ac:dyDescent="0.2">
      <c r="A2" s="1" t="s">
        <v>2</v>
      </c>
    </row>
    <row r="3" spans="1:1" x14ac:dyDescent="0.2">
      <c r="A3" s="1" t="s">
        <v>3</v>
      </c>
    </row>
    <row r="4" spans="1:1" x14ac:dyDescent="0.2">
      <c r="A4" s="1" t="s">
        <v>4</v>
      </c>
    </row>
    <row r="5" spans="1:1" x14ac:dyDescent="0.2">
      <c r="A5" s="1" t="s">
        <v>5</v>
      </c>
    </row>
    <row r="6" spans="1:1" x14ac:dyDescent="0.2">
      <c r="A6" s="1" t="s">
        <v>6</v>
      </c>
    </row>
    <row r="7" spans="1:1" x14ac:dyDescent="0.2">
      <c r="A7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9" spans="3:12" x14ac:dyDescent="0.2">
      <c r="C19" s="3" t="s">
        <v>17</v>
      </c>
      <c r="D19" s="3"/>
      <c r="E19" s="3" t="s">
        <v>18</v>
      </c>
      <c r="F19" s="3"/>
      <c r="I19" s="3" t="s">
        <v>17</v>
      </c>
      <c r="J19" s="3"/>
      <c r="K19" s="3" t="s">
        <v>18</v>
      </c>
      <c r="L19" s="3"/>
    </row>
    <row r="20" spans="3:12" x14ac:dyDescent="0.2">
      <c r="C20" t="s">
        <v>0</v>
      </c>
      <c r="D20" t="s">
        <v>1</v>
      </c>
      <c r="E20" t="s">
        <v>0</v>
      </c>
      <c r="F20" t="s">
        <v>1</v>
      </c>
      <c r="I20" t="s">
        <v>24</v>
      </c>
      <c r="J20" t="s">
        <v>25</v>
      </c>
      <c r="K20" t="s">
        <v>26</v>
      </c>
      <c r="L20" t="s">
        <v>27</v>
      </c>
    </row>
    <row r="21" spans="3:12" x14ac:dyDescent="0.2">
      <c r="C21">
        <v>0.76</v>
      </c>
      <c r="D21">
        <v>0.83</v>
      </c>
      <c r="E21">
        <v>0.84</v>
      </c>
      <c r="F21">
        <v>0.84</v>
      </c>
      <c r="H21" t="s">
        <v>19</v>
      </c>
      <c r="I21">
        <f>AVERAGE(C21:C30)</f>
        <v>0.81199999999999994</v>
      </c>
      <c r="J21">
        <f t="shared" ref="J21:L21" si="0">AVERAGE(D21:D30)</f>
        <v>0.82800000000000007</v>
      </c>
      <c r="K21">
        <f t="shared" si="0"/>
        <v>0.81600000000000006</v>
      </c>
      <c r="L21">
        <f t="shared" si="0"/>
        <v>0.78699999999999992</v>
      </c>
    </row>
    <row r="22" spans="3:12" x14ac:dyDescent="0.2">
      <c r="C22">
        <v>0.82</v>
      </c>
      <c r="D22">
        <v>0.83</v>
      </c>
      <c r="E22">
        <v>0.83</v>
      </c>
      <c r="F22">
        <v>0.83</v>
      </c>
      <c r="H22" t="s">
        <v>20</v>
      </c>
      <c r="I22">
        <f>_xlfn.STDEV.S(C21:C30)</f>
        <v>3.4253953543106994E-2</v>
      </c>
      <c r="J22">
        <f t="shared" ref="J22:L22" si="1">_xlfn.STDEV.S(D21:D30)</f>
        <v>1.6193277068654796E-2</v>
      </c>
      <c r="K22">
        <f t="shared" si="1"/>
        <v>2.4129281427805113E-2</v>
      </c>
      <c r="L22">
        <f t="shared" si="1"/>
        <v>0.13638589043999838</v>
      </c>
    </row>
    <row r="23" spans="3:12" x14ac:dyDescent="0.2">
      <c r="C23">
        <v>0.78</v>
      </c>
      <c r="D23">
        <v>0.83</v>
      </c>
      <c r="E23">
        <v>0.83</v>
      </c>
      <c r="F23">
        <v>0.84</v>
      </c>
      <c r="H23" t="s">
        <v>21</v>
      </c>
      <c r="I23">
        <f>COUNT(C21:C30)</f>
        <v>10</v>
      </c>
      <c r="J23">
        <f t="shared" ref="J23:L23" si="2">COUNT(D21:D30)</f>
        <v>10</v>
      </c>
      <c r="K23">
        <f t="shared" si="2"/>
        <v>10</v>
      </c>
      <c r="L23">
        <f t="shared" si="2"/>
        <v>10</v>
      </c>
    </row>
    <row r="24" spans="3:12" x14ac:dyDescent="0.2">
      <c r="C24">
        <v>0.76</v>
      </c>
      <c r="D24">
        <v>0.84</v>
      </c>
      <c r="E24">
        <v>0.77</v>
      </c>
      <c r="F24">
        <v>0.82</v>
      </c>
      <c r="H24" t="s">
        <v>22</v>
      </c>
      <c r="I24">
        <v>0.05</v>
      </c>
      <c r="J24">
        <v>0.05</v>
      </c>
      <c r="K24">
        <v>0.05</v>
      </c>
      <c r="L24">
        <v>0.05</v>
      </c>
    </row>
    <row r="25" spans="3:12" x14ac:dyDescent="0.2">
      <c r="C25">
        <v>0.84</v>
      </c>
      <c r="D25">
        <v>0.84</v>
      </c>
      <c r="E25">
        <v>0.78</v>
      </c>
      <c r="F25">
        <v>0.82</v>
      </c>
      <c r="H25" t="s">
        <v>23</v>
      </c>
      <c r="I25">
        <f>_xlfn.CONFIDENCE.T(I24,I22,I23)</f>
        <v>2.4503802223859908E-2</v>
      </c>
      <c r="J25">
        <f t="shared" ref="J25:L25" si="3">_xlfn.CONFIDENCE.T(J24,J22,J23)</f>
        <v>1.1583972581358612E-2</v>
      </c>
      <c r="K25">
        <f t="shared" si="3"/>
        <v>1.726104810549009E-2</v>
      </c>
      <c r="L25">
        <f t="shared" si="3"/>
        <v>9.7564588603211308E-2</v>
      </c>
    </row>
    <row r="26" spans="3:12" x14ac:dyDescent="0.2">
      <c r="C26">
        <v>0.84</v>
      </c>
      <c r="D26">
        <v>0.84</v>
      </c>
      <c r="E26">
        <v>0.82</v>
      </c>
      <c r="F26">
        <v>0.84</v>
      </c>
    </row>
    <row r="27" spans="3:12" x14ac:dyDescent="0.2">
      <c r="C27">
        <v>0.84</v>
      </c>
      <c r="D27">
        <v>0.81</v>
      </c>
      <c r="E27">
        <v>0.83</v>
      </c>
      <c r="F27">
        <v>0.81</v>
      </c>
    </row>
    <row r="28" spans="3:12" x14ac:dyDescent="0.2">
      <c r="C28">
        <v>0.8</v>
      </c>
      <c r="D28">
        <v>0.83</v>
      </c>
      <c r="E28">
        <v>0.83</v>
      </c>
      <c r="F28">
        <v>0.84</v>
      </c>
    </row>
    <row r="29" spans="3:12" x14ac:dyDescent="0.2">
      <c r="C29">
        <v>0.84</v>
      </c>
      <c r="D29">
        <v>0.84</v>
      </c>
      <c r="E29">
        <v>0.83</v>
      </c>
      <c r="F29">
        <v>0.4</v>
      </c>
    </row>
    <row r="30" spans="3:12" x14ac:dyDescent="0.2">
      <c r="C30">
        <v>0.84</v>
      </c>
      <c r="D30">
        <v>0.79</v>
      </c>
      <c r="E30">
        <v>0.8</v>
      </c>
      <c r="F30">
        <v>0.83</v>
      </c>
    </row>
    <row r="32" spans="3:12" x14ac:dyDescent="0.2">
      <c r="C32" s="3" t="s">
        <v>28</v>
      </c>
      <c r="D32" s="3"/>
      <c r="E32" s="3" t="s">
        <v>29</v>
      </c>
      <c r="F32" s="3"/>
      <c r="I32" s="3" t="s">
        <v>28</v>
      </c>
      <c r="J32" s="3"/>
      <c r="K32" s="3" t="s">
        <v>29</v>
      </c>
      <c r="L32" s="3"/>
    </row>
    <row r="33" spans="3:12" x14ac:dyDescent="0.2">
      <c r="C33" t="s">
        <v>0</v>
      </c>
      <c r="D33" t="s">
        <v>1</v>
      </c>
      <c r="E33" t="s">
        <v>0</v>
      </c>
      <c r="F33" t="s">
        <v>1</v>
      </c>
      <c r="I33" t="s">
        <v>24</v>
      </c>
      <c r="J33" t="s">
        <v>25</v>
      </c>
      <c r="K33" t="s">
        <v>26</v>
      </c>
      <c r="L33" t="s">
        <v>27</v>
      </c>
    </row>
    <row r="34" spans="3:12" x14ac:dyDescent="0.2">
      <c r="C34">
        <v>0.73</v>
      </c>
      <c r="D34" s="2">
        <v>0.74</v>
      </c>
      <c r="E34">
        <v>0.84</v>
      </c>
      <c r="F34">
        <v>0.81</v>
      </c>
      <c r="H34" t="s">
        <v>19</v>
      </c>
      <c r="I34">
        <f>AVERAGE(C34:C43)</f>
        <v>0.441</v>
      </c>
      <c r="J34">
        <f t="shared" ref="J34" si="4">AVERAGE(D34:D43)</f>
        <v>0.67125000000000012</v>
      </c>
      <c r="K34">
        <f t="shared" ref="K34" si="5">AVERAGE(E34:E43)</f>
        <v>0.81777777777777783</v>
      </c>
      <c r="L34">
        <f t="shared" ref="L34" si="6">AVERAGE(F34:F43)</f>
        <v>0.57000000000000006</v>
      </c>
    </row>
    <row r="35" spans="3:12" x14ac:dyDescent="0.2">
      <c r="C35">
        <v>0.27</v>
      </c>
      <c r="D35" s="2">
        <v>0.81</v>
      </c>
      <c r="E35">
        <v>0.83</v>
      </c>
      <c r="F35">
        <v>0.68</v>
      </c>
      <c r="H35" t="s">
        <v>20</v>
      </c>
      <c r="I35">
        <f>_xlfn.STDEV.S(C34:C43)</f>
        <v>0.27557818007478979</v>
      </c>
      <c r="J35">
        <f t="shared" ref="J35" si="7">_xlfn.STDEV.S(D34:D43)</f>
        <v>0.2158331035115521</v>
      </c>
      <c r="K35">
        <f t="shared" ref="K35" si="8">_xlfn.STDEV.S(E34:E43)</f>
        <v>2.4888640871780103E-2</v>
      </c>
      <c r="L35">
        <f t="shared" ref="L35" si="9">_xlfn.STDEV.S(F34:F43)</f>
        <v>0.28452689777164403</v>
      </c>
    </row>
    <row r="36" spans="3:12" x14ac:dyDescent="0.2">
      <c r="C36">
        <v>0.35</v>
      </c>
      <c r="D36" s="2">
        <v>0.84</v>
      </c>
      <c r="E36">
        <v>0.83</v>
      </c>
      <c r="F36">
        <v>0.68</v>
      </c>
      <c r="H36" t="s">
        <v>21</v>
      </c>
      <c r="I36">
        <f>COUNT(C34:C43)</f>
        <v>10</v>
      </c>
      <c r="J36">
        <f t="shared" ref="J36" si="10">COUNT(D34:D43)</f>
        <v>8</v>
      </c>
      <c r="K36">
        <f t="shared" ref="K36" si="11">COUNT(E34:E43)</f>
        <v>9</v>
      </c>
      <c r="L36">
        <f t="shared" ref="L36" si="12">COUNT(F34:F43)</f>
        <v>10</v>
      </c>
    </row>
    <row r="37" spans="3:12" x14ac:dyDescent="0.2">
      <c r="C37">
        <v>0.76</v>
      </c>
      <c r="D37" s="2">
        <v>0.8</v>
      </c>
      <c r="E37">
        <v>0.77</v>
      </c>
      <c r="F37">
        <v>0.37</v>
      </c>
      <c r="H37" t="s">
        <v>22</v>
      </c>
      <c r="I37">
        <v>0.05</v>
      </c>
      <c r="J37">
        <v>0.05</v>
      </c>
      <c r="K37">
        <v>0.05</v>
      </c>
      <c r="L37">
        <v>0.05</v>
      </c>
    </row>
    <row r="38" spans="3:12" x14ac:dyDescent="0.2">
      <c r="C38">
        <v>0.14000000000000001</v>
      </c>
      <c r="D38" s="2" t="s">
        <v>30</v>
      </c>
      <c r="E38">
        <v>0.78</v>
      </c>
      <c r="F38">
        <v>0.83</v>
      </c>
      <c r="H38" t="s">
        <v>23</v>
      </c>
      <c r="I38">
        <f>_xlfn.CONFIDENCE.T(I37,I35,I36)</f>
        <v>0.19713675425132832</v>
      </c>
      <c r="J38">
        <f>_xlfn.CONFIDENCE.T(J37,J35,J36)</f>
        <v>0.18044099011592871</v>
      </c>
      <c r="K38">
        <f t="shared" ref="K38:L38" si="13">_xlfn.CONFIDENCE.T(K37,K35,K36)</f>
        <v>1.9131102923312122E-2</v>
      </c>
      <c r="L38">
        <f t="shared" si="13"/>
        <v>0.20353828125535492</v>
      </c>
    </row>
    <row r="39" spans="3:12" x14ac:dyDescent="0.2">
      <c r="C39">
        <v>0.13</v>
      </c>
      <c r="D39" s="2">
        <v>0.69</v>
      </c>
      <c r="E39">
        <v>0.82</v>
      </c>
      <c r="F39">
        <v>0.19</v>
      </c>
    </row>
    <row r="40" spans="3:12" x14ac:dyDescent="0.2">
      <c r="C40">
        <v>0.15</v>
      </c>
      <c r="D40" s="2">
        <v>0.27</v>
      </c>
      <c r="E40">
        <v>0.83</v>
      </c>
      <c r="F40">
        <v>0.76</v>
      </c>
    </row>
    <row r="41" spans="3:12" x14ac:dyDescent="0.2">
      <c r="C41">
        <v>0.77</v>
      </c>
      <c r="D41" s="2">
        <v>0.4</v>
      </c>
      <c r="E41">
        <v>0.83</v>
      </c>
      <c r="F41">
        <v>0.64</v>
      </c>
    </row>
    <row r="42" spans="3:12" x14ac:dyDescent="0.2">
      <c r="C42">
        <v>0.39</v>
      </c>
      <c r="D42" s="2" t="s">
        <v>31</v>
      </c>
      <c r="E42">
        <v>0.83</v>
      </c>
      <c r="F42">
        <v>0</v>
      </c>
    </row>
    <row r="43" spans="3:12" x14ac:dyDescent="0.2">
      <c r="C43">
        <v>0.72</v>
      </c>
      <c r="D43" s="2">
        <v>0.82</v>
      </c>
      <c r="E43" s="2" t="s">
        <v>32</v>
      </c>
      <c r="F43">
        <v>0.74</v>
      </c>
    </row>
    <row r="45" spans="3:12" x14ac:dyDescent="0.2">
      <c r="C45" s="3" t="s">
        <v>33</v>
      </c>
      <c r="D45" s="3"/>
      <c r="E45" s="3" t="s">
        <v>34</v>
      </c>
      <c r="F45" s="3"/>
      <c r="I45" s="3" t="s">
        <v>28</v>
      </c>
      <c r="J45" s="3"/>
      <c r="K45" s="3" t="s">
        <v>29</v>
      </c>
      <c r="L45" s="3"/>
    </row>
    <row r="46" spans="3:12" x14ac:dyDescent="0.2">
      <c r="C46" t="s">
        <v>0</v>
      </c>
      <c r="D46" t="s">
        <v>1</v>
      </c>
      <c r="E46" t="s">
        <v>0</v>
      </c>
      <c r="F46" t="s">
        <v>1</v>
      </c>
      <c r="I46" t="s">
        <v>24</v>
      </c>
      <c r="J46" t="s">
        <v>25</v>
      </c>
      <c r="K46" t="s">
        <v>26</v>
      </c>
      <c r="L46" t="s">
        <v>27</v>
      </c>
    </row>
    <row r="47" spans="3:12" x14ac:dyDescent="0.2">
      <c r="C47" s="2">
        <v>0.08</v>
      </c>
      <c r="D47" s="2">
        <v>0.11</v>
      </c>
      <c r="E47" s="2">
        <v>0.12</v>
      </c>
      <c r="F47" s="2">
        <v>0.1</v>
      </c>
      <c r="H47" t="s">
        <v>19</v>
      </c>
      <c r="I47">
        <f>AVERAGE(C47:C56)</f>
        <v>7.9999999999999988E-2</v>
      </c>
      <c r="J47">
        <f t="shared" ref="J47" si="14">AVERAGE(D47:D56)</f>
        <v>0.10249999999999998</v>
      </c>
      <c r="K47">
        <f t="shared" ref="K47" si="15">AVERAGE(E47:E56)</f>
        <v>0.10888888888888888</v>
      </c>
      <c r="L47">
        <f t="shared" ref="L47" si="16">AVERAGE(F47:F56)</f>
        <v>9.6666666666666665E-2</v>
      </c>
    </row>
    <row r="48" spans="3:12" x14ac:dyDescent="0.2">
      <c r="C48" s="2">
        <v>0.08</v>
      </c>
      <c r="D48" s="2">
        <v>0.11</v>
      </c>
      <c r="E48" s="2">
        <v>0.1</v>
      </c>
      <c r="F48" s="2">
        <v>0.1</v>
      </c>
      <c r="H48" t="s">
        <v>20</v>
      </c>
      <c r="I48">
        <f>_xlfn.STDEV.S(C47:C56)</f>
        <v>1.4142135623731044E-2</v>
      </c>
      <c r="J48">
        <f t="shared" ref="J48" si="17">_xlfn.STDEV.S(D47:D56)</f>
        <v>1.4880476182857013E-2</v>
      </c>
      <c r="K48">
        <f t="shared" ref="K48" si="18">_xlfn.STDEV.S(E47:E56)</f>
        <v>7.8173595997057116E-3</v>
      </c>
      <c r="L48">
        <f t="shared" ref="L48" si="19">_xlfn.STDEV.S(F47:F56)</f>
        <v>2.2360679774997946E-2</v>
      </c>
    </row>
    <row r="49" spans="3:12" x14ac:dyDescent="0.2">
      <c r="C49" s="2">
        <v>7.0000000000000007E-2</v>
      </c>
      <c r="D49" s="2">
        <v>0.12</v>
      </c>
      <c r="E49" s="2">
        <v>0.1</v>
      </c>
      <c r="F49" s="2">
        <v>0.1</v>
      </c>
      <c r="H49" t="s">
        <v>21</v>
      </c>
      <c r="I49">
        <f>COUNT(C47:C56)</f>
        <v>10</v>
      </c>
      <c r="J49">
        <f t="shared" ref="J49" si="20">COUNT(D47:D56)</f>
        <v>8</v>
      </c>
      <c r="K49">
        <f t="shared" ref="K49" si="21">COUNT(E47:E56)</f>
        <v>9</v>
      </c>
      <c r="L49">
        <f t="shared" ref="L49" si="22">COUNT(F47:F56)</f>
        <v>9</v>
      </c>
    </row>
    <row r="50" spans="3:12" x14ac:dyDescent="0.2">
      <c r="C50" s="2">
        <v>7.0000000000000007E-2</v>
      </c>
      <c r="D50" s="2">
        <v>0.11</v>
      </c>
      <c r="E50" s="2">
        <v>0.11</v>
      </c>
      <c r="F50" s="2">
        <v>0.1</v>
      </c>
      <c r="H50" t="s">
        <v>22</v>
      </c>
      <c r="I50">
        <v>0.05</v>
      </c>
      <c r="J50">
        <v>0.05</v>
      </c>
      <c r="K50">
        <v>0.05</v>
      </c>
      <c r="L50">
        <v>0.05</v>
      </c>
    </row>
    <row r="51" spans="3:12" x14ac:dyDescent="0.2">
      <c r="C51" s="2">
        <v>7.0000000000000007E-2</v>
      </c>
      <c r="D51" s="2">
        <v>0.1</v>
      </c>
      <c r="E51" s="2">
        <v>0.11</v>
      </c>
      <c r="F51" s="2">
        <v>0.1</v>
      </c>
      <c r="H51" t="s">
        <v>23</v>
      </c>
      <c r="I51">
        <f>_xlfn.CONFIDENCE.T(I50,I48,I49)</f>
        <v>1.0116674383609756E-2</v>
      </c>
      <c r="J51">
        <f>_xlfn.CONFIDENCE.T(J50,J48,J49)</f>
        <v>1.244038941268109E-2</v>
      </c>
      <c r="K51">
        <f t="shared" ref="K51:L51" si="23">_xlfn.CONFIDENCE.T(K50,K48,K49)</f>
        <v>6.0089545210997878E-3</v>
      </c>
      <c r="L51">
        <f t="shared" si="23"/>
        <v>1.7187940009040482E-2</v>
      </c>
    </row>
    <row r="52" spans="3:12" x14ac:dyDescent="0.2">
      <c r="C52" s="2">
        <v>7.0000000000000007E-2</v>
      </c>
      <c r="D52" s="2" t="s">
        <v>35</v>
      </c>
      <c r="E52" s="2">
        <v>0.1</v>
      </c>
      <c r="F52" s="2">
        <v>0.12</v>
      </c>
    </row>
    <row r="53" spans="3:12" x14ac:dyDescent="0.2">
      <c r="C53" s="2">
        <v>7.0000000000000007E-2</v>
      </c>
      <c r="D53" s="2">
        <v>0.1</v>
      </c>
      <c r="E53" s="2">
        <v>0.11</v>
      </c>
      <c r="F53" s="2">
        <v>0.11</v>
      </c>
    </row>
    <row r="54" spans="3:12" x14ac:dyDescent="0.2">
      <c r="C54" s="2">
        <v>0.08</v>
      </c>
      <c r="D54" s="2" t="s">
        <v>36</v>
      </c>
      <c r="E54" s="2">
        <v>0.11</v>
      </c>
      <c r="F54" s="2">
        <v>0.1</v>
      </c>
    </row>
    <row r="55" spans="3:12" x14ac:dyDescent="0.2">
      <c r="C55" s="2">
        <v>0.1</v>
      </c>
      <c r="D55" s="2">
        <v>0.1</v>
      </c>
      <c r="E55" s="2">
        <v>0.12</v>
      </c>
      <c r="F55" s="2">
        <v>0.04</v>
      </c>
    </row>
    <row r="56" spans="3:12" x14ac:dyDescent="0.2">
      <c r="C56" s="2">
        <v>0.11</v>
      </c>
      <c r="D56" s="2">
        <v>7.0000000000000007E-2</v>
      </c>
      <c r="E56" s="2" t="s">
        <v>37</v>
      </c>
      <c r="F56" s="2" t="s">
        <v>38</v>
      </c>
    </row>
  </sheetData>
  <mergeCells count="12">
    <mergeCell ref="C19:D19"/>
    <mergeCell ref="E19:F19"/>
    <mergeCell ref="K19:L19"/>
    <mergeCell ref="I19:J19"/>
    <mergeCell ref="I32:J32"/>
    <mergeCell ref="K32:L32"/>
    <mergeCell ref="C45:D45"/>
    <mergeCell ref="E45:F45"/>
    <mergeCell ref="I45:J45"/>
    <mergeCell ref="K45:L45"/>
    <mergeCell ref="C32:D32"/>
    <mergeCell ref="E32:F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2022-03-18T16:30:59Z</dcterms:created>
  <dcterms:modified xsi:type="dcterms:W3CDTF">2022-04-26T17:50:23Z</dcterms:modified>
</cp:coreProperties>
</file>