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gz/Desktop/stock/"/>
    </mc:Choice>
  </mc:AlternateContent>
  <xr:revisionPtr revIDLastSave="0" documentId="13_ncr:1_{DCC18B7A-AABB-7E47-A4CB-A83741FF00CD}" xr6:coauthVersionLast="45" xr6:coauthVersionMax="45" xr10:uidLastSave="{00000000-0000-0000-0000-000000000000}"/>
  <bookViews>
    <workbookView xWindow="11720" yWindow="460" windowWidth="17080" windowHeight="16420" xr2:uid="{DFF734EC-96C0-294E-85D9-5DE00982AB7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1" l="1"/>
  <c r="N15" i="1"/>
  <c r="N16" i="1"/>
  <c r="N17" i="1"/>
  <c r="N18" i="1"/>
  <c r="N19" i="1"/>
  <c r="N20" i="1"/>
  <c r="N21" i="1"/>
  <c r="N22" i="1"/>
  <c r="N14" i="1"/>
  <c r="Q5" i="2" l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R4" i="2"/>
  <c r="S4" i="2" s="1"/>
  <c r="T4" i="2" s="1"/>
  <c r="P5" i="2" s="1"/>
  <c r="R5" i="2" s="1"/>
  <c r="S5" i="2" l="1"/>
  <c r="T5" i="2" s="1"/>
  <c r="P6" i="2" s="1"/>
  <c r="R6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K4" i="2"/>
  <c r="D4" i="2"/>
  <c r="E4" i="2" s="1"/>
  <c r="S6" i="2" l="1"/>
  <c r="T6" i="2" s="1"/>
  <c r="P7" i="2" s="1"/>
  <c r="R7" i="2" s="1"/>
  <c r="L4" i="2"/>
  <c r="M4" i="2" s="1"/>
  <c r="I5" i="2" s="1"/>
  <c r="K5" i="2" s="1"/>
  <c r="F4" i="2"/>
  <c r="B5" i="2" s="1"/>
  <c r="D5" i="2" s="1"/>
  <c r="E5" i="2" s="1"/>
  <c r="F5" i="2" s="1"/>
  <c r="C7" i="1"/>
  <c r="D7" i="1"/>
  <c r="E7" i="1"/>
  <c r="F7" i="1"/>
  <c r="G7" i="1"/>
  <c r="H7" i="1"/>
  <c r="I7" i="1"/>
  <c r="J7" i="1"/>
  <c r="K7" i="1"/>
  <c r="L7" i="1"/>
  <c r="B7" i="1"/>
  <c r="O13" i="1"/>
  <c r="O12" i="1"/>
  <c r="S7" i="2" l="1"/>
  <c r="T7" i="2" s="1"/>
  <c r="P8" i="2" s="1"/>
  <c r="R8" i="2" s="1"/>
  <c r="L5" i="2"/>
  <c r="M5" i="2" s="1"/>
  <c r="I6" i="2" s="1"/>
  <c r="K6" i="2" s="1"/>
  <c r="B6" i="2"/>
  <c r="D6" i="2" s="1"/>
  <c r="N7" i="1"/>
  <c r="C5" i="1"/>
  <c r="B5" i="1"/>
  <c r="F5" i="1"/>
  <c r="G5" i="1"/>
  <c r="H5" i="1"/>
  <c r="I5" i="1"/>
  <c r="J5" i="1"/>
  <c r="K5" i="1"/>
  <c r="L5" i="1"/>
  <c r="E5" i="1"/>
  <c r="N2" i="1"/>
  <c r="F4" i="1" s="1"/>
  <c r="S8" i="2" l="1"/>
  <c r="T8" i="2" s="1"/>
  <c r="P9" i="2" s="1"/>
  <c r="R9" i="2" s="1"/>
  <c r="L6" i="2"/>
  <c r="M6" i="2" s="1"/>
  <c r="I7" i="2" s="1"/>
  <c r="K7" i="2" s="1"/>
  <c r="E6" i="2"/>
  <c r="F6" i="2" s="1"/>
  <c r="B7" i="2" s="1"/>
  <c r="D7" i="2" s="1"/>
  <c r="K4" i="1"/>
  <c r="J4" i="1"/>
  <c r="I3" i="1"/>
  <c r="H3" i="1"/>
  <c r="E4" i="1"/>
  <c r="F3" i="1"/>
  <c r="D4" i="1"/>
  <c r="B3" i="1"/>
  <c r="E3" i="1"/>
  <c r="C4" i="1"/>
  <c r="J3" i="1"/>
  <c r="C3" i="1"/>
  <c r="D3" i="1"/>
  <c r="L3" i="1"/>
  <c r="B4" i="1"/>
  <c r="K3" i="1"/>
  <c r="L4" i="1"/>
  <c r="G3" i="1"/>
  <c r="I4" i="1"/>
  <c r="H4" i="1"/>
  <c r="G4" i="1"/>
  <c r="S9" i="2" l="1"/>
  <c r="T9" i="2" s="1"/>
  <c r="P10" i="2" s="1"/>
  <c r="R10" i="2" s="1"/>
  <c r="L7" i="2"/>
  <c r="M7" i="2" s="1"/>
  <c r="I8" i="2" s="1"/>
  <c r="K8" i="2" s="1"/>
  <c r="E7" i="2"/>
  <c r="F7" i="2" s="1"/>
  <c r="B8" i="2" s="1"/>
  <c r="D8" i="2" s="1"/>
  <c r="E8" i="2" s="1"/>
  <c r="F8" i="2" s="1"/>
  <c r="B9" i="2" s="1"/>
  <c r="D9" i="2" s="1"/>
  <c r="E9" i="2" s="1"/>
  <c r="F9" i="2" s="1"/>
  <c r="B10" i="2" s="1"/>
  <c r="D10" i="2" s="1"/>
  <c r="S10" i="2" l="1"/>
  <c r="T10" i="2" s="1"/>
  <c r="P11" i="2" s="1"/>
  <c r="R11" i="2" s="1"/>
  <c r="L8" i="2"/>
  <c r="M8" i="2" s="1"/>
  <c r="I9" i="2" s="1"/>
  <c r="K9" i="2" s="1"/>
  <c r="E10" i="2"/>
  <c r="F10" i="2" s="1"/>
  <c r="B11" i="2" s="1"/>
  <c r="D11" i="2" s="1"/>
  <c r="S11" i="2" l="1"/>
  <c r="T11" i="2" s="1"/>
  <c r="P12" i="2" s="1"/>
  <c r="R12" i="2" s="1"/>
  <c r="L9" i="2"/>
  <c r="M9" i="2" s="1"/>
  <c r="I10" i="2" s="1"/>
  <c r="K10" i="2" s="1"/>
  <c r="E11" i="2"/>
  <c r="F11" i="2" s="1"/>
  <c r="B12" i="2" s="1"/>
  <c r="D12" i="2" s="1"/>
  <c r="S12" i="2" l="1"/>
  <c r="T12" i="2" s="1"/>
  <c r="P13" i="2" s="1"/>
  <c r="R13" i="2" s="1"/>
  <c r="L10" i="2"/>
  <c r="M10" i="2" s="1"/>
  <c r="I11" i="2" s="1"/>
  <c r="K11" i="2" s="1"/>
  <c r="E12" i="2"/>
  <c r="F12" i="2" s="1"/>
  <c r="B13" i="2" s="1"/>
  <c r="D13" i="2" s="1"/>
  <c r="S13" i="2" l="1"/>
  <c r="T13" i="2" s="1"/>
  <c r="P14" i="2" s="1"/>
  <c r="R14" i="2" s="1"/>
  <c r="L11" i="2"/>
  <c r="M11" i="2" s="1"/>
  <c r="I12" i="2" s="1"/>
  <c r="K12" i="2" s="1"/>
  <c r="E13" i="2"/>
  <c r="F13" i="2" s="1"/>
  <c r="B14" i="2" s="1"/>
  <c r="D14" i="2" s="1"/>
  <c r="S14" i="2" l="1"/>
  <c r="T14" i="2" s="1"/>
  <c r="P15" i="2" s="1"/>
  <c r="R15" i="2" s="1"/>
  <c r="L12" i="2"/>
  <c r="M12" i="2" s="1"/>
  <c r="I13" i="2" s="1"/>
  <c r="K13" i="2" s="1"/>
  <c r="E14" i="2"/>
  <c r="F14" i="2" s="1"/>
  <c r="B15" i="2" s="1"/>
  <c r="D15" i="2" s="1"/>
  <c r="S15" i="2" l="1"/>
  <c r="T15" i="2" s="1"/>
  <c r="P16" i="2" s="1"/>
  <c r="R16" i="2" s="1"/>
  <c r="L13" i="2"/>
  <c r="M13" i="2" s="1"/>
  <c r="I14" i="2" s="1"/>
  <c r="K14" i="2" s="1"/>
  <c r="E15" i="2"/>
  <c r="F15" i="2" s="1"/>
  <c r="B16" i="2" s="1"/>
  <c r="D16" i="2" s="1"/>
  <c r="S16" i="2" l="1"/>
  <c r="T16" i="2" s="1"/>
  <c r="P17" i="2" s="1"/>
  <c r="R17" i="2" s="1"/>
  <c r="L14" i="2"/>
  <c r="M14" i="2" s="1"/>
  <c r="I15" i="2" s="1"/>
  <c r="K15" i="2" s="1"/>
  <c r="E16" i="2"/>
  <c r="F16" i="2" s="1"/>
  <c r="B17" i="2" s="1"/>
  <c r="D17" i="2" s="1"/>
  <c r="S17" i="2" l="1"/>
  <c r="T17" i="2" s="1"/>
  <c r="P18" i="2" s="1"/>
  <c r="R18" i="2" s="1"/>
  <c r="L15" i="2"/>
  <c r="M15" i="2" s="1"/>
  <c r="I16" i="2" s="1"/>
  <c r="K16" i="2" s="1"/>
  <c r="E17" i="2"/>
  <c r="F17" i="2" s="1"/>
  <c r="B18" i="2" s="1"/>
  <c r="D18" i="2" s="1"/>
  <c r="S18" i="2" l="1"/>
  <c r="T18" i="2" s="1"/>
  <c r="P19" i="2" s="1"/>
  <c r="R19" i="2" s="1"/>
  <c r="L16" i="2"/>
  <c r="M16" i="2" s="1"/>
  <c r="I17" i="2" s="1"/>
  <c r="K17" i="2" s="1"/>
  <c r="E18" i="2"/>
  <c r="F18" i="2" s="1"/>
  <c r="B19" i="2" s="1"/>
  <c r="D19" i="2" s="1"/>
  <c r="S19" i="2" l="1"/>
  <c r="T19" i="2" s="1"/>
  <c r="P20" i="2" s="1"/>
  <c r="R20" i="2" s="1"/>
  <c r="L17" i="2"/>
  <c r="M17" i="2" s="1"/>
  <c r="I18" i="2" s="1"/>
  <c r="K18" i="2" s="1"/>
  <c r="E19" i="2"/>
  <c r="F19" i="2" s="1"/>
  <c r="B20" i="2" s="1"/>
  <c r="D20" i="2" s="1"/>
  <c r="S20" i="2" l="1"/>
  <c r="T20" i="2" s="1"/>
  <c r="P21" i="2" s="1"/>
  <c r="R21" i="2" s="1"/>
  <c r="L18" i="2"/>
  <c r="M18" i="2" s="1"/>
  <c r="I19" i="2" s="1"/>
  <c r="K19" i="2" s="1"/>
  <c r="E20" i="2"/>
  <c r="F20" i="2" s="1"/>
  <c r="B21" i="2" s="1"/>
  <c r="D21" i="2" s="1"/>
  <c r="S21" i="2" l="1"/>
  <c r="T21" i="2" s="1"/>
  <c r="P22" i="2" s="1"/>
  <c r="R22" i="2" s="1"/>
  <c r="L19" i="2"/>
  <c r="M19" i="2" s="1"/>
  <c r="I20" i="2" s="1"/>
  <c r="K20" i="2" s="1"/>
  <c r="E21" i="2"/>
  <c r="F21" i="2" s="1"/>
  <c r="B22" i="2" s="1"/>
  <c r="D22" i="2" s="1"/>
  <c r="S22" i="2" l="1"/>
  <c r="T22" i="2"/>
  <c r="P23" i="2" s="1"/>
  <c r="R23" i="2" s="1"/>
  <c r="L20" i="2"/>
  <c r="M20" i="2" s="1"/>
  <c r="I21" i="2" s="1"/>
  <c r="K21" i="2" s="1"/>
  <c r="E22" i="2"/>
  <c r="F22" i="2" s="1"/>
  <c r="B23" i="2" s="1"/>
  <c r="D23" i="2" s="1"/>
  <c r="S23" i="2" l="1"/>
  <c r="T23" i="2" s="1"/>
  <c r="L21" i="2"/>
  <c r="M21" i="2" s="1"/>
  <c r="I22" i="2" s="1"/>
  <c r="K22" i="2" s="1"/>
  <c r="E23" i="2"/>
  <c r="F23" i="2" s="1"/>
  <c r="L22" i="2" l="1"/>
  <c r="M22" i="2" s="1"/>
  <c r="I23" i="2" s="1"/>
  <c r="K23" i="2" s="1"/>
  <c r="L23" i="2" l="1"/>
  <c r="M23" i="2" s="1"/>
</calcChain>
</file>

<file path=xl/sharedStrings.xml><?xml version="1.0" encoding="utf-8"?>
<sst xmlns="http://schemas.openxmlformats.org/spreadsheetml/2006/main" count="55" uniqueCount="29">
  <si>
    <t>googl</t>
    <phoneticPr fontId="1" type="noConversion"/>
  </si>
  <si>
    <t>tsla</t>
    <phoneticPr fontId="1" type="noConversion"/>
  </si>
  <si>
    <t>amzn</t>
    <phoneticPr fontId="1" type="noConversion"/>
  </si>
  <si>
    <t>aapl</t>
    <phoneticPr fontId="1" type="noConversion"/>
  </si>
  <si>
    <t>fb</t>
    <phoneticPr fontId="1" type="noConversion"/>
  </si>
  <si>
    <t>baba</t>
    <phoneticPr fontId="1" type="noConversion"/>
  </si>
  <si>
    <t>brk.b</t>
    <phoneticPr fontId="1" type="noConversion"/>
  </si>
  <si>
    <t>jd</t>
    <phoneticPr fontId="1" type="noConversion"/>
  </si>
  <si>
    <t>pdd</t>
    <phoneticPr fontId="1" type="noConversion"/>
  </si>
  <si>
    <t>bili</t>
    <phoneticPr fontId="1" type="noConversion"/>
  </si>
  <si>
    <t>meituan</t>
    <phoneticPr fontId="1" type="noConversion"/>
  </si>
  <si>
    <t>sum</t>
    <phoneticPr fontId="1" type="noConversion"/>
  </si>
  <si>
    <t>份额</t>
    <phoneticPr fontId="1" type="noConversion"/>
  </si>
  <si>
    <t>占比</t>
    <phoneticPr fontId="1" type="noConversion"/>
  </si>
  <si>
    <t>购买</t>
    <phoneticPr fontId="1" type="noConversion"/>
  </si>
  <si>
    <t>投入</t>
    <phoneticPr fontId="1" type="noConversion"/>
  </si>
  <si>
    <t>锚定</t>
    <phoneticPr fontId="1" type="noConversion"/>
  </si>
  <si>
    <t>格力</t>
    <phoneticPr fontId="1" type="noConversion"/>
  </si>
  <si>
    <t>美元</t>
    <phoneticPr fontId="1" type="noConversion"/>
  </si>
  <si>
    <t>人民币</t>
    <phoneticPr fontId="1" type="noConversion"/>
  </si>
  <si>
    <t>总资产</t>
    <phoneticPr fontId="1" type="noConversion"/>
  </si>
  <si>
    <t>股价</t>
    <phoneticPr fontId="1" type="noConversion"/>
  </si>
  <si>
    <t>year</t>
    <phoneticPr fontId="1" type="noConversion"/>
  </si>
  <si>
    <t>beginning balance</t>
    <phoneticPr fontId="1" type="noConversion"/>
  </si>
  <si>
    <t>deposit</t>
    <phoneticPr fontId="1" type="noConversion"/>
  </si>
  <si>
    <t>adjusted balance</t>
    <phoneticPr fontId="1" type="noConversion"/>
  </si>
  <si>
    <t>annual return</t>
    <phoneticPr fontId="1" type="noConversion"/>
  </si>
  <si>
    <t>ending balance</t>
    <phoneticPr fontId="1" type="noConversion"/>
  </si>
  <si>
    <t>return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</si>
</sst>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5673-B0B1-0E4D-9FEE-E866FB11515F}">
  <dimension ref="A1:O22"/>
  <sheetViews>
    <sheetView tabSelected="1" topLeftCell="E1" workbookViewId="0">
      <selection activeCell="O15" sqref="O15"/>
    </sheetView>
  </sheetViews>
  <sheetFormatPr baseColWidth="10" defaultRowHeight="16"/>
  <sheetData>
    <row r="1" spans="1:15"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</row>
    <row r="2" spans="1:15">
      <c r="A2" s="1" t="s">
        <v>21</v>
      </c>
      <c r="B2">
        <v>1386.32</v>
      </c>
      <c r="C2">
        <v>799.91</v>
      </c>
      <c r="D2">
        <v>1972.74</v>
      </c>
      <c r="E2">
        <v>288.08</v>
      </c>
      <c r="F2">
        <v>196.77</v>
      </c>
      <c r="G2">
        <v>205.61</v>
      </c>
      <c r="H2">
        <v>218.05</v>
      </c>
      <c r="I2">
        <v>38.840000000000003</v>
      </c>
      <c r="J2">
        <v>32.799999999999997</v>
      </c>
      <c r="K2">
        <v>26.72</v>
      </c>
      <c r="L2">
        <v>13.42</v>
      </c>
      <c r="N2">
        <f>SUM(B2:L2)</f>
        <v>5179.2600000000011</v>
      </c>
    </row>
    <row r="3" spans="1:15">
      <c r="A3" t="s">
        <v>12</v>
      </c>
      <c r="B3">
        <f>$N2/B2</f>
        <v>3.735977263546657</v>
      </c>
      <c r="C3">
        <f>$N2/C2</f>
        <v>6.4748034153842324</v>
      </c>
      <c r="D3">
        <f t="shared" ref="D3:L3" si="0">$N2/D2</f>
        <v>2.6254143982481226</v>
      </c>
      <c r="E3">
        <f t="shared" si="0"/>
        <v>17.978547625659544</v>
      </c>
      <c r="F3">
        <f t="shared" si="0"/>
        <v>26.321390455862179</v>
      </c>
      <c r="G3">
        <f t="shared" si="0"/>
        <v>25.189728126063912</v>
      </c>
      <c r="H3">
        <f t="shared" si="0"/>
        <v>23.752625544599866</v>
      </c>
      <c r="I3">
        <f t="shared" si="0"/>
        <v>133.34860968074153</v>
      </c>
      <c r="J3">
        <f t="shared" si="0"/>
        <v>157.90426829268299</v>
      </c>
      <c r="K3">
        <f t="shared" si="0"/>
        <v>193.8345808383234</v>
      </c>
      <c r="L3">
        <f t="shared" si="0"/>
        <v>385.93591654247399</v>
      </c>
    </row>
    <row r="4" spans="1:15">
      <c r="A4" t="s">
        <v>13</v>
      </c>
      <c r="B4">
        <f>B2/$N2</f>
        <v>0.26766758185532291</v>
      </c>
      <c r="C4">
        <f t="shared" ref="C4:L4" si="1">C2/$N2</f>
        <v>0.15444484347184728</v>
      </c>
      <c r="D4">
        <f t="shared" si="1"/>
        <v>0.38089225101655438</v>
      </c>
      <c r="E4">
        <f t="shared" si="1"/>
        <v>5.5621845591841287E-2</v>
      </c>
      <c r="F4">
        <f t="shared" si="1"/>
        <v>3.7991913902758301E-2</v>
      </c>
      <c r="G4">
        <f t="shared" si="1"/>
        <v>3.969872143897004E-2</v>
      </c>
      <c r="H4">
        <f t="shared" si="1"/>
        <v>4.21006089673042E-2</v>
      </c>
      <c r="I4">
        <f t="shared" si="1"/>
        <v>7.4991408038986252E-3</v>
      </c>
      <c r="J4">
        <f t="shared" si="1"/>
        <v>6.3329510393376641E-3</v>
      </c>
      <c r="K4">
        <f t="shared" si="1"/>
        <v>5.1590381637531216E-3</v>
      </c>
      <c r="L4">
        <f t="shared" si="1"/>
        <v>2.5911037484119348E-3</v>
      </c>
    </row>
    <row r="5" spans="1:15">
      <c r="A5" t="s">
        <v>16</v>
      </c>
      <c r="B5">
        <f>$D2/B2</f>
        <v>1.4230047896589533</v>
      </c>
      <c r="C5">
        <f>$D2/C2</f>
        <v>2.466202447775375</v>
      </c>
      <c r="D5">
        <v>1</v>
      </c>
      <c r="E5">
        <f>$D2/E2</f>
        <v>6.8478894751457933</v>
      </c>
      <c r="F5">
        <f t="shared" ref="F5:L5" si="2">$D2/F2</f>
        <v>10.025613660618996</v>
      </c>
      <c r="G5">
        <f t="shared" si="2"/>
        <v>9.5945722484314953</v>
      </c>
      <c r="H5">
        <f t="shared" si="2"/>
        <v>9.0471910112359542</v>
      </c>
      <c r="I5">
        <f t="shared" si="2"/>
        <v>50.791452111225539</v>
      </c>
      <c r="J5">
        <f t="shared" si="2"/>
        <v>60.144512195121955</v>
      </c>
      <c r="K5">
        <f t="shared" si="2"/>
        <v>73.830089820359291</v>
      </c>
      <c r="L5">
        <f t="shared" si="2"/>
        <v>147</v>
      </c>
    </row>
    <row r="6" spans="1:15">
      <c r="A6" t="s">
        <v>14</v>
      </c>
      <c r="B6">
        <v>1</v>
      </c>
      <c r="C6">
        <v>3</v>
      </c>
      <c r="D6">
        <v>1</v>
      </c>
      <c r="E6">
        <v>7</v>
      </c>
      <c r="F6">
        <v>10</v>
      </c>
      <c r="G6">
        <v>10</v>
      </c>
      <c r="H6">
        <v>10</v>
      </c>
      <c r="I6">
        <v>51</v>
      </c>
      <c r="J6">
        <v>60</v>
      </c>
      <c r="K6">
        <v>74</v>
      </c>
      <c r="L6">
        <v>147</v>
      </c>
      <c r="N6" s="7" t="s">
        <v>20</v>
      </c>
    </row>
    <row r="7" spans="1:15">
      <c r="A7" t="s">
        <v>15</v>
      </c>
      <c r="B7">
        <f>B2*B6</f>
        <v>1386.32</v>
      </c>
      <c r="C7">
        <f>C2*C6</f>
        <v>2399.73</v>
      </c>
      <c r="D7">
        <f t="shared" ref="D7:L7" si="3">D2*D6</f>
        <v>1972.74</v>
      </c>
      <c r="E7">
        <f t="shared" si="3"/>
        <v>2016.56</v>
      </c>
      <c r="F7">
        <f t="shared" si="3"/>
        <v>1967.7</v>
      </c>
      <c r="G7">
        <f t="shared" si="3"/>
        <v>2056.1000000000004</v>
      </c>
      <c r="H7">
        <f t="shared" si="3"/>
        <v>2180.5</v>
      </c>
      <c r="I7">
        <f t="shared" si="3"/>
        <v>1980.8400000000001</v>
      </c>
      <c r="J7">
        <f t="shared" si="3"/>
        <v>1967.9999999999998</v>
      </c>
      <c r="K7">
        <f t="shared" si="3"/>
        <v>1977.28</v>
      </c>
      <c r="L7">
        <f t="shared" si="3"/>
        <v>1972.74</v>
      </c>
      <c r="N7">
        <f>SUM(B7:L7)</f>
        <v>21878.510000000002</v>
      </c>
    </row>
    <row r="10" spans="1:15">
      <c r="B10" s="3" t="s">
        <v>0</v>
      </c>
      <c r="C10" s="3" t="s">
        <v>1</v>
      </c>
      <c r="D10" s="4" t="s">
        <v>2</v>
      </c>
      <c r="E10" s="3" t="s">
        <v>3</v>
      </c>
      <c r="F10" s="3" t="s">
        <v>4</v>
      </c>
      <c r="G10" s="3" t="s">
        <v>5</v>
      </c>
      <c r="H10" s="3" t="s">
        <v>6</v>
      </c>
      <c r="I10" s="3" t="s">
        <v>7</v>
      </c>
      <c r="J10" s="3" t="s">
        <v>8</v>
      </c>
      <c r="K10" s="3" t="s">
        <v>9</v>
      </c>
      <c r="L10" s="3" t="s">
        <v>10</v>
      </c>
      <c r="M10" s="3" t="s">
        <v>17</v>
      </c>
      <c r="N10" s="5" t="s">
        <v>18</v>
      </c>
      <c r="O10" s="6" t="s">
        <v>19</v>
      </c>
    </row>
    <row r="11" spans="1:15">
      <c r="A11" t="s">
        <v>14</v>
      </c>
      <c r="B11">
        <v>1</v>
      </c>
      <c r="C11">
        <v>3</v>
      </c>
      <c r="D11">
        <v>1</v>
      </c>
      <c r="E11">
        <v>7</v>
      </c>
      <c r="F11">
        <v>10</v>
      </c>
      <c r="G11">
        <v>10</v>
      </c>
      <c r="H11">
        <v>10</v>
      </c>
      <c r="I11">
        <v>51</v>
      </c>
      <c r="J11">
        <v>60</v>
      </c>
      <c r="K11">
        <v>74</v>
      </c>
      <c r="L11">
        <v>147</v>
      </c>
      <c r="M11">
        <v>100</v>
      </c>
    </row>
    <row r="12" spans="1:15">
      <c r="A12" s="1">
        <v>43887</v>
      </c>
      <c r="B12">
        <v>1386.32</v>
      </c>
      <c r="C12">
        <v>799.91</v>
      </c>
      <c r="D12">
        <v>1972.74</v>
      </c>
      <c r="E12">
        <v>288.08</v>
      </c>
      <c r="F12">
        <v>196.77</v>
      </c>
      <c r="G12">
        <v>205.61</v>
      </c>
      <c r="H12">
        <v>218.05</v>
      </c>
      <c r="I12">
        <v>38.840000000000003</v>
      </c>
      <c r="J12">
        <v>32.799999999999997</v>
      </c>
      <c r="K12">
        <v>26.72</v>
      </c>
      <c r="L12">
        <v>13.42</v>
      </c>
      <c r="M12">
        <v>60.29</v>
      </c>
      <c r="N12">
        <v>21878.510000000002</v>
      </c>
      <c r="O12">
        <f>($M11)*M12</f>
        <v>6029</v>
      </c>
    </row>
    <row r="13" spans="1:15">
      <c r="A13" s="1">
        <v>43890</v>
      </c>
      <c r="B13">
        <v>1339.25</v>
      </c>
      <c r="C13">
        <v>667.99</v>
      </c>
      <c r="D13">
        <v>1883.75</v>
      </c>
      <c r="E13">
        <v>273.36</v>
      </c>
      <c r="F13">
        <v>192.47</v>
      </c>
      <c r="G13">
        <v>208</v>
      </c>
      <c r="H13">
        <v>206.34</v>
      </c>
      <c r="I13">
        <v>38.51</v>
      </c>
      <c r="J13">
        <v>35.78</v>
      </c>
      <c r="K13">
        <v>25.68</v>
      </c>
      <c r="L13">
        <v>12.85</v>
      </c>
      <c r="M13">
        <v>59.2</v>
      </c>
      <c r="N13">
        <v>21108.670000000002</v>
      </c>
      <c r="O13">
        <f>M13*$M11</f>
        <v>5920</v>
      </c>
    </row>
    <row r="14" spans="1:15">
      <c r="A14" s="1">
        <v>43896</v>
      </c>
      <c r="B14">
        <v>1295.74</v>
      </c>
      <c r="C14">
        <v>703.48</v>
      </c>
      <c r="D14">
        <v>1901.09</v>
      </c>
      <c r="E14">
        <v>289.02999999999997</v>
      </c>
      <c r="F14">
        <v>181.09</v>
      </c>
      <c r="G14">
        <v>204.64</v>
      </c>
      <c r="H14">
        <v>205.98</v>
      </c>
      <c r="I14">
        <v>42.16</v>
      </c>
      <c r="J14">
        <v>36.76</v>
      </c>
      <c r="K14">
        <v>26.68</v>
      </c>
      <c r="L14">
        <v>13.08</v>
      </c>
      <c r="M14">
        <v>61.43</v>
      </c>
      <c r="N14">
        <f>B14*$B$11+L14*$L$11+K14*$K$11+J14*$J$11+I14*$I$11+H14*$H$11+G14*$G$11+F14*$F$11+E14*$E$11+D14*$D$11+C14*$C$11</f>
        <v>21500.42</v>
      </c>
      <c r="O14">
        <f>M14*$M$11</f>
        <v>6143</v>
      </c>
    </row>
    <row r="15" spans="1:15">
      <c r="N15">
        <f t="shared" ref="N15:N22" si="4">B15*$B$11+L15*$L$11+K15*$K$11+J15*$J$11+I15*$I$11+H15*$H$11+G15*$G$11+F15*$F$11+E15*$E$11+D15*$D$11+C15*$C$11</f>
        <v>0</v>
      </c>
    </row>
    <row r="16" spans="1:15">
      <c r="N16">
        <f t="shared" si="4"/>
        <v>0</v>
      </c>
    </row>
    <row r="17" spans="14:14">
      <c r="N17">
        <f t="shared" si="4"/>
        <v>0</v>
      </c>
    </row>
    <row r="18" spans="14:14">
      <c r="N18">
        <f t="shared" si="4"/>
        <v>0</v>
      </c>
    </row>
    <row r="19" spans="14:14">
      <c r="N19">
        <f t="shared" si="4"/>
        <v>0</v>
      </c>
    </row>
    <row r="20" spans="14:14">
      <c r="N20">
        <f t="shared" si="4"/>
        <v>0</v>
      </c>
    </row>
    <row r="21" spans="14:14">
      <c r="N21">
        <f t="shared" si="4"/>
        <v>0</v>
      </c>
    </row>
    <row r="22" spans="14:14">
      <c r="N22">
        <f t="shared" si="4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55D2-D582-F745-88E3-D4AFA15DE424}">
  <dimension ref="A1:T23"/>
  <sheetViews>
    <sheetView workbookViewId="0">
      <selection activeCell="Q5" sqref="Q5"/>
    </sheetView>
  </sheetViews>
  <sheetFormatPr baseColWidth="10" defaultRowHeight="16"/>
  <sheetData>
    <row r="1" spans="1:20">
      <c r="E1" t="s">
        <v>28</v>
      </c>
      <c r="L1" t="s">
        <v>28</v>
      </c>
      <c r="S1" t="s">
        <v>28</v>
      </c>
    </row>
    <row r="2" spans="1:20">
      <c r="E2" s="8">
        <v>7.0000000000000007E-2</v>
      </c>
      <c r="L2" s="9">
        <v>7.0000000000000007E-2</v>
      </c>
      <c r="S2" s="9">
        <v>7.0000000000000007E-2</v>
      </c>
    </row>
    <row r="3" spans="1:20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O3" t="s">
        <v>22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</row>
    <row r="4" spans="1:20">
      <c r="A4">
        <v>1</v>
      </c>
      <c r="B4">
        <v>50</v>
      </c>
      <c r="C4">
        <v>20</v>
      </c>
      <c r="D4">
        <f>B4+C4</f>
        <v>70</v>
      </c>
      <c r="E4">
        <f>D4*$E$2</f>
        <v>4.9000000000000004</v>
      </c>
      <c r="F4">
        <f>D4+E4</f>
        <v>74.900000000000006</v>
      </c>
      <c r="H4">
        <v>1</v>
      </c>
      <c r="I4">
        <v>50</v>
      </c>
      <c r="J4">
        <v>30</v>
      </c>
      <c r="K4">
        <f>I4+J4</f>
        <v>80</v>
      </c>
      <c r="L4">
        <f>K4*$E$2</f>
        <v>5.6000000000000005</v>
      </c>
      <c r="M4">
        <f>K4+L4</f>
        <v>85.6</v>
      </c>
      <c r="O4">
        <v>1</v>
      </c>
      <c r="P4">
        <v>1000</v>
      </c>
      <c r="Q4">
        <v>20</v>
      </c>
      <c r="R4">
        <f>P4+Q4</f>
        <v>1020</v>
      </c>
      <c r="S4">
        <f>R4*$E$2</f>
        <v>71.400000000000006</v>
      </c>
      <c r="T4">
        <f>R4+S4</f>
        <v>1091.4000000000001</v>
      </c>
    </row>
    <row r="5" spans="1:20">
      <c r="A5">
        <v>2</v>
      </c>
      <c r="B5">
        <f>F4</f>
        <v>74.900000000000006</v>
      </c>
      <c r="C5">
        <f>C4</f>
        <v>20</v>
      </c>
      <c r="D5">
        <f t="shared" ref="D5:D23" si="0">B5+C5</f>
        <v>94.9</v>
      </c>
      <c r="E5">
        <f>D5*$E$2</f>
        <v>6.6430000000000007</v>
      </c>
      <c r="F5">
        <f>D5+E5</f>
        <v>101.54300000000001</v>
      </c>
      <c r="H5">
        <v>2</v>
      </c>
      <c r="I5">
        <f>M4</f>
        <v>85.6</v>
      </c>
      <c r="J5">
        <f>J4</f>
        <v>30</v>
      </c>
      <c r="K5">
        <f t="shared" ref="K5:K23" si="1">I5+J5</f>
        <v>115.6</v>
      </c>
      <c r="L5">
        <f>K5*$E$2</f>
        <v>8.0920000000000005</v>
      </c>
      <c r="M5">
        <f>K5+L5</f>
        <v>123.69199999999999</v>
      </c>
      <c r="O5">
        <v>2</v>
      </c>
      <c r="P5">
        <f>T4</f>
        <v>1091.4000000000001</v>
      </c>
      <c r="Q5">
        <f>Q4</f>
        <v>20</v>
      </c>
      <c r="R5">
        <f t="shared" ref="R5:R23" si="2">P5+Q5</f>
        <v>1111.4000000000001</v>
      </c>
      <c r="S5">
        <f>R5*$E$2</f>
        <v>77.798000000000016</v>
      </c>
      <c r="T5">
        <f>R5+S5</f>
        <v>1189.1980000000001</v>
      </c>
    </row>
    <row r="6" spans="1:20">
      <c r="A6">
        <v>3</v>
      </c>
      <c r="B6">
        <f t="shared" ref="B6:B23" si="3">F5</f>
        <v>101.54300000000001</v>
      </c>
      <c r="C6">
        <f t="shared" ref="C6:C23" si="4">C5</f>
        <v>20</v>
      </c>
      <c r="D6">
        <f t="shared" si="0"/>
        <v>121.54300000000001</v>
      </c>
      <c r="E6">
        <f t="shared" ref="E6:E23" si="5">D6*$E$2</f>
        <v>8.5080100000000005</v>
      </c>
      <c r="F6">
        <f t="shared" ref="F6:F23" si="6">D6+E6</f>
        <v>130.05101000000002</v>
      </c>
      <c r="H6">
        <v>3</v>
      </c>
      <c r="I6">
        <f t="shared" ref="I6:I23" si="7">M5</f>
        <v>123.69199999999999</v>
      </c>
      <c r="J6">
        <f t="shared" ref="J6:J23" si="8">J5</f>
        <v>30</v>
      </c>
      <c r="K6">
        <f t="shared" si="1"/>
        <v>153.69200000000001</v>
      </c>
      <c r="L6">
        <f t="shared" ref="L6:L23" si="9">K6*$E$2</f>
        <v>10.758440000000002</v>
      </c>
      <c r="M6">
        <f t="shared" ref="M6:M23" si="10">K6+L6</f>
        <v>164.45044000000001</v>
      </c>
      <c r="O6">
        <v>3</v>
      </c>
      <c r="P6">
        <f t="shared" ref="P6:P23" si="11">T5</f>
        <v>1189.1980000000001</v>
      </c>
      <c r="Q6">
        <f t="shared" ref="Q6:Q23" si="12">Q5</f>
        <v>20</v>
      </c>
      <c r="R6">
        <f t="shared" si="2"/>
        <v>1209.1980000000001</v>
      </c>
      <c r="S6">
        <f t="shared" ref="S6:S23" si="13">R6*$E$2</f>
        <v>84.643860000000018</v>
      </c>
      <c r="T6">
        <f t="shared" ref="T6:T23" si="14">R6+S6</f>
        <v>1293.84186</v>
      </c>
    </row>
    <row r="7" spans="1:20">
      <c r="A7">
        <v>4</v>
      </c>
      <c r="B7">
        <f t="shared" si="3"/>
        <v>130.05101000000002</v>
      </c>
      <c r="C7">
        <f t="shared" si="4"/>
        <v>20</v>
      </c>
      <c r="D7">
        <f t="shared" si="0"/>
        <v>150.05101000000002</v>
      </c>
      <c r="E7">
        <f t="shared" si="5"/>
        <v>10.503570700000003</v>
      </c>
      <c r="F7">
        <f t="shared" si="6"/>
        <v>160.55458070000003</v>
      </c>
      <c r="H7">
        <v>4</v>
      </c>
      <c r="I7">
        <f t="shared" si="7"/>
        <v>164.45044000000001</v>
      </c>
      <c r="J7">
        <f t="shared" si="8"/>
        <v>30</v>
      </c>
      <c r="K7">
        <f t="shared" si="1"/>
        <v>194.45044000000001</v>
      </c>
      <c r="L7">
        <f t="shared" si="9"/>
        <v>13.611530800000002</v>
      </c>
      <c r="M7">
        <f t="shared" si="10"/>
        <v>208.06197080000001</v>
      </c>
      <c r="O7">
        <v>4</v>
      </c>
      <c r="P7">
        <f t="shared" si="11"/>
        <v>1293.84186</v>
      </c>
      <c r="Q7">
        <f t="shared" si="12"/>
        <v>20</v>
      </c>
      <c r="R7">
        <f t="shared" si="2"/>
        <v>1313.84186</v>
      </c>
      <c r="S7">
        <f t="shared" si="13"/>
        <v>91.968930200000003</v>
      </c>
      <c r="T7">
        <f t="shared" si="14"/>
        <v>1405.8107901999999</v>
      </c>
    </row>
    <row r="8" spans="1:20">
      <c r="A8">
        <v>5</v>
      </c>
      <c r="B8">
        <f t="shared" si="3"/>
        <v>160.55458070000003</v>
      </c>
      <c r="C8">
        <f t="shared" si="4"/>
        <v>20</v>
      </c>
      <c r="D8">
        <f t="shared" si="0"/>
        <v>180.55458070000003</v>
      </c>
      <c r="E8">
        <f t="shared" si="5"/>
        <v>12.638820649000003</v>
      </c>
      <c r="F8">
        <f t="shared" si="6"/>
        <v>193.19340134900003</v>
      </c>
      <c r="H8">
        <v>5</v>
      </c>
      <c r="I8">
        <f t="shared" si="7"/>
        <v>208.06197080000001</v>
      </c>
      <c r="J8">
        <f t="shared" si="8"/>
        <v>30</v>
      </c>
      <c r="K8">
        <f t="shared" si="1"/>
        <v>238.06197080000001</v>
      </c>
      <c r="L8">
        <f t="shared" si="9"/>
        <v>16.664337956000001</v>
      </c>
      <c r="M8">
        <f t="shared" si="10"/>
        <v>254.72630875600001</v>
      </c>
      <c r="O8">
        <v>5</v>
      </c>
      <c r="P8">
        <f t="shared" si="11"/>
        <v>1405.8107901999999</v>
      </c>
      <c r="Q8">
        <f t="shared" si="12"/>
        <v>20</v>
      </c>
      <c r="R8">
        <f t="shared" si="2"/>
        <v>1425.8107901999999</v>
      </c>
      <c r="S8">
        <f t="shared" si="13"/>
        <v>99.806755314</v>
      </c>
      <c r="T8">
        <f t="shared" si="14"/>
        <v>1525.6175455139999</v>
      </c>
    </row>
    <row r="9" spans="1:20">
      <c r="A9">
        <v>6</v>
      </c>
      <c r="B9">
        <f t="shared" si="3"/>
        <v>193.19340134900003</v>
      </c>
      <c r="C9">
        <f t="shared" si="4"/>
        <v>20</v>
      </c>
      <c r="D9">
        <f t="shared" si="0"/>
        <v>213.19340134900003</v>
      </c>
      <c r="E9">
        <f t="shared" si="5"/>
        <v>14.923538094430004</v>
      </c>
      <c r="F9">
        <f t="shared" si="6"/>
        <v>228.11693944343003</v>
      </c>
      <c r="H9">
        <v>6</v>
      </c>
      <c r="I9">
        <f t="shared" si="7"/>
        <v>254.72630875600001</v>
      </c>
      <c r="J9">
        <f t="shared" si="8"/>
        <v>30</v>
      </c>
      <c r="K9">
        <f t="shared" si="1"/>
        <v>284.72630875599998</v>
      </c>
      <c r="L9">
        <f t="shared" si="9"/>
        <v>19.930841612920002</v>
      </c>
      <c r="M9">
        <f t="shared" si="10"/>
        <v>304.65715036891999</v>
      </c>
      <c r="O9">
        <v>6</v>
      </c>
      <c r="P9">
        <f t="shared" si="11"/>
        <v>1525.6175455139999</v>
      </c>
      <c r="Q9">
        <f t="shared" si="12"/>
        <v>20</v>
      </c>
      <c r="R9">
        <f t="shared" si="2"/>
        <v>1545.6175455139999</v>
      </c>
      <c r="S9">
        <f t="shared" si="13"/>
        <v>108.19322818598</v>
      </c>
      <c r="T9">
        <f t="shared" si="14"/>
        <v>1653.8107736999798</v>
      </c>
    </row>
    <row r="10" spans="1:20">
      <c r="A10">
        <v>7</v>
      </c>
      <c r="B10">
        <f t="shared" si="3"/>
        <v>228.11693944343003</v>
      </c>
      <c r="C10">
        <f t="shared" si="4"/>
        <v>20</v>
      </c>
      <c r="D10">
        <f t="shared" si="0"/>
        <v>248.11693944343003</v>
      </c>
      <c r="E10">
        <f t="shared" si="5"/>
        <v>17.368185761040102</v>
      </c>
      <c r="F10">
        <f t="shared" si="6"/>
        <v>265.48512520447014</v>
      </c>
      <c r="H10">
        <v>7</v>
      </c>
      <c r="I10">
        <f t="shared" si="7"/>
        <v>304.65715036891999</v>
      </c>
      <c r="J10">
        <f t="shared" si="8"/>
        <v>30</v>
      </c>
      <c r="K10">
        <f t="shared" si="1"/>
        <v>334.65715036891999</v>
      </c>
      <c r="L10">
        <f t="shared" si="9"/>
        <v>23.426000525824403</v>
      </c>
      <c r="M10">
        <f t="shared" si="10"/>
        <v>358.08315089474439</v>
      </c>
      <c r="O10">
        <v>7</v>
      </c>
      <c r="P10">
        <f t="shared" si="11"/>
        <v>1653.8107736999798</v>
      </c>
      <c r="Q10">
        <f t="shared" si="12"/>
        <v>20</v>
      </c>
      <c r="R10">
        <f t="shared" si="2"/>
        <v>1673.8107736999798</v>
      </c>
      <c r="S10">
        <f t="shared" si="13"/>
        <v>117.1667541589986</v>
      </c>
      <c r="T10">
        <f t="shared" si="14"/>
        <v>1790.9775278589784</v>
      </c>
    </row>
    <row r="11" spans="1:20">
      <c r="A11">
        <v>8</v>
      </c>
      <c r="B11">
        <f t="shared" si="3"/>
        <v>265.48512520447014</v>
      </c>
      <c r="C11">
        <f t="shared" si="4"/>
        <v>20</v>
      </c>
      <c r="D11">
        <f t="shared" si="0"/>
        <v>285.48512520447014</v>
      </c>
      <c r="E11">
        <f t="shared" si="5"/>
        <v>19.983958764312913</v>
      </c>
      <c r="F11">
        <f t="shared" si="6"/>
        <v>305.46908396878302</v>
      </c>
      <c r="H11">
        <v>8</v>
      </c>
      <c r="I11">
        <f t="shared" si="7"/>
        <v>358.08315089474439</v>
      </c>
      <c r="J11">
        <f t="shared" si="8"/>
        <v>30</v>
      </c>
      <c r="K11">
        <f t="shared" si="1"/>
        <v>388.08315089474439</v>
      </c>
      <c r="L11">
        <f t="shared" si="9"/>
        <v>27.16582056263211</v>
      </c>
      <c r="M11">
        <f t="shared" si="10"/>
        <v>415.24897145737651</v>
      </c>
      <c r="O11">
        <v>8</v>
      </c>
      <c r="P11">
        <f t="shared" si="11"/>
        <v>1790.9775278589784</v>
      </c>
      <c r="Q11">
        <f t="shared" si="12"/>
        <v>20</v>
      </c>
      <c r="R11">
        <f t="shared" si="2"/>
        <v>1810.9775278589784</v>
      </c>
      <c r="S11">
        <f t="shared" si="13"/>
        <v>126.7684269501285</v>
      </c>
      <c r="T11">
        <f t="shared" si="14"/>
        <v>1937.7459548091069</v>
      </c>
    </row>
    <row r="12" spans="1:20">
      <c r="A12">
        <v>9</v>
      </c>
      <c r="B12">
        <f t="shared" si="3"/>
        <v>305.46908396878302</v>
      </c>
      <c r="C12">
        <f t="shared" si="4"/>
        <v>20</v>
      </c>
      <c r="D12">
        <f t="shared" si="0"/>
        <v>325.46908396878302</v>
      </c>
      <c r="E12">
        <f t="shared" si="5"/>
        <v>22.782835877814815</v>
      </c>
      <c r="F12">
        <f t="shared" si="6"/>
        <v>348.25191984659784</v>
      </c>
      <c r="H12">
        <v>9</v>
      </c>
      <c r="I12">
        <f t="shared" si="7"/>
        <v>415.24897145737651</v>
      </c>
      <c r="J12">
        <f t="shared" si="8"/>
        <v>30</v>
      </c>
      <c r="K12">
        <f t="shared" si="1"/>
        <v>445.24897145737651</v>
      </c>
      <c r="L12">
        <f t="shared" si="9"/>
        <v>31.167428002016358</v>
      </c>
      <c r="M12">
        <f t="shared" si="10"/>
        <v>476.41639945939289</v>
      </c>
      <c r="O12">
        <v>9</v>
      </c>
      <c r="P12">
        <f t="shared" si="11"/>
        <v>1937.7459548091069</v>
      </c>
      <c r="Q12">
        <f t="shared" si="12"/>
        <v>20</v>
      </c>
      <c r="R12">
        <f t="shared" si="2"/>
        <v>1957.7459548091069</v>
      </c>
      <c r="S12">
        <f t="shared" si="13"/>
        <v>137.04221683663749</v>
      </c>
      <c r="T12">
        <f t="shared" si="14"/>
        <v>2094.7881716457446</v>
      </c>
    </row>
    <row r="13" spans="1:20">
      <c r="A13">
        <v>10</v>
      </c>
      <c r="B13">
        <f t="shared" si="3"/>
        <v>348.25191984659784</v>
      </c>
      <c r="C13">
        <f t="shared" si="4"/>
        <v>20</v>
      </c>
      <c r="D13">
        <f t="shared" si="0"/>
        <v>368.25191984659784</v>
      </c>
      <c r="E13">
        <f t="shared" si="5"/>
        <v>25.777634389261852</v>
      </c>
      <c r="F13">
        <f t="shared" si="6"/>
        <v>394.02955423585968</v>
      </c>
      <c r="H13">
        <v>10</v>
      </c>
      <c r="I13">
        <f t="shared" si="7"/>
        <v>476.41639945939289</v>
      </c>
      <c r="J13">
        <f t="shared" si="8"/>
        <v>30</v>
      </c>
      <c r="K13">
        <f t="shared" si="1"/>
        <v>506.41639945939289</v>
      </c>
      <c r="L13">
        <f t="shared" si="9"/>
        <v>35.449147962157504</v>
      </c>
      <c r="M13">
        <f t="shared" si="10"/>
        <v>541.86554742155045</v>
      </c>
      <c r="O13">
        <v>10</v>
      </c>
      <c r="P13">
        <f t="shared" si="11"/>
        <v>2094.7881716457446</v>
      </c>
      <c r="Q13">
        <f t="shared" si="12"/>
        <v>20</v>
      </c>
      <c r="R13">
        <f t="shared" si="2"/>
        <v>2114.7881716457446</v>
      </c>
      <c r="S13">
        <f t="shared" si="13"/>
        <v>148.03517201520214</v>
      </c>
      <c r="T13">
        <f t="shared" si="14"/>
        <v>2262.8233436609466</v>
      </c>
    </row>
    <row r="14" spans="1:20">
      <c r="A14">
        <v>11</v>
      </c>
      <c r="B14">
        <f t="shared" si="3"/>
        <v>394.02955423585968</v>
      </c>
      <c r="C14">
        <f t="shared" si="4"/>
        <v>20</v>
      </c>
      <c r="D14">
        <f t="shared" si="0"/>
        <v>414.02955423585968</v>
      </c>
      <c r="E14">
        <f t="shared" si="5"/>
        <v>28.98206879651018</v>
      </c>
      <c r="F14">
        <f t="shared" si="6"/>
        <v>443.01162303236987</v>
      </c>
      <c r="H14">
        <v>11</v>
      </c>
      <c r="I14">
        <f t="shared" si="7"/>
        <v>541.86554742155045</v>
      </c>
      <c r="J14">
        <f t="shared" si="8"/>
        <v>30</v>
      </c>
      <c r="K14">
        <f t="shared" si="1"/>
        <v>571.86554742155045</v>
      </c>
      <c r="L14">
        <f t="shared" si="9"/>
        <v>40.030588319508531</v>
      </c>
      <c r="M14">
        <f t="shared" si="10"/>
        <v>611.89613574105897</v>
      </c>
      <c r="O14">
        <v>11</v>
      </c>
      <c r="P14">
        <f t="shared" si="11"/>
        <v>2262.8233436609466</v>
      </c>
      <c r="Q14">
        <f t="shared" si="12"/>
        <v>20</v>
      </c>
      <c r="R14">
        <f t="shared" si="2"/>
        <v>2282.8233436609466</v>
      </c>
      <c r="S14">
        <f t="shared" si="13"/>
        <v>159.79763405626628</v>
      </c>
      <c r="T14">
        <f t="shared" si="14"/>
        <v>2442.620977717213</v>
      </c>
    </row>
    <row r="15" spans="1:20">
      <c r="A15">
        <v>12</v>
      </c>
      <c r="B15">
        <f t="shared" si="3"/>
        <v>443.01162303236987</v>
      </c>
      <c r="C15">
        <f t="shared" si="4"/>
        <v>20</v>
      </c>
      <c r="D15">
        <f t="shared" si="0"/>
        <v>463.01162303236987</v>
      </c>
      <c r="E15">
        <f t="shared" si="5"/>
        <v>32.410813612265891</v>
      </c>
      <c r="F15">
        <f t="shared" si="6"/>
        <v>495.42243664463575</v>
      </c>
      <c r="H15">
        <v>12</v>
      </c>
      <c r="I15">
        <f t="shared" si="7"/>
        <v>611.89613574105897</v>
      </c>
      <c r="J15">
        <f t="shared" si="8"/>
        <v>30</v>
      </c>
      <c r="K15">
        <f t="shared" si="1"/>
        <v>641.89613574105897</v>
      </c>
      <c r="L15">
        <f t="shared" si="9"/>
        <v>44.932729501874135</v>
      </c>
      <c r="M15">
        <f t="shared" si="10"/>
        <v>686.82886524293315</v>
      </c>
      <c r="O15">
        <v>12</v>
      </c>
      <c r="P15">
        <f t="shared" si="11"/>
        <v>2442.620977717213</v>
      </c>
      <c r="Q15">
        <f t="shared" si="12"/>
        <v>20</v>
      </c>
      <c r="R15">
        <f t="shared" si="2"/>
        <v>2462.620977717213</v>
      </c>
      <c r="S15">
        <f t="shared" si="13"/>
        <v>172.38346844020492</v>
      </c>
      <c r="T15">
        <f t="shared" si="14"/>
        <v>2635.004446157418</v>
      </c>
    </row>
    <row r="16" spans="1:20">
      <c r="A16">
        <v>13</v>
      </c>
      <c r="B16">
        <f t="shared" si="3"/>
        <v>495.42243664463575</v>
      </c>
      <c r="C16">
        <f t="shared" si="4"/>
        <v>20</v>
      </c>
      <c r="D16">
        <f t="shared" si="0"/>
        <v>515.42243664463581</v>
      </c>
      <c r="E16">
        <f t="shared" si="5"/>
        <v>36.079570565124513</v>
      </c>
      <c r="F16">
        <f t="shared" si="6"/>
        <v>551.50200720976034</v>
      </c>
      <c r="H16">
        <v>13</v>
      </c>
      <c r="I16">
        <f t="shared" si="7"/>
        <v>686.82886524293315</v>
      </c>
      <c r="J16">
        <f t="shared" si="8"/>
        <v>30</v>
      </c>
      <c r="K16">
        <f t="shared" si="1"/>
        <v>716.82886524293315</v>
      </c>
      <c r="L16">
        <f t="shared" si="9"/>
        <v>50.178020567005326</v>
      </c>
      <c r="M16">
        <f t="shared" si="10"/>
        <v>767.00688580993847</v>
      </c>
      <c r="O16">
        <v>13</v>
      </c>
      <c r="P16">
        <f t="shared" si="11"/>
        <v>2635.004446157418</v>
      </c>
      <c r="Q16">
        <f t="shared" si="12"/>
        <v>20</v>
      </c>
      <c r="R16">
        <f t="shared" si="2"/>
        <v>2655.004446157418</v>
      </c>
      <c r="S16">
        <f t="shared" si="13"/>
        <v>185.85031123101928</v>
      </c>
      <c r="T16">
        <f t="shared" si="14"/>
        <v>2840.8547573884371</v>
      </c>
    </row>
    <row r="17" spans="1:20">
      <c r="A17">
        <v>14</v>
      </c>
      <c r="B17">
        <f t="shared" si="3"/>
        <v>551.50200720976034</v>
      </c>
      <c r="C17">
        <f t="shared" si="4"/>
        <v>20</v>
      </c>
      <c r="D17">
        <f t="shared" si="0"/>
        <v>571.50200720976034</v>
      </c>
      <c r="E17">
        <f t="shared" si="5"/>
        <v>40.005140504683226</v>
      </c>
      <c r="F17">
        <f t="shared" si="6"/>
        <v>611.50714771444359</v>
      </c>
      <c r="H17">
        <v>14</v>
      </c>
      <c r="I17">
        <f t="shared" si="7"/>
        <v>767.00688580993847</v>
      </c>
      <c r="J17">
        <f t="shared" si="8"/>
        <v>30</v>
      </c>
      <c r="K17">
        <f t="shared" si="1"/>
        <v>797.00688580993847</v>
      </c>
      <c r="L17">
        <f t="shared" si="9"/>
        <v>55.790482006695697</v>
      </c>
      <c r="M17">
        <f t="shared" si="10"/>
        <v>852.79736781663416</v>
      </c>
      <c r="O17">
        <v>14</v>
      </c>
      <c r="P17">
        <f t="shared" si="11"/>
        <v>2840.8547573884371</v>
      </c>
      <c r="Q17">
        <f t="shared" si="12"/>
        <v>20</v>
      </c>
      <c r="R17">
        <f t="shared" si="2"/>
        <v>2860.8547573884371</v>
      </c>
      <c r="S17">
        <f t="shared" si="13"/>
        <v>200.2598330171906</v>
      </c>
      <c r="T17">
        <f t="shared" si="14"/>
        <v>3061.1145904056275</v>
      </c>
    </row>
    <row r="18" spans="1:20">
      <c r="A18">
        <v>15</v>
      </c>
      <c r="B18">
        <f t="shared" si="3"/>
        <v>611.50714771444359</v>
      </c>
      <c r="C18">
        <f t="shared" si="4"/>
        <v>20</v>
      </c>
      <c r="D18">
        <f t="shared" si="0"/>
        <v>631.50714771444359</v>
      </c>
      <c r="E18">
        <f t="shared" si="5"/>
        <v>44.205500340011056</v>
      </c>
      <c r="F18">
        <f t="shared" si="6"/>
        <v>675.71264805445469</v>
      </c>
      <c r="H18">
        <v>15</v>
      </c>
      <c r="I18">
        <f t="shared" si="7"/>
        <v>852.79736781663416</v>
      </c>
      <c r="J18">
        <f t="shared" si="8"/>
        <v>30</v>
      </c>
      <c r="K18">
        <f t="shared" si="1"/>
        <v>882.79736781663416</v>
      </c>
      <c r="L18">
        <f t="shared" si="9"/>
        <v>61.795815747164397</v>
      </c>
      <c r="M18">
        <f t="shared" si="10"/>
        <v>944.59318356379856</v>
      </c>
      <c r="O18">
        <v>15</v>
      </c>
      <c r="P18">
        <f t="shared" si="11"/>
        <v>3061.1145904056275</v>
      </c>
      <c r="Q18">
        <f t="shared" si="12"/>
        <v>20</v>
      </c>
      <c r="R18">
        <f t="shared" si="2"/>
        <v>3081.1145904056275</v>
      </c>
      <c r="S18">
        <f t="shared" si="13"/>
        <v>215.67802132839395</v>
      </c>
      <c r="T18">
        <f t="shared" si="14"/>
        <v>3296.7926117340216</v>
      </c>
    </row>
    <row r="19" spans="1:20">
      <c r="A19">
        <v>16</v>
      </c>
      <c r="B19">
        <f t="shared" si="3"/>
        <v>675.71264805445469</v>
      </c>
      <c r="C19">
        <f t="shared" si="4"/>
        <v>20</v>
      </c>
      <c r="D19">
        <f t="shared" si="0"/>
        <v>695.71264805445469</v>
      </c>
      <c r="E19">
        <f t="shared" si="5"/>
        <v>48.699885363811831</v>
      </c>
      <c r="F19">
        <f t="shared" si="6"/>
        <v>744.41253341826655</v>
      </c>
      <c r="H19">
        <v>16</v>
      </c>
      <c r="I19">
        <f t="shared" si="7"/>
        <v>944.59318356379856</v>
      </c>
      <c r="J19">
        <f t="shared" si="8"/>
        <v>30</v>
      </c>
      <c r="K19">
        <f t="shared" si="1"/>
        <v>974.59318356379856</v>
      </c>
      <c r="L19">
        <f t="shared" si="9"/>
        <v>68.221522849465899</v>
      </c>
      <c r="M19">
        <f t="shared" si="10"/>
        <v>1042.8147064132645</v>
      </c>
      <c r="O19">
        <v>16</v>
      </c>
      <c r="P19">
        <f t="shared" si="11"/>
        <v>3296.7926117340216</v>
      </c>
      <c r="Q19">
        <f t="shared" si="12"/>
        <v>20</v>
      </c>
      <c r="R19">
        <f t="shared" si="2"/>
        <v>3316.7926117340216</v>
      </c>
      <c r="S19">
        <f t="shared" si="13"/>
        <v>232.17548282138154</v>
      </c>
      <c r="T19">
        <f t="shared" si="14"/>
        <v>3548.9680945554032</v>
      </c>
    </row>
    <row r="20" spans="1:20">
      <c r="A20">
        <v>17</v>
      </c>
      <c r="B20">
        <f t="shared" si="3"/>
        <v>744.41253341826655</v>
      </c>
      <c r="C20">
        <f t="shared" si="4"/>
        <v>20</v>
      </c>
      <c r="D20">
        <f t="shared" si="0"/>
        <v>764.41253341826655</v>
      </c>
      <c r="E20">
        <f t="shared" si="5"/>
        <v>53.508877339278662</v>
      </c>
      <c r="F20">
        <f t="shared" si="6"/>
        <v>817.92141075754523</v>
      </c>
      <c r="H20">
        <v>17</v>
      </c>
      <c r="I20">
        <f t="shared" si="7"/>
        <v>1042.8147064132645</v>
      </c>
      <c r="J20">
        <f t="shared" si="8"/>
        <v>30</v>
      </c>
      <c r="K20">
        <f t="shared" si="1"/>
        <v>1072.8147064132645</v>
      </c>
      <c r="L20">
        <f t="shared" si="9"/>
        <v>75.097029448928524</v>
      </c>
      <c r="M20">
        <f t="shared" si="10"/>
        <v>1147.9117358621929</v>
      </c>
      <c r="O20">
        <v>17</v>
      </c>
      <c r="P20">
        <f t="shared" si="11"/>
        <v>3548.9680945554032</v>
      </c>
      <c r="Q20">
        <f t="shared" si="12"/>
        <v>20</v>
      </c>
      <c r="R20">
        <f t="shared" si="2"/>
        <v>3568.9680945554032</v>
      </c>
      <c r="S20">
        <f t="shared" si="13"/>
        <v>249.82776661887826</v>
      </c>
      <c r="T20">
        <f t="shared" si="14"/>
        <v>3818.7958611742815</v>
      </c>
    </row>
    <row r="21" spans="1:20">
      <c r="A21">
        <v>18</v>
      </c>
      <c r="B21">
        <f t="shared" si="3"/>
        <v>817.92141075754523</v>
      </c>
      <c r="C21">
        <f t="shared" si="4"/>
        <v>20</v>
      </c>
      <c r="D21">
        <f t="shared" si="0"/>
        <v>837.92141075754523</v>
      </c>
      <c r="E21">
        <f t="shared" si="5"/>
        <v>58.654498753028172</v>
      </c>
      <c r="F21">
        <f t="shared" si="6"/>
        <v>896.57590951057341</v>
      </c>
      <c r="H21">
        <v>18</v>
      </c>
      <c r="I21">
        <f t="shared" si="7"/>
        <v>1147.9117358621929</v>
      </c>
      <c r="J21">
        <f t="shared" si="8"/>
        <v>30</v>
      </c>
      <c r="K21">
        <f t="shared" si="1"/>
        <v>1177.9117358621929</v>
      </c>
      <c r="L21">
        <f t="shared" si="9"/>
        <v>82.453821510353507</v>
      </c>
      <c r="M21">
        <f t="shared" si="10"/>
        <v>1260.3655573725464</v>
      </c>
      <c r="O21">
        <v>18</v>
      </c>
      <c r="P21">
        <f t="shared" si="11"/>
        <v>3818.7958611742815</v>
      </c>
      <c r="Q21">
        <f t="shared" si="12"/>
        <v>20</v>
      </c>
      <c r="R21">
        <f t="shared" si="2"/>
        <v>3838.7958611742815</v>
      </c>
      <c r="S21">
        <f t="shared" si="13"/>
        <v>268.71571028219972</v>
      </c>
      <c r="T21">
        <f t="shared" si="14"/>
        <v>4107.5115714564809</v>
      </c>
    </row>
    <row r="22" spans="1:20">
      <c r="A22">
        <v>19</v>
      </c>
      <c r="B22">
        <f t="shared" si="3"/>
        <v>896.57590951057341</v>
      </c>
      <c r="C22">
        <f t="shared" si="4"/>
        <v>20</v>
      </c>
      <c r="D22">
        <f t="shared" si="0"/>
        <v>916.57590951057341</v>
      </c>
      <c r="E22">
        <f t="shared" si="5"/>
        <v>64.160313665740148</v>
      </c>
      <c r="F22">
        <f t="shared" si="6"/>
        <v>980.73622317631362</v>
      </c>
      <c r="H22">
        <v>19</v>
      </c>
      <c r="I22">
        <f t="shared" si="7"/>
        <v>1260.3655573725464</v>
      </c>
      <c r="J22">
        <f t="shared" si="8"/>
        <v>30</v>
      </c>
      <c r="K22">
        <f t="shared" si="1"/>
        <v>1290.3655573725464</v>
      </c>
      <c r="L22">
        <f t="shared" si="9"/>
        <v>90.325589016078254</v>
      </c>
      <c r="M22">
        <f t="shared" si="10"/>
        <v>1380.6911463886247</v>
      </c>
      <c r="O22">
        <v>19</v>
      </c>
      <c r="P22">
        <f t="shared" si="11"/>
        <v>4107.5115714564809</v>
      </c>
      <c r="Q22">
        <f t="shared" si="12"/>
        <v>20</v>
      </c>
      <c r="R22">
        <f t="shared" si="2"/>
        <v>4127.5115714564809</v>
      </c>
      <c r="S22">
        <f t="shared" si="13"/>
        <v>288.92581000195366</v>
      </c>
      <c r="T22">
        <f t="shared" si="14"/>
        <v>4416.4373814584342</v>
      </c>
    </row>
    <row r="23" spans="1:20">
      <c r="A23">
        <v>20</v>
      </c>
      <c r="B23">
        <f t="shared" si="3"/>
        <v>980.73622317631362</v>
      </c>
      <c r="C23">
        <f t="shared" si="4"/>
        <v>20</v>
      </c>
      <c r="D23">
        <f t="shared" si="0"/>
        <v>1000.7362231763136</v>
      </c>
      <c r="E23">
        <f t="shared" si="5"/>
        <v>70.051535622341959</v>
      </c>
      <c r="F23">
        <f t="shared" si="6"/>
        <v>1070.7877587986557</v>
      </c>
      <c r="H23">
        <v>20</v>
      </c>
      <c r="I23">
        <f t="shared" si="7"/>
        <v>1380.6911463886247</v>
      </c>
      <c r="J23">
        <f t="shared" si="8"/>
        <v>30</v>
      </c>
      <c r="K23">
        <f t="shared" si="1"/>
        <v>1410.6911463886247</v>
      </c>
      <c r="L23">
        <f t="shared" si="9"/>
        <v>98.748380247203741</v>
      </c>
      <c r="M23">
        <f t="shared" si="10"/>
        <v>1509.4395266358285</v>
      </c>
      <c r="O23">
        <v>20</v>
      </c>
      <c r="P23">
        <f t="shared" si="11"/>
        <v>4416.4373814584342</v>
      </c>
      <c r="Q23">
        <f t="shared" si="12"/>
        <v>20</v>
      </c>
      <c r="R23">
        <f t="shared" si="2"/>
        <v>4436.4373814584342</v>
      </c>
      <c r="S23">
        <f t="shared" si="13"/>
        <v>310.55061670209039</v>
      </c>
      <c r="T23">
        <f t="shared" si="14"/>
        <v>4746.9879981605245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2020-02-26T00:22:16Z</dcterms:created>
  <dcterms:modified xsi:type="dcterms:W3CDTF">2020-03-07T00:36:58Z</dcterms:modified>
</cp:coreProperties>
</file>