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/>
  <bookViews>
    <workbookView xWindow="-108" yWindow="-108" windowWidth="23256" windowHeight="12576"/>
  </bookViews>
  <sheets>
    <sheet name="Gantt-diagram" sheetId="11" r:id="rId1"/>
  </sheets>
  <definedNames>
    <definedName name="Display_Week">'Gantt-diagram'!$D$4</definedName>
    <definedName name="_xlnm.Print_Titles" localSheetId="0">'Gantt-diagram'!$4:$5</definedName>
    <definedName name="Project_Start">'Gantt-diagram'!$D$3</definedName>
    <definedName name="task_end" localSheetId="0">'Gantt-diagram'!$E1</definedName>
    <definedName name="task_progress" localSheetId="0">'Gantt-diagram'!#REF!</definedName>
    <definedName name="task_start" localSheetId="0">'Gantt-diagram'!$D1</definedName>
    <definedName name="today" localSheetId="0">TODAY()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1" l="1"/>
  <c r="E39" i="11"/>
  <c r="E38" i="11"/>
  <c r="E26" i="11"/>
  <c r="E24" i="11"/>
  <c r="E25" i="11"/>
  <c r="E15" i="11"/>
  <c r="E11" i="11"/>
  <c r="E34" i="11"/>
  <c r="E36" i="11"/>
  <c r="E35" i="11"/>
  <c r="E33" i="11"/>
  <c r="E32" i="11"/>
  <c r="E30" i="11"/>
  <c r="E29" i="11"/>
  <c r="E27" i="11"/>
  <c r="E37" i="11"/>
  <c r="E31" i="11"/>
  <c r="E28" i="11"/>
  <c r="E23" i="11"/>
  <c r="E22" i="11"/>
  <c r="E21" i="11"/>
  <c r="E42" i="11"/>
  <c r="E43" i="11"/>
  <c r="E41" i="11"/>
  <c r="E16" i="11"/>
  <c r="E14" i="11"/>
  <c r="E13" i="11"/>
  <c r="E12" i="11"/>
  <c r="E8" i="11"/>
  <c r="E9" i="11"/>
  <c r="G5" i="11" l="1"/>
  <c r="H5" i="11" l="1"/>
  <c r="G4" i="11"/>
  <c r="I5" i="11" l="1"/>
  <c r="J5" i="11" l="1"/>
  <c r="K5" i="11" l="1"/>
  <c r="L5" i="11" l="1"/>
  <c r="M5" i="11" l="1"/>
  <c r="N5" i="11" l="1"/>
  <c r="N4" i="11" l="1"/>
  <c r="O5" i="11"/>
  <c r="P5" i="11" l="1"/>
  <c r="Q5" i="11" l="1"/>
  <c r="R5" i="11" l="1"/>
  <c r="S5" i="11" l="1"/>
  <c r="T5" i="11" l="1"/>
  <c r="U5" i="11" l="1"/>
  <c r="V5" i="11" l="1"/>
  <c r="U4" i="11"/>
  <c r="W5" i="11" l="1"/>
  <c r="X5" i="11" l="1"/>
  <c r="Y5" i="11" l="1"/>
  <c r="Z5" i="11" l="1"/>
  <c r="AA5" i="11" l="1"/>
  <c r="AB5" i="11" l="1"/>
  <c r="AB4" i="11" l="1"/>
  <c r="AC5" i="11"/>
  <c r="AD5" i="11" l="1"/>
  <c r="AE5" i="11" l="1"/>
  <c r="AF5" i="11" l="1"/>
  <c r="AG5" i="11" l="1"/>
  <c r="AH5" i="11" l="1"/>
  <c r="AI5" i="11" l="1"/>
  <c r="AJ5" i="11" l="1"/>
  <c r="AI4" i="11"/>
  <c r="AK5" i="11" l="1"/>
  <c r="AL5" i="11" l="1"/>
  <c r="AM5" i="11" l="1"/>
  <c r="AN5" i="11" l="1"/>
  <c r="AO5" i="11" l="1"/>
  <c r="AP5" i="11" l="1"/>
  <c r="AQ5" i="11" l="1"/>
  <c r="AP4" i="11"/>
  <c r="AR5" i="11" l="1"/>
  <c r="AS5" i="11" l="1"/>
  <c r="AT5" i="11" l="1"/>
  <c r="AU5" i="11" l="1"/>
  <c r="AV5" i="11" l="1"/>
  <c r="AW5" i="11" l="1"/>
  <c r="AW4" i="11" l="1"/>
  <c r="AX5" i="11"/>
  <c r="AY5" i="11" l="1"/>
  <c r="AZ5" i="11" l="1"/>
  <c r="BA5" i="11" l="1"/>
  <c r="BB5" i="11" l="1"/>
  <c r="BC5" i="11" l="1"/>
  <c r="BD5" i="11" l="1"/>
  <c r="BE5" i="11" l="1"/>
  <c r="BD4" i="11"/>
  <c r="BF5" i="11" l="1"/>
  <c r="BG5" i="11" l="1"/>
  <c r="BH5" i="11" l="1"/>
  <c r="BI5" i="11" l="1"/>
  <c r="BJ5" i="11" l="1"/>
  <c r="BK5" i="11" l="1"/>
  <c r="BL5" i="11" l="1"/>
  <c r="BM5" i="11" s="1"/>
  <c r="BN5" i="11" s="1"/>
  <c r="BO5" i="11" s="1"/>
  <c r="BP5" i="11" s="1"/>
  <c r="BQ5" i="11" s="1"/>
  <c r="BR5" i="11" s="1"/>
  <c r="BK4" i="11"/>
  <c r="BS5" i="11" l="1"/>
  <c r="BT5" i="11" s="1"/>
  <c r="BU5" i="11" s="1"/>
  <c r="BV5" i="11" s="1"/>
  <c r="BW5" i="11" s="1"/>
  <c r="BX5" i="11" s="1"/>
  <c r="BY5" i="11" s="1"/>
  <c r="BR4" i="11"/>
  <c r="BZ5" i="11" l="1"/>
  <c r="CA5" i="11" s="1"/>
  <c r="CB5" i="11" s="1"/>
  <c r="CC5" i="11" s="1"/>
  <c r="CD5" i="11" s="1"/>
  <c r="CE5" i="11" s="1"/>
  <c r="BY4" i="11"/>
</calcChain>
</file>

<file path=xl/sharedStrings.xml><?xml version="1.0" encoding="utf-8"?>
<sst xmlns="http://schemas.openxmlformats.org/spreadsheetml/2006/main" count="104" uniqueCount="67">
  <si>
    <t>Projekt kezdete:</t>
  </si>
  <si>
    <t>Feladat</t>
  </si>
  <si>
    <t>Felelős</t>
  </si>
  <si>
    <t>Kezdete</t>
  </si>
  <si>
    <t>Vége</t>
  </si>
  <si>
    <t>1. Mérföldkő</t>
  </si>
  <si>
    <t xml:space="preserve">2. Mérföldkő </t>
  </si>
  <si>
    <t xml:space="preserve">4. Mérföldkő </t>
  </si>
  <si>
    <t>Mindenki</t>
  </si>
  <si>
    <t>Teszt Elek</t>
  </si>
  <si>
    <t>Lev Elek</t>
  </si>
  <si>
    <t>Remek Elek</t>
  </si>
  <si>
    <t xml:space="preserve">Szállítmányozás </t>
  </si>
  <si>
    <t xml:space="preserve">3. Mérföldkő </t>
  </si>
  <si>
    <t xml:space="preserve">Ha szükséges, e fölött szúrj be új sort! </t>
  </si>
  <si>
    <t>Gyakorlat: hétfő 8:00-9:00</t>
  </si>
  <si>
    <t>8.1.1. Projektterv kitöltése</t>
  </si>
  <si>
    <t>8.1.2. Bemutató elkészítése</t>
  </si>
  <si>
    <t>8.2.4. Egyed-kapcsolat diagram adatbázishoz</t>
  </si>
  <si>
    <t>8.3.18. Tesztelési dokumentum az összes funkcióhoz (TP, TC)</t>
  </si>
  <si>
    <t>Bényei Anna</t>
  </si>
  <si>
    <t>Nagy Vencel</t>
  </si>
  <si>
    <t>Gera Zdenkó</t>
  </si>
  <si>
    <t>Molnár-Farkas Noel</t>
  </si>
  <si>
    <t xml:space="preserve">  Varga Zoltán</t>
  </si>
  <si>
    <t>Petrányi Dominik</t>
  </si>
  <si>
    <t>8.2.1. Használati eset diagram</t>
  </si>
  <si>
    <t>8.2.2. Osztály diagram</t>
  </si>
  <si>
    <t>8.2.3. Szekvencia diagram</t>
  </si>
  <si>
    <t>8.2.5. Relációs adatbázisséma kialakítása</t>
  </si>
  <si>
    <t>8.2.6. Csomag diagram</t>
  </si>
  <si>
    <t>8.2.7. Képernyőtervek (Főoldal, Termék oldal, Webshop)</t>
  </si>
  <si>
    <t>8.2.8. Képernyőtervek (Bejelentkezési oldal, Admin page)</t>
  </si>
  <si>
    <t>8.2.9. Bemutató elkészítése</t>
  </si>
  <si>
    <t>8.3.1. Felhasználók kezelése (admin, egyszerű felhasználó) (CR)</t>
  </si>
  <si>
    <t>8.3.2. Felhasználók kezelése (admin, egyszerű felhasználó) (U)</t>
  </si>
  <si>
    <t>8.3.3. Felhasználók kezelése (admin, egyszerű felhasználó) (D)</t>
  </si>
  <si>
    <t>8.3.4. Felhasználók kezeléséhez szükséges adatok létrehozása az adatbázisban</t>
  </si>
  <si>
    <t>8.3.5. Felhasználói munkamenet megvalósítása több jogosultsági szinttel</t>
  </si>
  <si>
    <t>8.3.6. Árukészletek kezelése (CR)</t>
  </si>
  <si>
    <t>8.3.7. Árukészletek kezelése (UD)</t>
  </si>
  <si>
    <t>8.3.8. Árukészletek kezeléséhez szükséges adatok létrehozása az adatbázisban</t>
  </si>
  <si>
    <t>8.3.9. Kosár kezelése (CRUD)</t>
  </si>
  <si>
    <t>8.3.10. Rendelés kezelése (CR)</t>
  </si>
  <si>
    <t>8.3.11. Rendelés kezelése (UD)</t>
  </si>
  <si>
    <t>8.3.12. Főoldal létrehozása (HTML, CSS)</t>
  </si>
  <si>
    <t>8.3.13. Webhop létrehozása (HTML, CSS)</t>
  </si>
  <si>
    <t>8.3.14. AdminPage létrehozása (HTML, CSS)</t>
  </si>
  <si>
    <t>8.3.15. Bejelentkezés/Regisztráció oldal létrehozása (HTML, CSS)</t>
  </si>
  <si>
    <t>8.3.16. Termék oldal (HTML, CSS)</t>
  </si>
  <si>
    <t>8.3.17. Profil oldal létrehozása (HTML, CSS)</t>
  </si>
  <si>
    <t>8.3.19. A prototípus kitelepítése éles környezetbe</t>
  </si>
  <si>
    <t>8.4.1. Böngésző független frontend létrehozása</t>
  </si>
  <si>
    <t>8.4.2. Reszponzív kinézet létrehozása</t>
  </si>
  <si>
    <t>8.4.3. Keresési/szűrési funkció a termékek között</t>
  </si>
  <si>
    <t>8.4.4. Fórumon való böngészés - mindenkinek (R)</t>
  </si>
  <si>
    <t>8.4.5. Fórumon való hozzászólás - regisztrált felhasználóknak (CUD)</t>
  </si>
  <si>
    <t>8.4.6. Fórum használatához szükséges adatok létrehozása az adatbázisban</t>
  </si>
  <si>
    <t>8.4.7. Felhasználói adatok módosítása (CRUD)</t>
  </si>
  <si>
    <t>8.4.8. Email-es értesítés rendelés leadásakor</t>
  </si>
  <si>
    <t>8.4.9. Felhasználói munkamenet tesztelése (TR)</t>
  </si>
  <si>
    <t>8.4.10. Rendelés kezelésének tesztelése (TR)</t>
  </si>
  <si>
    <t>8.4.11. Reszponzivitás kezelésének tesztelése (TR)</t>
  </si>
  <si>
    <t>8.4.12. Böngésző függetlenség kezelésének tesztelése (TR)</t>
  </si>
  <si>
    <t>8.4.13. Árukészlet kezelésének tesztelése (TR)</t>
  </si>
  <si>
    <t>8.4.14. Felhasználói élmény kezelésének tesztelése (TR)</t>
  </si>
  <si>
    <t>A prototípus kitelepítésének frissítése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</si>
</sst>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.00_);_(* \(#,##0.00\);_(* &quot;-&quot;??_);_(@_)"/>
    <numFmt numFmtId="165" formatCode="m/d/yy;@"/>
    <numFmt numFmtId="166" formatCode="ddd\,\ m/d/yyyy"/>
    <numFmt numFmtId="167" formatCode="d"/>
    <numFmt numFmtId="168" formatCode="yyyy\-mm\-dd;@"/>
    <numFmt numFmtId="169" formatCode="\ yyyy/\ mmm/\ d/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38"/>
      <scheme val="major"/>
    </font>
  </fonts>
  <fills count="2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/>
      <diagonal/>
    </border>
    <border>
      <left/>
      <right/>
      <top/>
      <bottom style="medium">
        <color theme="0" tint="-0.14996795556505021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</borders>
  <cellStyleXfs count="1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2" fillId="0" borderId="0"/>
    <xf numFmtId="164" fontId="6" fillId="0" borderId="3" applyFont="0" applyFill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Alignment="0" applyProtection="0"/>
    <xf numFmtId="0" fontId="7" fillId="0" borderId="0" applyNumberFormat="0" applyFill="0" applyProtection="0">
      <alignment vertical="top"/>
    </xf>
    <xf numFmtId="0" fontId="6" fillId="0" borderId="0" applyNumberFormat="0" applyFill="0" applyProtection="0">
      <alignment horizontal="right" indent="1"/>
    </xf>
    <xf numFmtId="166" fontId="6" fillId="0" borderId="3">
      <alignment horizontal="center" vertical="center"/>
    </xf>
    <xf numFmtId="165" fontId="6" fillId="0" borderId="2" applyFill="0">
      <alignment horizontal="center" vertical="center"/>
    </xf>
    <xf numFmtId="0" fontId="6" fillId="0" borderId="2" applyFill="0">
      <alignment horizontal="center" vertical="center"/>
    </xf>
    <xf numFmtId="0" fontId="6" fillId="0" borderId="2" applyFill="0">
      <alignment horizontal="left" vertical="center" indent="2"/>
    </xf>
  </cellStyleXfs>
  <cellXfs count="85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7" fontId="8" fillId="7" borderId="0" xfId="0" applyNumberFormat="1" applyFont="1" applyFill="1" applyAlignment="1">
      <alignment horizontal="center" vertical="center"/>
    </xf>
    <xf numFmtId="167" fontId="8" fillId="7" borderId="6" xfId="0" applyNumberFormat="1" applyFont="1" applyFill="1" applyBorder="1" applyAlignment="1">
      <alignment horizontal="center" vertical="center"/>
    </xf>
    <xf numFmtId="167" fontId="8" fillId="7" borderId="7" xfId="0" applyNumberFormat="1" applyFont="1" applyFill="1" applyBorder="1" applyAlignment="1">
      <alignment horizontal="center" vertical="center"/>
    </xf>
    <xf numFmtId="0" fontId="10" fillId="0" borderId="0" xfId="0" applyFont="1"/>
    <xf numFmtId="0" fontId="11" fillId="0" borderId="0" xfId="1" applyFont="1" applyAlignment="1" applyProtection="1"/>
    <xf numFmtId="165" fontId="5" fillId="8" borderId="2" xfId="0" applyNumberFormat="1" applyFont="1" applyFill="1" applyBorder="1" applyAlignment="1">
      <alignment horizontal="center" vertical="center"/>
    </xf>
    <xf numFmtId="165" fontId="5" fillId="9" borderId="2" xfId="0" applyNumberFormat="1" applyFont="1" applyFill="1" applyBorder="1" applyAlignment="1">
      <alignment horizontal="center" vertical="center"/>
    </xf>
    <xf numFmtId="165" fontId="5" fillId="6" borderId="2" xfId="0" applyNumberFormat="1" applyFont="1" applyFill="1" applyBorder="1" applyAlignment="1">
      <alignment horizontal="center" vertical="center"/>
    </xf>
    <xf numFmtId="165" fontId="5" fillId="5" borderId="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2" fillId="0" borderId="0" xfId="2"/>
    <xf numFmtId="0" fontId="12" fillId="0" borderId="0" xfId="2" applyAlignment="1">
      <alignment wrapText="1"/>
    </xf>
    <xf numFmtId="0" fontId="12" fillId="0" borderId="0" xfId="0" applyFont="1" applyAlignment="1">
      <alignment horizontal="center"/>
    </xf>
    <xf numFmtId="0" fontId="11" fillId="0" borderId="0" xfId="1" applyFont="1" applyProtection="1">
      <alignment vertical="top"/>
    </xf>
    <xf numFmtId="0" fontId="0" fillId="0" borderId="0" xfId="0" applyAlignment="1">
      <alignment wrapText="1"/>
    </xf>
    <xf numFmtId="0" fontId="0" fillId="7" borderId="0" xfId="0" applyFill="1"/>
    <xf numFmtId="0" fontId="5" fillId="7" borderId="2" xfId="0" applyFont="1" applyFill="1" applyBorder="1" applyAlignment="1">
      <alignment horizontal="center" vertical="center"/>
    </xf>
    <xf numFmtId="165" fontId="5" fillId="7" borderId="2" xfId="0" applyNumberFormat="1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left" vertical="center" indent="1"/>
    </xf>
    <xf numFmtId="0" fontId="13" fillId="12" borderId="1" xfId="0" applyFont="1" applyFill="1" applyBorder="1" applyAlignment="1">
      <alignment horizontal="center" vertical="center" wrapText="1"/>
    </xf>
    <xf numFmtId="16" fontId="7" fillId="0" borderId="0" xfId="5" applyNumberFormat="1"/>
    <xf numFmtId="0" fontId="0" fillId="16" borderId="0" xfId="0" applyFill="1"/>
    <xf numFmtId="0" fontId="0" fillId="0" borderId="10" xfId="0" applyBorder="1"/>
    <xf numFmtId="0" fontId="7" fillId="0" borderId="0" xfId="5" applyAlignment="1">
      <alignment horizontal="center" vertical="center"/>
    </xf>
    <xf numFmtId="0" fontId="14" fillId="0" borderId="0" xfId="4" applyFont="1" applyAlignment="1">
      <alignment horizontal="center" vertical="center"/>
    </xf>
    <xf numFmtId="0" fontId="15" fillId="14" borderId="0" xfId="0" applyFont="1" applyFill="1"/>
    <xf numFmtId="0" fontId="15" fillId="13" borderId="0" xfId="0" applyFont="1" applyFill="1"/>
    <xf numFmtId="0" fontId="15" fillId="15" borderId="0" xfId="0" applyFont="1" applyFill="1"/>
    <xf numFmtId="0" fontId="16" fillId="8" borderId="2" xfId="0" applyFont="1" applyFill="1" applyBorder="1" applyAlignment="1">
      <alignment horizontal="left" vertical="center" indent="1"/>
    </xf>
    <xf numFmtId="0" fontId="6" fillId="8" borderId="2" xfId="10" applyFill="1">
      <alignment horizontal="center" vertical="center"/>
    </xf>
    <xf numFmtId="165" fontId="6" fillId="8" borderId="2" xfId="0" applyNumberFormat="1" applyFont="1" applyFill="1" applyBorder="1" applyAlignment="1">
      <alignment horizontal="center" vertical="center"/>
    </xf>
    <xf numFmtId="0" fontId="6" fillId="3" borderId="2" xfId="11" applyFill="1">
      <alignment horizontal="left" vertical="center" indent="2"/>
    </xf>
    <xf numFmtId="0" fontId="6" fillId="3" borderId="2" xfId="10" applyFill="1">
      <alignment horizontal="center" vertical="center"/>
    </xf>
    <xf numFmtId="168" fontId="6" fillId="3" borderId="2" xfId="9" applyNumberFormat="1" applyFill="1">
      <alignment horizontal="center" vertical="center"/>
    </xf>
    <xf numFmtId="0" fontId="16" fillId="9" borderId="2" xfId="0" applyFont="1" applyFill="1" applyBorder="1" applyAlignment="1">
      <alignment horizontal="left" vertical="center" indent="1"/>
    </xf>
    <xf numFmtId="0" fontId="6" fillId="9" borderId="2" xfId="10" applyFill="1">
      <alignment horizontal="center" vertical="center"/>
    </xf>
    <xf numFmtId="165" fontId="6" fillId="9" borderId="2" xfId="0" applyNumberFormat="1" applyFont="1" applyFill="1" applyBorder="1" applyAlignment="1">
      <alignment horizontal="center" vertical="center"/>
    </xf>
    <xf numFmtId="0" fontId="6" fillId="4" borderId="2" xfId="11" applyFill="1">
      <alignment horizontal="left" vertical="center" indent="2"/>
    </xf>
    <xf numFmtId="0" fontId="6" fillId="4" borderId="2" xfId="10" applyFill="1">
      <alignment horizontal="center" vertical="center"/>
    </xf>
    <xf numFmtId="168" fontId="6" fillId="4" borderId="2" xfId="9" applyNumberFormat="1" applyFill="1">
      <alignment horizontal="center" vertical="center"/>
    </xf>
    <xf numFmtId="0" fontId="16" fillId="6" borderId="2" xfId="0" applyFont="1" applyFill="1" applyBorder="1" applyAlignment="1">
      <alignment horizontal="left" vertical="center" indent="1"/>
    </xf>
    <xf numFmtId="0" fontId="6" fillId="6" borderId="2" xfId="10" applyFill="1">
      <alignment horizontal="center" vertical="center"/>
    </xf>
    <xf numFmtId="165" fontId="6" fillId="6" borderId="2" xfId="0" applyNumberFormat="1" applyFont="1" applyFill="1" applyBorder="1" applyAlignment="1">
      <alignment horizontal="center" vertical="center"/>
    </xf>
    <xf numFmtId="0" fontId="6" fillId="11" borderId="2" xfId="11" applyFill="1">
      <alignment horizontal="left" vertical="center" indent="2"/>
    </xf>
    <xf numFmtId="0" fontId="6" fillId="11" borderId="2" xfId="10" applyFill="1">
      <alignment horizontal="center" vertical="center"/>
    </xf>
    <xf numFmtId="168" fontId="6" fillId="11" borderId="2" xfId="9" applyNumberFormat="1" applyFill="1">
      <alignment horizontal="center" vertical="center"/>
    </xf>
    <xf numFmtId="0" fontId="16" fillId="5" borderId="2" xfId="0" applyFont="1" applyFill="1" applyBorder="1" applyAlignment="1">
      <alignment horizontal="left" vertical="center" indent="1"/>
    </xf>
    <xf numFmtId="0" fontId="6" fillId="5" borderId="2" xfId="10" applyFill="1">
      <alignment horizontal="center" vertical="center"/>
    </xf>
    <xf numFmtId="165" fontId="6" fillId="5" borderId="2" xfId="0" applyNumberFormat="1" applyFont="1" applyFill="1" applyBorder="1" applyAlignment="1">
      <alignment horizontal="center" vertical="center"/>
    </xf>
    <xf numFmtId="0" fontId="6" fillId="10" borderId="2" xfId="11" applyFill="1">
      <alignment horizontal="left" vertical="center" indent="2"/>
    </xf>
    <xf numFmtId="0" fontId="6" fillId="10" borderId="2" xfId="10" applyFill="1">
      <alignment horizontal="center" vertical="center"/>
    </xf>
    <xf numFmtId="168" fontId="6" fillId="10" borderId="2" xfId="9" applyNumberFormat="1" applyFill="1">
      <alignment horizontal="center" vertical="center"/>
    </xf>
    <xf numFmtId="0" fontId="17" fillId="7" borderId="2" xfId="0" applyFont="1" applyFill="1" applyBorder="1" applyAlignment="1">
      <alignment horizontal="left" vertical="center" indent="1"/>
    </xf>
    <xf numFmtId="0" fontId="17" fillId="7" borderId="2" xfId="0" applyFont="1" applyFill="1" applyBorder="1" applyAlignment="1">
      <alignment horizontal="center" vertical="center"/>
    </xf>
    <xf numFmtId="165" fontId="18" fillId="7" borderId="2" xfId="0" applyNumberFormat="1" applyFont="1" applyFill="1" applyBorder="1" applyAlignment="1">
      <alignment horizontal="left" vertical="center"/>
    </xf>
    <xf numFmtId="0" fontId="19" fillId="17" borderId="0" xfId="0" applyFont="1" applyFill="1"/>
    <xf numFmtId="0" fontId="20" fillId="18" borderId="0" xfId="0" applyFont="1" applyFill="1"/>
    <xf numFmtId="0" fontId="0" fillId="19" borderId="0" xfId="0" applyFill="1"/>
    <xf numFmtId="0" fontId="22" fillId="11" borderId="2" xfId="11" applyFont="1" applyFill="1">
      <alignment horizontal="left" vertical="center" indent="2"/>
    </xf>
    <xf numFmtId="0" fontId="1" fillId="11" borderId="2" xfId="11" applyFont="1" applyFill="1">
      <alignment horizontal="left" vertical="center" indent="2"/>
    </xf>
    <xf numFmtId="0" fontId="0" fillId="0" borderId="2" xfId="0" applyBorder="1" applyAlignment="1">
      <alignment vertical="center"/>
    </xf>
    <xf numFmtId="0" fontId="0" fillId="2" borderId="2" xfId="0" applyFill="1" applyBorder="1" applyAlignment="1">
      <alignment vertical="center"/>
    </xf>
    <xf numFmtId="169" fontId="0" fillId="7" borderId="4" xfId="0" applyNumberFormat="1" applyFill="1" applyBorder="1" applyAlignment="1">
      <alignment horizontal="left" vertical="center" wrapText="1" indent="1"/>
    </xf>
    <xf numFmtId="169" fontId="0" fillId="7" borderId="1" xfId="0" applyNumberFormat="1" applyFill="1" applyBorder="1" applyAlignment="1">
      <alignment horizontal="left" vertical="center" wrapText="1" indent="1"/>
    </xf>
    <xf numFmtId="169" fontId="0" fillId="7" borderId="5" xfId="0" applyNumberFormat="1" applyFill="1" applyBorder="1" applyAlignment="1">
      <alignment horizontal="left" vertical="center" wrapText="1" indent="1"/>
    </xf>
    <xf numFmtId="169" fontId="6" fillId="0" borderId="3" xfId="8" applyNumberFormat="1">
      <alignment horizontal="center" vertical="center"/>
    </xf>
    <xf numFmtId="0" fontId="0" fillId="7" borderId="9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15" fillId="20" borderId="0" xfId="0" applyFont="1" applyFill="1"/>
    <xf numFmtId="0" fontId="0" fillId="20" borderId="2" xfId="0" applyFill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20" borderId="12" xfId="0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20" borderId="13" xfId="0" applyFill="1" applyBorder="1"/>
    <xf numFmtId="0" fontId="0" fillId="20" borderId="13" xfId="0" applyFill="1" applyBorder="1" applyAlignment="1">
      <alignment vertical="center"/>
    </xf>
    <xf numFmtId="0" fontId="5" fillId="7" borderId="13" xfId="0" applyFont="1" applyFill="1" applyBorder="1" applyAlignment="1">
      <alignment horizontal="center" vertical="center"/>
    </xf>
    <xf numFmtId="0" fontId="15" fillId="20" borderId="13" xfId="0" applyFont="1" applyFill="1" applyBorder="1"/>
  </cellXfs>
  <cellStyles count="12">
    <cellStyle name="Cím" xfId="4" builtinId="15" customBuiltin="1"/>
    <cellStyle name="Címsor 1" xfId="5" builtinId="16" customBuiltin="1"/>
    <cellStyle name="Címsor 2" xfId="6" builtinId="17" customBuiltin="1"/>
    <cellStyle name="Címsor 3" xfId="7" builtinId="18" customBuiltin="1"/>
    <cellStyle name="Date" xfId="9"/>
    <cellStyle name="Ezres" xfId="3" builtinId="3" customBuiltin="1"/>
    <cellStyle name="Hivatkozás" xfId="1" builtinId="8" customBuiltin="1"/>
    <cellStyle name="Name" xfId="10"/>
    <cellStyle name="Normál" xfId="0" builtinId="0"/>
    <cellStyle name="Project Start" xfId="8"/>
    <cellStyle name="Task" xfId="11"/>
    <cellStyle name="zHiddenText" xfId="2"/>
  </cellStyles>
  <dxfs count="99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>
      <tableStyleElement type="wholeTable" dxfId="98"/>
      <tableStyleElement type="headerRow" dxfId="97"/>
      <tableStyleElement type="totalRow" dxfId="96"/>
      <tableStyleElement type="firstColumn" dxfId="95"/>
      <tableStyleElement type="lastColumn" dxfId="94"/>
      <tableStyleElement type="firstRowStripe" dxfId="93"/>
      <tableStyleElement type="secondRowStripe" dxfId="92"/>
      <tableStyleElement type="firstColumnStripe" dxfId="91"/>
      <tableStyleElement type="secondColumnStripe" dxfId="9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4A6F9C"/>
      <color rgb="FF215881"/>
      <color rgb="FF42648A"/>
      <color rgb="FF969696"/>
      <color rgb="FFC0C0C0"/>
      <color rgb="FF427FC2"/>
      <color rgb="FF44678E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E59"/>
  <sheetViews>
    <sheetView showGridLines="0" tabSelected="1" showRuler="0" zoomScaleNormal="100" zoomScalePageLayoutView="70" workbookViewId="0">
      <pane ySplit="5" topLeftCell="A9" activePane="bottomLeft" state="frozen"/>
      <selection pane="bottomLeft" activeCell="G40" sqref="G40:CE40"/>
    </sheetView>
  </sheetViews>
  <sheetFormatPr defaultRowHeight="30" customHeight="1" x14ac:dyDescent="0.3"/>
  <cols>
    <col min="1" max="1" width="2.109375" style="15" bestFit="1" customWidth="1"/>
    <col min="2" max="2" width="78.33203125" customWidth="1"/>
    <col min="3" max="3" width="11.33203125" bestFit="1" customWidth="1"/>
    <col min="4" max="4" width="11.33203125" style="4" bestFit="1" customWidth="1"/>
    <col min="5" max="5" width="11.33203125" bestFit="1" customWidth="1"/>
    <col min="6" max="83" width="2.5546875" customWidth="1"/>
  </cols>
  <sheetData>
    <row r="1" spans="1:83" ht="25.5" customHeight="1" x14ac:dyDescent="0.5">
      <c r="A1" s="16"/>
      <c r="B1" s="29" t="s">
        <v>12</v>
      </c>
      <c r="C1" s="1"/>
      <c r="D1" s="3"/>
      <c r="E1" s="14"/>
      <c r="F1" s="14"/>
      <c r="G1" s="14"/>
      <c r="I1" s="27"/>
      <c r="J1" t="s">
        <v>20</v>
      </c>
      <c r="O1" s="30"/>
      <c r="P1" s="27"/>
      <c r="Q1" t="s">
        <v>21</v>
      </c>
      <c r="W1" s="31"/>
      <c r="X1" s="27"/>
      <c r="Y1" t="s">
        <v>22</v>
      </c>
      <c r="AC1" s="32"/>
      <c r="AD1" s="27"/>
      <c r="AE1" s="27" t="s">
        <v>23</v>
      </c>
      <c r="AJ1" s="26"/>
      <c r="AK1" s="27"/>
      <c r="AL1" t="s">
        <v>24</v>
      </c>
      <c r="AQ1" s="60"/>
      <c r="AS1" t="s">
        <v>25</v>
      </c>
      <c r="AY1" s="61"/>
      <c r="BB1" t="s">
        <v>8</v>
      </c>
      <c r="BE1" s="62"/>
    </row>
    <row r="2" spans="1:83" ht="25.5" customHeight="1" x14ac:dyDescent="0.3">
      <c r="B2" s="28" t="s">
        <v>15</v>
      </c>
      <c r="D2" s="70" t="s">
        <v>0</v>
      </c>
      <c r="E2" s="70"/>
      <c r="F2" s="14"/>
      <c r="G2" s="18"/>
    </row>
    <row r="3" spans="1:83" ht="25.5" customHeight="1" x14ac:dyDescent="0.35">
      <c r="B3" s="25"/>
      <c r="D3" s="70">
        <v>44459</v>
      </c>
      <c r="E3" s="70"/>
      <c r="F3" s="14"/>
    </row>
    <row r="4" spans="1:83" ht="25.5" customHeight="1" x14ac:dyDescent="0.3">
      <c r="A4" s="16"/>
      <c r="D4"/>
      <c r="F4" s="71"/>
      <c r="G4" s="67">
        <f>G5</f>
        <v>44459</v>
      </c>
      <c r="H4" s="68"/>
      <c r="I4" s="68"/>
      <c r="J4" s="68"/>
      <c r="K4" s="68"/>
      <c r="L4" s="68"/>
      <c r="M4" s="69"/>
      <c r="N4" s="67">
        <f>N5</f>
        <v>44466</v>
      </c>
      <c r="O4" s="68"/>
      <c r="P4" s="68"/>
      <c r="Q4" s="68"/>
      <c r="R4" s="68"/>
      <c r="S4" s="68"/>
      <c r="T4" s="69"/>
      <c r="U4" s="67">
        <f>U5</f>
        <v>44473</v>
      </c>
      <c r="V4" s="68"/>
      <c r="W4" s="68"/>
      <c r="X4" s="68"/>
      <c r="Y4" s="68"/>
      <c r="Z4" s="68"/>
      <c r="AA4" s="69"/>
      <c r="AB4" s="67">
        <f>AB5</f>
        <v>44480</v>
      </c>
      <c r="AC4" s="68"/>
      <c r="AD4" s="68"/>
      <c r="AE4" s="68"/>
      <c r="AF4" s="68"/>
      <c r="AG4" s="68"/>
      <c r="AH4" s="69"/>
      <c r="AI4" s="67">
        <f>AI5</f>
        <v>44487</v>
      </c>
      <c r="AJ4" s="68"/>
      <c r="AK4" s="68"/>
      <c r="AL4" s="68"/>
      <c r="AM4" s="68"/>
      <c r="AN4" s="68"/>
      <c r="AO4" s="69"/>
      <c r="AP4" s="67">
        <f>AP5</f>
        <v>44494</v>
      </c>
      <c r="AQ4" s="68"/>
      <c r="AR4" s="68"/>
      <c r="AS4" s="68"/>
      <c r="AT4" s="68"/>
      <c r="AU4" s="68"/>
      <c r="AV4" s="69"/>
      <c r="AW4" s="67">
        <f>AW5</f>
        <v>44501</v>
      </c>
      <c r="AX4" s="68"/>
      <c r="AY4" s="68"/>
      <c r="AZ4" s="68"/>
      <c r="BA4" s="68"/>
      <c r="BB4" s="68"/>
      <c r="BC4" s="69"/>
      <c r="BD4" s="67">
        <f>BD5</f>
        <v>44508</v>
      </c>
      <c r="BE4" s="68"/>
      <c r="BF4" s="68"/>
      <c r="BG4" s="68"/>
      <c r="BH4" s="68"/>
      <c r="BI4" s="68"/>
      <c r="BJ4" s="69"/>
      <c r="BK4" s="67">
        <f>BK5</f>
        <v>44515</v>
      </c>
      <c r="BL4" s="68"/>
      <c r="BM4" s="68"/>
      <c r="BN4" s="68"/>
      <c r="BO4" s="68"/>
      <c r="BP4" s="68"/>
      <c r="BQ4" s="69"/>
      <c r="BR4" s="67">
        <f>BR5</f>
        <v>44522</v>
      </c>
      <c r="BS4" s="68"/>
      <c r="BT4" s="68"/>
      <c r="BU4" s="68"/>
      <c r="BV4" s="68"/>
      <c r="BW4" s="68"/>
      <c r="BX4" s="69"/>
      <c r="BY4" s="67">
        <f>BY5</f>
        <v>44529</v>
      </c>
      <c r="BZ4" s="68"/>
      <c r="CA4" s="68"/>
      <c r="CB4" s="68"/>
      <c r="CC4" s="68"/>
      <c r="CD4" s="68"/>
      <c r="CE4" s="69"/>
    </row>
    <row r="5" spans="1:83" ht="25.5" customHeight="1" thickBot="1" x14ac:dyDescent="0.35">
      <c r="A5" s="16"/>
      <c r="B5" s="23" t="s">
        <v>1</v>
      </c>
      <c r="C5" s="24" t="s">
        <v>2</v>
      </c>
      <c r="D5" s="24" t="s">
        <v>3</v>
      </c>
      <c r="E5" s="24" t="s">
        <v>4</v>
      </c>
      <c r="F5" s="72"/>
      <c r="G5" s="6">
        <f>Project_Start-WEEKDAY(Project_Start,1)+2</f>
        <v>44459</v>
      </c>
      <c r="H5" s="5">
        <f>G5+1</f>
        <v>44460</v>
      </c>
      <c r="I5" s="5">
        <f t="shared" ref="I5:AV5" si="0">H5+1</f>
        <v>44461</v>
      </c>
      <c r="J5" s="5">
        <f t="shared" si="0"/>
        <v>44462</v>
      </c>
      <c r="K5" s="5">
        <f t="shared" si="0"/>
        <v>44463</v>
      </c>
      <c r="L5" s="5">
        <f t="shared" si="0"/>
        <v>44464</v>
      </c>
      <c r="M5" s="7">
        <f t="shared" si="0"/>
        <v>44465</v>
      </c>
      <c r="N5" s="6">
        <f>M5+1</f>
        <v>44466</v>
      </c>
      <c r="O5" s="5">
        <f>N5+1</f>
        <v>44467</v>
      </c>
      <c r="P5" s="5">
        <f t="shared" si="0"/>
        <v>44468</v>
      </c>
      <c r="Q5" s="5">
        <f t="shared" si="0"/>
        <v>44469</v>
      </c>
      <c r="R5" s="5">
        <f t="shared" si="0"/>
        <v>44470</v>
      </c>
      <c r="S5" s="5">
        <f t="shared" si="0"/>
        <v>44471</v>
      </c>
      <c r="T5" s="7">
        <f t="shared" si="0"/>
        <v>44472</v>
      </c>
      <c r="U5" s="6">
        <f>T5+1</f>
        <v>44473</v>
      </c>
      <c r="V5" s="5">
        <f>U5+1</f>
        <v>44474</v>
      </c>
      <c r="W5" s="5">
        <f t="shared" si="0"/>
        <v>44475</v>
      </c>
      <c r="X5" s="5">
        <f t="shared" si="0"/>
        <v>44476</v>
      </c>
      <c r="Y5" s="5">
        <f t="shared" si="0"/>
        <v>44477</v>
      </c>
      <c r="Z5" s="5">
        <f t="shared" si="0"/>
        <v>44478</v>
      </c>
      <c r="AA5" s="7">
        <f t="shared" si="0"/>
        <v>44479</v>
      </c>
      <c r="AB5" s="6">
        <f>AA5+1</f>
        <v>44480</v>
      </c>
      <c r="AC5" s="5">
        <f>AB5+1</f>
        <v>44481</v>
      </c>
      <c r="AD5" s="5">
        <f t="shared" si="0"/>
        <v>44482</v>
      </c>
      <c r="AE5" s="5">
        <f t="shared" si="0"/>
        <v>44483</v>
      </c>
      <c r="AF5" s="5">
        <f t="shared" si="0"/>
        <v>44484</v>
      </c>
      <c r="AG5" s="5">
        <f t="shared" si="0"/>
        <v>44485</v>
      </c>
      <c r="AH5" s="7">
        <f t="shared" si="0"/>
        <v>44486</v>
      </c>
      <c r="AI5" s="6">
        <f>AH5+1</f>
        <v>44487</v>
      </c>
      <c r="AJ5" s="5">
        <f>AI5+1</f>
        <v>44488</v>
      </c>
      <c r="AK5" s="5">
        <f t="shared" si="0"/>
        <v>44489</v>
      </c>
      <c r="AL5" s="5">
        <f t="shared" si="0"/>
        <v>44490</v>
      </c>
      <c r="AM5" s="5">
        <f t="shared" si="0"/>
        <v>44491</v>
      </c>
      <c r="AN5" s="5">
        <f t="shared" si="0"/>
        <v>44492</v>
      </c>
      <c r="AO5" s="7">
        <f t="shared" si="0"/>
        <v>44493</v>
      </c>
      <c r="AP5" s="6">
        <f>AO5+1</f>
        <v>44494</v>
      </c>
      <c r="AQ5" s="5">
        <f>AP5+1</f>
        <v>44495</v>
      </c>
      <c r="AR5" s="5">
        <f t="shared" si="0"/>
        <v>44496</v>
      </c>
      <c r="AS5" s="5">
        <f t="shared" si="0"/>
        <v>44497</v>
      </c>
      <c r="AT5" s="5">
        <f t="shared" si="0"/>
        <v>44498</v>
      </c>
      <c r="AU5" s="5">
        <f t="shared" si="0"/>
        <v>44499</v>
      </c>
      <c r="AV5" s="7">
        <f t="shared" si="0"/>
        <v>44500</v>
      </c>
      <c r="AW5" s="6">
        <f>AV5+1</f>
        <v>44501</v>
      </c>
      <c r="AX5" s="5">
        <f>AW5+1</f>
        <v>44502</v>
      </c>
      <c r="AY5" s="5">
        <f t="shared" ref="AY5:BC5" si="1">AX5+1</f>
        <v>44503</v>
      </c>
      <c r="AZ5" s="5">
        <f t="shared" si="1"/>
        <v>44504</v>
      </c>
      <c r="BA5" s="5">
        <f t="shared" si="1"/>
        <v>44505</v>
      </c>
      <c r="BB5" s="5">
        <f t="shared" si="1"/>
        <v>44506</v>
      </c>
      <c r="BC5" s="7">
        <f t="shared" si="1"/>
        <v>44507</v>
      </c>
      <c r="BD5" s="6">
        <f>BC5+1</f>
        <v>44508</v>
      </c>
      <c r="BE5" s="5">
        <f>BD5+1</f>
        <v>44509</v>
      </c>
      <c r="BF5" s="5">
        <f t="shared" ref="BF5:BK5" si="2">BE5+1</f>
        <v>44510</v>
      </c>
      <c r="BG5" s="5">
        <f t="shared" si="2"/>
        <v>44511</v>
      </c>
      <c r="BH5" s="5">
        <f t="shared" si="2"/>
        <v>44512</v>
      </c>
      <c r="BI5" s="5">
        <f t="shared" si="2"/>
        <v>44513</v>
      </c>
      <c r="BJ5" s="7">
        <f t="shared" si="2"/>
        <v>44514</v>
      </c>
      <c r="BK5" s="6">
        <f t="shared" si="2"/>
        <v>44515</v>
      </c>
      <c r="BL5" s="5">
        <f t="shared" ref="BL5" si="3">BK5+1</f>
        <v>44516</v>
      </c>
      <c r="BM5" s="5">
        <f t="shared" ref="BM5" si="4">BL5+1</f>
        <v>44517</v>
      </c>
      <c r="BN5" s="5">
        <f t="shared" ref="BN5" si="5">BM5+1</f>
        <v>44518</v>
      </c>
      <c r="BO5" s="5">
        <f t="shared" ref="BO5" si="6">BN5+1</f>
        <v>44519</v>
      </c>
      <c r="BP5" s="5">
        <f t="shared" ref="BP5" si="7">BO5+1</f>
        <v>44520</v>
      </c>
      <c r="BQ5" s="7">
        <f t="shared" ref="BQ5" si="8">BP5+1</f>
        <v>44521</v>
      </c>
      <c r="BR5" s="6">
        <f t="shared" ref="BR5" si="9">BQ5+1</f>
        <v>44522</v>
      </c>
      <c r="BS5" s="5">
        <f t="shared" ref="BS5" si="10">BR5+1</f>
        <v>44523</v>
      </c>
      <c r="BT5" s="5">
        <f t="shared" ref="BT5" si="11">BS5+1</f>
        <v>44524</v>
      </c>
      <c r="BU5" s="5">
        <f t="shared" ref="BU5" si="12">BT5+1</f>
        <v>44525</v>
      </c>
      <c r="BV5" s="5">
        <f t="shared" ref="BV5" si="13">BU5+1</f>
        <v>44526</v>
      </c>
      <c r="BW5" s="5">
        <f t="shared" ref="BW5" si="14">BV5+1</f>
        <v>44527</v>
      </c>
      <c r="BX5" s="5">
        <f t="shared" ref="BX5" si="15">BW5+1</f>
        <v>44528</v>
      </c>
      <c r="BY5" s="5">
        <f t="shared" ref="BY5" si="16">BX5+1</f>
        <v>44529</v>
      </c>
      <c r="BZ5" s="5">
        <f t="shared" ref="BZ5" si="17">BY5+1</f>
        <v>44530</v>
      </c>
      <c r="CA5" s="5">
        <f t="shared" ref="CA5" si="18">BZ5+1</f>
        <v>44531</v>
      </c>
      <c r="CB5" s="5">
        <f t="shared" ref="CB5" si="19">CA5+1</f>
        <v>44532</v>
      </c>
      <c r="CC5" s="5">
        <f t="shared" ref="CC5" si="20">CB5+1</f>
        <v>44533</v>
      </c>
      <c r="CD5" s="5">
        <f t="shared" ref="CD5" si="21">CC5+1</f>
        <v>44534</v>
      </c>
      <c r="CE5" s="5">
        <f t="shared" ref="CE5" si="22">CD5+1</f>
        <v>44535</v>
      </c>
    </row>
    <row r="6" spans="1:83" ht="30" hidden="1" customHeight="1" thickBot="1" x14ac:dyDescent="0.35">
      <c r="C6" s="19"/>
      <c r="D6"/>
      <c r="F6" s="20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/>
      <c r="BW6" s="75"/>
      <c r="BX6" s="75"/>
      <c r="BY6" s="75"/>
      <c r="BZ6" s="75"/>
      <c r="CA6" s="75"/>
      <c r="CB6" s="75"/>
      <c r="CC6" s="75"/>
      <c r="CD6" s="75"/>
      <c r="CE6" s="75"/>
    </row>
    <row r="7" spans="1:83" s="2" customFormat="1" ht="15" customHeight="1" thickBot="1" x14ac:dyDescent="0.35">
      <c r="A7" s="16"/>
      <c r="B7" s="33" t="s">
        <v>5</v>
      </c>
      <c r="C7" s="34"/>
      <c r="D7" s="35"/>
      <c r="E7" s="10"/>
      <c r="F7" s="21"/>
      <c r="G7" s="79"/>
      <c r="H7" s="79"/>
      <c r="I7" s="79"/>
      <c r="J7" s="79"/>
      <c r="K7" s="79"/>
      <c r="L7" s="80"/>
      <c r="M7" s="80"/>
      <c r="N7" s="79"/>
      <c r="O7" s="79"/>
      <c r="P7" s="79"/>
      <c r="Q7" s="79"/>
      <c r="R7" s="79"/>
      <c r="S7" s="80"/>
      <c r="T7" s="80"/>
      <c r="U7" s="79"/>
      <c r="V7" s="79"/>
      <c r="W7" s="79"/>
      <c r="X7" s="79"/>
      <c r="Y7" s="79"/>
      <c r="Z7" s="80"/>
      <c r="AA7" s="80"/>
      <c r="AB7" s="79"/>
      <c r="AC7" s="79"/>
      <c r="AD7" s="79"/>
      <c r="AE7" s="79"/>
      <c r="AF7" s="79"/>
      <c r="AG7" s="80"/>
      <c r="AH7" s="80"/>
      <c r="AI7" s="79"/>
      <c r="AJ7" s="79"/>
      <c r="AK7" s="79"/>
      <c r="AL7" s="79"/>
      <c r="AM7" s="79"/>
      <c r="AN7" s="80"/>
      <c r="AO7" s="80"/>
      <c r="AP7" s="79"/>
      <c r="AQ7" s="79"/>
      <c r="AR7" s="79"/>
      <c r="AS7" s="79"/>
      <c r="AT7" s="79"/>
      <c r="AU7" s="80"/>
      <c r="AV7" s="80"/>
      <c r="AW7" s="79"/>
      <c r="AX7" s="79"/>
      <c r="AY7" s="79"/>
      <c r="AZ7" s="79"/>
      <c r="BA7" s="79"/>
      <c r="BB7" s="80"/>
      <c r="BC7" s="80"/>
      <c r="BD7" s="79"/>
      <c r="BE7" s="79"/>
      <c r="BF7" s="79"/>
      <c r="BG7" s="79"/>
      <c r="BH7" s="79"/>
      <c r="BI7" s="80"/>
      <c r="BJ7" s="80"/>
      <c r="BK7" s="79"/>
      <c r="BL7" s="79"/>
      <c r="BM7" s="79"/>
      <c r="BN7" s="79"/>
      <c r="BO7" s="79"/>
      <c r="BP7" s="80"/>
      <c r="BQ7" s="80"/>
      <c r="BR7" s="79"/>
      <c r="BS7" s="79"/>
      <c r="BT7" s="79"/>
      <c r="BU7" s="79"/>
      <c r="BV7" s="79"/>
      <c r="BW7" s="80"/>
      <c r="BX7" s="80"/>
      <c r="BY7" s="79"/>
      <c r="BZ7" s="79"/>
      <c r="CA7" s="79"/>
      <c r="CB7" s="79"/>
      <c r="CC7" s="79"/>
      <c r="CD7" s="80"/>
      <c r="CE7" s="80"/>
    </row>
    <row r="8" spans="1:83" s="2" customFormat="1" ht="15" customHeight="1" thickBot="1" x14ac:dyDescent="0.35">
      <c r="A8" s="16"/>
      <c r="B8" s="36" t="s">
        <v>16</v>
      </c>
      <c r="C8" s="37" t="s">
        <v>8</v>
      </c>
      <c r="D8" s="38">
        <v>44465</v>
      </c>
      <c r="E8" s="38">
        <f>D8+3</f>
        <v>44468</v>
      </c>
      <c r="F8" s="21"/>
      <c r="G8" s="79"/>
      <c r="H8" s="79"/>
      <c r="I8" s="79"/>
      <c r="J8" s="79"/>
      <c r="K8" s="79"/>
      <c r="L8" s="80"/>
      <c r="M8" s="81"/>
      <c r="N8" s="81"/>
      <c r="O8" s="81"/>
      <c r="P8" s="81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  <c r="BV8" s="82"/>
      <c r="BW8" s="82"/>
      <c r="BX8" s="82"/>
      <c r="BY8" s="82"/>
      <c r="BZ8" s="82"/>
      <c r="CA8" s="79"/>
      <c r="CB8" s="79"/>
      <c r="CC8" s="79"/>
      <c r="CD8" s="80"/>
      <c r="CE8" s="80"/>
    </row>
    <row r="9" spans="1:83" s="2" customFormat="1" ht="15" customHeight="1" thickBot="1" x14ac:dyDescent="0.35">
      <c r="A9" s="16"/>
      <c r="B9" s="36" t="s">
        <v>17</v>
      </c>
      <c r="C9" s="37" t="s">
        <v>9</v>
      </c>
      <c r="D9" s="38">
        <v>44469</v>
      </c>
      <c r="E9" s="38">
        <f>D9+1</f>
        <v>44470</v>
      </c>
      <c r="F9" s="21"/>
      <c r="G9" s="79"/>
      <c r="H9" s="79"/>
      <c r="I9" s="79"/>
      <c r="J9" s="79"/>
      <c r="K9" s="79"/>
      <c r="L9" s="80"/>
      <c r="M9" s="82"/>
      <c r="N9" s="82"/>
      <c r="O9" s="82"/>
      <c r="P9" s="82"/>
      <c r="Q9" s="81"/>
      <c r="R9" s="81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M9" s="82"/>
      <c r="BN9" s="82"/>
      <c r="BO9" s="82"/>
      <c r="BP9" s="82"/>
      <c r="BQ9" s="82"/>
      <c r="BR9" s="82"/>
      <c r="BS9" s="82"/>
      <c r="BT9" s="82"/>
      <c r="BU9" s="82"/>
      <c r="BV9" s="82"/>
      <c r="BW9" s="82"/>
      <c r="BX9" s="82"/>
      <c r="BY9" s="82"/>
      <c r="BZ9" s="82"/>
      <c r="CA9" s="79"/>
      <c r="CB9" s="79"/>
      <c r="CC9" s="79"/>
      <c r="CD9" s="80"/>
      <c r="CE9" s="80"/>
    </row>
    <row r="10" spans="1:83" s="2" customFormat="1" ht="15" customHeight="1" thickBot="1" x14ac:dyDescent="0.35">
      <c r="A10" s="16"/>
      <c r="B10" s="39" t="s">
        <v>6</v>
      </c>
      <c r="C10" s="40"/>
      <c r="D10" s="41"/>
      <c r="E10" s="11"/>
      <c r="F10" s="21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  <c r="BR10" s="83"/>
      <c r="BS10" s="83"/>
      <c r="BT10" s="83"/>
      <c r="BU10" s="83"/>
      <c r="BV10" s="83"/>
      <c r="BW10" s="83"/>
      <c r="BX10" s="83"/>
      <c r="BY10" s="83"/>
      <c r="BZ10" s="83"/>
      <c r="CA10" s="83"/>
      <c r="CB10" s="83"/>
      <c r="CC10" s="83"/>
      <c r="CD10" s="83"/>
      <c r="CE10" s="83"/>
    </row>
    <row r="11" spans="1:83" s="2" customFormat="1" ht="15" customHeight="1" thickBot="1" x14ac:dyDescent="0.35">
      <c r="A11" s="16"/>
      <c r="B11" s="42" t="s">
        <v>26</v>
      </c>
      <c r="C11" s="43" t="s">
        <v>9</v>
      </c>
      <c r="D11" s="44">
        <v>44474</v>
      </c>
      <c r="E11" s="44">
        <f>D11+2</f>
        <v>44476</v>
      </c>
      <c r="F11" s="21"/>
      <c r="G11" s="79"/>
      <c r="H11" s="79"/>
      <c r="I11" s="79"/>
      <c r="J11" s="79"/>
      <c r="K11" s="79"/>
      <c r="L11" s="80"/>
      <c r="M11" s="82"/>
      <c r="N11" s="82"/>
      <c r="O11" s="82"/>
      <c r="P11" s="82"/>
      <c r="Q11" s="82"/>
      <c r="R11" s="82"/>
      <c r="S11" s="82"/>
      <c r="T11" s="82"/>
      <c r="U11" s="82"/>
      <c r="V11" s="81"/>
      <c r="W11" s="81"/>
      <c r="X11" s="81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  <c r="BS11" s="82"/>
      <c r="BT11" s="82"/>
      <c r="BU11" s="82"/>
      <c r="BV11" s="82"/>
      <c r="BW11" s="82"/>
      <c r="BX11" s="82"/>
      <c r="BY11" s="82"/>
      <c r="BZ11" s="82"/>
      <c r="CA11" s="79"/>
      <c r="CB11" s="79"/>
      <c r="CC11" s="79"/>
      <c r="CD11" s="80"/>
      <c r="CE11" s="80"/>
    </row>
    <row r="12" spans="1:83" s="2" customFormat="1" ht="15" customHeight="1" thickBot="1" x14ac:dyDescent="0.35">
      <c r="A12" s="16"/>
      <c r="B12" s="42" t="s">
        <v>27</v>
      </c>
      <c r="C12" s="43" t="s">
        <v>10</v>
      </c>
      <c r="D12" s="44">
        <v>44474</v>
      </c>
      <c r="E12" s="44">
        <f>D12+3</f>
        <v>44477</v>
      </c>
      <c r="F12" s="21"/>
      <c r="G12" s="79"/>
      <c r="H12" s="79"/>
      <c r="I12" s="79"/>
      <c r="J12" s="79"/>
      <c r="K12" s="79"/>
      <c r="L12" s="80"/>
      <c r="M12" s="82"/>
      <c r="N12" s="82"/>
      <c r="O12" s="82"/>
      <c r="P12" s="82"/>
      <c r="Q12" s="82"/>
      <c r="R12" s="82"/>
      <c r="S12" s="82"/>
      <c r="T12" s="82"/>
      <c r="U12" s="82"/>
      <c r="V12" s="81"/>
      <c r="W12" s="81"/>
      <c r="X12" s="81"/>
      <c r="Y12" s="81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2"/>
      <c r="BL12" s="82"/>
      <c r="BM12" s="82"/>
      <c r="BN12" s="82"/>
      <c r="BO12" s="82"/>
      <c r="BP12" s="82"/>
      <c r="BQ12" s="82"/>
      <c r="BR12" s="82"/>
      <c r="BS12" s="82"/>
      <c r="BT12" s="82"/>
      <c r="BU12" s="82"/>
      <c r="BV12" s="82"/>
      <c r="BW12" s="82"/>
      <c r="BX12" s="82"/>
      <c r="BY12" s="82"/>
      <c r="BZ12" s="82"/>
      <c r="CA12" s="79"/>
      <c r="CB12" s="79"/>
      <c r="CC12" s="79"/>
      <c r="CD12" s="80"/>
      <c r="CE12" s="80"/>
    </row>
    <row r="13" spans="1:83" s="2" customFormat="1" ht="15" customHeight="1" thickBot="1" x14ac:dyDescent="0.35">
      <c r="A13" s="16"/>
      <c r="B13" s="42" t="s">
        <v>28</v>
      </c>
      <c r="C13" s="43" t="s">
        <v>11</v>
      </c>
      <c r="D13" s="44">
        <v>44480</v>
      </c>
      <c r="E13" s="44">
        <f>D13+2</f>
        <v>44482</v>
      </c>
      <c r="F13" s="21"/>
      <c r="G13" s="79"/>
      <c r="H13" s="79"/>
      <c r="I13" s="79"/>
      <c r="J13" s="79"/>
      <c r="K13" s="79"/>
      <c r="L13" s="80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1"/>
      <c r="AC13" s="81"/>
      <c r="AD13" s="81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  <c r="BS13" s="82"/>
      <c r="BT13" s="82"/>
      <c r="BU13" s="82"/>
      <c r="BV13" s="82"/>
      <c r="BW13" s="82"/>
      <c r="BX13" s="82"/>
      <c r="BY13" s="82"/>
      <c r="BZ13" s="82"/>
      <c r="CA13" s="79"/>
      <c r="CB13" s="79"/>
      <c r="CC13" s="79"/>
      <c r="CD13" s="80"/>
      <c r="CE13" s="80"/>
    </row>
    <row r="14" spans="1:83" s="2" customFormat="1" ht="15" customHeight="1" thickBot="1" x14ac:dyDescent="0.35">
      <c r="A14" s="16"/>
      <c r="B14" s="42" t="s">
        <v>18</v>
      </c>
      <c r="C14" s="43" t="s">
        <v>11</v>
      </c>
      <c r="D14" s="44">
        <v>44480</v>
      </c>
      <c r="E14" s="44">
        <f>D14+3</f>
        <v>44483</v>
      </c>
      <c r="F14" s="21"/>
      <c r="G14" s="79"/>
      <c r="H14" s="79"/>
      <c r="I14" s="79"/>
      <c r="J14" s="79"/>
      <c r="K14" s="79"/>
      <c r="L14" s="80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1"/>
      <c r="AC14" s="81"/>
      <c r="AD14" s="81"/>
      <c r="AE14" s="81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BC14" s="82"/>
      <c r="BD14" s="82"/>
      <c r="BE14" s="82"/>
      <c r="BF14" s="82"/>
      <c r="BG14" s="82"/>
      <c r="BH14" s="82"/>
      <c r="BI14" s="82"/>
      <c r="BJ14" s="82"/>
      <c r="BK14" s="82"/>
      <c r="BL14" s="82"/>
      <c r="BM14" s="82"/>
      <c r="BN14" s="82"/>
      <c r="BO14" s="82"/>
      <c r="BP14" s="82"/>
      <c r="BQ14" s="82"/>
      <c r="BR14" s="82"/>
      <c r="BS14" s="82"/>
      <c r="BT14" s="82"/>
      <c r="BU14" s="82"/>
      <c r="BV14" s="82"/>
      <c r="BW14" s="82"/>
      <c r="BX14" s="82"/>
      <c r="BY14" s="82"/>
      <c r="BZ14" s="82"/>
      <c r="CA14" s="79"/>
      <c r="CB14" s="79"/>
      <c r="CC14" s="79"/>
      <c r="CD14" s="80"/>
      <c r="CE14" s="80"/>
    </row>
    <row r="15" spans="1:83" s="2" customFormat="1" ht="15" customHeight="1" thickBot="1" x14ac:dyDescent="0.35">
      <c r="A15" s="16"/>
      <c r="B15" s="42" t="s">
        <v>29</v>
      </c>
      <c r="C15" s="43" t="s">
        <v>9</v>
      </c>
      <c r="D15" s="44">
        <v>44475</v>
      </c>
      <c r="E15" s="44">
        <f>D15+2</f>
        <v>44477</v>
      </c>
      <c r="F15" s="21"/>
      <c r="G15" s="79"/>
      <c r="H15" s="79"/>
      <c r="I15" s="79"/>
      <c r="J15" s="79"/>
      <c r="K15" s="79"/>
      <c r="L15" s="80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1"/>
      <c r="X15" s="81"/>
      <c r="Y15" s="81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  <c r="BO15" s="82"/>
      <c r="BP15" s="82"/>
      <c r="BQ15" s="82"/>
      <c r="BR15" s="82"/>
      <c r="BS15" s="82"/>
      <c r="BT15" s="82"/>
      <c r="BU15" s="82"/>
      <c r="BV15" s="82"/>
      <c r="BW15" s="82"/>
      <c r="BX15" s="82"/>
      <c r="BY15" s="82"/>
      <c r="BZ15" s="82"/>
      <c r="CA15" s="79"/>
      <c r="CB15" s="79"/>
      <c r="CC15" s="79"/>
      <c r="CD15" s="80"/>
      <c r="CE15" s="80"/>
    </row>
    <row r="16" spans="1:83" s="2" customFormat="1" ht="15" customHeight="1" thickBot="1" x14ac:dyDescent="0.35">
      <c r="A16" s="16"/>
      <c r="B16" s="42" t="s">
        <v>30</v>
      </c>
      <c r="C16" s="43" t="s">
        <v>9</v>
      </c>
      <c r="D16" s="44">
        <v>44478</v>
      </c>
      <c r="E16" s="44">
        <f>D16+2</f>
        <v>44480</v>
      </c>
      <c r="F16" s="21"/>
      <c r="G16" s="79"/>
      <c r="H16" s="79"/>
      <c r="I16" s="79"/>
      <c r="J16" s="79"/>
      <c r="K16" s="79"/>
      <c r="L16" s="80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1"/>
      <c r="AA16" s="81"/>
      <c r="AB16" s="81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  <c r="BO16" s="82"/>
      <c r="BP16" s="82"/>
      <c r="BQ16" s="82"/>
      <c r="BR16" s="82"/>
      <c r="BS16" s="82"/>
      <c r="BT16" s="82"/>
      <c r="BU16" s="82"/>
      <c r="BV16" s="82"/>
      <c r="BW16" s="82"/>
      <c r="BX16" s="82"/>
      <c r="BY16" s="82"/>
      <c r="BZ16" s="82"/>
      <c r="CA16" s="79"/>
      <c r="CB16" s="79"/>
      <c r="CC16" s="79"/>
      <c r="CD16" s="80"/>
      <c r="CE16" s="80"/>
    </row>
    <row r="17" spans="1:83" s="2" customFormat="1" ht="15" customHeight="1" thickBot="1" x14ac:dyDescent="0.35">
      <c r="A17" s="16"/>
      <c r="B17" s="42" t="s">
        <v>31</v>
      </c>
      <c r="C17" s="43" t="s">
        <v>10</v>
      </c>
      <c r="D17" s="44">
        <v>44484</v>
      </c>
      <c r="E17" s="44">
        <f>D17</f>
        <v>44484</v>
      </c>
      <c r="F17" s="21"/>
      <c r="G17" s="79"/>
      <c r="H17" s="79"/>
      <c r="I17" s="79"/>
      <c r="J17" s="79"/>
      <c r="K17" s="79"/>
      <c r="L17" s="80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1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  <c r="BO17" s="82"/>
      <c r="BP17" s="82"/>
      <c r="BQ17" s="82"/>
      <c r="BR17" s="82"/>
      <c r="BS17" s="82"/>
      <c r="BT17" s="82"/>
      <c r="BU17" s="82"/>
      <c r="BV17" s="82"/>
      <c r="BW17" s="82"/>
      <c r="BX17" s="82"/>
      <c r="BY17" s="82"/>
      <c r="BZ17" s="82"/>
      <c r="CA17" s="79"/>
      <c r="CB17" s="79"/>
      <c r="CC17" s="79"/>
      <c r="CD17" s="80"/>
      <c r="CE17" s="80"/>
    </row>
    <row r="18" spans="1:83" s="2" customFormat="1" ht="15" customHeight="1" thickBot="1" x14ac:dyDescent="0.35">
      <c r="A18" s="16"/>
      <c r="B18" s="42" t="s">
        <v>32</v>
      </c>
      <c r="C18" s="43"/>
      <c r="D18" s="44"/>
      <c r="E18" s="44"/>
      <c r="F18" s="21"/>
      <c r="G18" s="79"/>
      <c r="H18" s="79"/>
      <c r="I18" s="79"/>
      <c r="J18" s="79"/>
      <c r="K18" s="79"/>
      <c r="L18" s="80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1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BM18" s="82"/>
      <c r="BN18" s="82"/>
      <c r="BO18" s="82"/>
      <c r="BP18" s="82"/>
      <c r="BQ18" s="82"/>
      <c r="BR18" s="82"/>
      <c r="BS18" s="82"/>
      <c r="BT18" s="82"/>
      <c r="BU18" s="82"/>
      <c r="BV18" s="82"/>
      <c r="BW18" s="82"/>
      <c r="BX18" s="82"/>
      <c r="BY18" s="82"/>
      <c r="BZ18" s="82"/>
      <c r="CA18" s="79"/>
      <c r="CB18" s="79"/>
      <c r="CC18" s="79"/>
      <c r="CD18" s="80"/>
      <c r="CE18" s="80"/>
    </row>
    <row r="19" spans="1:83" s="2" customFormat="1" ht="15" customHeight="1" thickBot="1" x14ac:dyDescent="0.35">
      <c r="A19" s="16"/>
      <c r="B19" s="42" t="s">
        <v>33</v>
      </c>
      <c r="C19" s="43"/>
      <c r="D19" s="44"/>
      <c r="E19" s="44"/>
      <c r="F19" s="21"/>
      <c r="G19" s="79"/>
      <c r="H19" s="79"/>
      <c r="I19" s="79"/>
      <c r="J19" s="79"/>
      <c r="K19" s="79"/>
      <c r="L19" s="80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1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BE19" s="82"/>
      <c r="BF19" s="82"/>
      <c r="BG19" s="82"/>
      <c r="BH19" s="82"/>
      <c r="BI19" s="82"/>
      <c r="BJ19" s="82"/>
      <c r="BK19" s="82"/>
      <c r="BL19" s="82"/>
      <c r="BM19" s="82"/>
      <c r="BN19" s="82"/>
      <c r="BO19" s="82"/>
      <c r="BP19" s="82"/>
      <c r="BQ19" s="82"/>
      <c r="BR19" s="82"/>
      <c r="BS19" s="82"/>
      <c r="BT19" s="82"/>
      <c r="BU19" s="82"/>
      <c r="BV19" s="82"/>
      <c r="BW19" s="82"/>
      <c r="BX19" s="82"/>
      <c r="BY19" s="82"/>
      <c r="BZ19" s="82"/>
      <c r="CA19" s="79"/>
      <c r="CB19" s="79"/>
      <c r="CC19" s="79"/>
      <c r="CD19" s="80"/>
      <c r="CE19" s="80"/>
    </row>
    <row r="20" spans="1:83" s="2" customFormat="1" ht="15" customHeight="1" thickBot="1" x14ac:dyDescent="0.35">
      <c r="A20" s="16"/>
      <c r="B20" s="45" t="s">
        <v>13</v>
      </c>
      <c r="C20" s="46"/>
      <c r="D20" s="47"/>
      <c r="E20" s="12"/>
      <c r="F20" s="21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3"/>
      <c r="BF20" s="83"/>
      <c r="BG20" s="83"/>
      <c r="BH20" s="83"/>
      <c r="BI20" s="83"/>
      <c r="BJ20" s="83"/>
      <c r="BK20" s="83"/>
      <c r="BL20" s="83"/>
      <c r="BM20" s="83"/>
      <c r="BN20" s="83"/>
      <c r="BO20" s="83"/>
      <c r="BP20" s="83"/>
      <c r="BQ20" s="83"/>
      <c r="BR20" s="83"/>
      <c r="BS20" s="83"/>
      <c r="BT20" s="83"/>
      <c r="BU20" s="83"/>
      <c r="BV20" s="83"/>
      <c r="BW20" s="83"/>
      <c r="BX20" s="83"/>
      <c r="BY20" s="83"/>
      <c r="BZ20" s="83"/>
      <c r="CA20" s="83"/>
      <c r="CB20" s="83"/>
      <c r="CC20" s="83"/>
      <c r="CD20" s="83"/>
      <c r="CE20" s="83"/>
    </row>
    <row r="21" spans="1:83" s="2" customFormat="1" ht="15" customHeight="1" thickBot="1" x14ac:dyDescent="0.35">
      <c r="A21" s="16">
        <v>1</v>
      </c>
      <c r="B21" s="48" t="s">
        <v>34</v>
      </c>
      <c r="C21" s="49" t="s">
        <v>9</v>
      </c>
      <c r="D21" s="50">
        <v>44492</v>
      </c>
      <c r="E21" s="50">
        <f>D21+4</f>
        <v>44496</v>
      </c>
      <c r="F21" s="21"/>
      <c r="G21" s="79"/>
      <c r="H21" s="79"/>
      <c r="I21" s="79"/>
      <c r="J21" s="79"/>
      <c r="K21" s="79"/>
      <c r="L21" s="80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1"/>
      <c r="AO21" s="81"/>
      <c r="AP21" s="81"/>
      <c r="AQ21" s="81"/>
      <c r="AR21" s="81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2"/>
      <c r="BL21" s="82"/>
      <c r="BM21" s="82"/>
      <c r="BN21" s="82"/>
      <c r="BO21" s="82"/>
      <c r="BP21" s="82"/>
      <c r="BQ21" s="82"/>
      <c r="BR21" s="82"/>
      <c r="BS21" s="82"/>
      <c r="BT21" s="82"/>
      <c r="BU21" s="82"/>
      <c r="BV21" s="82"/>
      <c r="BW21" s="82"/>
      <c r="BX21" s="82"/>
      <c r="BY21" s="82"/>
      <c r="BZ21" s="82"/>
      <c r="CA21" s="79"/>
      <c r="CB21" s="79"/>
      <c r="CC21" s="79"/>
      <c r="CD21" s="80"/>
      <c r="CE21" s="80"/>
    </row>
    <row r="22" spans="1:83" s="2" customFormat="1" ht="15" customHeight="1" thickBot="1" x14ac:dyDescent="0.35">
      <c r="A22" s="16"/>
      <c r="B22" s="48" t="s">
        <v>35</v>
      </c>
      <c r="C22" s="49" t="s">
        <v>11</v>
      </c>
      <c r="D22" s="50">
        <v>44489</v>
      </c>
      <c r="E22" s="50">
        <f>D22+3</f>
        <v>44492</v>
      </c>
      <c r="F22" s="21"/>
      <c r="G22" s="79"/>
      <c r="H22" s="79"/>
      <c r="I22" s="79"/>
      <c r="J22" s="79"/>
      <c r="K22" s="79"/>
      <c r="L22" s="80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1"/>
      <c r="AL22" s="81"/>
      <c r="AM22" s="81"/>
      <c r="AN22" s="81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BC22" s="82"/>
      <c r="BD22" s="82"/>
      <c r="BE22" s="82"/>
      <c r="BF22" s="82"/>
      <c r="BG22" s="82"/>
      <c r="BH22" s="82"/>
      <c r="BI22" s="82"/>
      <c r="BJ22" s="82"/>
      <c r="BK22" s="82"/>
      <c r="BL22" s="82"/>
      <c r="BM22" s="82"/>
      <c r="BN22" s="82"/>
      <c r="BO22" s="82"/>
      <c r="BP22" s="82"/>
      <c r="BQ22" s="82"/>
      <c r="BR22" s="82"/>
      <c r="BS22" s="82"/>
      <c r="BT22" s="82"/>
      <c r="BU22" s="82"/>
      <c r="BV22" s="82"/>
      <c r="BW22" s="82"/>
      <c r="BX22" s="82"/>
      <c r="BY22" s="82"/>
      <c r="BZ22" s="82"/>
      <c r="CA22" s="79"/>
      <c r="CB22" s="79"/>
      <c r="CC22" s="79"/>
      <c r="CD22" s="80"/>
      <c r="CE22" s="80"/>
    </row>
    <row r="23" spans="1:83" s="2" customFormat="1" ht="15" customHeight="1" thickBot="1" x14ac:dyDescent="0.35">
      <c r="A23" s="16"/>
      <c r="B23" s="63" t="s">
        <v>36</v>
      </c>
      <c r="C23" s="49" t="s">
        <v>10</v>
      </c>
      <c r="D23" s="50">
        <v>44488</v>
      </c>
      <c r="E23" s="50">
        <f>D23+2</f>
        <v>44490</v>
      </c>
      <c r="F23" s="21"/>
      <c r="G23" s="79"/>
      <c r="H23" s="79"/>
      <c r="I23" s="79"/>
      <c r="J23" s="79"/>
      <c r="K23" s="79"/>
      <c r="L23" s="80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1"/>
      <c r="AK23" s="81"/>
      <c r="AL23" s="81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BC23" s="82"/>
      <c r="BD23" s="82"/>
      <c r="BE23" s="82"/>
      <c r="BF23" s="82"/>
      <c r="BG23" s="82"/>
      <c r="BH23" s="82"/>
      <c r="BI23" s="82"/>
      <c r="BJ23" s="82"/>
      <c r="BK23" s="82"/>
      <c r="BL23" s="82"/>
      <c r="BM23" s="82"/>
      <c r="BN23" s="82"/>
      <c r="BO23" s="82"/>
      <c r="BP23" s="82"/>
      <c r="BQ23" s="82"/>
      <c r="BR23" s="82"/>
      <c r="BS23" s="82"/>
      <c r="BT23" s="82"/>
      <c r="BU23" s="82"/>
      <c r="BV23" s="82"/>
      <c r="BW23" s="82"/>
      <c r="BX23" s="82"/>
      <c r="BY23" s="82"/>
      <c r="BZ23" s="82"/>
      <c r="CA23" s="79"/>
      <c r="CB23" s="79"/>
      <c r="CC23" s="79"/>
      <c r="CD23" s="80"/>
      <c r="CE23" s="80"/>
    </row>
    <row r="24" spans="1:83" s="2" customFormat="1" ht="15" customHeight="1" thickBot="1" x14ac:dyDescent="0.35">
      <c r="A24" s="16"/>
      <c r="B24" s="48" t="s">
        <v>37</v>
      </c>
      <c r="C24" s="49" t="s">
        <v>9</v>
      </c>
      <c r="D24" s="50">
        <v>44497</v>
      </c>
      <c r="E24" s="50">
        <f>D24+9</f>
        <v>44506</v>
      </c>
      <c r="F24" s="21"/>
      <c r="G24" s="79"/>
      <c r="H24" s="79"/>
      <c r="I24" s="79"/>
      <c r="J24" s="79"/>
      <c r="K24" s="79"/>
      <c r="L24" s="80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1"/>
      <c r="AT24" s="81"/>
      <c r="AU24" s="81"/>
      <c r="AV24" s="81"/>
      <c r="AW24" s="81"/>
      <c r="AX24" s="81"/>
      <c r="AY24" s="81"/>
      <c r="AZ24" s="81"/>
      <c r="BA24" s="81"/>
      <c r="BB24" s="81"/>
      <c r="BC24" s="82"/>
      <c r="BD24" s="82"/>
      <c r="BE24" s="82"/>
      <c r="BF24" s="82"/>
      <c r="BG24" s="82"/>
      <c r="BH24" s="82"/>
      <c r="BI24" s="82"/>
      <c r="BJ24" s="82"/>
      <c r="BK24" s="82"/>
      <c r="BL24" s="82"/>
      <c r="BM24" s="82"/>
      <c r="BN24" s="82"/>
      <c r="BO24" s="82"/>
      <c r="BP24" s="82"/>
      <c r="BQ24" s="82"/>
      <c r="BR24" s="82"/>
      <c r="BS24" s="82"/>
      <c r="BT24" s="82"/>
      <c r="BU24" s="82"/>
      <c r="BV24" s="82"/>
      <c r="BW24" s="82"/>
      <c r="BX24" s="82"/>
      <c r="BY24" s="82"/>
      <c r="BZ24" s="82"/>
      <c r="CA24" s="79"/>
      <c r="CB24" s="79"/>
      <c r="CC24" s="79"/>
      <c r="CD24" s="80"/>
      <c r="CE24" s="80"/>
    </row>
    <row r="25" spans="1:83" s="2" customFormat="1" ht="15" customHeight="1" thickBot="1" x14ac:dyDescent="0.35">
      <c r="A25" s="16"/>
      <c r="B25" s="48" t="s">
        <v>38</v>
      </c>
      <c r="C25" s="49" t="s">
        <v>9</v>
      </c>
      <c r="D25" s="50">
        <v>44501</v>
      </c>
      <c r="E25" s="50">
        <f>D25+2</f>
        <v>44503</v>
      </c>
      <c r="F25" s="21"/>
      <c r="G25" s="79"/>
      <c r="H25" s="79"/>
      <c r="I25" s="79"/>
      <c r="J25" s="79"/>
      <c r="K25" s="79"/>
      <c r="L25" s="80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1"/>
      <c r="AX25" s="81"/>
      <c r="AY25" s="81"/>
      <c r="AZ25" s="82"/>
      <c r="BA25" s="82"/>
      <c r="BB25" s="82"/>
      <c r="BC25" s="82"/>
      <c r="BD25" s="82"/>
      <c r="BE25" s="82"/>
      <c r="BF25" s="82"/>
      <c r="BG25" s="82"/>
      <c r="BH25" s="82"/>
      <c r="BI25" s="82"/>
      <c r="BJ25" s="82"/>
      <c r="BK25" s="82"/>
      <c r="BL25" s="82"/>
      <c r="BM25" s="82"/>
      <c r="BN25" s="82"/>
      <c r="BO25" s="82"/>
      <c r="BP25" s="82"/>
      <c r="BQ25" s="82"/>
      <c r="BR25" s="82"/>
      <c r="BS25" s="82"/>
      <c r="BT25" s="82"/>
      <c r="BU25" s="82"/>
      <c r="BV25" s="82"/>
      <c r="BW25" s="82"/>
      <c r="BX25" s="82"/>
      <c r="BY25" s="82"/>
      <c r="BZ25" s="82"/>
      <c r="CA25" s="79"/>
      <c r="CB25" s="79"/>
      <c r="CC25" s="79"/>
      <c r="CD25" s="80"/>
      <c r="CE25" s="80"/>
    </row>
    <row r="26" spans="1:83" s="2" customFormat="1" ht="15" customHeight="1" thickBot="1" x14ac:dyDescent="0.35">
      <c r="A26" s="16"/>
      <c r="B26" s="48" t="s">
        <v>39</v>
      </c>
      <c r="C26" s="49" t="s">
        <v>11</v>
      </c>
      <c r="D26" s="50">
        <v>44494</v>
      </c>
      <c r="E26" s="50">
        <f>D26+3</f>
        <v>44497</v>
      </c>
      <c r="F26" s="21"/>
      <c r="G26" s="79"/>
      <c r="H26" s="79"/>
      <c r="I26" s="79"/>
      <c r="J26" s="79"/>
      <c r="K26" s="79"/>
      <c r="L26" s="80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1"/>
      <c r="AQ26" s="81"/>
      <c r="AR26" s="81"/>
      <c r="AS26" s="81"/>
      <c r="AT26" s="82"/>
      <c r="AU26" s="82"/>
      <c r="AV26" s="82"/>
      <c r="AW26" s="82"/>
      <c r="AX26" s="82"/>
      <c r="AY26" s="82"/>
      <c r="AZ26" s="82"/>
      <c r="BA26" s="82"/>
      <c r="BB26" s="82"/>
      <c r="BC26" s="82"/>
      <c r="BD26" s="82"/>
      <c r="BE26" s="82"/>
      <c r="BF26" s="82"/>
      <c r="BG26" s="82"/>
      <c r="BH26" s="82"/>
      <c r="BI26" s="82"/>
      <c r="BJ26" s="82"/>
      <c r="BK26" s="82"/>
      <c r="BL26" s="82"/>
      <c r="BM26" s="82"/>
      <c r="BN26" s="82"/>
      <c r="BO26" s="82"/>
      <c r="BP26" s="82"/>
      <c r="BQ26" s="82"/>
      <c r="BR26" s="82"/>
      <c r="BS26" s="82"/>
      <c r="BT26" s="82"/>
      <c r="BU26" s="82"/>
      <c r="BV26" s="82"/>
      <c r="BW26" s="82"/>
      <c r="BX26" s="82"/>
      <c r="BY26" s="82"/>
      <c r="BZ26" s="82"/>
      <c r="CA26" s="79"/>
      <c r="CB26" s="79"/>
      <c r="CC26" s="79"/>
      <c r="CD26" s="80"/>
      <c r="CE26" s="80"/>
    </row>
    <row r="27" spans="1:83" s="2" customFormat="1" ht="15" customHeight="1" thickBot="1" x14ac:dyDescent="0.35">
      <c r="A27" s="16"/>
      <c r="B27" s="64" t="s">
        <v>40</v>
      </c>
      <c r="C27" s="49" t="s">
        <v>11</v>
      </c>
      <c r="D27" s="50">
        <v>44497</v>
      </c>
      <c r="E27" s="50">
        <f>D27+3</f>
        <v>44500</v>
      </c>
      <c r="F27" s="21"/>
      <c r="G27" s="79"/>
      <c r="H27" s="79"/>
      <c r="I27" s="79"/>
      <c r="J27" s="79"/>
      <c r="K27" s="79"/>
      <c r="L27" s="80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1"/>
      <c r="AT27" s="81"/>
      <c r="AU27" s="81"/>
      <c r="AV27" s="81"/>
      <c r="AW27" s="82"/>
      <c r="AX27" s="82"/>
      <c r="AY27" s="82"/>
      <c r="AZ27" s="82"/>
      <c r="BA27" s="82"/>
      <c r="BB27" s="82"/>
      <c r="BC27" s="82"/>
      <c r="BD27" s="82"/>
      <c r="BE27" s="82"/>
      <c r="BF27" s="82"/>
      <c r="BG27" s="82"/>
      <c r="BH27" s="82"/>
      <c r="BI27" s="82"/>
      <c r="BJ27" s="82"/>
      <c r="BK27" s="82"/>
      <c r="BL27" s="82"/>
      <c r="BM27" s="82"/>
      <c r="BN27" s="82"/>
      <c r="BO27" s="82"/>
      <c r="BP27" s="82"/>
      <c r="BQ27" s="82"/>
      <c r="BR27" s="82"/>
      <c r="BS27" s="82"/>
      <c r="BT27" s="82"/>
      <c r="BU27" s="82"/>
      <c r="BV27" s="82"/>
      <c r="BW27" s="82"/>
      <c r="BX27" s="82"/>
      <c r="BY27" s="82"/>
      <c r="BZ27" s="82"/>
      <c r="CA27" s="79"/>
      <c r="CB27" s="79"/>
      <c r="CC27" s="79"/>
      <c r="CD27" s="80"/>
      <c r="CE27" s="80"/>
    </row>
    <row r="28" spans="1:83" s="2" customFormat="1" ht="15" customHeight="1" thickBot="1" x14ac:dyDescent="0.35">
      <c r="A28" s="16"/>
      <c r="B28" s="64" t="s">
        <v>41</v>
      </c>
      <c r="C28" s="49" t="s">
        <v>10</v>
      </c>
      <c r="D28" s="50">
        <v>44495</v>
      </c>
      <c r="E28" s="50">
        <f>D28+2</f>
        <v>44497</v>
      </c>
      <c r="F28" s="21"/>
      <c r="G28" s="79"/>
      <c r="H28" s="79"/>
      <c r="I28" s="79"/>
      <c r="J28" s="79"/>
      <c r="K28" s="79"/>
      <c r="L28" s="80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1"/>
      <c r="AR28" s="81"/>
      <c r="AS28" s="81"/>
      <c r="AT28" s="82"/>
      <c r="AU28" s="82"/>
      <c r="AV28" s="82"/>
      <c r="AW28" s="82"/>
      <c r="AX28" s="82"/>
      <c r="AY28" s="82"/>
      <c r="AZ28" s="82"/>
      <c r="BA28" s="82"/>
      <c r="BB28" s="82"/>
      <c r="BC28" s="82"/>
      <c r="BD28" s="82"/>
      <c r="BE28" s="82"/>
      <c r="BF28" s="82"/>
      <c r="BG28" s="82"/>
      <c r="BH28" s="82"/>
      <c r="BI28" s="82"/>
      <c r="BJ28" s="82"/>
      <c r="BK28" s="82"/>
      <c r="BL28" s="82"/>
      <c r="BM28" s="82"/>
      <c r="BN28" s="82"/>
      <c r="BO28" s="82"/>
      <c r="BP28" s="82"/>
      <c r="BQ28" s="82"/>
      <c r="BR28" s="82"/>
      <c r="BS28" s="82"/>
      <c r="BT28" s="82"/>
      <c r="BU28" s="82"/>
      <c r="BV28" s="82"/>
      <c r="BW28" s="82"/>
      <c r="BX28" s="82"/>
      <c r="BY28" s="82"/>
      <c r="BZ28" s="82"/>
      <c r="CA28" s="79"/>
      <c r="CB28" s="79"/>
      <c r="CC28" s="79"/>
      <c r="CD28" s="80"/>
      <c r="CE28" s="80"/>
    </row>
    <row r="29" spans="1:83" s="2" customFormat="1" ht="15" customHeight="1" thickBot="1" x14ac:dyDescent="0.35">
      <c r="A29" s="16"/>
      <c r="B29" s="64" t="s">
        <v>42</v>
      </c>
      <c r="C29" s="49" t="s">
        <v>10</v>
      </c>
      <c r="D29" s="50">
        <v>44497</v>
      </c>
      <c r="E29" s="50">
        <f>D29+4</f>
        <v>44501</v>
      </c>
      <c r="F29" s="21"/>
      <c r="G29" s="79"/>
      <c r="H29" s="79"/>
      <c r="I29" s="79"/>
      <c r="J29" s="79"/>
      <c r="K29" s="79"/>
      <c r="L29" s="80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1"/>
      <c r="AT29" s="81"/>
      <c r="AU29" s="81"/>
      <c r="AV29" s="81"/>
      <c r="AW29" s="81"/>
      <c r="AX29" s="82"/>
      <c r="AY29" s="82"/>
      <c r="AZ29" s="82"/>
      <c r="BA29" s="82"/>
      <c r="BB29" s="82"/>
      <c r="BC29" s="82"/>
      <c r="BD29" s="82"/>
      <c r="BE29" s="82"/>
      <c r="BF29" s="82"/>
      <c r="BG29" s="82"/>
      <c r="BH29" s="82"/>
      <c r="BI29" s="82"/>
      <c r="BJ29" s="82"/>
      <c r="BK29" s="82"/>
      <c r="BL29" s="82"/>
      <c r="BM29" s="82"/>
      <c r="BN29" s="82"/>
      <c r="BO29" s="82"/>
      <c r="BP29" s="82"/>
      <c r="BQ29" s="82"/>
      <c r="BR29" s="82"/>
      <c r="BS29" s="82"/>
      <c r="BT29" s="82"/>
      <c r="BU29" s="82"/>
      <c r="BV29" s="82"/>
      <c r="BW29" s="82"/>
      <c r="BX29" s="82"/>
      <c r="BY29" s="82"/>
      <c r="BZ29" s="82"/>
      <c r="CA29" s="79"/>
      <c r="CB29" s="79"/>
      <c r="CC29" s="79"/>
      <c r="CD29" s="80"/>
      <c r="CE29" s="80"/>
    </row>
    <row r="30" spans="1:83" s="2" customFormat="1" ht="15" customHeight="1" thickBot="1" x14ac:dyDescent="0.35">
      <c r="A30" s="16"/>
      <c r="B30" s="64" t="s">
        <v>43</v>
      </c>
      <c r="C30" s="49" t="s">
        <v>10</v>
      </c>
      <c r="D30" s="50">
        <v>44494</v>
      </c>
      <c r="E30" s="50">
        <f>D30+4</f>
        <v>44498</v>
      </c>
      <c r="F30" s="21"/>
      <c r="G30" s="79"/>
      <c r="H30" s="79"/>
      <c r="I30" s="79"/>
      <c r="J30" s="79"/>
      <c r="K30" s="79"/>
      <c r="L30" s="80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1"/>
      <c r="AQ30" s="81"/>
      <c r="AR30" s="81"/>
      <c r="AS30" s="81"/>
      <c r="AT30" s="81"/>
      <c r="AU30" s="82"/>
      <c r="AV30" s="82"/>
      <c r="AW30" s="82"/>
      <c r="AX30" s="82"/>
      <c r="AY30" s="82"/>
      <c r="AZ30" s="82"/>
      <c r="BA30" s="82"/>
      <c r="BB30" s="82"/>
      <c r="BC30" s="82"/>
      <c r="BD30" s="82"/>
      <c r="BE30" s="82"/>
      <c r="BF30" s="82"/>
      <c r="BG30" s="82"/>
      <c r="BH30" s="82"/>
      <c r="BI30" s="82"/>
      <c r="BJ30" s="82"/>
      <c r="BK30" s="82"/>
      <c r="BL30" s="82"/>
      <c r="BM30" s="82"/>
      <c r="BN30" s="82"/>
      <c r="BO30" s="82"/>
      <c r="BP30" s="82"/>
      <c r="BQ30" s="82"/>
      <c r="BR30" s="82"/>
      <c r="BS30" s="82"/>
      <c r="BT30" s="82"/>
      <c r="BU30" s="82"/>
      <c r="BV30" s="82"/>
      <c r="BW30" s="82"/>
      <c r="BX30" s="82"/>
      <c r="BY30" s="82"/>
      <c r="BZ30" s="82"/>
      <c r="CA30" s="79"/>
      <c r="CB30" s="79"/>
      <c r="CC30" s="79"/>
      <c r="CD30" s="80"/>
      <c r="CE30" s="80"/>
    </row>
    <row r="31" spans="1:83" s="2" customFormat="1" ht="15" customHeight="1" thickBot="1" x14ac:dyDescent="0.35">
      <c r="A31" s="16"/>
      <c r="B31" s="64" t="s">
        <v>44</v>
      </c>
      <c r="C31" s="49" t="s">
        <v>10</v>
      </c>
      <c r="D31" s="50">
        <v>44493</v>
      </c>
      <c r="E31" s="50">
        <f>D31+2</f>
        <v>44495</v>
      </c>
      <c r="F31" s="21"/>
      <c r="G31" s="79"/>
      <c r="H31" s="79"/>
      <c r="I31" s="79"/>
      <c r="J31" s="79"/>
      <c r="K31" s="79"/>
      <c r="L31" s="80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1"/>
      <c r="AP31" s="81"/>
      <c r="AQ31" s="81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BC31" s="82"/>
      <c r="BD31" s="82"/>
      <c r="BE31" s="82"/>
      <c r="BF31" s="82"/>
      <c r="BG31" s="82"/>
      <c r="BH31" s="82"/>
      <c r="BI31" s="82"/>
      <c r="BJ31" s="82"/>
      <c r="BK31" s="82"/>
      <c r="BL31" s="82"/>
      <c r="BM31" s="82"/>
      <c r="BN31" s="82"/>
      <c r="BO31" s="82"/>
      <c r="BP31" s="82"/>
      <c r="BQ31" s="82"/>
      <c r="BR31" s="82"/>
      <c r="BS31" s="82"/>
      <c r="BT31" s="82"/>
      <c r="BU31" s="82"/>
      <c r="BV31" s="82"/>
      <c r="BW31" s="82"/>
      <c r="BX31" s="82"/>
      <c r="BY31" s="82"/>
      <c r="BZ31" s="82"/>
      <c r="CA31" s="79"/>
      <c r="CB31" s="79"/>
      <c r="CC31" s="79"/>
      <c r="CD31" s="80"/>
      <c r="CE31" s="80"/>
    </row>
    <row r="32" spans="1:83" s="2" customFormat="1" ht="15" customHeight="1" thickBot="1" x14ac:dyDescent="0.35">
      <c r="A32" s="16"/>
      <c r="B32" s="64" t="s">
        <v>45</v>
      </c>
      <c r="C32" s="49" t="s">
        <v>9</v>
      </c>
      <c r="D32" s="50">
        <v>44502</v>
      </c>
      <c r="E32" s="50">
        <f>D32+3</f>
        <v>44505</v>
      </c>
      <c r="F32" s="21"/>
      <c r="G32" s="79"/>
      <c r="H32" s="79"/>
      <c r="I32" s="79"/>
      <c r="J32" s="79"/>
      <c r="K32" s="79"/>
      <c r="L32" s="80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1"/>
      <c r="AY32" s="81"/>
      <c r="AZ32" s="81"/>
      <c r="BA32" s="81"/>
      <c r="BB32" s="82"/>
      <c r="BC32" s="82"/>
      <c r="BD32" s="82"/>
      <c r="BE32" s="82"/>
      <c r="BF32" s="82"/>
      <c r="BG32" s="82"/>
      <c r="BH32" s="82"/>
      <c r="BI32" s="82"/>
      <c r="BJ32" s="82"/>
      <c r="BK32" s="82"/>
      <c r="BL32" s="82"/>
      <c r="BM32" s="82"/>
      <c r="BN32" s="82"/>
      <c r="BO32" s="82"/>
      <c r="BP32" s="82"/>
      <c r="BQ32" s="82"/>
      <c r="BR32" s="82"/>
      <c r="BS32" s="82"/>
      <c r="BT32" s="82"/>
      <c r="BU32" s="82"/>
      <c r="BV32" s="82"/>
      <c r="BW32" s="82"/>
      <c r="BX32" s="82"/>
      <c r="BY32" s="82"/>
      <c r="BZ32" s="82"/>
      <c r="CA32" s="79"/>
      <c r="CB32" s="79"/>
      <c r="CC32" s="79"/>
      <c r="CD32" s="80"/>
      <c r="CE32" s="80"/>
    </row>
    <row r="33" spans="1:83" s="2" customFormat="1" ht="15" customHeight="1" thickBot="1" x14ac:dyDescent="0.35">
      <c r="A33" s="16"/>
      <c r="B33" s="64" t="s">
        <v>46</v>
      </c>
      <c r="C33" s="49" t="s">
        <v>9</v>
      </c>
      <c r="D33" s="50">
        <v>44501</v>
      </c>
      <c r="E33" s="50">
        <f>D33+4</f>
        <v>44505</v>
      </c>
      <c r="F33" s="21"/>
      <c r="G33" s="79"/>
      <c r="H33" s="79"/>
      <c r="I33" s="79"/>
      <c r="J33" s="79"/>
      <c r="K33" s="79"/>
      <c r="L33" s="80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1"/>
      <c r="AX33" s="81"/>
      <c r="AY33" s="81"/>
      <c r="AZ33" s="81"/>
      <c r="BA33" s="81"/>
      <c r="BB33" s="82"/>
      <c r="BC33" s="82"/>
      <c r="BD33" s="82"/>
      <c r="BE33" s="82"/>
      <c r="BF33" s="82"/>
      <c r="BG33" s="82"/>
      <c r="BH33" s="82"/>
      <c r="BI33" s="82"/>
      <c r="BJ33" s="82"/>
      <c r="BK33" s="82"/>
      <c r="BL33" s="82"/>
      <c r="BM33" s="82"/>
      <c r="BN33" s="82"/>
      <c r="BO33" s="82"/>
      <c r="BP33" s="82"/>
      <c r="BQ33" s="82"/>
      <c r="BR33" s="82"/>
      <c r="BS33" s="82"/>
      <c r="BT33" s="82"/>
      <c r="BU33" s="82"/>
      <c r="BV33" s="82"/>
      <c r="BW33" s="82"/>
      <c r="BX33" s="82"/>
      <c r="BY33" s="82"/>
      <c r="BZ33" s="82"/>
      <c r="CA33" s="79"/>
      <c r="CB33" s="79"/>
      <c r="CC33" s="79"/>
      <c r="CD33" s="80"/>
      <c r="CE33" s="80"/>
    </row>
    <row r="34" spans="1:83" s="2" customFormat="1" ht="15" customHeight="1" thickBot="1" x14ac:dyDescent="0.35">
      <c r="A34" s="16"/>
      <c r="B34" s="64" t="s">
        <v>47</v>
      </c>
      <c r="C34" s="49" t="s">
        <v>11</v>
      </c>
      <c r="D34" s="50">
        <v>44500</v>
      </c>
      <c r="E34" s="50">
        <f>D34+2</f>
        <v>44502</v>
      </c>
      <c r="F34" s="21"/>
      <c r="G34" s="79"/>
      <c r="H34" s="79"/>
      <c r="I34" s="79"/>
      <c r="J34" s="79"/>
      <c r="K34" s="79"/>
      <c r="L34" s="80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1"/>
      <c r="AW34" s="81"/>
      <c r="AX34" s="81"/>
      <c r="AY34" s="82"/>
      <c r="AZ34" s="82"/>
      <c r="BA34" s="82"/>
      <c r="BB34" s="82"/>
      <c r="BC34" s="82"/>
      <c r="BD34" s="82"/>
      <c r="BE34" s="82"/>
      <c r="BF34" s="82"/>
      <c r="BG34" s="82"/>
      <c r="BH34" s="82"/>
      <c r="BI34" s="82"/>
      <c r="BJ34" s="82"/>
      <c r="BK34" s="82"/>
      <c r="BL34" s="82"/>
      <c r="BM34" s="82"/>
      <c r="BN34" s="82"/>
      <c r="BO34" s="82"/>
      <c r="BP34" s="82"/>
      <c r="BQ34" s="82"/>
      <c r="BR34" s="82"/>
      <c r="BS34" s="82"/>
      <c r="BT34" s="82"/>
      <c r="BU34" s="82"/>
      <c r="BV34" s="82"/>
      <c r="BW34" s="82"/>
      <c r="BX34" s="82"/>
      <c r="BY34" s="82"/>
      <c r="BZ34" s="82"/>
      <c r="CA34" s="79"/>
      <c r="CB34" s="79"/>
      <c r="CC34" s="79"/>
      <c r="CD34" s="80"/>
      <c r="CE34" s="80"/>
    </row>
    <row r="35" spans="1:83" s="2" customFormat="1" ht="15" customHeight="1" thickBot="1" x14ac:dyDescent="0.35">
      <c r="A35" s="16"/>
      <c r="B35" s="64" t="s">
        <v>48</v>
      </c>
      <c r="C35" s="49" t="s">
        <v>11</v>
      </c>
      <c r="D35" s="50">
        <v>44502</v>
      </c>
      <c r="E35" s="50">
        <f>D35+3</f>
        <v>44505</v>
      </c>
      <c r="F35" s="21"/>
      <c r="G35" s="79"/>
      <c r="H35" s="79"/>
      <c r="I35" s="79"/>
      <c r="J35" s="79"/>
      <c r="K35" s="79"/>
      <c r="L35" s="80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1"/>
      <c r="AY35" s="81"/>
      <c r="AZ35" s="81"/>
      <c r="BA35" s="81"/>
      <c r="BB35" s="82"/>
      <c r="BC35" s="82"/>
      <c r="BD35" s="82"/>
      <c r="BE35" s="82"/>
      <c r="BF35" s="82"/>
      <c r="BG35" s="82"/>
      <c r="BH35" s="82"/>
      <c r="BI35" s="82"/>
      <c r="BJ35" s="82"/>
      <c r="BK35" s="82"/>
      <c r="BL35" s="82"/>
      <c r="BM35" s="82"/>
      <c r="BN35" s="82"/>
      <c r="BO35" s="82"/>
      <c r="BP35" s="82"/>
      <c r="BQ35" s="82"/>
      <c r="BR35" s="82"/>
      <c r="BS35" s="82"/>
      <c r="BT35" s="82"/>
      <c r="BU35" s="82"/>
      <c r="BV35" s="82"/>
      <c r="BW35" s="82"/>
      <c r="BX35" s="82"/>
      <c r="BY35" s="82"/>
      <c r="BZ35" s="82"/>
      <c r="CA35" s="79"/>
      <c r="CB35" s="79"/>
      <c r="CC35" s="79"/>
      <c r="CD35" s="80"/>
      <c r="CE35" s="80"/>
    </row>
    <row r="36" spans="1:83" s="2" customFormat="1" ht="15" customHeight="1" thickBot="1" x14ac:dyDescent="0.35">
      <c r="A36" s="16"/>
      <c r="B36" s="64" t="s">
        <v>49</v>
      </c>
      <c r="C36" s="49" t="s">
        <v>11</v>
      </c>
      <c r="D36" s="50">
        <v>44502</v>
      </c>
      <c r="E36" s="50">
        <f>D36+4</f>
        <v>44506</v>
      </c>
      <c r="F36" s="21"/>
      <c r="G36" s="79"/>
      <c r="H36" s="79"/>
      <c r="I36" s="79"/>
      <c r="J36" s="79"/>
      <c r="K36" s="79"/>
      <c r="L36" s="80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1"/>
      <c r="AY36" s="81"/>
      <c r="AZ36" s="81"/>
      <c r="BA36" s="81"/>
      <c r="BB36" s="81"/>
      <c r="BC36" s="82"/>
      <c r="BD36" s="82"/>
      <c r="BE36" s="82"/>
      <c r="BF36" s="82"/>
      <c r="BG36" s="82"/>
      <c r="BH36" s="82"/>
      <c r="BI36" s="82"/>
      <c r="BJ36" s="82"/>
      <c r="BK36" s="82"/>
      <c r="BL36" s="82"/>
      <c r="BM36" s="82"/>
      <c r="BN36" s="82"/>
      <c r="BO36" s="82"/>
      <c r="BP36" s="82"/>
      <c r="BQ36" s="82"/>
      <c r="BR36" s="82"/>
      <c r="BS36" s="82"/>
      <c r="BT36" s="82"/>
      <c r="BU36" s="82"/>
      <c r="BV36" s="82"/>
      <c r="BW36" s="82"/>
      <c r="BX36" s="82"/>
      <c r="BY36" s="82"/>
      <c r="BZ36" s="82"/>
      <c r="CA36" s="79"/>
      <c r="CB36" s="79"/>
      <c r="CC36" s="79"/>
      <c r="CD36" s="80"/>
      <c r="CE36" s="80"/>
    </row>
    <row r="37" spans="1:83" s="2" customFormat="1" ht="15" customHeight="1" thickBot="1" x14ac:dyDescent="0.35">
      <c r="A37" s="16"/>
      <c r="B37" s="64" t="s">
        <v>50</v>
      </c>
      <c r="C37" s="49" t="s">
        <v>10</v>
      </c>
      <c r="D37" s="50">
        <v>44505</v>
      </c>
      <c r="E37" s="50">
        <f>D37+2</f>
        <v>44507</v>
      </c>
      <c r="F37" s="21"/>
      <c r="G37" s="79"/>
      <c r="H37" s="79"/>
      <c r="I37" s="79"/>
      <c r="J37" s="79"/>
      <c r="K37" s="79"/>
      <c r="L37" s="80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1"/>
      <c r="BB37" s="81"/>
      <c r="BC37" s="81"/>
      <c r="BD37" s="82"/>
      <c r="BE37" s="82"/>
      <c r="BF37" s="82"/>
      <c r="BG37" s="82"/>
      <c r="BH37" s="82"/>
      <c r="BI37" s="82"/>
      <c r="BJ37" s="82"/>
      <c r="BK37" s="82"/>
      <c r="BL37" s="82"/>
      <c r="BM37" s="82"/>
      <c r="BN37" s="82"/>
      <c r="BO37" s="82"/>
      <c r="BP37" s="82"/>
      <c r="BQ37" s="82"/>
      <c r="BR37" s="82"/>
      <c r="BS37" s="82"/>
      <c r="BT37" s="82"/>
      <c r="BU37" s="82"/>
      <c r="BV37" s="82"/>
      <c r="BW37" s="82"/>
      <c r="BX37" s="82"/>
      <c r="BY37" s="82"/>
      <c r="BZ37" s="82"/>
      <c r="CA37" s="79"/>
      <c r="CB37" s="79"/>
      <c r="CC37" s="79"/>
      <c r="CD37" s="80"/>
      <c r="CE37" s="80"/>
    </row>
    <row r="38" spans="1:83" s="2" customFormat="1" ht="15" customHeight="1" thickBot="1" x14ac:dyDescent="0.35">
      <c r="A38" s="16"/>
      <c r="B38" s="64" t="s">
        <v>19</v>
      </c>
      <c r="C38" s="49" t="s">
        <v>8</v>
      </c>
      <c r="D38" s="50">
        <v>44501</v>
      </c>
      <c r="E38" s="50">
        <f>D38+6</f>
        <v>44507</v>
      </c>
      <c r="F38" s="21"/>
      <c r="G38" s="79"/>
      <c r="H38" s="79"/>
      <c r="I38" s="79"/>
      <c r="J38" s="79"/>
      <c r="K38" s="79"/>
      <c r="L38" s="80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1"/>
      <c r="AX38" s="81"/>
      <c r="AY38" s="81"/>
      <c r="AZ38" s="81"/>
      <c r="BA38" s="81"/>
      <c r="BB38" s="81"/>
      <c r="BC38" s="81"/>
      <c r="BD38" s="82"/>
      <c r="BE38" s="82"/>
      <c r="BF38" s="82"/>
      <c r="BG38" s="82"/>
      <c r="BH38" s="82"/>
      <c r="BI38" s="82"/>
      <c r="BJ38" s="82"/>
      <c r="BK38" s="82"/>
      <c r="BL38" s="82"/>
      <c r="BM38" s="82"/>
      <c r="BN38" s="82"/>
      <c r="BO38" s="82"/>
      <c r="BP38" s="82"/>
      <c r="BQ38" s="82"/>
      <c r="BR38" s="82"/>
      <c r="BS38" s="82"/>
      <c r="BT38" s="82"/>
      <c r="BU38" s="82"/>
      <c r="BV38" s="82"/>
      <c r="BW38" s="82"/>
      <c r="BX38" s="82"/>
      <c r="BY38" s="82"/>
      <c r="BZ38" s="82"/>
      <c r="CA38" s="79"/>
      <c r="CB38" s="79"/>
      <c r="CC38" s="79"/>
      <c r="CD38" s="80"/>
      <c r="CE38" s="80"/>
    </row>
    <row r="39" spans="1:83" s="2" customFormat="1" ht="15" customHeight="1" thickBot="1" x14ac:dyDescent="0.35">
      <c r="A39" s="16"/>
      <c r="B39" s="64" t="s">
        <v>51</v>
      </c>
      <c r="C39" s="49" t="s">
        <v>10</v>
      </c>
      <c r="D39" s="50">
        <v>44507</v>
      </c>
      <c r="E39" s="50">
        <f>D39+0</f>
        <v>44507</v>
      </c>
      <c r="F39" s="21"/>
      <c r="G39" s="79"/>
      <c r="H39" s="79"/>
      <c r="I39" s="79"/>
      <c r="J39" s="79"/>
      <c r="K39" s="79"/>
      <c r="L39" s="80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BC39" s="81"/>
      <c r="BD39" s="82"/>
      <c r="BE39" s="82"/>
      <c r="BF39" s="82"/>
      <c r="BG39" s="82"/>
      <c r="BH39" s="82"/>
      <c r="BI39" s="82"/>
      <c r="BJ39" s="82"/>
      <c r="BK39" s="82"/>
      <c r="BL39" s="82"/>
      <c r="BM39" s="82"/>
      <c r="BN39" s="82"/>
      <c r="BO39" s="82"/>
      <c r="BP39" s="82"/>
      <c r="BQ39" s="82"/>
      <c r="BR39" s="82"/>
      <c r="BS39" s="82"/>
      <c r="BT39" s="82"/>
      <c r="BU39" s="82"/>
      <c r="BV39" s="82"/>
      <c r="BW39" s="82"/>
      <c r="BX39" s="82"/>
      <c r="BY39" s="82"/>
      <c r="BZ39" s="82"/>
      <c r="CA39" s="79"/>
      <c r="CB39" s="79"/>
      <c r="CC39" s="79"/>
      <c r="CD39" s="80"/>
      <c r="CE39" s="80"/>
    </row>
    <row r="40" spans="1:83" s="2" customFormat="1" ht="15" customHeight="1" thickBot="1" x14ac:dyDescent="0.35">
      <c r="A40" s="16"/>
      <c r="B40" s="51" t="s">
        <v>7</v>
      </c>
      <c r="C40" s="52"/>
      <c r="D40" s="53"/>
      <c r="E40" s="13"/>
      <c r="F40" s="21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3"/>
      <c r="BA40" s="83"/>
      <c r="BB40" s="83"/>
      <c r="BC40" s="83"/>
      <c r="BD40" s="83"/>
      <c r="BE40" s="83"/>
      <c r="BF40" s="83"/>
      <c r="BG40" s="83"/>
      <c r="BH40" s="83"/>
      <c r="BI40" s="83"/>
      <c r="BJ40" s="83"/>
      <c r="BK40" s="83"/>
      <c r="BL40" s="83"/>
      <c r="BM40" s="83"/>
      <c r="BN40" s="83"/>
      <c r="BO40" s="83"/>
      <c r="BP40" s="83"/>
      <c r="BQ40" s="83"/>
      <c r="BR40" s="83"/>
      <c r="BS40" s="83"/>
      <c r="BT40" s="83"/>
      <c r="BU40" s="83"/>
      <c r="BV40" s="83"/>
      <c r="BW40" s="83"/>
      <c r="BX40" s="83"/>
      <c r="BY40" s="83"/>
      <c r="BZ40" s="83"/>
      <c r="CA40" s="83"/>
      <c r="CB40" s="83"/>
      <c r="CC40" s="83"/>
      <c r="CD40" s="83"/>
      <c r="CE40" s="83"/>
    </row>
    <row r="41" spans="1:83" s="2" customFormat="1" ht="15" customHeight="1" thickBot="1" x14ac:dyDescent="0.35">
      <c r="A41" s="16"/>
      <c r="B41" s="54" t="s">
        <v>52</v>
      </c>
      <c r="C41" s="55" t="s">
        <v>9</v>
      </c>
      <c r="D41" s="56">
        <v>44515</v>
      </c>
      <c r="E41" s="56">
        <f>D41+4</f>
        <v>44519</v>
      </c>
      <c r="F41" s="21"/>
      <c r="G41" s="79"/>
      <c r="H41" s="79"/>
      <c r="I41" s="79"/>
      <c r="J41" s="79"/>
      <c r="K41" s="79"/>
      <c r="L41" s="80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BC41" s="82"/>
      <c r="BD41" s="82"/>
      <c r="BE41" s="82"/>
      <c r="BF41" s="82"/>
      <c r="BG41" s="82"/>
      <c r="BH41" s="82"/>
      <c r="BI41" s="82"/>
      <c r="BJ41" s="82"/>
      <c r="BK41" s="84"/>
      <c r="BL41" s="84"/>
      <c r="BM41" s="84"/>
      <c r="BN41" s="84"/>
      <c r="BO41" s="84"/>
      <c r="BP41" s="82"/>
      <c r="BQ41" s="82"/>
      <c r="BR41" s="82"/>
      <c r="BS41" s="82"/>
      <c r="BT41" s="82"/>
      <c r="BU41" s="82"/>
      <c r="BV41" s="82"/>
      <c r="BW41" s="82"/>
      <c r="BX41" s="82"/>
      <c r="BY41" s="82"/>
      <c r="BZ41" s="82"/>
      <c r="CA41" s="79"/>
      <c r="CB41" s="79"/>
      <c r="CC41" s="79"/>
      <c r="CD41" s="80"/>
      <c r="CE41" s="80"/>
    </row>
    <row r="42" spans="1:83" s="2" customFormat="1" ht="15" customHeight="1" thickBot="1" x14ac:dyDescent="0.35">
      <c r="A42" s="16"/>
      <c r="B42" s="54" t="s">
        <v>53</v>
      </c>
      <c r="C42" s="55" t="s">
        <v>10</v>
      </c>
      <c r="D42" s="56">
        <v>44515</v>
      </c>
      <c r="E42" s="56">
        <f t="shared" ref="E42:E43" si="23">D42+4</f>
        <v>44519</v>
      </c>
      <c r="F42" s="21"/>
      <c r="G42" s="79"/>
      <c r="H42" s="79"/>
      <c r="I42" s="79"/>
      <c r="J42" s="79"/>
      <c r="K42" s="79"/>
      <c r="L42" s="80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BC42" s="82"/>
      <c r="BD42" s="82"/>
      <c r="BE42" s="82"/>
      <c r="BF42" s="82"/>
      <c r="BG42" s="82"/>
      <c r="BH42" s="82"/>
      <c r="BI42" s="82"/>
      <c r="BJ42" s="82"/>
      <c r="BK42" s="84"/>
      <c r="BL42" s="84"/>
      <c r="BM42" s="84"/>
      <c r="BN42" s="84"/>
      <c r="BO42" s="84"/>
      <c r="BP42" s="82"/>
      <c r="BQ42" s="82"/>
      <c r="BR42" s="82"/>
      <c r="BS42" s="82"/>
      <c r="BT42" s="82"/>
      <c r="BU42" s="82"/>
      <c r="BV42" s="82"/>
      <c r="BW42" s="82"/>
      <c r="BX42" s="82"/>
      <c r="BY42" s="82"/>
      <c r="BZ42" s="82"/>
      <c r="CA42" s="79"/>
      <c r="CB42" s="79"/>
      <c r="CC42" s="79"/>
      <c r="CD42" s="80"/>
      <c r="CE42" s="80"/>
    </row>
    <row r="43" spans="1:83" s="2" customFormat="1" ht="15" customHeight="1" thickBot="1" x14ac:dyDescent="0.35">
      <c r="A43" s="16"/>
      <c r="B43" s="54" t="s">
        <v>54</v>
      </c>
      <c r="C43" s="55" t="s">
        <v>11</v>
      </c>
      <c r="D43" s="56">
        <v>44515</v>
      </c>
      <c r="E43" s="56">
        <f t="shared" si="23"/>
        <v>44519</v>
      </c>
      <c r="F43" s="21"/>
      <c r="G43" s="79"/>
      <c r="H43" s="79"/>
      <c r="I43" s="79"/>
      <c r="J43" s="79"/>
      <c r="K43" s="79"/>
      <c r="L43" s="80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BC43" s="82"/>
      <c r="BD43" s="82"/>
      <c r="BE43" s="82"/>
      <c r="BF43" s="82"/>
      <c r="BG43" s="82"/>
      <c r="BH43" s="82"/>
      <c r="BI43" s="82"/>
      <c r="BJ43" s="82"/>
      <c r="BK43" s="84"/>
      <c r="BL43" s="84"/>
      <c r="BM43" s="84"/>
      <c r="BN43" s="84"/>
      <c r="BO43" s="84"/>
      <c r="BP43" s="82"/>
      <c r="BQ43" s="82"/>
      <c r="BR43" s="82"/>
      <c r="BS43" s="82"/>
      <c r="BT43" s="82"/>
      <c r="BU43" s="82"/>
      <c r="BV43" s="82"/>
      <c r="BW43" s="82"/>
      <c r="BX43" s="82"/>
      <c r="BY43" s="82"/>
      <c r="BZ43" s="82"/>
      <c r="CA43" s="79"/>
      <c r="CB43" s="79"/>
      <c r="CC43" s="79"/>
      <c r="CD43" s="80"/>
      <c r="CE43" s="80"/>
    </row>
    <row r="44" spans="1:83" s="2" customFormat="1" ht="15" customHeight="1" thickBot="1" x14ac:dyDescent="0.35">
      <c r="A44" s="16"/>
      <c r="B44" s="54" t="s">
        <v>55</v>
      </c>
      <c r="C44" s="55" t="s">
        <v>9</v>
      </c>
      <c r="D44" s="56">
        <v>44522</v>
      </c>
      <c r="E44" s="56">
        <v>44522</v>
      </c>
      <c r="F44" s="21"/>
      <c r="G44" s="79"/>
      <c r="H44" s="79"/>
      <c r="I44" s="79"/>
      <c r="J44" s="79"/>
      <c r="K44" s="79"/>
      <c r="L44" s="80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BC44" s="82"/>
      <c r="BD44" s="82"/>
      <c r="BE44" s="82"/>
      <c r="BF44" s="82"/>
      <c r="BG44" s="82"/>
      <c r="BH44" s="82"/>
      <c r="BI44" s="82"/>
      <c r="BJ44" s="82"/>
      <c r="BK44" s="82"/>
      <c r="BL44" s="82"/>
      <c r="BM44" s="82"/>
      <c r="BN44" s="82"/>
      <c r="BO44" s="82"/>
      <c r="BP44" s="82"/>
      <c r="BQ44" s="82"/>
      <c r="BR44" s="84"/>
      <c r="BS44" s="82"/>
      <c r="BT44" s="82"/>
      <c r="BU44" s="82"/>
      <c r="BV44" s="82"/>
      <c r="BW44" s="82"/>
      <c r="BX44" s="82"/>
      <c r="BY44" s="82"/>
      <c r="BZ44" s="82"/>
      <c r="CA44" s="79"/>
      <c r="CB44" s="79"/>
      <c r="CC44" s="79"/>
      <c r="CD44" s="80"/>
      <c r="CE44" s="80"/>
    </row>
    <row r="45" spans="1:83" s="2" customFormat="1" ht="15" customHeight="1" thickBot="1" x14ac:dyDescent="0.35">
      <c r="A45" s="16"/>
      <c r="B45" s="54" t="s">
        <v>56</v>
      </c>
      <c r="C45" s="55" t="s">
        <v>11</v>
      </c>
      <c r="D45" s="56">
        <v>44522</v>
      </c>
      <c r="E45" s="56">
        <v>44522</v>
      </c>
      <c r="F45" s="21"/>
      <c r="G45" s="79"/>
      <c r="H45" s="79"/>
      <c r="I45" s="79"/>
      <c r="J45" s="79"/>
      <c r="K45" s="79"/>
      <c r="L45" s="80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  <c r="BE45" s="82"/>
      <c r="BF45" s="82"/>
      <c r="BG45" s="82"/>
      <c r="BH45" s="82"/>
      <c r="BI45" s="82"/>
      <c r="BJ45" s="82"/>
      <c r="BK45" s="82"/>
      <c r="BL45" s="82"/>
      <c r="BM45" s="82"/>
      <c r="BN45" s="82"/>
      <c r="BO45" s="82"/>
      <c r="BP45" s="82"/>
      <c r="BQ45" s="82"/>
      <c r="BR45" s="84"/>
      <c r="BS45" s="82"/>
      <c r="BT45" s="82"/>
      <c r="BU45" s="82"/>
      <c r="BV45" s="82"/>
      <c r="BW45" s="82"/>
      <c r="BX45" s="82"/>
      <c r="BY45" s="82"/>
      <c r="BZ45" s="82"/>
      <c r="CA45" s="79"/>
      <c r="CB45" s="79"/>
      <c r="CC45" s="79"/>
      <c r="CD45" s="80"/>
      <c r="CE45" s="80"/>
    </row>
    <row r="46" spans="1:83" s="2" customFormat="1" ht="15" customHeight="1" thickBot="1" x14ac:dyDescent="0.35">
      <c r="A46" s="16"/>
      <c r="B46" s="54" t="s">
        <v>57</v>
      </c>
      <c r="C46" s="55" t="s">
        <v>9</v>
      </c>
      <c r="D46" s="56">
        <v>44523</v>
      </c>
      <c r="E46" s="56">
        <v>44523</v>
      </c>
      <c r="F46" s="21"/>
      <c r="G46" s="79"/>
      <c r="H46" s="79"/>
      <c r="I46" s="79"/>
      <c r="J46" s="79"/>
      <c r="K46" s="79"/>
      <c r="L46" s="80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BC46" s="82"/>
      <c r="BD46" s="82"/>
      <c r="BE46" s="82"/>
      <c r="BF46" s="82"/>
      <c r="BG46" s="82"/>
      <c r="BH46" s="82"/>
      <c r="BI46" s="82"/>
      <c r="BJ46" s="82"/>
      <c r="BK46" s="82"/>
      <c r="BL46" s="82"/>
      <c r="BM46" s="82"/>
      <c r="BN46" s="82"/>
      <c r="BO46" s="82"/>
      <c r="BP46" s="82"/>
      <c r="BQ46" s="82"/>
      <c r="BR46" s="82"/>
      <c r="BS46" s="84"/>
      <c r="BT46" s="82"/>
      <c r="BU46" s="82"/>
      <c r="BV46" s="82"/>
      <c r="BW46" s="82"/>
      <c r="BX46" s="82"/>
      <c r="BY46" s="82"/>
      <c r="BZ46" s="82"/>
      <c r="CA46" s="79"/>
      <c r="CB46" s="79"/>
      <c r="CC46" s="79"/>
      <c r="CD46" s="80"/>
      <c r="CE46" s="80"/>
    </row>
    <row r="47" spans="1:83" s="2" customFormat="1" ht="15" customHeight="1" thickBot="1" x14ac:dyDescent="0.35">
      <c r="A47" s="16"/>
      <c r="B47" s="54" t="s">
        <v>58</v>
      </c>
      <c r="C47" s="55" t="s">
        <v>11</v>
      </c>
      <c r="D47" s="56">
        <v>44525</v>
      </c>
      <c r="E47" s="56">
        <v>44525</v>
      </c>
      <c r="F47" s="21"/>
      <c r="G47" s="79"/>
      <c r="H47" s="79"/>
      <c r="I47" s="79"/>
      <c r="J47" s="79"/>
      <c r="K47" s="79"/>
      <c r="L47" s="80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BC47" s="82"/>
      <c r="BD47" s="82"/>
      <c r="BE47" s="82"/>
      <c r="BF47" s="82"/>
      <c r="BG47" s="82"/>
      <c r="BH47" s="82"/>
      <c r="BI47" s="82"/>
      <c r="BJ47" s="82"/>
      <c r="BK47" s="82"/>
      <c r="BL47" s="82"/>
      <c r="BM47" s="82"/>
      <c r="BN47" s="82"/>
      <c r="BO47" s="82"/>
      <c r="BP47" s="82"/>
      <c r="BQ47" s="82"/>
      <c r="BR47" s="82"/>
      <c r="BS47" s="82"/>
      <c r="BT47" s="82"/>
      <c r="BU47" s="84"/>
      <c r="BV47" s="82"/>
      <c r="BW47" s="82"/>
      <c r="BX47" s="82"/>
      <c r="BY47" s="82"/>
      <c r="BZ47" s="82"/>
      <c r="CA47" s="79"/>
      <c r="CB47" s="79"/>
      <c r="CC47" s="79"/>
      <c r="CD47" s="80"/>
      <c r="CE47" s="80"/>
    </row>
    <row r="48" spans="1:83" s="2" customFormat="1" ht="15" customHeight="1" thickBot="1" x14ac:dyDescent="0.35">
      <c r="A48" s="16"/>
      <c r="B48" s="54" t="s">
        <v>59</v>
      </c>
      <c r="C48" s="55" t="s">
        <v>9</v>
      </c>
      <c r="D48" s="56">
        <v>44524</v>
      </c>
      <c r="E48" s="56">
        <v>44524</v>
      </c>
      <c r="F48" s="21"/>
      <c r="G48" s="79"/>
      <c r="H48" s="79"/>
      <c r="I48" s="79"/>
      <c r="J48" s="79"/>
      <c r="K48" s="79"/>
      <c r="L48" s="80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2"/>
      <c r="BN48" s="82"/>
      <c r="BO48" s="82"/>
      <c r="BP48" s="82"/>
      <c r="BQ48" s="82"/>
      <c r="BR48" s="82"/>
      <c r="BS48" s="82"/>
      <c r="BT48" s="84"/>
      <c r="BU48" s="82"/>
      <c r="BV48" s="82"/>
      <c r="BW48" s="82"/>
      <c r="BX48" s="82"/>
      <c r="BY48" s="82"/>
      <c r="BZ48" s="82"/>
      <c r="CA48" s="79"/>
      <c r="CB48" s="79"/>
      <c r="CC48" s="79"/>
      <c r="CD48" s="80"/>
      <c r="CE48" s="80"/>
    </row>
    <row r="49" spans="1:83" s="2" customFormat="1" ht="15" customHeight="1" thickBot="1" x14ac:dyDescent="0.35">
      <c r="A49" s="16"/>
      <c r="B49" s="54" t="s">
        <v>60</v>
      </c>
      <c r="C49" s="55" t="s">
        <v>11</v>
      </c>
      <c r="D49" s="56">
        <v>44524</v>
      </c>
      <c r="E49" s="56">
        <v>44524</v>
      </c>
      <c r="F49" s="21"/>
      <c r="G49" s="79"/>
      <c r="H49" s="79"/>
      <c r="I49" s="79"/>
      <c r="J49" s="79"/>
      <c r="K49" s="79"/>
      <c r="L49" s="80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2"/>
      <c r="BA49" s="82"/>
      <c r="BB49" s="82"/>
      <c r="BC49" s="82"/>
      <c r="BD49" s="82"/>
      <c r="BE49" s="82"/>
      <c r="BF49" s="82"/>
      <c r="BG49" s="82"/>
      <c r="BH49" s="82"/>
      <c r="BI49" s="82"/>
      <c r="BJ49" s="82"/>
      <c r="BK49" s="82"/>
      <c r="BL49" s="82"/>
      <c r="BM49" s="82"/>
      <c r="BN49" s="82"/>
      <c r="BO49" s="82"/>
      <c r="BP49" s="82"/>
      <c r="BQ49" s="82"/>
      <c r="BR49" s="82"/>
      <c r="BS49" s="82"/>
      <c r="BT49" s="84"/>
      <c r="BU49" s="82"/>
      <c r="BV49" s="82"/>
      <c r="BW49" s="82"/>
      <c r="BX49" s="82"/>
      <c r="BY49" s="82"/>
      <c r="BZ49" s="82"/>
      <c r="CA49" s="79"/>
      <c r="CB49" s="79"/>
      <c r="CC49" s="79"/>
      <c r="CD49" s="80"/>
      <c r="CE49" s="80"/>
    </row>
    <row r="50" spans="1:83" s="2" customFormat="1" ht="15" customHeight="1" thickBot="1" x14ac:dyDescent="0.35">
      <c r="A50" s="16"/>
      <c r="B50" s="54" t="s">
        <v>61</v>
      </c>
      <c r="C50" s="55" t="s">
        <v>10</v>
      </c>
      <c r="D50" s="56">
        <v>44523</v>
      </c>
      <c r="E50" s="56">
        <v>44523</v>
      </c>
      <c r="F50" s="21"/>
      <c r="G50" s="79"/>
      <c r="H50" s="79"/>
      <c r="I50" s="79"/>
      <c r="J50" s="79"/>
      <c r="K50" s="79"/>
      <c r="L50" s="80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  <c r="BA50" s="82"/>
      <c r="BB50" s="82"/>
      <c r="BC50" s="82"/>
      <c r="BD50" s="82"/>
      <c r="BE50" s="82"/>
      <c r="BF50" s="82"/>
      <c r="BG50" s="82"/>
      <c r="BH50" s="82"/>
      <c r="BI50" s="82"/>
      <c r="BJ50" s="82"/>
      <c r="BK50" s="82"/>
      <c r="BL50" s="82"/>
      <c r="BM50" s="82"/>
      <c r="BN50" s="82"/>
      <c r="BO50" s="82"/>
      <c r="BP50" s="82"/>
      <c r="BQ50" s="82"/>
      <c r="BR50" s="82"/>
      <c r="BS50" s="84"/>
      <c r="BT50" s="82"/>
      <c r="BU50" s="82"/>
      <c r="BV50" s="82"/>
      <c r="BW50" s="82"/>
      <c r="BX50" s="82"/>
      <c r="BY50" s="82"/>
      <c r="BZ50" s="82"/>
      <c r="CA50" s="79"/>
      <c r="CB50" s="79"/>
      <c r="CC50" s="79"/>
      <c r="CD50" s="80"/>
      <c r="CE50" s="80"/>
    </row>
    <row r="51" spans="1:83" s="2" customFormat="1" ht="15" customHeight="1" thickBot="1" x14ac:dyDescent="0.35">
      <c r="A51" s="16"/>
      <c r="B51" s="54" t="s">
        <v>62</v>
      </c>
      <c r="C51" s="55" t="s">
        <v>10</v>
      </c>
      <c r="D51" s="56">
        <v>44524</v>
      </c>
      <c r="E51" s="56">
        <v>44524</v>
      </c>
      <c r="F51" s="21"/>
      <c r="G51" s="79"/>
      <c r="H51" s="79"/>
      <c r="I51" s="79"/>
      <c r="J51" s="79"/>
      <c r="K51" s="79"/>
      <c r="L51" s="80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  <c r="BC51" s="82"/>
      <c r="BD51" s="82"/>
      <c r="BE51" s="82"/>
      <c r="BF51" s="82"/>
      <c r="BG51" s="82"/>
      <c r="BH51" s="82"/>
      <c r="BI51" s="82"/>
      <c r="BJ51" s="82"/>
      <c r="BK51" s="82"/>
      <c r="BL51" s="82"/>
      <c r="BM51" s="82"/>
      <c r="BN51" s="82"/>
      <c r="BO51" s="82"/>
      <c r="BP51" s="82"/>
      <c r="BQ51" s="82"/>
      <c r="BR51" s="82"/>
      <c r="BS51" s="82"/>
      <c r="BT51" s="84"/>
      <c r="BU51" s="82"/>
      <c r="BV51" s="82"/>
      <c r="BW51" s="82"/>
      <c r="BX51" s="82"/>
      <c r="BY51" s="82"/>
      <c r="BZ51" s="82"/>
      <c r="CA51" s="79"/>
      <c r="CB51" s="79"/>
      <c r="CC51" s="79"/>
      <c r="CD51" s="80"/>
      <c r="CE51" s="80"/>
    </row>
    <row r="52" spans="1:83" s="2" customFormat="1" ht="15" customHeight="1" thickBot="1" x14ac:dyDescent="0.35">
      <c r="A52" s="16"/>
      <c r="B52" s="54" t="s">
        <v>63</v>
      </c>
      <c r="C52" s="55" t="s">
        <v>10</v>
      </c>
      <c r="D52" s="56">
        <v>44525</v>
      </c>
      <c r="E52" s="56">
        <v>44525</v>
      </c>
      <c r="F52" s="21"/>
      <c r="G52" s="79"/>
      <c r="H52" s="79"/>
      <c r="I52" s="79"/>
      <c r="J52" s="79"/>
      <c r="K52" s="79"/>
      <c r="L52" s="80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  <c r="BE52" s="82"/>
      <c r="BF52" s="82"/>
      <c r="BG52" s="82"/>
      <c r="BH52" s="82"/>
      <c r="BI52" s="82"/>
      <c r="BJ52" s="82"/>
      <c r="BK52" s="82"/>
      <c r="BL52" s="82"/>
      <c r="BM52" s="82"/>
      <c r="BN52" s="82"/>
      <c r="BO52" s="82"/>
      <c r="BP52" s="82"/>
      <c r="BQ52" s="82"/>
      <c r="BR52" s="82"/>
      <c r="BS52" s="82"/>
      <c r="BT52" s="82"/>
      <c r="BU52" s="84"/>
      <c r="BV52" s="82"/>
      <c r="BW52" s="82"/>
      <c r="BX52" s="82"/>
      <c r="BY52" s="82"/>
      <c r="BZ52" s="82"/>
      <c r="CA52" s="79"/>
      <c r="CB52" s="79"/>
      <c r="CC52" s="79"/>
      <c r="CD52" s="80"/>
      <c r="CE52" s="80"/>
    </row>
    <row r="53" spans="1:83" s="2" customFormat="1" ht="15" customHeight="1" thickBot="1" x14ac:dyDescent="0.35">
      <c r="A53" s="16"/>
      <c r="B53" s="54" t="s">
        <v>64</v>
      </c>
      <c r="C53" s="55"/>
      <c r="D53" s="56"/>
      <c r="E53" s="56"/>
      <c r="F53" s="21"/>
      <c r="G53" s="76"/>
      <c r="H53" s="76"/>
      <c r="I53" s="76"/>
      <c r="J53" s="76"/>
      <c r="K53" s="76"/>
      <c r="L53" s="77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8"/>
      <c r="AZ53" s="78"/>
      <c r="BA53" s="78"/>
      <c r="BB53" s="78"/>
      <c r="BC53" s="78"/>
      <c r="BD53" s="78"/>
      <c r="BE53" s="78"/>
      <c r="BF53" s="78"/>
      <c r="BG53" s="78"/>
      <c r="BH53" s="78"/>
      <c r="BI53" s="78"/>
      <c r="BJ53" s="78"/>
      <c r="BK53" s="78"/>
      <c r="BL53" s="78"/>
      <c r="BM53" s="78"/>
      <c r="BN53" s="78"/>
      <c r="BO53" s="78"/>
      <c r="BP53" s="78"/>
      <c r="BQ53" s="78"/>
      <c r="BR53" s="78"/>
      <c r="BS53" s="78"/>
      <c r="BT53" s="78"/>
      <c r="BU53" s="73"/>
      <c r="BV53" s="78"/>
      <c r="BW53" s="78"/>
      <c r="BX53" s="78"/>
      <c r="BY53" s="78"/>
      <c r="BZ53" s="78"/>
      <c r="CA53" s="76"/>
      <c r="CB53" s="76"/>
      <c r="CC53" s="76"/>
      <c r="CD53" s="77"/>
      <c r="CE53" s="77"/>
    </row>
    <row r="54" spans="1:83" s="2" customFormat="1" ht="15" customHeight="1" thickBot="1" x14ac:dyDescent="0.35">
      <c r="A54" s="16"/>
      <c r="B54" s="54" t="s">
        <v>65</v>
      </c>
      <c r="C54" s="55"/>
      <c r="D54" s="56"/>
      <c r="E54" s="56"/>
      <c r="F54" s="21"/>
      <c r="G54" s="65"/>
      <c r="H54" s="65"/>
      <c r="I54" s="65"/>
      <c r="J54" s="65"/>
      <c r="K54" s="65"/>
      <c r="L54" s="66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74"/>
      <c r="BF54" s="74"/>
      <c r="BG54" s="74"/>
      <c r="BH54" s="74"/>
      <c r="BI54" s="74"/>
      <c r="BJ54" s="74"/>
      <c r="BK54" s="74"/>
      <c r="BL54" s="74"/>
      <c r="BM54" s="74"/>
      <c r="BN54" s="74"/>
      <c r="BO54" s="74"/>
      <c r="BP54" s="74"/>
      <c r="BQ54" s="74"/>
      <c r="BR54" s="74"/>
      <c r="BS54" s="74"/>
      <c r="BT54" s="74"/>
      <c r="BU54" s="73"/>
      <c r="BV54" s="74"/>
      <c r="BW54" s="74"/>
      <c r="BX54" s="74"/>
      <c r="BY54" s="74"/>
      <c r="BZ54" s="74"/>
      <c r="CA54" s="65"/>
      <c r="CB54" s="65"/>
      <c r="CC54" s="65"/>
      <c r="CD54" s="66"/>
      <c r="CE54" s="66"/>
    </row>
    <row r="55" spans="1:83" s="2" customFormat="1" ht="15" customHeight="1" thickBot="1" x14ac:dyDescent="0.35">
      <c r="A55" s="16"/>
      <c r="B55" s="54" t="s">
        <v>66</v>
      </c>
      <c r="C55" s="55"/>
      <c r="D55" s="56"/>
      <c r="E55" s="56"/>
      <c r="F55" s="21"/>
      <c r="G55" s="65"/>
      <c r="H55" s="65"/>
      <c r="I55" s="65"/>
      <c r="J55" s="65"/>
      <c r="K55" s="65"/>
      <c r="L55" s="66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F55" s="74"/>
      <c r="BG55" s="74"/>
      <c r="BH55" s="74"/>
      <c r="BI55" s="74"/>
      <c r="BJ55" s="74"/>
      <c r="BK55" s="74"/>
      <c r="BL55" s="74"/>
      <c r="BM55" s="74"/>
      <c r="BN55" s="74"/>
      <c r="BO55" s="74"/>
      <c r="BP55" s="74"/>
      <c r="BQ55" s="74"/>
      <c r="BR55" s="74"/>
      <c r="BS55" s="74"/>
      <c r="BT55" s="74"/>
      <c r="BU55" s="73"/>
      <c r="BV55" s="74"/>
      <c r="BW55" s="74"/>
      <c r="BX55" s="74"/>
      <c r="BY55" s="74"/>
      <c r="BZ55" s="74"/>
      <c r="CA55" s="65"/>
      <c r="CB55" s="65"/>
      <c r="CC55" s="65"/>
      <c r="CD55" s="66"/>
      <c r="CE55" s="66"/>
    </row>
    <row r="56" spans="1:83" s="2" customFormat="1" ht="15" customHeight="1" thickBot="1" x14ac:dyDescent="0.35">
      <c r="A56" s="16"/>
      <c r="B56" s="57" t="s">
        <v>14</v>
      </c>
      <c r="C56" s="58"/>
      <c r="D56" s="59"/>
      <c r="E56" s="22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</row>
    <row r="58" spans="1:83" ht="30" customHeight="1" x14ac:dyDescent="0.3">
      <c r="C58" s="8"/>
      <c r="E58" s="17"/>
    </row>
    <row r="59" spans="1:83" ht="30" customHeight="1" x14ac:dyDescent="0.3">
      <c r="C59" s="9"/>
    </row>
  </sheetData>
  <mergeCells count="14">
    <mergeCell ref="D2:E2"/>
    <mergeCell ref="AI4:AO4"/>
    <mergeCell ref="AP4:AV4"/>
    <mergeCell ref="D3:E3"/>
    <mergeCell ref="G4:M4"/>
    <mergeCell ref="N4:T4"/>
    <mergeCell ref="U4:AA4"/>
    <mergeCell ref="AB4:AH4"/>
    <mergeCell ref="F4:F5"/>
    <mergeCell ref="BK4:BQ4"/>
    <mergeCell ref="BR4:BX4"/>
    <mergeCell ref="BY4:CE4"/>
    <mergeCell ref="AW4:BC4"/>
    <mergeCell ref="BD4:BJ4"/>
  </mergeCells>
  <phoneticPr fontId="21" type="noConversion"/>
  <conditionalFormatting sqref="G5:BW6 BY6:CD6 G7:R7 U7:Y9 AB7:AF9 AI7:AM9 AP7:AT9 AW7:BA9 BD7:BH9 BK7:BO9 BR7:BV9 BY7:CC9 G9:P9 G8:L8 Q8:R8 U13:Y14 AB11:AF12 AI11:AM19 AP11:AT19 AW11:BA19 BD11:BH19 BK11:BO19 BR11:BV19 Z21:Z39 AI21:AM21 AP22:AT23 AW21:BA23 AG7:AH19 BI7:BJ19 BP7:BQ19 BW7:BX19 Z41:Z55 AP41:AT55 AW41:BA55 AB41:AM55 BD52:BT55 M41:M56 AU56:AV56 CD7:CE19 AN56:AO56 S7:T19 Z56:AA56 AG56:AH56 BI56:BJ56 BP56:BQ56 BW56:BX56 Y11 U11:U12 AB15:AF15 AE13:AF13 AF14 U16:Y19 U15:V15 AB17:AE19 AC16:AF16 AI24:AM39 AI23 AM23 AI22:AJ22 AS21:AT21 AW26:BA28 AP25:AT25 AP24:AR24 AZ25:BA25 AP27:AR27 AT26 AP29:AR29 AW30:BA31 AX29:BA29 AP28 AT28 AW39:BA39 AY34:BA34 AW32 AR31:AT31 AW35:AW36 AP32:AT39 AW37:AZ37 BD41:BJ43 BP41:BX43 BD44:BQ45 BS44:BX45 BD46:BR46 BT46:BX46 BD47:BT47 BV47:BX47 BD48:BS49 BU48:BX49 BD50:BR50 BT50:BX50 BD51:BS51 BU51:BX51 BV52:BX55 S21:T39 CD21:CE39 BD21:BX39 AB21:AH39 CD41:CE56 S41:T56">
    <cfRule type="expression" dxfId="89" priority="179">
      <formula>AND(TODAY()&gt;=G$5,TODAY()&lt;H$5)</formula>
    </cfRule>
  </conditionalFormatting>
  <conditionalFormatting sqref="G6:BW6 BY6:CD6 G7:R7 U7:Y9 AB7:AF9 AI7:AM9 AP7:AT9 AW7:BA9 BD7:BH9 BK7:BO9 BR7:BV9 BY7:CC9 G9:P9 G8:L8 Q8:R8 U13:Y14 AB11:AF12 AI11:AM19 AP11:AT19 AW11:BA19 BD11:BH19 BK11:BO19 BR11:BV19 Z21:Z39 AI21:AM21 AP22:AT23 AW21:BA23 AG7:AH19 BI7:BJ19 BP7:BQ19 BW7:BX19 Z41:Z55 AP41:AT55 AW41:BA55 AB41:AM55 BD52:BT55 M41:M56 AU56:AV56 CD7:CE19 AN56:AO56 S7:T19 Z56:AA56 AG56:AH56 BI56:BJ56 BP56:BQ56 BW56:BX56 Y11 U11:U12 AB15:AF15 AE13:AF13 AF14 U16:Y19 U15:V15 AB17:AE19 AC16:AF16 AI24:AM39 AI23 AM23 AI22:AJ22 AS21:AT21 AW26:BA28 AP25:AT25 AP24:AR24 AZ25:BA25 AP27:AR27 AT26 AP29:AR29 AW30:BA31 AX29:BA29 AP28 AT28 AW39:BA39 AY34:BA34 AW32 AR31:AT31 AW35:AW36 AP32:AT39 AW37:AZ37 BD41:BJ43 BP41:BX43 BD44:BQ45 BS44:BX45 BD46:BR46 BT46:BX46 BD47:BT47 BV47:BX47 BD48:BS49 BU48:BX49 BD50:BR50 BT50:BX50 BD51:BS51 BU51:BX51 BV52:BX55 S21:T39 CD21:CE39 BD21:BX39 AB21:AH39 CD41:CE56 S41:T56">
    <cfRule type="expression" dxfId="88" priority="173">
      <formula>AND(task_start&lt;=G$5,ROUNDDOWN((task_end-task_start+1)*task_progress,0)+task_start-1&gt;=G$5)</formula>
    </cfRule>
    <cfRule type="expression" dxfId="87" priority="174" stopIfTrue="1">
      <formula>AND(task_end&gt;=G$5,task_start&lt;H$5)</formula>
    </cfRule>
  </conditionalFormatting>
  <conditionalFormatting sqref="BY5:CE5 BX5:BX6 CE6">
    <cfRule type="expression" dxfId="86" priority="181">
      <formula>AND(TODAY()&gt;=BX$5,TODAY()&lt;#REF!)</formula>
    </cfRule>
  </conditionalFormatting>
  <conditionalFormatting sqref="BX6 CE6">
    <cfRule type="expression" dxfId="85" priority="184">
      <formula>AND(task_start&lt;=BX$5,ROUNDDOWN((task_end-task_start+1)*task_progress,0)+task_start-1&gt;=BX$5)</formula>
    </cfRule>
    <cfRule type="expression" dxfId="84" priority="185" stopIfTrue="1">
      <formula>AND(task_end&gt;=BX$5,task_start&lt;#REF!)</formula>
    </cfRule>
  </conditionalFormatting>
  <conditionalFormatting sqref="G10:R10 BY10:CC10 U10:Y10 AB10:AF10 AI10:AM10 AP10:AT10 AW10:BA10 BD10:BH10 BK10:BO10 BR10:BV10">
    <cfRule type="expression" dxfId="83" priority="130">
      <formula>AND(TODAY()&gt;=G$5,TODAY()&lt;H$5)</formula>
    </cfRule>
  </conditionalFormatting>
  <conditionalFormatting sqref="G10:R10 BY10:CC10 U10:Y10 AB10:AF10 AI10:AM10 AP10:AT10 AW10:BA10 BD10:BH10 BK10:BO10 BR10:BV10">
    <cfRule type="expression" dxfId="82" priority="128">
      <formula>AND(task_start&lt;=G$5,ROUNDDOWN((task_end-task_start+1)*task_progress,0)+task_start-1&gt;=G$5)</formula>
    </cfRule>
    <cfRule type="expression" dxfId="81" priority="129" stopIfTrue="1">
      <formula>AND(task_end&gt;=G$5,task_start&lt;H$5)</formula>
    </cfRule>
  </conditionalFormatting>
  <conditionalFormatting sqref="BY11:CC19 G11:R19">
    <cfRule type="expression" dxfId="80" priority="124">
      <formula>AND(TODAY()&gt;=G$5,TODAY()&lt;H$5)</formula>
    </cfRule>
  </conditionalFormatting>
  <conditionalFormatting sqref="BY11:CC19 G11:R19">
    <cfRule type="expression" dxfId="79" priority="122">
      <formula>AND(task_start&lt;=G$5,ROUNDDOWN((task_end-task_start+1)*task_progress,0)+task_start-1&gt;=G$5)</formula>
    </cfRule>
    <cfRule type="expression" dxfId="78" priority="123" stopIfTrue="1">
      <formula>AND(task_end&gt;=G$5,task_start&lt;H$5)</formula>
    </cfRule>
  </conditionalFormatting>
  <conditionalFormatting sqref="G21:R39 BY21:CC39 U21:Y39 L41:L56">
    <cfRule type="expression" dxfId="71" priority="106">
      <formula>AND(TODAY()&gt;=G$5,TODAY()&lt;H$5)</formula>
    </cfRule>
  </conditionalFormatting>
  <conditionalFormatting sqref="G21:R39 BY21:CC39 U21:Y39 L41:L56">
    <cfRule type="expression" dxfId="70" priority="104">
      <formula>AND(task_start&lt;=G$5,ROUNDDOWN((task_end-task_start+1)*task_progress,0)+task_start-1&gt;=G$5)</formula>
    </cfRule>
    <cfRule type="expression" dxfId="69" priority="105" stopIfTrue="1">
      <formula>AND(task_end&gt;=G$5,task_start&lt;H$5)</formula>
    </cfRule>
  </conditionalFormatting>
  <conditionalFormatting sqref="G41:K55 BZ41:CC55 U41:Y55 N41:R55">
    <cfRule type="expression" dxfId="68" priority="100">
      <formula>AND(TODAY()&gt;=G$5,TODAY()&lt;H$5)</formula>
    </cfRule>
  </conditionalFormatting>
  <conditionalFormatting sqref="G41:K55 BZ41:CC55 U41:Y55 N41:R55">
    <cfRule type="expression" dxfId="67" priority="98">
      <formula>AND(task_start&lt;=G$5,ROUNDDOWN((task_end-task_start+1)*task_progress,0)+task_start-1&gt;=G$5)</formula>
    </cfRule>
    <cfRule type="expression" dxfId="66" priority="99" stopIfTrue="1">
      <formula>AND(task_end&gt;=G$5,task_start&lt;H$5)</formula>
    </cfRule>
  </conditionalFormatting>
  <conditionalFormatting sqref="Z7:AA15 Z17:AA19">
    <cfRule type="expression" dxfId="65" priority="88">
      <formula>AND(TODAY()&gt;=Z$5,TODAY()&lt;AA$5)</formula>
    </cfRule>
  </conditionalFormatting>
  <conditionalFormatting sqref="Z7:AA15 Z17:AA19">
    <cfRule type="expression" dxfId="64" priority="86">
      <formula>AND(task_start&lt;=Z$5,ROUNDDOWN((task_end-task_start+1)*task_progress,0)+task_start-1&gt;=Z$5)</formula>
    </cfRule>
    <cfRule type="expression" dxfId="63" priority="87" stopIfTrue="1">
      <formula>AND(task_end&gt;=Z$5,task_start&lt;AA$5)</formula>
    </cfRule>
  </conditionalFormatting>
  <conditionalFormatting sqref="AN7:AO19 AN23:AO30 AO22 AN32:AO39 AN31">
    <cfRule type="expression" dxfId="62" priority="82">
      <formula>AND(TODAY()&gt;=AN$5,TODAY()&lt;AO$5)</formula>
    </cfRule>
  </conditionalFormatting>
  <conditionalFormatting sqref="AN7:AO19 AN23:AO30 AO22 AN32:AO39 AN31">
    <cfRule type="expression" dxfId="61" priority="80">
      <formula>AND(task_start&lt;=AN$5,ROUNDDOWN((task_end-task_start+1)*task_progress,0)+task_start-1&gt;=AN$5)</formula>
    </cfRule>
    <cfRule type="expression" dxfId="60" priority="81" stopIfTrue="1">
      <formula>AND(task_end&gt;=AN$5,task_start&lt;AO$5)</formula>
    </cfRule>
  </conditionalFormatting>
  <conditionalFormatting sqref="AU7:AV19 AU25:AV26 AU30:AV33 AU28:AV28 AU34 AU35:AV39 AU21:AV23">
    <cfRule type="expression" dxfId="59" priority="79">
      <formula>AND(TODAY()&gt;=AU$5,TODAY()&lt;AV$5)</formula>
    </cfRule>
  </conditionalFormatting>
  <conditionalFormatting sqref="AU7:AV19 AU25:AV26 AU30:AV33 AU28:AV28 AU34 AU35:AV39 AU21:AV23">
    <cfRule type="expression" dxfId="58" priority="77">
      <formula>AND(task_start&lt;=AU$5,ROUNDDOWN((task_end-task_start+1)*task_progress,0)+task_start-1&gt;=AU$5)</formula>
    </cfRule>
    <cfRule type="expression" dxfId="57" priority="78" stopIfTrue="1">
      <formula>AND(task_end&gt;=AU$5,task_start&lt;AV$5)</formula>
    </cfRule>
  </conditionalFormatting>
  <conditionalFormatting sqref="BB7:BC19 BB25:BC35 BC24 BB41:BC55 BC36 BB39 BB21:BC23">
    <cfRule type="expression" dxfId="56" priority="76">
      <formula>AND(TODAY()&gt;=BB$5,TODAY()&lt;BC$5)</formula>
    </cfRule>
  </conditionalFormatting>
  <conditionalFormatting sqref="BB7:BC19 BB25:BC35 BC24 BB41:BC55 BC36 BB39 BB21:BC23">
    <cfRule type="expression" dxfId="55" priority="74">
      <formula>AND(task_start&lt;=BB$5,ROUNDDOWN((task_end-task_start+1)*task_progress,0)+task_start-1&gt;=BB$5)</formula>
    </cfRule>
    <cfRule type="expression" dxfId="54" priority="75" stopIfTrue="1">
      <formula>AND(task_end&gt;=BB$5,task_start&lt;BC$5)</formula>
    </cfRule>
  </conditionalFormatting>
  <conditionalFormatting sqref="AA21:AA39">
    <cfRule type="expression" dxfId="53" priority="54">
      <formula>AND(TODAY()&gt;=AA$5,TODAY()&lt;AB$5)</formula>
    </cfRule>
  </conditionalFormatting>
  <conditionalFormatting sqref="AA21:AA39">
    <cfRule type="expression" dxfId="52" priority="52">
      <formula>AND(task_start&lt;=AA$5,ROUNDDOWN((task_end-task_start+1)*task_progress,0)+task_start-1&gt;=AA$5)</formula>
    </cfRule>
    <cfRule type="expression" dxfId="51" priority="53" stopIfTrue="1">
      <formula>AND(task_end&gt;=AA$5,task_start&lt;AB$5)</formula>
    </cfRule>
  </conditionalFormatting>
  <conditionalFormatting sqref="AN41:AO55">
    <cfRule type="expression" dxfId="50" priority="51">
      <formula>AND(TODAY()&gt;=AN$5,TODAY()&lt;AO$5)</formula>
    </cfRule>
  </conditionalFormatting>
  <conditionalFormatting sqref="AN41:AO55">
    <cfRule type="expression" dxfId="49" priority="49">
      <formula>AND(task_start&lt;=AN$5,ROUNDDOWN((task_end-task_start+1)*task_progress,0)+task_start-1&gt;=AN$5)</formula>
    </cfRule>
    <cfRule type="expression" dxfId="48" priority="50" stopIfTrue="1">
      <formula>AND(task_end&gt;=AN$5,task_start&lt;AO$5)</formula>
    </cfRule>
  </conditionalFormatting>
  <conditionalFormatting sqref="AU41:AV55">
    <cfRule type="expression" dxfId="47" priority="48">
      <formula>AND(TODAY()&gt;=AU$5,TODAY()&lt;AV$5)</formula>
    </cfRule>
  </conditionalFormatting>
  <conditionalFormatting sqref="AU41:AV55">
    <cfRule type="expression" dxfId="46" priority="46">
      <formula>AND(task_start&lt;=AU$5,ROUNDDOWN((task_end-task_start+1)*task_progress,0)+task_start-1&gt;=AU$5)</formula>
    </cfRule>
    <cfRule type="expression" dxfId="45" priority="47" stopIfTrue="1">
      <formula>AND(task_end&gt;=AU$5,task_start&lt;AV$5)</formula>
    </cfRule>
  </conditionalFormatting>
  <conditionalFormatting sqref="AA41:AA55 BY41:BY55">
    <cfRule type="expression" dxfId="44" priority="45">
      <formula>AND(TODAY()&gt;=AA$5,TODAY()&lt;AB$5)</formula>
    </cfRule>
  </conditionalFormatting>
  <conditionalFormatting sqref="AA41:AA55 BY41:BY55">
    <cfRule type="expression" dxfId="43" priority="43">
      <formula>AND(task_start&lt;=AA$5,ROUNDDOWN((task_end-task_start+1)*task_progress,0)+task_start-1&gt;=AA$5)</formula>
    </cfRule>
    <cfRule type="expression" dxfId="42" priority="44" stopIfTrue="1">
      <formula>AND(task_end&gt;=AA$5,task_start&lt;AB$5)</formula>
    </cfRule>
  </conditionalFormatting>
  <conditionalFormatting sqref="G56:K56 BY56:CC56 U56:Y56 N56:R56 AB56:AF56 AI56:AM56 AP56:AT56 AW56:BA56 BD56:BH56 BK56:BO56 BR56:BV56">
    <cfRule type="expression" dxfId="41" priority="42">
      <formula>AND(TODAY()&gt;=G$5,TODAY()&lt;H$5)</formula>
    </cfRule>
  </conditionalFormatting>
  <conditionalFormatting sqref="G56:K56 BY56:CC56 U56:Y56 N56:R56 AB56:AF56 AI56:AM56 AP56:AT56 AW56:BA56 BD56:BH56 BK56:BO56 BR56:BV56">
    <cfRule type="expression" dxfId="40" priority="40">
      <formula>AND(task_start&lt;=G$5,ROUNDDOWN((task_end-task_start+1)*task_progress,0)+task_start-1&gt;=G$5)</formula>
    </cfRule>
    <cfRule type="expression" dxfId="39" priority="41" stopIfTrue="1">
      <formula>AND(task_end&gt;=G$5,task_start&lt;H$5)</formula>
    </cfRule>
  </conditionalFormatting>
  <conditionalFormatting sqref="BB56:BC56">
    <cfRule type="expression" dxfId="38" priority="39">
      <formula>AND(TODAY()&gt;=BB$5,TODAY()&lt;BC$5)</formula>
    </cfRule>
  </conditionalFormatting>
  <conditionalFormatting sqref="BB56:BC56">
    <cfRule type="expression" dxfId="37" priority="37">
      <formula>AND(task_start&lt;=BB$5,ROUNDDOWN((task_end-task_start+1)*task_progress,0)+task_start-1&gt;=BB$5)</formula>
    </cfRule>
    <cfRule type="expression" dxfId="36" priority="38" stopIfTrue="1">
      <formula>AND(task_end&gt;=BB$5,task_start&lt;BC$5)</formula>
    </cfRule>
  </conditionalFormatting>
  <conditionalFormatting sqref="AG20:AH20 BI20:BJ20 BP20:BQ20 BW20:BX20 CD20:CE20 S20:T20">
    <cfRule type="expression" dxfId="35" priority="36">
      <formula>AND(TODAY()&gt;=S$5,TODAY()&lt;T$5)</formula>
    </cfRule>
  </conditionalFormatting>
  <conditionalFormatting sqref="AG20:AH20 BI20:BJ20 BP20:BQ20 BW20:BX20 CD20:CE20 S20:T20">
    <cfRule type="expression" dxfId="34" priority="34">
      <formula>AND(task_start&lt;=S$5,ROUNDDOWN((task_end-task_start+1)*task_progress,0)+task_start-1&gt;=S$5)</formula>
    </cfRule>
    <cfRule type="expression" dxfId="33" priority="35" stopIfTrue="1">
      <formula>AND(task_end&gt;=S$5,task_start&lt;T$5)</formula>
    </cfRule>
  </conditionalFormatting>
  <conditionalFormatting sqref="G20:R20 BY20:CC20 U20:Y20 AB20:AF20 AI20:AM20 AP20:AT20 AW20:BA20 BD20:BH20 BK20:BO20 BR20:BV20">
    <cfRule type="expression" dxfId="32" priority="33">
      <formula>AND(TODAY()&gt;=G$5,TODAY()&lt;H$5)</formula>
    </cfRule>
  </conditionalFormatting>
  <conditionalFormatting sqref="G20:R20 BY20:CC20 U20:Y20 AB20:AF20 AI20:AM20 AP20:AT20 AW20:BA20 BD20:BH20 BK20:BO20 BR20:BV20">
    <cfRule type="expression" dxfId="31" priority="31">
      <formula>AND(task_start&lt;=G$5,ROUNDDOWN((task_end-task_start+1)*task_progress,0)+task_start-1&gt;=G$5)</formula>
    </cfRule>
    <cfRule type="expression" dxfId="30" priority="32" stopIfTrue="1">
      <formula>AND(task_end&gt;=G$5,task_start&lt;H$5)</formula>
    </cfRule>
  </conditionalFormatting>
  <conditionalFormatting sqref="Z20:AA20">
    <cfRule type="expression" dxfId="29" priority="30">
      <formula>AND(TODAY()&gt;=Z$5,TODAY()&lt;AA$5)</formula>
    </cfRule>
  </conditionalFormatting>
  <conditionalFormatting sqref="Z20:AA20">
    <cfRule type="expression" dxfId="28" priority="28">
      <formula>AND(task_start&lt;=Z$5,ROUNDDOWN((task_end-task_start+1)*task_progress,0)+task_start-1&gt;=Z$5)</formula>
    </cfRule>
    <cfRule type="expression" dxfId="27" priority="29" stopIfTrue="1">
      <formula>AND(task_end&gt;=Z$5,task_start&lt;AA$5)</formula>
    </cfRule>
  </conditionalFormatting>
  <conditionalFormatting sqref="AN20:AO20">
    <cfRule type="expression" dxfId="26" priority="27">
      <formula>AND(TODAY()&gt;=AN$5,TODAY()&lt;AO$5)</formula>
    </cfRule>
  </conditionalFormatting>
  <conditionalFormatting sqref="AN20:AO20">
    <cfRule type="expression" dxfId="25" priority="25">
      <formula>AND(task_start&lt;=AN$5,ROUNDDOWN((task_end-task_start+1)*task_progress,0)+task_start-1&gt;=AN$5)</formula>
    </cfRule>
    <cfRule type="expression" dxfId="24" priority="26" stopIfTrue="1">
      <formula>AND(task_end&gt;=AN$5,task_start&lt;AO$5)</formula>
    </cfRule>
  </conditionalFormatting>
  <conditionalFormatting sqref="AU20:AV20">
    <cfRule type="expression" dxfId="23" priority="24">
      <formula>AND(TODAY()&gt;=AU$5,TODAY()&lt;AV$5)</formula>
    </cfRule>
  </conditionalFormatting>
  <conditionalFormatting sqref="AU20:AV20">
    <cfRule type="expression" dxfId="22" priority="22">
      <formula>AND(task_start&lt;=AU$5,ROUNDDOWN((task_end-task_start+1)*task_progress,0)+task_start-1&gt;=AU$5)</formula>
    </cfRule>
    <cfRule type="expression" dxfId="21" priority="23" stopIfTrue="1">
      <formula>AND(task_end&gt;=AU$5,task_start&lt;AV$5)</formula>
    </cfRule>
  </conditionalFormatting>
  <conditionalFormatting sqref="BB20:BC20">
    <cfRule type="expression" dxfId="20" priority="21">
      <formula>AND(TODAY()&gt;=BB$5,TODAY()&lt;BC$5)</formula>
    </cfRule>
  </conditionalFormatting>
  <conditionalFormatting sqref="BB20:BC20">
    <cfRule type="expression" dxfId="19" priority="19">
      <formula>AND(task_start&lt;=BB$5,ROUNDDOWN((task_end-task_start+1)*task_progress,0)+task_start-1&gt;=BB$5)</formula>
    </cfRule>
    <cfRule type="expression" dxfId="18" priority="20" stopIfTrue="1">
      <formula>AND(task_end&gt;=BB$5,task_start&lt;BC$5)</formula>
    </cfRule>
  </conditionalFormatting>
  <conditionalFormatting sqref="AG40:AH40 BI40:BJ40 BP40:BQ40 BW40:BX40 CD40:CE40 S40:T40">
    <cfRule type="expression" dxfId="17" priority="18">
      <formula>AND(TODAY()&gt;=S$5,TODAY()&lt;T$5)</formula>
    </cfRule>
  </conditionalFormatting>
  <conditionalFormatting sqref="AG40:AH40 BI40:BJ40 BP40:BQ40 BW40:BX40 CD40:CE40 S40:T40">
    <cfRule type="expression" dxfId="16" priority="16">
      <formula>AND(task_start&lt;=S$5,ROUNDDOWN((task_end-task_start+1)*task_progress,0)+task_start-1&gt;=S$5)</formula>
    </cfRule>
    <cfRule type="expression" dxfId="15" priority="17" stopIfTrue="1">
      <formula>AND(task_end&gt;=S$5,task_start&lt;T$5)</formula>
    </cfRule>
  </conditionalFormatting>
  <conditionalFormatting sqref="G40:R40 BY40:CC40 U40:Y40 AB40:AF40 AI40:AM40 AP40:AT40 AW40:BA40 BD40:BH40 BK40:BO40 BR40:BV40">
    <cfRule type="expression" dxfId="14" priority="15">
      <formula>AND(TODAY()&gt;=G$5,TODAY()&lt;H$5)</formula>
    </cfRule>
  </conditionalFormatting>
  <conditionalFormatting sqref="G40:R40 BY40:CC40 U40:Y40 AB40:AF40 AI40:AM40 AP40:AT40 AW40:BA40 BD40:BH40 BK40:BO40 BR40:BV40">
    <cfRule type="expression" dxfId="13" priority="13">
      <formula>AND(task_start&lt;=G$5,ROUNDDOWN((task_end-task_start+1)*task_progress,0)+task_start-1&gt;=G$5)</formula>
    </cfRule>
    <cfRule type="expression" dxfId="12" priority="14" stopIfTrue="1">
      <formula>AND(task_end&gt;=G$5,task_start&lt;H$5)</formula>
    </cfRule>
  </conditionalFormatting>
  <conditionalFormatting sqref="Z40:AA40">
    <cfRule type="expression" dxfId="11" priority="12">
      <formula>AND(TODAY()&gt;=Z$5,TODAY()&lt;AA$5)</formula>
    </cfRule>
  </conditionalFormatting>
  <conditionalFormatting sqref="Z40:AA40">
    <cfRule type="expression" dxfId="10" priority="10">
      <formula>AND(task_start&lt;=Z$5,ROUNDDOWN((task_end-task_start+1)*task_progress,0)+task_start-1&gt;=Z$5)</formula>
    </cfRule>
    <cfRule type="expression" dxfId="9" priority="11" stopIfTrue="1">
      <formula>AND(task_end&gt;=Z$5,task_start&lt;AA$5)</formula>
    </cfRule>
  </conditionalFormatting>
  <conditionalFormatting sqref="AN40:AO40">
    <cfRule type="expression" dxfId="8" priority="9">
      <formula>AND(TODAY()&gt;=AN$5,TODAY()&lt;AO$5)</formula>
    </cfRule>
  </conditionalFormatting>
  <conditionalFormatting sqref="AN40:AO40">
    <cfRule type="expression" dxfId="7" priority="7">
      <formula>AND(task_start&lt;=AN$5,ROUNDDOWN((task_end-task_start+1)*task_progress,0)+task_start-1&gt;=AN$5)</formula>
    </cfRule>
    <cfRule type="expression" dxfId="6" priority="8" stopIfTrue="1">
      <formula>AND(task_end&gt;=AN$5,task_start&lt;AO$5)</formula>
    </cfRule>
  </conditionalFormatting>
  <conditionalFormatting sqref="AU40:AV40">
    <cfRule type="expression" dxfId="5" priority="6">
      <formula>AND(TODAY()&gt;=AU$5,TODAY()&lt;AV$5)</formula>
    </cfRule>
  </conditionalFormatting>
  <conditionalFormatting sqref="AU40:AV40">
    <cfRule type="expression" dxfId="4" priority="4">
      <formula>AND(task_start&lt;=AU$5,ROUNDDOWN((task_end-task_start+1)*task_progress,0)+task_start-1&gt;=AU$5)</formula>
    </cfRule>
    <cfRule type="expression" dxfId="3" priority="5" stopIfTrue="1">
      <formula>AND(task_end&gt;=AU$5,task_start&lt;AV$5)</formula>
    </cfRule>
  </conditionalFormatting>
  <conditionalFormatting sqref="BB40:BC40">
    <cfRule type="expression" dxfId="2" priority="3">
      <formula>AND(TODAY()&gt;=BB$5,TODAY()&lt;BC$5)</formula>
    </cfRule>
  </conditionalFormatting>
  <conditionalFormatting sqref="BB40:BC40">
    <cfRule type="expression" dxfId="1" priority="1">
      <formula>AND(task_start&lt;=BB$5,ROUNDDOWN((task_end-task_start+1)*task_progress,0)+task_start-1&gt;=BB$5)</formula>
    </cfRule>
    <cfRule type="expression" dxfId="0" priority="2" stopIfTrue="1">
      <formula>AND(task_end&gt;=BB$5,task_start&lt;BC$5)</formula>
    </cfRule>
  </conditionalFormatting>
  <printOptions horizontalCentered="1"/>
  <pageMargins left="0.35" right="0.35" top="0.35" bottom="0.5" header="0.3" footer="0.3"/>
  <pageSetup scale="41" fitToHeight="0" orientation="landscape" r:id="rId1"/>
  <headerFooter differentFirst="1" scaleWithDoc="0">
    <oddFooter>Page &amp;P of &amp;N</oddFooter>
  </headerFooter>
  <ignoredErrors>
    <ignoredError sqref="E13 E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5</vt:i4>
      </vt:variant>
    </vt:vector>
  </HeadingPairs>
  <TitlesOfParts>
    <vt:vector size="6" baseType="lpstr">
      <vt:lpstr>Gantt-diagram</vt:lpstr>
      <vt:lpstr>Display_Week</vt:lpstr>
      <vt:lpstr>'Gantt-diagram'!Nyomtatási_cím</vt:lpstr>
      <vt:lpstr>Project_Start</vt:lpstr>
      <vt:lpstr>'Gantt-diagram'!task_end</vt:lpstr>
      <vt:lpstr>'Gantt-diagram'!task_start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2019-03-19T17:17:03Z</dcterms:created>
  <dcterms:modified xsi:type="dcterms:W3CDTF">2023-10-10T16:40:32Z</dcterms:modified>
</cp:coreProperties>
</file>