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60" windowHeight="9750" activeTab="1"/>
  </bookViews>
  <sheets>
    <sheet name="首页" sheetId="6" r:id="rId1"/>
    <sheet name="工作计划跟踪表" sheetId="5" r:id="rId2"/>
    <sheet name="2018周历" sheetId="8" r:id="rId3"/>
    <sheet name="Web端开发计划" sheetId="9" r:id="rId4"/>
    <sheet name="0703会议记录from Shirly" sheetId="10" r:id="rId5"/>
  </sheets>
  <definedNames>
    <definedName name="_xlnm._FilterDatabase" localSheetId="1" hidden="1">工作计划跟踪表!$B$6:$V$107</definedName>
    <definedName name="_xlnm.Print_Titles" localSheetId="1">工作计划跟踪表!$1:$6</definedName>
  </definedNames>
  <calcPr calcId="152511"/>
</workbook>
</file>

<file path=xl/calcChain.xml><?xml version="1.0" encoding="utf-8"?>
<calcChain xmlns="http://schemas.openxmlformats.org/spreadsheetml/2006/main">
  <c r="X5" i="5" l="1"/>
  <c r="W5" i="5" s="1"/>
  <c r="K18" i="5"/>
  <c r="K10" i="5"/>
  <c r="K11" i="5"/>
  <c r="K13" i="5"/>
  <c r="K14" i="5"/>
  <c r="K15" i="5"/>
  <c r="K16" i="5"/>
  <c r="K17" i="5"/>
  <c r="K19" i="5"/>
  <c r="K20" i="5"/>
  <c r="K37" i="5"/>
  <c r="K45" i="5"/>
  <c r="K39" i="5"/>
  <c r="K40" i="5"/>
  <c r="K41" i="5"/>
  <c r="K42" i="5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O110" i="5" l="1"/>
  <c r="O5" i="5" s="1"/>
  <c r="P110" i="5"/>
  <c r="P5" i="5" s="1"/>
  <c r="Q110" i="5"/>
  <c r="Q5" i="5" s="1"/>
  <c r="R110" i="5"/>
  <c r="R5" i="5" s="1"/>
  <c r="O111" i="5"/>
  <c r="P111" i="5"/>
  <c r="Q111" i="5"/>
  <c r="R111" i="5"/>
  <c r="K8" i="5" l="1"/>
  <c r="K9" i="5"/>
  <c r="K12" i="5"/>
  <c r="K21" i="5"/>
  <c r="K22" i="5"/>
  <c r="K23" i="5"/>
  <c r="K26" i="5"/>
  <c r="K27" i="5"/>
  <c r="K28" i="5"/>
  <c r="K29" i="5"/>
  <c r="K38" i="5"/>
  <c r="K43" i="5"/>
  <c r="K44" i="5"/>
  <c r="K30" i="5"/>
  <c r="K31" i="5"/>
  <c r="K32" i="5"/>
  <c r="K33" i="5"/>
  <c r="K34" i="5"/>
  <c r="K35" i="5"/>
  <c r="K36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N111" i="5" l="1"/>
  <c r="N110" i="5"/>
  <c r="M109" i="5" l="1"/>
  <c r="M5" i="5" s="1"/>
  <c r="N5" i="5" l="1"/>
  <c r="K7" i="5"/>
  <c r="I33" i="5"/>
  <c r="I109" i="5" s="1"/>
  <c r="I79" i="5"/>
  <c r="I48" i="5"/>
  <c r="I77" i="5"/>
  <c r="I73" i="5"/>
  <c r="I74" i="5"/>
  <c r="I57" i="5"/>
  <c r="I95" i="5"/>
  <c r="I103" i="5"/>
  <c r="I107" i="5"/>
  <c r="I35" i="5"/>
  <c r="I46" i="5"/>
  <c r="I55" i="5"/>
  <c r="I94" i="5"/>
  <c r="I99" i="5"/>
  <c r="I63" i="5"/>
  <c r="I47" i="5"/>
  <c r="I91" i="5"/>
  <c r="I86" i="5"/>
  <c r="I65" i="5"/>
  <c r="I56" i="5"/>
  <c r="I100" i="5"/>
  <c r="I59" i="5"/>
  <c r="I54" i="5"/>
  <c r="I76" i="5"/>
  <c r="I81" i="5"/>
  <c r="I88" i="5"/>
  <c r="I101" i="5"/>
  <c r="I70" i="5"/>
  <c r="I61" i="5"/>
  <c r="I75" i="5"/>
  <c r="I106" i="5"/>
  <c r="I36" i="5"/>
  <c r="I78" i="5"/>
  <c r="I90" i="5"/>
  <c r="I97" i="5"/>
  <c r="I93" i="5"/>
  <c r="I52" i="5"/>
  <c r="I51" i="5"/>
  <c r="I67" i="5"/>
  <c r="I83" i="5"/>
  <c r="I80" i="5"/>
  <c r="I53" i="5"/>
  <c r="I92" i="5"/>
  <c r="I58" i="5"/>
  <c r="I98" i="5"/>
  <c r="I62" i="5"/>
  <c r="I71" i="5"/>
  <c r="I104" i="5"/>
  <c r="I60" i="5"/>
  <c r="I49" i="5"/>
  <c r="I96" i="5"/>
  <c r="I64" i="5"/>
  <c r="I84" i="5"/>
  <c r="I50" i="5"/>
  <c r="I82" i="5"/>
  <c r="I102" i="5"/>
  <c r="I66" i="5"/>
  <c r="I89" i="5"/>
  <c r="I69" i="5"/>
  <c r="I105" i="5"/>
  <c r="I85" i="5"/>
  <c r="I87" i="5"/>
  <c r="I68" i="5"/>
  <c r="I34" i="5"/>
  <c r="I72" i="5"/>
</calcChain>
</file>

<file path=xl/comments1.xml><?xml version="1.0" encoding="utf-8"?>
<comments xmlns="http://schemas.openxmlformats.org/spreadsheetml/2006/main">
  <authors>
    <author>作者</author>
  </authors>
  <commentList>
    <comment ref="C6" authorId="0" shapeId="0">
      <text>
        <r>
          <rPr>
            <sz val="6"/>
            <color indexed="81"/>
            <rFont val="宋体"/>
            <family val="3"/>
            <charset val="134"/>
          </rPr>
          <t xml:space="preserve">□□□□    立项，尚未开始
■□□□    已经有计划，开始
■■□□    按计划取得进展
■■■□    主体完成，待确认
■■■■    完成
</t>
        </r>
      </text>
    </comment>
  </commentList>
</comments>
</file>

<file path=xl/sharedStrings.xml><?xml version="1.0" encoding="utf-8"?>
<sst xmlns="http://schemas.openxmlformats.org/spreadsheetml/2006/main" count="505" uniqueCount="330">
  <si>
    <t>首页</t>
  </si>
  <si>
    <t>状态</t>
    <phoneticPr fontId="3" type="noConversion"/>
  </si>
  <si>
    <t>工
期</t>
    <phoneticPr fontId="3" type="noConversion"/>
  </si>
  <si>
    <t>WK</t>
    <phoneticPr fontId="3" type="noConversion"/>
  </si>
  <si>
    <t>□□□□</t>
    <phoneticPr fontId="3" type="noConversion"/>
  </si>
  <si>
    <t>■■■■</t>
    <phoneticPr fontId="3" type="noConversion"/>
  </si>
  <si>
    <t>■■■□</t>
    <phoneticPr fontId="3" type="noConversion"/>
  </si>
  <si>
    <t>■■□□</t>
    <phoneticPr fontId="3" type="noConversion"/>
  </si>
  <si>
    <t>■□□□</t>
    <phoneticPr fontId="3" type="noConversion"/>
  </si>
  <si>
    <t>进度条</t>
    <phoneticPr fontId="3" type="noConversion"/>
  </si>
  <si>
    <t>R</t>
    <phoneticPr fontId="3" type="noConversion"/>
  </si>
  <si>
    <t>F</t>
    <phoneticPr fontId="3" type="noConversion"/>
  </si>
  <si>
    <t>G</t>
    <phoneticPr fontId="3" type="noConversion"/>
  </si>
  <si>
    <t>S</t>
    <phoneticPr fontId="3" type="noConversion"/>
  </si>
  <si>
    <t>F</t>
    <phoneticPr fontId="3" type="noConversion"/>
  </si>
  <si>
    <t>一</t>
    <phoneticPr fontId="7" type="noConversion"/>
  </si>
  <si>
    <t>二</t>
    <phoneticPr fontId="7" type="noConversion"/>
  </si>
  <si>
    <t>Z</t>
    <phoneticPr fontId="3" type="noConversion"/>
  </si>
  <si>
    <t>D</t>
    <phoneticPr fontId="3" type="noConversion"/>
  </si>
  <si>
    <t>Working Plan</t>
    <phoneticPr fontId="3" type="noConversion"/>
  </si>
  <si>
    <t>开始日期
Open</t>
    <phoneticPr fontId="3" type="noConversion"/>
  </si>
  <si>
    <t>计划完成
Target</t>
    <phoneticPr fontId="3" type="noConversion"/>
  </si>
  <si>
    <t>实际完成
Close</t>
    <phoneticPr fontId="3" type="noConversion"/>
  </si>
  <si>
    <t>2018年 周历表/2018 Weekly Calendar</t>
    <phoneticPr fontId="7" type="noConversion"/>
  </si>
  <si>
    <t>2018-January  /  1月</t>
    <phoneticPr fontId="7" type="noConversion"/>
  </si>
  <si>
    <t>2018-February  /  2月</t>
    <phoneticPr fontId="7" type="noConversion"/>
  </si>
  <si>
    <t>2018-March  /  3月</t>
    <phoneticPr fontId="7" type="noConversion"/>
  </si>
  <si>
    <t>周次</t>
    <phoneticPr fontId="7" type="noConversion"/>
  </si>
  <si>
    <t>日</t>
    <phoneticPr fontId="7" type="noConversion"/>
  </si>
  <si>
    <t>三</t>
    <phoneticPr fontId="7" type="noConversion"/>
  </si>
  <si>
    <t>四</t>
    <phoneticPr fontId="7" type="noConversion"/>
  </si>
  <si>
    <t>五</t>
    <phoneticPr fontId="7" type="noConversion"/>
  </si>
  <si>
    <t>六</t>
    <phoneticPr fontId="7" type="noConversion"/>
  </si>
  <si>
    <t>周次</t>
    <phoneticPr fontId="7" type="noConversion"/>
  </si>
  <si>
    <t>日</t>
    <phoneticPr fontId="7" type="noConversion"/>
  </si>
  <si>
    <t>一</t>
    <phoneticPr fontId="7" type="noConversion"/>
  </si>
  <si>
    <t>二</t>
    <phoneticPr fontId="7" type="noConversion"/>
  </si>
  <si>
    <t>四</t>
    <phoneticPr fontId="7" type="noConversion"/>
  </si>
  <si>
    <t>六</t>
    <phoneticPr fontId="7" type="noConversion"/>
  </si>
  <si>
    <t>一</t>
    <phoneticPr fontId="7" type="noConversion"/>
  </si>
  <si>
    <t>三</t>
    <phoneticPr fontId="7" type="noConversion"/>
  </si>
  <si>
    <t>四</t>
    <phoneticPr fontId="7" type="noConversion"/>
  </si>
  <si>
    <t>1</t>
  </si>
  <si>
    <t>2</t>
  </si>
  <si>
    <t>3</t>
  </si>
  <si>
    <t>4</t>
  </si>
  <si>
    <t>5</t>
  </si>
  <si>
    <t>6</t>
  </si>
  <si>
    <t>9</t>
    <phoneticPr fontId="7" type="noConversion"/>
  </si>
  <si>
    <t>7</t>
  </si>
  <si>
    <t>8</t>
  </si>
  <si>
    <t>9</t>
  </si>
  <si>
    <t>10</t>
  </si>
  <si>
    <t>11</t>
  </si>
  <si>
    <t>12</t>
  </si>
  <si>
    <t>13</t>
  </si>
  <si>
    <t>10</t>
    <phoneticPr fontId="7" type="noConversion"/>
  </si>
  <si>
    <t>14</t>
  </si>
  <si>
    <t>15</t>
  </si>
  <si>
    <t>16</t>
  </si>
  <si>
    <t>17</t>
  </si>
  <si>
    <t>18</t>
  </si>
  <si>
    <t>19</t>
  </si>
  <si>
    <t>20</t>
  </si>
  <si>
    <t>11</t>
    <phoneticPr fontId="7" type="noConversion"/>
  </si>
  <si>
    <t>21</t>
  </si>
  <si>
    <t>22</t>
  </si>
  <si>
    <t>23</t>
  </si>
  <si>
    <t>24</t>
  </si>
  <si>
    <t>25</t>
  </si>
  <si>
    <t>26</t>
  </si>
  <si>
    <t>27</t>
  </si>
  <si>
    <t>12</t>
    <phoneticPr fontId="7" type="noConversion"/>
  </si>
  <si>
    <t>28</t>
  </si>
  <si>
    <t>29</t>
  </si>
  <si>
    <t>30</t>
  </si>
  <si>
    <t>31</t>
  </si>
  <si>
    <t>13</t>
    <phoneticPr fontId="7" type="noConversion"/>
  </si>
  <si>
    <t>2018-April  /  4月</t>
    <phoneticPr fontId="7" type="noConversion"/>
  </si>
  <si>
    <t>2018-May  /  5月</t>
    <phoneticPr fontId="7" type="noConversion"/>
  </si>
  <si>
    <t>2018-June  /  6月</t>
    <phoneticPr fontId="7" type="noConversion"/>
  </si>
  <si>
    <t>二</t>
    <phoneticPr fontId="7" type="noConversion"/>
  </si>
  <si>
    <t>五</t>
    <phoneticPr fontId="7" type="noConversion"/>
  </si>
  <si>
    <t>日</t>
    <phoneticPr fontId="7" type="noConversion"/>
  </si>
  <si>
    <t>22</t>
    <phoneticPr fontId="7" type="noConversion"/>
  </si>
  <si>
    <t>23</t>
    <phoneticPr fontId="7" type="noConversion"/>
  </si>
  <si>
    <t>24</t>
    <phoneticPr fontId="7" type="noConversion"/>
  </si>
  <si>
    <t>25</t>
    <phoneticPr fontId="7" type="noConversion"/>
  </si>
  <si>
    <t>26</t>
    <phoneticPr fontId="7" type="noConversion"/>
  </si>
  <si>
    <t>2018-July  /  7月</t>
    <phoneticPr fontId="7" type="noConversion"/>
  </si>
  <si>
    <t>2018-August  /  8月</t>
    <phoneticPr fontId="7" type="noConversion"/>
  </si>
  <si>
    <t>2018-September  /  9月</t>
    <phoneticPr fontId="7" type="noConversion"/>
  </si>
  <si>
    <t>35</t>
    <phoneticPr fontId="7" type="noConversion"/>
  </si>
  <si>
    <t>36</t>
    <phoneticPr fontId="7" type="noConversion"/>
  </si>
  <si>
    <t>37</t>
    <phoneticPr fontId="7" type="noConversion"/>
  </si>
  <si>
    <t>38</t>
    <phoneticPr fontId="7" type="noConversion"/>
  </si>
  <si>
    <t>39</t>
    <phoneticPr fontId="7" type="noConversion"/>
  </si>
  <si>
    <t>2018-October  /  10月</t>
    <phoneticPr fontId="7" type="noConversion"/>
  </si>
  <si>
    <t>2018-November  /  11月</t>
    <phoneticPr fontId="7" type="noConversion"/>
  </si>
  <si>
    <t>2018-December  /  12月</t>
    <phoneticPr fontId="7" type="noConversion"/>
  </si>
  <si>
    <t>48</t>
    <phoneticPr fontId="7" type="noConversion"/>
  </si>
  <si>
    <t>49</t>
    <phoneticPr fontId="7" type="noConversion"/>
  </si>
  <si>
    <t>50</t>
    <phoneticPr fontId="7" type="noConversion"/>
  </si>
  <si>
    <t>51</t>
    <phoneticPr fontId="7" type="noConversion"/>
  </si>
  <si>
    <t>52</t>
    <phoneticPr fontId="7" type="noConversion"/>
  </si>
  <si>
    <t>53</t>
    <phoneticPr fontId="7" type="noConversion"/>
  </si>
  <si>
    <t>备注
Notes</t>
    <phoneticPr fontId="3" type="noConversion"/>
  </si>
  <si>
    <t>工作事项</t>
    <phoneticPr fontId="3" type="noConversion"/>
  </si>
  <si>
    <r>
      <t xml:space="preserve">                                                                                        </t>
    </r>
    <r>
      <rPr>
        <sz val="11"/>
        <color rgb="FF00B050"/>
        <rFont val="微软雅黑"/>
        <family val="2"/>
        <charset val="134"/>
      </rPr>
      <t>■</t>
    </r>
    <r>
      <rPr>
        <sz val="11"/>
        <color theme="1"/>
        <rFont val="微软雅黑"/>
        <family val="2"/>
        <charset val="134"/>
      </rPr>
      <t xml:space="preserve">1完成   </t>
    </r>
    <r>
      <rPr>
        <sz val="11"/>
        <color rgb="FF00B0F0"/>
        <rFont val="微软雅黑"/>
        <family val="2"/>
        <charset val="134"/>
      </rPr>
      <t>■</t>
    </r>
    <r>
      <rPr>
        <sz val="11"/>
        <color theme="1"/>
        <rFont val="微软雅黑"/>
        <family val="2"/>
        <charset val="134"/>
      </rPr>
      <t xml:space="preserve">2计划内   </t>
    </r>
    <r>
      <rPr>
        <sz val="11"/>
        <color rgb="FFFFC000"/>
        <rFont val="微软雅黑"/>
        <family val="2"/>
        <charset val="134"/>
      </rPr>
      <t>■</t>
    </r>
    <r>
      <rPr>
        <sz val="11"/>
        <color theme="1"/>
        <rFont val="微软雅黑"/>
        <family val="2"/>
        <charset val="134"/>
      </rPr>
      <t xml:space="preserve">3可能脱期   </t>
    </r>
    <r>
      <rPr>
        <sz val="11"/>
        <color rgb="FFFF0000"/>
        <rFont val="微软雅黑"/>
        <family val="2"/>
        <charset val="134"/>
      </rPr>
      <t>■</t>
    </r>
    <r>
      <rPr>
        <sz val="11"/>
        <color theme="1"/>
        <rFont val="微软雅黑"/>
        <family val="2"/>
        <charset val="134"/>
      </rPr>
      <t xml:space="preserve">4脱期   </t>
    </r>
    <r>
      <rPr>
        <sz val="11"/>
        <color theme="0" tint="-0.499984740745262"/>
        <rFont val="微软雅黑"/>
        <family val="2"/>
        <charset val="134"/>
      </rPr>
      <t>■</t>
    </r>
    <r>
      <rPr>
        <sz val="11"/>
        <color theme="1"/>
        <rFont val="微软雅黑"/>
        <family val="2"/>
        <charset val="134"/>
      </rPr>
      <t xml:space="preserve">5取消     </t>
    </r>
    <r>
      <rPr>
        <sz val="10"/>
        <color theme="1"/>
        <rFont val="微软雅黑"/>
        <family val="2"/>
        <charset val="134"/>
      </rPr>
      <t xml:space="preserve">R-负责  </t>
    </r>
    <phoneticPr fontId="3" type="noConversion"/>
  </si>
  <si>
    <t>WK27</t>
    <phoneticPr fontId="3" type="noConversion"/>
  </si>
  <si>
    <t>WK 28</t>
    <phoneticPr fontId="3" type="noConversion"/>
  </si>
  <si>
    <t>团队周例会</t>
    <phoneticPr fontId="3" type="noConversion"/>
  </si>
  <si>
    <t>每周</t>
    <phoneticPr fontId="3" type="noConversion"/>
  </si>
  <si>
    <t>每周</t>
    <phoneticPr fontId="3" type="noConversion"/>
  </si>
  <si>
    <t>在建项目进度回顾</t>
    <phoneticPr fontId="3" type="noConversion"/>
  </si>
  <si>
    <t>天数→</t>
    <phoneticPr fontId="3" type="noConversion"/>
  </si>
  <si>
    <t>有事项标记→</t>
    <phoneticPr fontId="3" type="noConversion"/>
  </si>
  <si>
    <t>顺序</t>
    <phoneticPr fontId="3" type="noConversion"/>
  </si>
  <si>
    <t>数字中心</t>
    <phoneticPr fontId="3" type="noConversion"/>
  </si>
  <si>
    <t>优先级</t>
    <phoneticPr fontId="3" type="noConversion"/>
  </si>
  <si>
    <t>工厂级</t>
    <phoneticPr fontId="3" type="noConversion"/>
  </si>
  <si>
    <t>在岗状态</t>
    <phoneticPr fontId="3" type="noConversion"/>
  </si>
  <si>
    <t>人员技能</t>
    <phoneticPr fontId="3" type="noConversion"/>
  </si>
  <si>
    <t>故障时间</t>
    <phoneticPr fontId="3" type="noConversion"/>
  </si>
  <si>
    <t>故障停机分类</t>
    <phoneticPr fontId="3" type="noConversion"/>
  </si>
  <si>
    <t>运行状态</t>
    <phoneticPr fontId="3" type="noConversion"/>
  </si>
  <si>
    <t>参数状态</t>
    <phoneticPr fontId="3" type="noConversion"/>
  </si>
  <si>
    <t>OEE</t>
    <phoneticPr fontId="3" type="noConversion"/>
  </si>
  <si>
    <t>产量</t>
    <phoneticPr fontId="3" type="noConversion"/>
  </si>
  <si>
    <t>一次性不合格率</t>
    <phoneticPr fontId="3" type="noConversion"/>
  </si>
  <si>
    <t>报废率</t>
    <phoneticPr fontId="3" type="noConversion"/>
  </si>
  <si>
    <t>报废状态</t>
    <phoneticPr fontId="3" type="noConversion"/>
  </si>
  <si>
    <t>质量日历</t>
    <phoneticPr fontId="3" type="noConversion"/>
  </si>
  <si>
    <t>集成</t>
    <phoneticPr fontId="3" type="noConversion"/>
  </si>
  <si>
    <t>13&amp;14&amp;15</t>
    <phoneticPr fontId="3" type="noConversion"/>
  </si>
  <si>
    <t>产线级</t>
    <phoneticPr fontId="3" type="noConversion"/>
  </si>
  <si>
    <t>OEE记录表</t>
    <phoneticPr fontId="3" type="noConversion"/>
  </si>
  <si>
    <t>产量记录表</t>
    <phoneticPr fontId="3" type="noConversion"/>
  </si>
  <si>
    <t>不合格记录表</t>
    <phoneticPr fontId="3" type="noConversion"/>
  </si>
  <si>
    <t>人员技能</t>
    <phoneticPr fontId="3" type="noConversion"/>
  </si>
  <si>
    <t>安全日历</t>
    <phoneticPr fontId="3" type="noConversion"/>
  </si>
  <si>
    <t>损失时间分析</t>
    <phoneticPr fontId="3" type="noConversion"/>
  </si>
  <si>
    <t>集成</t>
    <phoneticPr fontId="3" type="noConversion"/>
  </si>
  <si>
    <t>执行数据</t>
    <phoneticPr fontId="3" type="noConversion"/>
  </si>
  <si>
    <t>优先级</t>
    <phoneticPr fontId="3" type="noConversion"/>
  </si>
  <si>
    <t>设备执行记录</t>
    <phoneticPr fontId="3" type="noConversion"/>
  </si>
  <si>
    <t>不合格品记录</t>
    <phoneticPr fontId="3" type="noConversion"/>
  </si>
  <si>
    <t>按灯管理记录</t>
    <phoneticPr fontId="3" type="noConversion"/>
  </si>
  <si>
    <t>损失时间记录</t>
    <phoneticPr fontId="3" type="noConversion"/>
  </si>
  <si>
    <t>装备关联</t>
    <phoneticPr fontId="3" type="noConversion"/>
  </si>
  <si>
    <t>量具关联</t>
    <phoneticPr fontId="3" type="noConversion"/>
  </si>
  <si>
    <t>报表中心</t>
    <phoneticPr fontId="3" type="noConversion"/>
  </si>
  <si>
    <t>装备关联记录</t>
    <phoneticPr fontId="3" type="noConversion"/>
  </si>
  <si>
    <t>量具关联记录</t>
    <phoneticPr fontId="3" type="noConversion"/>
  </si>
  <si>
    <t>NG记录</t>
    <phoneticPr fontId="3" type="noConversion"/>
  </si>
  <si>
    <t>损时明细</t>
    <phoneticPr fontId="3" type="noConversion"/>
  </si>
  <si>
    <t>基础数据</t>
    <phoneticPr fontId="3" type="noConversion"/>
  </si>
  <si>
    <t>公司结构</t>
    <phoneticPr fontId="3" type="noConversion"/>
  </si>
  <si>
    <t>组织结构</t>
    <phoneticPr fontId="3" type="noConversion"/>
  </si>
  <si>
    <t>生产单元</t>
    <phoneticPr fontId="3" type="noConversion"/>
  </si>
  <si>
    <t>人员资料</t>
    <phoneticPr fontId="3" type="noConversion"/>
  </si>
  <si>
    <t>班次定义</t>
    <phoneticPr fontId="3" type="noConversion"/>
  </si>
  <si>
    <t>装备信息</t>
    <phoneticPr fontId="3" type="noConversion"/>
  </si>
  <si>
    <t>设备信息</t>
    <phoneticPr fontId="3" type="noConversion"/>
  </si>
  <si>
    <t>装备信息</t>
    <phoneticPr fontId="3" type="noConversion"/>
  </si>
  <si>
    <t>量具信息</t>
    <phoneticPr fontId="3" type="noConversion"/>
  </si>
  <si>
    <t>故障原因</t>
    <phoneticPr fontId="3" type="noConversion"/>
  </si>
  <si>
    <t>物料信息</t>
    <phoneticPr fontId="3" type="noConversion"/>
  </si>
  <si>
    <t>参数信息</t>
    <phoneticPr fontId="3" type="noConversion"/>
  </si>
  <si>
    <t>工序信息</t>
    <phoneticPr fontId="3" type="noConversion"/>
  </si>
  <si>
    <t>工件信息</t>
    <phoneticPr fontId="3" type="noConversion"/>
  </si>
  <si>
    <t>不良原因</t>
    <phoneticPr fontId="3" type="noConversion"/>
  </si>
  <si>
    <t>质量安全</t>
    <phoneticPr fontId="3" type="noConversion"/>
  </si>
  <si>
    <t>安环类别</t>
    <phoneticPr fontId="3" type="noConversion"/>
  </si>
  <si>
    <t>质量类别</t>
    <phoneticPr fontId="3" type="noConversion"/>
  </si>
  <si>
    <t>运营中心</t>
    <phoneticPr fontId="3" type="noConversion"/>
  </si>
  <si>
    <t>生产工单</t>
    <phoneticPr fontId="3" type="noConversion"/>
  </si>
  <si>
    <t>5&amp;6&amp;7</t>
    <phoneticPr fontId="3" type="noConversion"/>
  </si>
  <si>
    <t>系统设置</t>
    <phoneticPr fontId="3" type="noConversion"/>
  </si>
  <si>
    <t>优先级</t>
    <phoneticPr fontId="3" type="noConversion"/>
  </si>
  <si>
    <t>公司资料设置</t>
    <phoneticPr fontId="3" type="noConversion"/>
  </si>
  <si>
    <t>用户管理</t>
    <phoneticPr fontId="3" type="noConversion"/>
  </si>
  <si>
    <t>权限设定</t>
    <phoneticPr fontId="3" type="noConversion"/>
  </si>
  <si>
    <t>操作日志</t>
    <phoneticPr fontId="3" type="noConversion"/>
  </si>
  <si>
    <t>在线用户</t>
    <phoneticPr fontId="3" type="noConversion"/>
  </si>
  <si>
    <t>梯队建设</t>
    <phoneticPr fontId="3" type="noConversion"/>
  </si>
  <si>
    <t>&gt;</t>
    <phoneticPr fontId="3" type="noConversion"/>
  </si>
  <si>
    <t>议题</t>
    <phoneticPr fontId="51" type="noConversion"/>
  </si>
  <si>
    <t>目标</t>
    <phoneticPr fontId="51" type="noConversion"/>
  </si>
  <si>
    <t>项目内容</t>
    <phoneticPr fontId="51" type="noConversion"/>
  </si>
  <si>
    <t>分类</t>
    <phoneticPr fontId="51" type="noConversion"/>
  </si>
  <si>
    <t>行动内容</t>
    <phoneticPr fontId="51" type="noConversion"/>
  </si>
  <si>
    <t>计划完成日期</t>
    <phoneticPr fontId="51" type="noConversion"/>
  </si>
  <si>
    <t>负责人</t>
    <phoneticPr fontId="51" type="noConversion"/>
  </si>
  <si>
    <t>项目进度</t>
    <phoneticPr fontId="51" type="noConversion"/>
  </si>
  <si>
    <t>按项目计划表回顾</t>
    <phoneticPr fontId="51" type="noConversion"/>
  </si>
  <si>
    <t>江苏一期</t>
    <phoneticPr fontId="51" type="noConversion"/>
  </si>
  <si>
    <t>Web端开发</t>
    <phoneticPr fontId="51" type="noConversion"/>
  </si>
  <si>
    <t>G</t>
    <phoneticPr fontId="51" type="noConversion"/>
  </si>
  <si>
    <t>组织开发计划讨论</t>
    <phoneticPr fontId="51" type="noConversion"/>
  </si>
  <si>
    <t>S</t>
    <phoneticPr fontId="51" type="noConversion"/>
  </si>
  <si>
    <t>客户版实施计划表提供给LIKEN</t>
    <phoneticPr fontId="51" type="noConversion"/>
  </si>
  <si>
    <t>G、S</t>
    <phoneticPr fontId="51" type="noConversion"/>
  </si>
  <si>
    <t>档案管理</t>
    <phoneticPr fontId="51" type="noConversion"/>
  </si>
  <si>
    <t>每次客户访谈纪要归档并形成专有的行动计划</t>
    <phoneticPr fontId="51" type="noConversion"/>
  </si>
  <si>
    <t>S</t>
    <phoneticPr fontId="51" type="noConversion"/>
  </si>
  <si>
    <t>触控端备份方案</t>
    <phoneticPr fontId="51" type="noConversion"/>
  </si>
  <si>
    <t>F</t>
    <phoneticPr fontId="51" type="noConversion"/>
  </si>
  <si>
    <t>数据采集方案落实</t>
    <phoneticPr fontId="51" type="noConversion"/>
  </si>
  <si>
    <t>渠道开拓</t>
    <phoneticPr fontId="51" type="noConversion"/>
  </si>
  <si>
    <t>BOSS直聘</t>
    <phoneticPr fontId="51" type="noConversion"/>
  </si>
  <si>
    <t>周边培训班</t>
    <phoneticPr fontId="51" type="noConversion"/>
  </si>
  <si>
    <t>开发人才引入渠道</t>
    <phoneticPr fontId="51" type="noConversion"/>
  </si>
  <si>
    <t>梯队建设</t>
    <phoneticPr fontId="51" type="noConversion"/>
  </si>
  <si>
    <t>招聘</t>
    <phoneticPr fontId="51" type="noConversion"/>
  </si>
  <si>
    <t>前端开发</t>
    <phoneticPr fontId="51" type="noConversion"/>
  </si>
  <si>
    <t>专业开发人员1人</t>
    <phoneticPr fontId="51" type="noConversion"/>
  </si>
  <si>
    <t>后端开发</t>
    <phoneticPr fontId="51" type="noConversion"/>
  </si>
  <si>
    <t>后端开发有基础在指导下可完成任务1人</t>
    <phoneticPr fontId="51" type="noConversion"/>
  </si>
  <si>
    <t>储备</t>
    <phoneticPr fontId="51" type="noConversion"/>
  </si>
  <si>
    <t>前端、后端</t>
    <phoneticPr fontId="51" type="noConversion"/>
  </si>
  <si>
    <t>前端、后端各1人，应届</t>
    <phoneticPr fontId="51" type="noConversion"/>
  </si>
  <si>
    <t>增加招聘岗位：数据工程师</t>
    <phoneticPr fontId="51" type="noConversion"/>
  </si>
  <si>
    <t>企业建设</t>
    <phoneticPr fontId="51" type="noConversion"/>
  </si>
  <si>
    <t>历史档案</t>
    <phoneticPr fontId="51" type="noConversion"/>
  </si>
  <si>
    <t>工商查询</t>
    <phoneticPr fontId="51" type="noConversion"/>
  </si>
  <si>
    <t>双软证</t>
    <phoneticPr fontId="51" type="noConversion"/>
  </si>
  <si>
    <t>合作商洽谈签定</t>
    <phoneticPr fontId="51" type="noConversion"/>
  </si>
  <si>
    <t>运营管理</t>
    <phoneticPr fontId="51" type="noConversion"/>
  </si>
  <si>
    <t>服务器</t>
    <phoneticPr fontId="51" type="noConversion"/>
  </si>
  <si>
    <t>G</t>
    <phoneticPr fontId="51" type="noConversion"/>
  </si>
  <si>
    <t>目标</t>
    <phoneticPr fontId="51" type="noConversion"/>
  </si>
  <si>
    <t>公司规划</t>
    <phoneticPr fontId="51" type="noConversion"/>
  </si>
  <si>
    <t>网站</t>
    <phoneticPr fontId="51" type="noConversion"/>
  </si>
  <si>
    <t>公司网站</t>
    <phoneticPr fontId="51" type="noConversion"/>
  </si>
  <si>
    <t>完成网站建设</t>
    <phoneticPr fontId="51" type="noConversion"/>
  </si>
  <si>
    <t>办公场所</t>
    <phoneticPr fontId="51" type="noConversion"/>
  </si>
  <si>
    <t>选择</t>
    <phoneticPr fontId="51" type="noConversion"/>
  </si>
  <si>
    <t>制度</t>
    <phoneticPr fontId="51" type="noConversion"/>
  </si>
  <si>
    <t>开发</t>
    <phoneticPr fontId="51" type="noConversion"/>
  </si>
  <si>
    <t>Z</t>
    <phoneticPr fontId="51" type="noConversion"/>
  </si>
  <si>
    <t>潜在项目</t>
    <phoneticPr fontId="51" type="noConversion"/>
  </si>
  <si>
    <t>设计</t>
    <phoneticPr fontId="51" type="noConversion"/>
  </si>
  <si>
    <t>工时管理</t>
    <phoneticPr fontId="51" type="noConversion"/>
  </si>
  <si>
    <t>需求方案设计</t>
    <phoneticPr fontId="51" type="noConversion"/>
  </si>
  <si>
    <t>F</t>
    <phoneticPr fontId="51" type="noConversion"/>
  </si>
  <si>
    <t>计划模块</t>
    <phoneticPr fontId="51" type="noConversion"/>
  </si>
  <si>
    <t>需求方案设计</t>
    <phoneticPr fontId="51" type="noConversion"/>
  </si>
  <si>
    <t>S</t>
    <phoneticPr fontId="51" type="noConversion"/>
  </si>
  <si>
    <t xml:space="preserve"> JiangSu 一期</t>
    <phoneticPr fontId="3" type="noConversion"/>
  </si>
  <si>
    <t xml:space="preserve"> Web端开发</t>
    <phoneticPr fontId="3" type="noConversion"/>
  </si>
  <si>
    <t>目前已经延期二天，下周开始每周一刷新进度</t>
    <phoneticPr fontId="51" type="noConversion"/>
  </si>
  <si>
    <t>R</t>
    <phoneticPr fontId="3" type="noConversion"/>
  </si>
  <si>
    <t>M/C端开发</t>
    <phoneticPr fontId="3" type="noConversion"/>
  </si>
  <si>
    <t>DC数采开发</t>
    <phoneticPr fontId="3" type="noConversion"/>
  </si>
  <si>
    <t>系统集成</t>
    <phoneticPr fontId="3" type="noConversion"/>
  </si>
  <si>
    <t>硬件到位</t>
    <phoneticPr fontId="3" type="noConversion"/>
  </si>
  <si>
    <t>R</t>
    <phoneticPr fontId="3" type="noConversion"/>
  </si>
  <si>
    <t>出席 G+S+F  /  请假 Z</t>
    <phoneticPr fontId="3" type="noConversion"/>
  </si>
  <si>
    <t>1- 下周一开始，每周一更新开发进度 - G  持续</t>
    <phoneticPr fontId="3" type="noConversion"/>
  </si>
  <si>
    <r>
      <t xml:space="preserve">1- 至7-3,已经延期二天，工单模块
2- 详见《Web端开发计划》
</t>
    </r>
    <r>
      <rPr>
        <sz val="9"/>
        <color rgb="FFFF0000"/>
        <rFont val="微软雅黑"/>
        <family val="2"/>
        <charset val="134"/>
      </rPr>
      <t>3- 组织开发计划讨论 - S 2018-7-4</t>
    </r>
    <phoneticPr fontId="3" type="noConversion"/>
  </si>
  <si>
    <t>1- 编制计划提交客户  -  G 2018-7-10</t>
    <phoneticPr fontId="3" type="noConversion"/>
  </si>
  <si>
    <t>移动端补充协议（工厂级、产线级的报表查询，走动管理），合同验收完成后3个月内交付</t>
    <phoneticPr fontId="51" type="noConversion"/>
  </si>
  <si>
    <t>移动端开发</t>
    <phoneticPr fontId="3" type="noConversion"/>
  </si>
  <si>
    <t>1- 移动端补充协议（工厂级、产线级的报表查询，走动管理），合同验收完成后3个月内交付  - G&amp;S 2018-7-5</t>
    <phoneticPr fontId="3" type="noConversion"/>
  </si>
  <si>
    <t>下周走访预约及相关准备</t>
    <phoneticPr fontId="51" type="noConversion"/>
  </si>
  <si>
    <t>客户沟通</t>
    <phoneticPr fontId="3" type="noConversion"/>
  </si>
  <si>
    <t>R</t>
    <phoneticPr fontId="3" type="noConversion"/>
  </si>
  <si>
    <t>运营管理</t>
    <phoneticPr fontId="3" type="noConversion"/>
  </si>
  <si>
    <t>1-下周走访预约及相关准备 - S 2018-7-5
2- 每次客户访谈纪要归档并形成专有的行动计划 - S</t>
    <phoneticPr fontId="3" type="noConversion"/>
  </si>
  <si>
    <t>备份-M/C端开发</t>
    <phoneticPr fontId="3" type="noConversion"/>
  </si>
  <si>
    <t>本周日前确认报价及交期收到后提供最终方案给WH团队</t>
    <phoneticPr fontId="51" type="noConversion"/>
  </si>
  <si>
    <t>1-本周日前确认报价及交期收到后提供最终方案给WH团队 - G 2018-7-8</t>
    <phoneticPr fontId="3" type="noConversion"/>
  </si>
  <si>
    <t>设备采集方案及实施计划确认</t>
    <phoneticPr fontId="51" type="noConversion"/>
  </si>
  <si>
    <t>R</t>
    <phoneticPr fontId="3" type="noConversion"/>
  </si>
  <si>
    <t>R</t>
    <phoneticPr fontId="3" type="noConversion"/>
  </si>
  <si>
    <t>客户版计划 PDCA</t>
    <phoneticPr fontId="3" type="noConversion"/>
  </si>
  <si>
    <t>1- 暂无计划，没有回顾</t>
    <phoneticPr fontId="3" type="noConversion"/>
  </si>
  <si>
    <t>数据采集方案落实</t>
    <phoneticPr fontId="51" type="noConversion"/>
  </si>
  <si>
    <t>1-设备采集方案及实施计划确认 - F 2018-7-6
2-数据采集方案落实 - F 2018-7-20</t>
    <phoneticPr fontId="3" type="noConversion"/>
  </si>
  <si>
    <t>Boss直聘</t>
    <phoneticPr fontId="3" type="noConversion"/>
  </si>
  <si>
    <t>周边培训班</t>
    <phoneticPr fontId="3" type="noConversion"/>
  </si>
  <si>
    <t>了解开通条件</t>
    <phoneticPr fontId="51" type="noConversion"/>
  </si>
  <si>
    <t>1-了解开通条件 -S 2018-7-4</t>
    <phoneticPr fontId="3" type="noConversion"/>
  </si>
  <si>
    <t>1-开发渠道 - S 2018-7-9</t>
    <phoneticPr fontId="3" type="noConversion"/>
  </si>
  <si>
    <t>开发人员招聘</t>
    <phoneticPr fontId="3" type="noConversion"/>
  </si>
  <si>
    <t>1- 前端 ×1 {专业开发人员}
2- 后端 ×1 {有基础，可在指导下完成工作}
3- 储备 ×2 {前后各一人，应届可培养}
4- 数据工程师 ×1 {数据采集，硬件通讯}</t>
    <phoneticPr fontId="3" type="noConversion"/>
  </si>
  <si>
    <t>企业建设</t>
    <phoneticPr fontId="3" type="noConversion"/>
  </si>
  <si>
    <t>历史档案清查</t>
    <phoneticPr fontId="3" type="noConversion"/>
  </si>
  <si>
    <t>工商税务相关历史记录</t>
    <phoneticPr fontId="51" type="noConversion"/>
  </si>
  <si>
    <t>历史股东的关联性</t>
    <phoneticPr fontId="51" type="noConversion"/>
  </si>
  <si>
    <t>1- 工商税务相关历史记录&amp;历史股东的关联性 -S 2018-7-10</t>
    <phoneticPr fontId="3" type="noConversion"/>
  </si>
  <si>
    <t>双软认证</t>
    <phoneticPr fontId="3" type="noConversion"/>
  </si>
  <si>
    <t>软件著作权申报相关</t>
    <phoneticPr fontId="51" type="noConversion"/>
  </si>
  <si>
    <t>1- 软件著作权申报相关洽谈签订 -S 2018-7-15</t>
    <phoneticPr fontId="3" type="noConversion"/>
  </si>
  <si>
    <t>公司服务器GIT使用，版本控制</t>
    <phoneticPr fontId="51" type="noConversion"/>
  </si>
  <si>
    <t>公司服务器</t>
    <phoneticPr fontId="3" type="noConversion"/>
  </si>
  <si>
    <t>1- 公司服务器GIT使用，版本控制 - G</t>
    <phoneticPr fontId="3" type="noConversion"/>
  </si>
  <si>
    <t>目标愿景</t>
    <phoneticPr fontId="3" type="noConversion"/>
  </si>
  <si>
    <t>三年滚动规划</t>
    <phoneticPr fontId="51" type="noConversion"/>
  </si>
  <si>
    <t>1- 三年滚动规划 - F</t>
    <phoneticPr fontId="3" type="noConversion"/>
  </si>
  <si>
    <t>公司网站</t>
    <phoneticPr fontId="3" type="noConversion"/>
  </si>
  <si>
    <t>1- 公司网站建立 - G 2018-7-15</t>
    <phoneticPr fontId="3" type="noConversion"/>
  </si>
  <si>
    <t>办公场所</t>
    <phoneticPr fontId="3" type="noConversion"/>
  </si>
  <si>
    <t>1- 新办公地点选择 - S 2018-7-10</t>
    <phoneticPr fontId="3" type="noConversion"/>
  </si>
  <si>
    <t>开发规范及知识管理制度</t>
    <phoneticPr fontId="51" type="noConversion"/>
  </si>
  <si>
    <t>开发规范及知识管理制度</t>
    <phoneticPr fontId="3" type="noConversion"/>
  </si>
  <si>
    <t>1- 提出议题，待确认</t>
    <phoneticPr fontId="3" type="noConversion"/>
  </si>
  <si>
    <t>R</t>
    <phoneticPr fontId="3" type="noConversion"/>
  </si>
  <si>
    <t>潜在项目设计</t>
    <phoneticPr fontId="3" type="noConversion"/>
  </si>
  <si>
    <t>标准产品开发</t>
    <phoneticPr fontId="3" type="noConversion"/>
  </si>
  <si>
    <t>工时模块</t>
    <phoneticPr fontId="3" type="noConversion"/>
  </si>
  <si>
    <t>计划模块</t>
    <phoneticPr fontId="3" type="noConversion"/>
  </si>
  <si>
    <t>设备模块</t>
    <phoneticPr fontId="3" type="noConversion"/>
  </si>
  <si>
    <t>模具模块</t>
    <phoneticPr fontId="3" type="noConversion"/>
  </si>
  <si>
    <t>1- Idea 列入，待定</t>
    <phoneticPr fontId="3" type="noConversion"/>
  </si>
  <si>
    <t>1- Idea 列入，待定</t>
    <phoneticPr fontId="3" type="noConversion"/>
  </si>
  <si>
    <t>1- 工作列入，待定</t>
    <phoneticPr fontId="3" type="noConversion"/>
  </si>
  <si>
    <t>1- 工作列入，待定</t>
    <phoneticPr fontId="3" type="noConversion"/>
  </si>
  <si>
    <t>R</t>
    <phoneticPr fontId="3" type="noConversion"/>
  </si>
  <si>
    <t>R</t>
    <phoneticPr fontId="3" type="noConversion"/>
  </si>
  <si>
    <t>1- 本周无事项</t>
    <phoneticPr fontId="3" type="noConversion"/>
  </si>
  <si>
    <t>每周</t>
    <phoneticPr fontId="3" type="noConversion"/>
  </si>
  <si>
    <t>每周</t>
    <phoneticPr fontId="3" type="noConversion"/>
  </si>
  <si>
    <t>n/a</t>
    <phoneticPr fontId="3" type="noConversion"/>
  </si>
  <si>
    <t>客户现场系统测试</t>
    <phoneticPr fontId="3" type="noConversion"/>
  </si>
  <si>
    <t>每周</t>
    <phoneticPr fontId="3" type="noConversion"/>
  </si>
  <si>
    <t>每周</t>
    <phoneticPr fontId="3" type="noConversion"/>
  </si>
  <si>
    <t>■□□□</t>
  </si>
  <si>
    <t>调整次数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</si>
</sst>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6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sz val="10"/>
      <color theme="6" tint="-0.499984740745262"/>
      <name val="微软雅黑"/>
      <family val="2"/>
      <charset val="134"/>
    </font>
    <font>
      <b/>
      <sz val="10"/>
      <color theme="6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FFC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6" tint="-0.499984740745262"/>
      <name val="微软雅黑"/>
      <family val="2"/>
      <charset val="134"/>
    </font>
    <font>
      <b/>
      <sz val="8"/>
      <color theme="6" tint="-0.499984740745262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rgb="FF0070C0"/>
      <name val="微软雅黑"/>
      <family val="2"/>
      <charset val="134"/>
    </font>
    <font>
      <sz val="10"/>
      <color theme="7" tint="0.59999389629810485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  <font>
      <sz val="8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6" tint="-0.499984740745262"/>
      <name val="微软雅黑"/>
      <family val="2"/>
      <charset val="134"/>
    </font>
    <font>
      <sz val="12"/>
      <name val="宋体"/>
      <family val="3"/>
      <charset val="134"/>
    </font>
    <font>
      <b/>
      <sz val="18"/>
      <name val="华文楷体"/>
      <family val="3"/>
      <charset val="134"/>
    </font>
    <font>
      <b/>
      <sz val="12"/>
      <name val="华文楷体"/>
      <family val="3"/>
      <charset val="134"/>
    </font>
    <font>
      <b/>
      <sz val="14"/>
      <name val="华文楷体"/>
      <family val="3"/>
      <charset val="134"/>
    </font>
    <font>
      <b/>
      <sz val="11"/>
      <color rgb="FFFF0000"/>
      <name val="华文楷体"/>
      <family val="3"/>
      <charset val="134"/>
    </font>
    <font>
      <b/>
      <sz val="11"/>
      <name val="华文楷体"/>
      <family val="3"/>
      <charset val="134"/>
    </font>
    <font>
      <b/>
      <sz val="12"/>
      <color indexed="8"/>
      <name val="华文楷体"/>
      <family val="3"/>
      <charset val="134"/>
    </font>
    <font>
      <b/>
      <sz val="12"/>
      <color rgb="FFFF0000"/>
      <name val="华文楷体"/>
      <family val="3"/>
      <charset val="134"/>
    </font>
    <font>
      <b/>
      <sz val="12"/>
      <color indexed="57"/>
      <name val="华文楷体"/>
      <family val="3"/>
      <charset val="134"/>
    </font>
    <font>
      <b/>
      <sz val="10"/>
      <name val="华文楷体"/>
      <family val="3"/>
      <charset val="134"/>
    </font>
    <font>
      <b/>
      <sz val="10"/>
      <color rgb="FFFF0000"/>
      <name val="华文楷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9"/>
      <color theme="6" tint="-0.499984740745262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867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2" fillId="0" borderId="0">
      <alignment vertical="center"/>
    </xf>
    <xf numFmtId="0" fontId="5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</cellStyleXfs>
  <cellXfs count="171">
    <xf numFmtId="0" fontId="0" fillId="0" borderId="0" xfId="0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0" borderId="5" xfId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24" fillId="4" borderId="2" xfId="0" applyFont="1" applyFill="1" applyBorder="1" applyAlignment="1">
      <alignment horizontal="center" vertical="center" textRotation="255"/>
    </xf>
    <xf numFmtId="0" fontId="25" fillId="0" borderId="8" xfId="0" applyFont="1" applyBorder="1" applyAlignment="1">
      <alignment horizontal="center" vertical="center" wrapText="1"/>
    </xf>
    <xf numFmtId="176" fontId="13" fillId="4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textRotation="255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176" fontId="26" fillId="0" borderId="0" xfId="0" applyNumberFormat="1" applyFont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14" fontId="30" fillId="0" borderId="0" xfId="0" applyNumberFormat="1" applyFont="1" applyFill="1" applyAlignment="1">
      <alignment horizontal="center" vertical="center"/>
    </xf>
    <xf numFmtId="176" fontId="3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26" fillId="0" borderId="0" xfId="0" applyFont="1" applyFill="1" applyAlignment="1">
      <alignment vertical="center"/>
    </xf>
    <xf numFmtId="176" fontId="33" fillId="0" borderId="0" xfId="0" quotePrefix="1" applyNumberFormat="1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Fill="1" applyAlignment="1">
      <alignment vertical="center"/>
    </xf>
    <xf numFmtId="0" fontId="36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76" fontId="11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37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37" fillId="0" borderId="12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40" fillId="0" borderId="0" xfId="5" applyFont="1">
      <alignment vertical="center"/>
    </xf>
    <xf numFmtId="0" fontId="41" fillId="0" borderId="0" xfId="5" applyFont="1" applyBorder="1" applyAlignment="1">
      <alignment horizontal="center" vertical="center"/>
    </xf>
    <xf numFmtId="0" fontId="41" fillId="0" borderId="0" xfId="5" applyFont="1" applyBorder="1">
      <alignment vertical="center"/>
    </xf>
    <xf numFmtId="0" fontId="40" fillId="5" borderId="0" xfId="5" applyFont="1" applyFill="1" applyAlignment="1">
      <alignment horizontal="center" vertical="center"/>
    </xf>
    <xf numFmtId="49" fontId="42" fillId="5" borderId="2" xfId="5" applyNumberFormat="1" applyFont="1" applyFill="1" applyBorder="1" applyAlignment="1">
      <alignment horizontal="center" vertical="center"/>
    </xf>
    <xf numFmtId="49" fontId="43" fillId="5" borderId="2" xfId="5" applyNumberFormat="1" applyFont="1" applyFill="1" applyBorder="1" applyAlignment="1">
      <alignment horizontal="center" vertical="center"/>
    </xf>
    <xf numFmtId="49" fontId="40" fillId="0" borderId="0" xfId="5" applyNumberFormat="1" applyFont="1" applyBorder="1" applyAlignment="1">
      <alignment horizontal="center" vertical="center"/>
    </xf>
    <xf numFmtId="0" fontId="44" fillId="5" borderId="0" xfId="5" applyFont="1" applyFill="1" applyAlignment="1">
      <alignment horizontal="center" vertical="center"/>
    </xf>
    <xf numFmtId="49" fontId="45" fillId="5" borderId="2" xfId="5" applyNumberFormat="1" applyFont="1" applyFill="1" applyBorder="1" applyAlignment="1">
      <alignment horizontal="center" vertical="center"/>
    </xf>
    <xf numFmtId="49" fontId="44" fillId="5" borderId="2" xfId="5" applyNumberFormat="1" applyFont="1" applyFill="1" applyBorder="1" applyAlignment="1">
      <alignment horizontal="center" vertical="center"/>
    </xf>
    <xf numFmtId="49" fontId="44" fillId="0" borderId="0" xfId="5" applyNumberFormat="1" applyFont="1" applyBorder="1" applyAlignment="1">
      <alignment horizontal="center" vertical="center"/>
    </xf>
    <xf numFmtId="0" fontId="44" fillId="0" borderId="0" xfId="5" applyFont="1" applyAlignment="1">
      <alignment horizontal="left" vertical="center"/>
    </xf>
    <xf numFmtId="0" fontId="40" fillId="0" borderId="0" xfId="5" applyFont="1" applyAlignment="1">
      <alignment horizontal="center" vertical="center"/>
    </xf>
    <xf numFmtId="49" fontId="45" fillId="0" borderId="0" xfId="5" applyNumberFormat="1" applyFont="1" applyBorder="1" applyAlignment="1">
      <alignment horizontal="center" vertical="center"/>
    </xf>
    <xf numFmtId="49" fontId="46" fillId="0" borderId="0" xfId="5" applyNumberFormat="1" applyFont="1" applyBorder="1" applyAlignment="1">
      <alignment horizontal="center" vertical="center"/>
    </xf>
    <xf numFmtId="49" fontId="44" fillId="5" borderId="0" xfId="5" applyNumberFormat="1" applyFont="1" applyFill="1" applyBorder="1" applyAlignment="1">
      <alignment horizontal="center" vertical="center"/>
    </xf>
    <xf numFmtId="0" fontId="40" fillId="0" borderId="0" xfId="5" applyFont="1" applyBorder="1" applyAlignment="1">
      <alignment horizontal="center" vertical="center"/>
    </xf>
    <xf numFmtId="0" fontId="40" fillId="5" borderId="0" xfId="5" applyFont="1" applyFill="1" applyBorder="1" applyAlignment="1">
      <alignment horizontal="center" vertical="center"/>
    </xf>
    <xf numFmtId="49" fontId="40" fillId="5" borderId="2" xfId="5" applyNumberFormat="1" applyFont="1" applyFill="1" applyBorder="1" applyAlignment="1">
      <alignment horizontal="center" vertical="center"/>
    </xf>
    <xf numFmtId="0" fontId="40" fillId="0" borderId="0" xfId="5" applyFont="1" applyBorder="1">
      <alignment vertical="center"/>
    </xf>
    <xf numFmtId="0" fontId="47" fillId="0" borderId="0" xfId="5" applyFont="1" applyAlignment="1">
      <alignment horizontal="center" vertical="center"/>
    </xf>
    <xf numFmtId="0" fontId="48" fillId="0" borderId="0" xfId="5" applyFont="1" applyBorder="1" applyAlignment="1">
      <alignment horizontal="center" vertical="center"/>
    </xf>
    <xf numFmtId="0" fontId="47" fillId="0" borderId="0" xfId="5" applyFont="1" applyBorder="1" applyAlignment="1">
      <alignment horizontal="center" vertical="center"/>
    </xf>
    <xf numFmtId="0" fontId="47" fillId="0" borderId="0" xfId="5" applyFont="1">
      <alignment vertical="center"/>
    </xf>
    <xf numFmtId="0" fontId="45" fillId="0" borderId="0" xfId="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9" fillId="0" borderId="0" xfId="0" applyFont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 textRotation="90"/>
    </xf>
    <xf numFmtId="58" fontId="0" fillId="4" borderId="0" xfId="0" applyNumberFormat="1" applyFill="1" applyAlignment="1">
      <alignment horizontal="center" vertical="center" textRotation="90"/>
    </xf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6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2" xfId="0" applyFill="1" applyBorder="1"/>
    <xf numFmtId="0" fontId="0" fillId="9" borderId="2" xfId="0" applyFill="1" applyBorder="1" applyAlignment="1">
      <alignment horizontal="center" vertical="center"/>
    </xf>
    <xf numFmtId="0" fontId="0" fillId="10" borderId="2" xfId="0" applyFill="1" applyBorder="1"/>
    <xf numFmtId="0" fontId="0" fillId="0" borderId="0" xfId="0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16" xfId="0" applyBorder="1"/>
    <xf numFmtId="0" fontId="50" fillId="0" borderId="2" xfId="0" applyFont="1" applyFill="1" applyBorder="1" applyAlignment="1"/>
    <xf numFmtId="0" fontId="0" fillId="0" borderId="17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/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1" borderId="2" xfId="0" applyFill="1" applyBorder="1"/>
    <xf numFmtId="0" fontId="0" fillId="9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7" borderId="0" xfId="0" applyFill="1" applyBorder="1" applyAlignment="1">
      <alignment horizontal="center"/>
    </xf>
    <xf numFmtId="0" fontId="50" fillId="0" borderId="2" xfId="0" applyFont="1" applyBorder="1"/>
    <xf numFmtId="0" fontId="0" fillId="0" borderId="17" xfId="0" applyBorder="1" applyAlignment="1"/>
    <xf numFmtId="0" fontId="0" fillId="0" borderId="19" xfId="0" applyBorder="1" applyAlignment="1"/>
    <xf numFmtId="58" fontId="0" fillId="7" borderId="0" xfId="0" applyNumberFormat="1" applyFill="1" applyBorder="1" applyAlignment="1">
      <alignment horizontal="center" vertical="center"/>
    </xf>
    <xf numFmtId="0" fontId="50" fillId="0" borderId="2" xfId="0" applyFont="1" applyBorder="1" applyAlignment="1"/>
    <xf numFmtId="0" fontId="0" fillId="9" borderId="2" xfId="0" applyFill="1" applyBorder="1"/>
    <xf numFmtId="0" fontId="0" fillId="3" borderId="2" xfId="0" applyFill="1" applyBorder="1"/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1" fillId="0" borderId="0" xfId="6">
      <alignment vertical="center"/>
    </xf>
    <xf numFmtId="14" fontId="1" fillId="0" borderId="0" xfId="6" applyNumberFormat="1">
      <alignment vertical="center"/>
    </xf>
    <xf numFmtId="0" fontId="52" fillId="14" borderId="0" xfId="6" applyFont="1" applyFill="1" applyAlignment="1">
      <alignment horizontal="center" vertical="center"/>
    </xf>
    <xf numFmtId="0" fontId="1" fillId="0" borderId="0" xfId="6" applyAlignment="1">
      <alignment horizontal="center" vertical="center"/>
    </xf>
    <xf numFmtId="0" fontId="1" fillId="0" borderId="0" xfId="6" applyAlignment="1">
      <alignment vertical="center" wrapText="1"/>
    </xf>
    <xf numFmtId="58" fontId="1" fillId="0" borderId="0" xfId="6" applyNumberFormat="1" applyAlignment="1">
      <alignment horizontal="center" vertical="center"/>
    </xf>
    <xf numFmtId="0" fontId="1" fillId="0" borderId="0" xfId="6" applyAlignment="1">
      <alignment horizontal="left" vertical="center"/>
    </xf>
    <xf numFmtId="0" fontId="36" fillId="0" borderId="0" xfId="0" applyFont="1" applyAlignment="1">
      <alignment vertical="center" wrapText="1"/>
    </xf>
    <xf numFmtId="0" fontId="36" fillId="0" borderId="0" xfId="0" applyFont="1" applyAlignment="1">
      <alignment horizontal="left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0" xfId="0" applyFont="1" applyFill="1" applyAlignment="1">
      <alignment vertical="center" wrapText="1"/>
    </xf>
    <xf numFmtId="0" fontId="53" fillId="0" borderId="0" xfId="0" applyFont="1" applyAlignment="1">
      <alignment horizontal="center" vertical="center" wrapText="1"/>
    </xf>
    <xf numFmtId="0" fontId="1" fillId="13" borderId="0" xfId="6" applyFill="1" applyAlignment="1">
      <alignment vertical="center" wrapText="1"/>
    </xf>
    <xf numFmtId="0" fontId="54" fillId="0" borderId="0" xfId="0" applyFont="1" applyAlignment="1">
      <alignment vertical="center" wrapText="1"/>
    </xf>
    <xf numFmtId="0" fontId="1" fillId="13" borderId="0" xfId="6" applyFill="1">
      <alignment vertical="center"/>
    </xf>
    <xf numFmtId="0" fontId="1" fillId="13" borderId="0" xfId="6" applyFill="1" applyAlignment="1">
      <alignment horizontal="left" vertical="center"/>
    </xf>
    <xf numFmtId="176" fontId="36" fillId="4" borderId="2" xfId="0" applyNumberFormat="1" applyFont="1" applyFill="1" applyBorder="1" applyAlignment="1">
      <alignment horizontal="center" vertical="center" wrapText="1"/>
    </xf>
    <xf numFmtId="14" fontId="36" fillId="0" borderId="0" xfId="0" applyNumberFormat="1" applyFont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41" fillId="0" borderId="14" xfId="5" applyFont="1" applyBorder="1" applyAlignment="1">
      <alignment horizontal="center" vertical="center"/>
    </xf>
    <xf numFmtId="0" fontId="39" fillId="0" borderId="0" xfId="5" applyFont="1" applyAlignment="1">
      <alignment horizontal="center" vertic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5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2" xfId="0" applyFill="1" applyBorder="1" applyAlignment="1">
      <alignment horizontal="center"/>
    </xf>
  </cellXfs>
  <cellStyles count="7">
    <cellStyle name="常规" xfId="0" builtinId="0"/>
    <cellStyle name="常规 2" xfId="2"/>
    <cellStyle name="常规 3" xfId="3"/>
    <cellStyle name="常规 4" xfId="4"/>
    <cellStyle name="常规 5" xfId="5"/>
    <cellStyle name="常规 6" xfId="6"/>
    <cellStyle name="超链接" xfId="1" builtinId="8"/>
  </cellStyles>
  <dxfs count="11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3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Medium9"/>
  <colors>
    <mruColors>
      <color rgb="FFCA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工作状态表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v>已完成</c:v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cat>
            <c:strRef>
              <c:f>工作计划跟踪表!$N$6:$S$6</c:f>
              <c:strCache>
                <c:ptCount val="5"/>
                <c:pt idx="0">
                  <c:v>G</c:v>
                </c:pt>
                <c:pt idx="1">
                  <c:v>Z</c:v>
                </c:pt>
                <c:pt idx="2">
                  <c:v>D</c:v>
                </c:pt>
                <c:pt idx="3">
                  <c:v>S</c:v>
                </c:pt>
                <c:pt idx="4">
                  <c:v>F</c:v>
                </c:pt>
              </c:strCache>
            </c:strRef>
          </c:cat>
          <c:val>
            <c:numRef>
              <c:f>工作计划跟踪表!$N$111:$S$111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1720384"/>
        <c:axId val="-341713312"/>
      </c:areaChart>
      <c:barChart>
        <c:barDir val="col"/>
        <c:grouping val="clustered"/>
        <c:varyColors val="0"/>
        <c:ser>
          <c:idx val="0"/>
          <c:order val="0"/>
          <c:tx>
            <c:v>进行中</c:v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tx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工作计划跟踪表!$N$6:$S$6</c:f>
              <c:strCache>
                <c:ptCount val="5"/>
                <c:pt idx="0">
                  <c:v>G</c:v>
                </c:pt>
                <c:pt idx="1">
                  <c:v>Z</c:v>
                </c:pt>
                <c:pt idx="2">
                  <c:v>D</c:v>
                </c:pt>
                <c:pt idx="3">
                  <c:v>S</c:v>
                </c:pt>
                <c:pt idx="4">
                  <c:v>F</c:v>
                </c:pt>
              </c:strCache>
            </c:strRef>
          </c:cat>
          <c:val>
            <c:numRef>
              <c:f>工作计划跟踪表!$N$110:$S$110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41723104"/>
        <c:axId val="-341713856"/>
      </c:barChart>
      <c:catAx>
        <c:axId val="-34172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41713856"/>
        <c:crosses val="autoZero"/>
        <c:auto val="1"/>
        <c:lblAlgn val="ctr"/>
        <c:lblOffset val="100"/>
        <c:noMultiLvlLbl val="0"/>
      </c:catAx>
      <c:valAx>
        <c:axId val="-3417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工作项数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41723104"/>
        <c:crosses val="autoZero"/>
        <c:crossBetween val="between"/>
      </c:valAx>
      <c:valAx>
        <c:axId val="-341713312"/>
        <c:scaling>
          <c:orientation val="minMax"/>
          <c:max val="2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41720384"/>
        <c:crosses val="max"/>
        <c:crossBetween val="between"/>
      </c:valAx>
      <c:catAx>
        <c:axId val="-34172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34171331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工作状态表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进行中</c:v>
          </c:tx>
          <c: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tx2">
                  <a:lumMod val="40000"/>
                  <a:lumOff val="6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工作计划跟踪表!$N$6:$S$6</c:f>
              <c:strCache>
                <c:ptCount val="5"/>
                <c:pt idx="0">
                  <c:v>G</c:v>
                </c:pt>
                <c:pt idx="1">
                  <c:v>Z</c:v>
                </c:pt>
                <c:pt idx="2">
                  <c:v>D</c:v>
                </c:pt>
                <c:pt idx="3">
                  <c:v>S</c:v>
                </c:pt>
                <c:pt idx="4">
                  <c:v>F</c:v>
                </c:pt>
              </c:strCache>
            </c:strRef>
          </c:cat>
          <c:val>
            <c:numRef>
              <c:f>工作计划跟踪表!$N$110:$S$110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</c:ser>
        <c:ser>
          <c:idx val="1"/>
          <c:order val="1"/>
          <c:tx>
            <c:v>已完成</c:v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工作计划跟踪表!$N$6:$S$6</c:f>
              <c:strCache>
                <c:ptCount val="5"/>
                <c:pt idx="0">
                  <c:v>G</c:v>
                </c:pt>
                <c:pt idx="1">
                  <c:v>Z</c:v>
                </c:pt>
                <c:pt idx="2">
                  <c:v>D</c:v>
                </c:pt>
                <c:pt idx="3">
                  <c:v>S</c:v>
                </c:pt>
                <c:pt idx="4">
                  <c:v>F</c:v>
                </c:pt>
              </c:strCache>
            </c:strRef>
          </c:cat>
          <c:val>
            <c:numRef>
              <c:f>工作计划跟踪表!$N$111:$S$111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41712768"/>
        <c:axId val="-341719840"/>
      </c:barChart>
      <c:catAx>
        <c:axId val="-34171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41719840"/>
        <c:crosses val="autoZero"/>
        <c:auto val="1"/>
        <c:lblAlgn val="ctr"/>
        <c:lblOffset val="100"/>
        <c:noMultiLvlLbl val="0"/>
      </c:catAx>
      <c:valAx>
        <c:axId val="-3417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工作项数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41712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1</xdr:row>
      <xdr:rowOff>38100</xdr:rowOff>
    </xdr:from>
    <xdr:to>
      <xdr:col>13</xdr:col>
      <xdr:colOff>238124</xdr:colOff>
      <xdr:row>28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</xdr:colOff>
      <xdr:row>109</xdr:row>
      <xdr:rowOff>28574</xdr:rowOff>
    </xdr:from>
    <xdr:to>
      <xdr:col>3</xdr:col>
      <xdr:colOff>2314574</xdr:colOff>
      <xdr:row>117</xdr:row>
      <xdr:rowOff>47625</xdr:rowOff>
    </xdr:to>
    <xdr:sp macro="" textlink="">
      <xdr:nvSpPr>
        <xdr:cNvPr id="8" name="矩形 7"/>
        <xdr:cNvSpPr/>
      </xdr:nvSpPr>
      <xdr:spPr>
        <a:xfrm>
          <a:off x="1123949" y="16221074"/>
          <a:ext cx="2238375" cy="13906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7030A0"/>
              </a:solidFill>
            </a:rPr>
            <a:t>说明</a:t>
          </a:r>
          <a:endParaRPr lang="en-US" altLang="zh-CN" sz="1100" b="1">
            <a:solidFill>
              <a:srgbClr val="7030A0"/>
            </a:solidFill>
          </a:endParaRPr>
        </a:p>
        <a:p>
          <a:pPr algn="ctr"/>
          <a:r>
            <a:rPr lang="en-US" altLang="zh-CN" sz="1100" b="1"/>
            <a:t>-----------------------------------------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/>
            <a:t>□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□□□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立项，尚未开始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■□□□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已经有计划，开始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■■□□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按计划取得进展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■■■□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主体完成，待确认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■■■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完成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100012</xdr:colOff>
      <xdr:row>111</xdr:row>
      <xdr:rowOff>80962</xdr:rowOff>
    </xdr:from>
    <xdr:to>
      <xdr:col>19</xdr:col>
      <xdr:colOff>280987</xdr:colOff>
      <xdr:row>127</xdr:row>
      <xdr:rowOff>71437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149679</xdr:colOff>
      <xdr:row>0</xdr:row>
      <xdr:rowOff>68034</xdr:rowOff>
    </xdr:from>
    <xdr:to>
      <xdr:col>19</xdr:col>
      <xdr:colOff>149679</xdr:colOff>
      <xdr:row>92</xdr:row>
      <xdr:rowOff>152891</xdr:rowOff>
    </xdr:to>
    <xdr:cxnSp macro="">
      <xdr:nvCxnSpPr>
        <xdr:cNvPr id="2" name="直接连接符 1"/>
        <xdr:cNvCxnSpPr/>
      </xdr:nvCxnSpPr>
      <xdr:spPr>
        <a:xfrm>
          <a:off x="8655504" y="68034"/>
          <a:ext cx="0" cy="16296407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1" sqref="Q11"/>
    </sheetView>
  </sheetViews>
  <sheetFormatPr defaultRowHeight="13.5" x14ac:dyDescent="0.15"/>
  <sheetData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126"/>
  <sheetViews>
    <sheetView tabSelected="1" zoomScaleNormal="100" workbookViewId="0">
      <pane xSplit="21" ySplit="6" topLeftCell="V7" activePane="bottomRight" state="frozen"/>
      <selection pane="topRight" activeCell="S1" sqref="S1"/>
      <selection pane="bottomLeft" activeCell="A7" sqref="A7"/>
      <selection pane="bottomRight" activeCell="M11" sqref="M11"/>
    </sheetView>
  </sheetViews>
  <sheetFormatPr defaultRowHeight="16.5" x14ac:dyDescent="0.15"/>
  <cols>
    <col min="1" max="1" width="1.25" style="9" customWidth="1"/>
    <col min="2" max="2" width="2.875" style="1" customWidth="1"/>
    <col min="3" max="3" width="7.875" style="2" customWidth="1"/>
    <col min="4" max="6" width="6.625" style="3" customWidth="1"/>
    <col min="7" max="7" width="10.625" style="3" customWidth="1"/>
    <col min="8" max="8" width="4.375" style="4" hidden="1" customWidth="1"/>
    <col min="9" max="9" width="8.5" style="5" hidden="1" customWidth="1"/>
    <col min="10" max="10" width="9.875" style="5" customWidth="1"/>
    <col min="11" max="11" width="4.75" style="4" customWidth="1"/>
    <col min="12" max="12" width="4.25" style="4" customWidth="1"/>
    <col min="13" max="13" width="8.5" style="5" customWidth="1"/>
    <col min="14" max="19" width="2.625" style="6" customWidth="1"/>
    <col min="20" max="20" width="17.125" style="7" customWidth="1"/>
    <col min="21" max="22" width="0.75" style="8" customWidth="1"/>
    <col min="23" max="24" width="35.625" style="142" customWidth="1"/>
    <col min="25" max="16384" width="9" style="9"/>
  </cols>
  <sheetData>
    <row r="1" spans="2:25" ht="5.25" customHeight="1" thickBot="1" x14ac:dyDescent="0.2"/>
    <row r="2" spans="2:25" s="12" customFormat="1" ht="22.5" customHeight="1" x14ac:dyDescent="0.15">
      <c r="B2" s="153" t="s">
        <v>19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0" t="s">
        <v>0</v>
      </c>
      <c r="U2" s="11"/>
      <c r="V2" s="11"/>
      <c r="W2" s="143"/>
      <c r="X2" s="143"/>
    </row>
    <row r="3" spans="2:25" s="12" customFormat="1" ht="14.25" customHeight="1" thickBot="1" x14ac:dyDescent="0.2">
      <c r="B3" s="13" t="s">
        <v>108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43"/>
      <c r="X3" s="143"/>
    </row>
    <row r="4" spans="2:25" ht="6" customHeight="1" x14ac:dyDescent="0.15">
      <c r="B4" s="17"/>
      <c r="C4" s="18"/>
      <c r="D4" s="19"/>
      <c r="E4" s="19"/>
      <c r="F4" s="19"/>
      <c r="G4" s="19"/>
      <c r="H4" s="20"/>
      <c r="I4" s="21"/>
      <c r="J4" s="21"/>
      <c r="K4" s="20"/>
      <c r="L4" s="20"/>
      <c r="M4" s="21"/>
      <c r="N4" s="22"/>
      <c r="O4" s="22"/>
      <c r="P4" s="22"/>
      <c r="Q4" s="22"/>
      <c r="R4" s="22"/>
      <c r="S4" s="22"/>
      <c r="T4" s="23"/>
      <c r="U4" s="16"/>
      <c r="V4" s="16"/>
    </row>
    <row r="5" spans="2:25" ht="13.5" customHeight="1" x14ac:dyDescent="0.15">
      <c r="B5" s="24"/>
      <c r="D5" s="25" t="s">
        <v>186</v>
      </c>
      <c r="E5" s="25"/>
      <c r="F5" s="25"/>
      <c r="G5" s="25"/>
      <c r="H5" s="26"/>
      <c r="I5" s="27"/>
      <c r="K5" s="28"/>
      <c r="L5" s="28"/>
      <c r="M5" s="5">
        <f>M109</f>
        <v>0</v>
      </c>
      <c r="N5" s="5">
        <f t="shared" ref="N5:R5" si="0">N110</f>
        <v>6</v>
      </c>
      <c r="O5" s="5">
        <f t="shared" si="0"/>
        <v>5</v>
      </c>
      <c r="P5" s="5">
        <f t="shared" si="0"/>
        <v>2</v>
      </c>
      <c r="Q5" s="5">
        <f t="shared" si="0"/>
        <v>9</v>
      </c>
      <c r="R5" s="5">
        <f t="shared" si="0"/>
        <v>7</v>
      </c>
      <c r="S5" s="5"/>
      <c r="T5" s="12"/>
      <c r="W5" s="152">
        <f>X5+7</f>
        <v>43290</v>
      </c>
      <c r="X5" s="152">
        <f>Y5+7</f>
        <v>43283</v>
      </c>
      <c r="Y5" s="152">
        <v>43276</v>
      </c>
    </row>
    <row r="6" spans="2:25" s="8" customFormat="1" ht="36.75" customHeight="1" x14ac:dyDescent="0.15">
      <c r="B6" s="29" t="s">
        <v>1</v>
      </c>
      <c r="C6" s="30" t="s">
        <v>9</v>
      </c>
      <c r="D6" s="155" t="s">
        <v>107</v>
      </c>
      <c r="E6" s="156"/>
      <c r="F6" s="156"/>
      <c r="G6" s="157"/>
      <c r="H6" s="31" t="s">
        <v>2</v>
      </c>
      <c r="I6" s="32" t="s">
        <v>20</v>
      </c>
      <c r="J6" s="32" t="s">
        <v>21</v>
      </c>
      <c r="K6" s="31" t="s">
        <v>3</v>
      </c>
      <c r="L6" s="151" t="s">
        <v>329</v>
      </c>
      <c r="M6" s="32" t="s">
        <v>22</v>
      </c>
      <c r="N6" s="33" t="s">
        <v>12</v>
      </c>
      <c r="O6" s="33" t="s">
        <v>17</v>
      </c>
      <c r="P6" s="33" t="s">
        <v>18</v>
      </c>
      <c r="Q6" s="33" t="s">
        <v>13</v>
      </c>
      <c r="R6" s="33" t="s">
        <v>14</v>
      </c>
      <c r="S6" s="33"/>
      <c r="T6" s="34" t="s">
        <v>106</v>
      </c>
      <c r="U6" s="35"/>
      <c r="V6" s="36"/>
      <c r="W6" s="144" t="s">
        <v>110</v>
      </c>
      <c r="X6" s="144" t="s">
        <v>109</v>
      </c>
    </row>
    <row r="7" spans="2:25" x14ac:dyDescent="0.15">
      <c r="B7" s="37">
        <v>2</v>
      </c>
      <c r="C7" s="38" t="s">
        <v>328</v>
      </c>
      <c r="D7" s="39" t="s">
        <v>111</v>
      </c>
      <c r="E7" s="39"/>
      <c r="F7" s="39"/>
      <c r="G7" s="39"/>
      <c r="H7" s="40"/>
      <c r="I7" s="41" t="s">
        <v>112</v>
      </c>
      <c r="J7" s="42" t="s">
        <v>113</v>
      </c>
      <c r="K7" s="43" t="e">
        <f>WEEKNUM(J7)</f>
        <v>#VALUE!</v>
      </c>
      <c r="L7" s="43"/>
      <c r="M7" s="44"/>
      <c r="N7" s="5"/>
      <c r="O7" s="5"/>
      <c r="P7" s="5"/>
      <c r="Q7" s="5" t="s">
        <v>257</v>
      </c>
      <c r="R7" s="5"/>
      <c r="S7" s="5"/>
      <c r="X7" s="142" t="s">
        <v>258</v>
      </c>
    </row>
    <row r="8" spans="2:25" x14ac:dyDescent="0.15">
      <c r="B8" s="37">
        <v>2</v>
      </c>
      <c r="C8" s="38"/>
      <c r="D8" s="39" t="s">
        <v>114</v>
      </c>
      <c r="E8" s="39"/>
      <c r="F8" s="39"/>
      <c r="G8" s="39"/>
      <c r="H8" s="40"/>
      <c r="I8" s="41"/>
      <c r="J8" s="42" t="s">
        <v>324</v>
      </c>
      <c r="K8" s="43" t="e">
        <f t="shared" ref="K8:K88" si="1">WEEKNUM(J8)</f>
        <v>#VALUE!</v>
      </c>
      <c r="L8" s="43"/>
      <c r="M8" s="44"/>
      <c r="N8" s="5" t="s">
        <v>257</v>
      </c>
      <c r="O8" s="5"/>
      <c r="P8" s="5"/>
      <c r="Q8" s="5"/>
      <c r="R8" s="5"/>
      <c r="S8" s="5"/>
      <c r="X8" s="148" t="s">
        <v>259</v>
      </c>
    </row>
    <row r="9" spans="2:25" x14ac:dyDescent="0.15">
      <c r="B9" s="37"/>
      <c r="C9" s="38"/>
      <c r="E9" s="39" t="s">
        <v>249</v>
      </c>
      <c r="F9" s="39"/>
      <c r="G9" s="39"/>
      <c r="H9" s="40"/>
      <c r="I9" s="41">
        <v>43252</v>
      </c>
      <c r="J9" s="42">
        <v>43373</v>
      </c>
      <c r="K9" s="43">
        <f t="shared" si="1"/>
        <v>40</v>
      </c>
      <c r="L9" s="43"/>
      <c r="M9" s="44"/>
      <c r="N9" s="5"/>
      <c r="O9" s="5"/>
      <c r="P9" s="5"/>
      <c r="Q9" s="5"/>
      <c r="R9" s="5" t="s">
        <v>10</v>
      </c>
      <c r="S9" s="5"/>
    </row>
    <row r="10" spans="2:25" ht="28.5" x14ac:dyDescent="0.15">
      <c r="B10" s="37"/>
      <c r="C10" s="38"/>
      <c r="E10" s="39"/>
      <c r="F10" s="39" t="s">
        <v>266</v>
      </c>
      <c r="G10" s="39"/>
      <c r="H10" s="40"/>
      <c r="I10" s="41"/>
      <c r="J10" s="42" t="s">
        <v>322</v>
      </c>
      <c r="K10" s="43" t="e">
        <f t="shared" si="1"/>
        <v>#VALUE!</v>
      </c>
      <c r="L10" s="43"/>
      <c r="M10" s="44"/>
      <c r="N10" s="5"/>
      <c r="O10" s="5"/>
      <c r="P10" s="5"/>
      <c r="Q10" s="5" t="s">
        <v>267</v>
      </c>
      <c r="R10" s="5"/>
      <c r="S10" s="5"/>
      <c r="X10" s="148" t="s">
        <v>269</v>
      </c>
    </row>
    <row r="11" spans="2:25" x14ac:dyDescent="0.15">
      <c r="B11" s="37"/>
      <c r="C11" s="38"/>
      <c r="E11" s="39"/>
      <c r="F11" s="39" t="s">
        <v>276</v>
      </c>
      <c r="G11" s="39"/>
      <c r="H11" s="40"/>
      <c r="I11" s="41"/>
      <c r="J11" s="42" t="s">
        <v>323</v>
      </c>
      <c r="K11" s="43" t="e">
        <f t="shared" si="1"/>
        <v>#VALUE!</v>
      </c>
      <c r="L11" s="43"/>
      <c r="M11" s="44"/>
      <c r="N11" s="5" t="s">
        <v>267</v>
      </c>
      <c r="O11" s="5"/>
      <c r="P11" s="5"/>
      <c r="Q11" s="5"/>
      <c r="R11" s="5"/>
      <c r="S11" s="5"/>
      <c r="X11" s="148" t="s">
        <v>261</v>
      </c>
    </row>
    <row r="12" spans="2:25" ht="42.75" x14ac:dyDescent="0.15">
      <c r="B12" s="37">
        <v>3</v>
      </c>
      <c r="C12" s="38"/>
      <c r="D12" s="9"/>
      <c r="E12" s="39"/>
      <c r="F12" s="39" t="s">
        <v>250</v>
      </c>
      <c r="G12" s="39"/>
      <c r="H12" s="40"/>
      <c r="I12" s="41">
        <v>43255</v>
      </c>
      <c r="J12" s="42">
        <v>43303</v>
      </c>
      <c r="K12" s="43">
        <f t="shared" si="1"/>
        <v>30</v>
      </c>
      <c r="L12" s="43"/>
      <c r="M12" s="44"/>
      <c r="N12" s="5"/>
      <c r="O12" s="5" t="s">
        <v>10</v>
      </c>
      <c r="P12" s="5"/>
      <c r="Q12" s="5"/>
      <c r="R12" s="5"/>
      <c r="S12" s="5"/>
      <c r="X12" s="142" t="s">
        <v>260</v>
      </c>
    </row>
    <row r="13" spans="2:25" x14ac:dyDescent="0.15">
      <c r="B13" s="37"/>
      <c r="C13" s="38"/>
      <c r="D13" s="39"/>
      <c r="E13" s="39"/>
      <c r="F13" s="39" t="s">
        <v>253</v>
      </c>
      <c r="G13" s="39"/>
      <c r="H13" s="40"/>
      <c r="I13" s="41">
        <v>43304</v>
      </c>
      <c r="J13" s="42">
        <v>43327</v>
      </c>
      <c r="K13" s="43">
        <f t="shared" si="1"/>
        <v>33</v>
      </c>
      <c r="L13" s="43"/>
      <c r="M13" s="44"/>
      <c r="N13" s="5"/>
      <c r="O13" s="5" t="s">
        <v>274</v>
      </c>
      <c r="P13" s="5"/>
      <c r="Q13" s="5"/>
      <c r="R13" s="5"/>
      <c r="S13" s="5"/>
      <c r="X13" s="142" t="s">
        <v>277</v>
      </c>
    </row>
    <row r="14" spans="2:25" ht="28.5" x14ac:dyDescent="0.15">
      <c r="B14" s="37"/>
      <c r="C14" s="38"/>
      <c r="D14" s="39"/>
      <c r="E14" s="39"/>
      <c r="F14" s="39" t="s">
        <v>270</v>
      </c>
      <c r="G14" s="39"/>
      <c r="H14" s="40"/>
      <c r="I14" s="41">
        <v>43291</v>
      </c>
      <c r="J14" s="42">
        <v>43327</v>
      </c>
      <c r="K14" s="43">
        <f t="shared" si="1"/>
        <v>33</v>
      </c>
      <c r="L14" s="43"/>
      <c r="M14" s="44"/>
      <c r="N14" s="5" t="s">
        <v>275</v>
      </c>
      <c r="O14" s="5"/>
      <c r="P14" s="5"/>
      <c r="Q14" s="5"/>
      <c r="R14" s="5"/>
      <c r="S14" s="5"/>
      <c r="X14" s="148" t="s">
        <v>272</v>
      </c>
    </row>
    <row r="15" spans="2:25" ht="28.5" x14ac:dyDescent="0.15">
      <c r="B15" s="37"/>
      <c r="C15" s="38"/>
      <c r="D15" s="39"/>
      <c r="E15" s="39"/>
      <c r="F15" s="39" t="s">
        <v>254</v>
      </c>
      <c r="G15" s="39"/>
      <c r="H15" s="40"/>
      <c r="I15" s="41">
        <v>43291</v>
      </c>
      <c r="J15" s="42">
        <v>43311</v>
      </c>
      <c r="K15" s="43">
        <f t="shared" si="1"/>
        <v>31</v>
      </c>
      <c r="L15" s="43"/>
      <c r="M15" s="44"/>
      <c r="N15" s="5"/>
      <c r="O15" s="5"/>
      <c r="P15" s="5" t="s">
        <v>10</v>
      </c>
      <c r="Q15" s="5"/>
      <c r="R15" s="5"/>
      <c r="S15" s="5"/>
      <c r="X15" s="148" t="s">
        <v>279</v>
      </c>
    </row>
    <row r="16" spans="2:25" x14ac:dyDescent="0.15">
      <c r="B16" s="37"/>
      <c r="C16" s="38"/>
      <c r="D16" s="39"/>
      <c r="E16" s="39"/>
      <c r="F16" s="39" t="s">
        <v>255</v>
      </c>
      <c r="G16" s="39"/>
      <c r="H16" s="40"/>
      <c r="I16" s="41">
        <v>43327</v>
      </c>
      <c r="J16" s="42">
        <v>43353</v>
      </c>
      <c r="K16" s="43">
        <f t="shared" si="1"/>
        <v>37</v>
      </c>
      <c r="L16" s="43"/>
      <c r="M16" s="44"/>
      <c r="N16" s="5"/>
      <c r="O16" s="5" t="s">
        <v>10</v>
      </c>
      <c r="P16" s="5"/>
      <c r="Q16" s="5"/>
      <c r="R16" s="5"/>
      <c r="S16" s="5"/>
    </row>
    <row r="17" spans="2:24" x14ac:dyDescent="0.15">
      <c r="B17" s="37"/>
      <c r="C17" s="38"/>
      <c r="D17" s="39"/>
      <c r="E17" s="39"/>
      <c r="F17" s="39" t="s">
        <v>256</v>
      </c>
      <c r="G17" s="39"/>
      <c r="H17" s="40"/>
      <c r="I17" s="41"/>
      <c r="J17" s="42">
        <v>43353</v>
      </c>
      <c r="K17" s="43">
        <f t="shared" si="1"/>
        <v>37</v>
      </c>
      <c r="L17" s="43"/>
      <c r="M17" s="44"/>
      <c r="N17" s="5"/>
      <c r="O17" s="5"/>
      <c r="P17" s="5" t="s">
        <v>319</v>
      </c>
      <c r="Q17" s="5"/>
      <c r="R17" s="5"/>
      <c r="S17" s="5"/>
    </row>
    <row r="18" spans="2:24" x14ac:dyDescent="0.15">
      <c r="B18" s="37"/>
      <c r="C18" s="38"/>
      <c r="D18" s="39"/>
      <c r="E18" s="39"/>
      <c r="F18" s="39" t="s">
        <v>325</v>
      </c>
      <c r="G18" s="39"/>
      <c r="H18" s="40"/>
      <c r="I18" s="41"/>
      <c r="J18" s="42">
        <v>43363</v>
      </c>
      <c r="K18" s="43">
        <f t="shared" si="1"/>
        <v>38</v>
      </c>
      <c r="L18" s="43"/>
      <c r="M18" s="44"/>
      <c r="N18" s="5"/>
      <c r="O18" s="5"/>
      <c r="P18" s="5"/>
      <c r="Q18" s="5"/>
      <c r="R18" s="5"/>
      <c r="S18" s="5"/>
    </row>
    <row r="19" spans="2:24" ht="42.75" x14ac:dyDescent="0.15">
      <c r="B19" s="37"/>
      <c r="C19" s="38"/>
      <c r="D19" s="39"/>
      <c r="E19" s="39"/>
      <c r="F19" s="39" t="s">
        <v>263</v>
      </c>
      <c r="G19" s="39"/>
      <c r="H19" s="40"/>
      <c r="I19" s="41"/>
      <c r="J19" s="42"/>
      <c r="K19" s="43">
        <f t="shared" si="1"/>
        <v>0</v>
      </c>
      <c r="L19" s="43"/>
      <c r="M19" s="44"/>
      <c r="N19" s="5"/>
      <c r="O19" s="5" t="s">
        <v>10</v>
      </c>
      <c r="P19" s="5"/>
      <c r="Q19" s="5"/>
      <c r="R19" s="5"/>
      <c r="S19" s="5"/>
      <c r="X19" s="148" t="s">
        <v>264</v>
      </c>
    </row>
    <row r="20" spans="2:24" x14ac:dyDescent="0.15">
      <c r="B20" s="37"/>
      <c r="C20" s="38"/>
      <c r="D20" s="39"/>
      <c r="E20" s="39"/>
      <c r="F20" s="39"/>
      <c r="G20" s="39"/>
      <c r="H20" s="40"/>
      <c r="I20" s="41"/>
      <c r="J20" s="42"/>
      <c r="K20" s="43">
        <f t="shared" si="1"/>
        <v>0</v>
      </c>
      <c r="L20" s="43"/>
      <c r="M20" s="44"/>
      <c r="N20" s="5"/>
      <c r="O20" s="5"/>
      <c r="P20" s="5"/>
      <c r="Q20" s="5"/>
      <c r="R20" s="5"/>
      <c r="S20" s="5"/>
    </row>
    <row r="21" spans="2:24" x14ac:dyDescent="0.15">
      <c r="B21" s="37"/>
      <c r="C21" s="38"/>
      <c r="D21" s="39" t="s">
        <v>185</v>
      </c>
      <c r="E21" s="39"/>
      <c r="F21" s="39"/>
      <c r="G21" s="39"/>
      <c r="H21" s="40"/>
      <c r="I21" s="41"/>
      <c r="J21" s="42"/>
      <c r="K21" s="43">
        <f t="shared" si="1"/>
        <v>0</v>
      </c>
      <c r="L21" s="43"/>
      <c r="M21" s="44"/>
      <c r="N21" s="5"/>
      <c r="O21" s="5"/>
      <c r="P21" s="5"/>
      <c r="Q21" s="5" t="s">
        <v>320</v>
      </c>
      <c r="R21" s="5"/>
      <c r="S21" s="5"/>
      <c r="T21" s="45"/>
    </row>
    <row r="22" spans="2:24" x14ac:dyDescent="0.15">
      <c r="B22" s="37"/>
      <c r="C22" s="38"/>
      <c r="D22" s="39"/>
      <c r="E22" s="39" t="s">
        <v>280</v>
      </c>
      <c r="F22" s="39"/>
      <c r="G22" s="39"/>
      <c r="H22" s="40"/>
      <c r="I22" s="41"/>
      <c r="J22" s="42" t="s">
        <v>112</v>
      </c>
      <c r="K22" s="43" t="e">
        <f t="shared" si="1"/>
        <v>#VALUE!</v>
      </c>
      <c r="L22" s="43"/>
      <c r="M22" s="44"/>
      <c r="N22" s="5"/>
      <c r="O22" s="5"/>
      <c r="P22" s="5"/>
      <c r="Q22" s="5" t="s">
        <v>275</v>
      </c>
      <c r="R22" s="5"/>
      <c r="S22" s="5"/>
      <c r="X22" s="148" t="s">
        <v>283</v>
      </c>
    </row>
    <row r="23" spans="2:24" x14ac:dyDescent="0.15">
      <c r="B23" s="37"/>
      <c r="C23" s="38"/>
      <c r="D23" s="39"/>
      <c r="E23" s="39" t="s">
        <v>281</v>
      </c>
      <c r="F23" s="39"/>
      <c r="G23" s="39"/>
      <c r="H23" s="40"/>
      <c r="I23" s="41"/>
      <c r="J23" s="42" t="s">
        <v>326</v>
      </c>
      <c r="K23" s="43" t="e">
        <f t="shared" si="1"/>
        <v>#VALUE!</v>
      </c>
      <c r="L23" s="43"/>
      <c r="M23" s="44"/>
      <c r="N23" s="5"/>
      <c r="O23" s="5"/>
      <c r="P23" s="5"/>
      <c r="Q23" s="5" t="s">
        <v>275</v>
      </c>
      <c r="R23" s="5"/>
      <c r="S23" s="5"/>
      <c r="X23" s="148" t="s">
        <v>284</v>
      </c>
    </row>
    <row r="24" spans="2:24" ht="57" x14ac:dyDescent="0.15">
      <c r="B24" s="37"/>
      <c r="C24" s="38"/>
      <c r="D24" s="39"/>
      <c r="E24" s="39" t="s">
        <v>285</v>
      </c>
      <c r="F24" s="39"/>
      <c r="G24" s="39"/>
      <c r="H24" s="40"/>
      <c r="I24" s="41"/>
      <c r="J24" s="42" t="s">
        <v>327</v>
      </c>
      <c r="K24" s="43"/>
      <c r="L24" s="43"/>
      <c r="M24" s="44"/>
      <c r="N24" s="5"/>
      <c r="O24" s="5"/>
      <c r="P24" s="5"/>
      <c r="Q24" s="5" t="s">
        <v>10</v>
      </c>
      <c r="R24" s="5"/>
      <c r="S24" s="5"/>
      <c r="X24" s="142" t="s">
        <v>286</v>
      </c>
    </row>
    <row r="25" spans="2:24" x14ac:dyDescent="0.15">
      <c r="B25" s="37"/>
      <c r="C25" s="38"/>
      <c r="D25" s="39"/>
      <c r="E25" s="39"/>
      <c r="F25" s="39"/>
      <c r="G25" s="39"/>
      <c r="H25" s="40"/>
      <c r="I25" s="41"/>
      <c r="J25" s="42"/>
      <c r="K25" s="43"/>
      <c r="L25" s="43"/>
      <c r="M25" s="44"/>
      <c r="N25" s="5"/>
      <c r="O25" s="5"/>
      <c r="P25" s="5"/>
      <c r="Q25" s="5"/>
      <c r="R25" s="5"/>
      <c r="S25" s="5"/>
    </row>
    <row r="26" spans="2:24" x14ac:dyDescent="0.15">
      <c r="B26" s="37"/>
      <c r="C26" s="38"/>
      <c r="D26" s="39" t="s">
        <v>268</v>
      </c>
      <c r="E26" s="39"/>
      <c r="F26" s="39"/>
      <c r="G26" s="39"/>
      <c r="H26" s="40"/>
      <c r="I26" s="41"/>
      <c r="J26" s="42"/>
      <c r="K26" s="43">
        <f t="shared" si="1"/>
        <v>0</v>
      </c>
      <c r="L26" s="43"/>
      <c r="M26" s="44"/>
      <c r="N26" s="5"/>
      <c r="O26" s="5"/>
      <c r="P26" s="5"/>
      <c r="Q26" s="5"/>
      <c r="R26" s="5" t="s">
        <v>10</v>
      </c>
      <c r="S26" s="5"/>
    </row>
    <row r="27" spans="2:24" x14ac:dyDescent="0.15">
      <c r="B27" s="37"/>
      <c r="C27" s="38"/>
      <c r="D27" s="39"/>
      <c r="E27" s="39" t="s">
        <v>296</v>
      </c>
      <c r="F27" s="39"/>
      <c r="G27" s="39"/>
      <c r="H27" s="40"/>
      <c r="I27" s="41"/>
      <c r="J27" s="42"/>
      <c r="K27" s="43">
        <f t="shared" si="1"/>
        <v>0</v>
      </c>
      <c r="L27" s="43"/>
      <c r="M27" s="44"/>
      <c r="N27" s="5" t="s">
        <v>308</v>
      </c>
      <c r="O27" s="5"/>
      <c r="P27" s="5"/>
      <c r="Q27" s="5"/>
      <c r="R27" s="5"/>
      <c r="S27" s="5"/>
      <c r="X27" s="148" t="s">
        <v>297</v>
      </c>
    </row>
    <row r="28" spans="2:24" x14ac:dyDescent="0.15">
      <c r="B28" s="37"/>
      <c r="C28" s="38"/>
      <c r="D28" s="39"/>
      <c r="E28" s="39" t="s">
        <v>306</v>
      </c>
      <c r="F28" s="39"/>
      <c r="G28" s="39"/>
      <c r="H28" s="40"/>
      <c r="I28" s="41"/>
      <c r="J28" s="42"/>
      <c r="K28" s="43">
        <f t="shared" si="1"/>
        <v>0</v>
      </c>
      <c r="L28" s="43"/>
      <c r="M28" s="44"/>
      <c r="N28" s="5"/>
      <c r="O28" s="5" t="s">
        <v>10</v>
      </c>
      <c r="P28" s="5"/>
      <c r="Q28" s="5"/>
      <c r="R28" s="5"/>
      <c r="S28" s="5"/>
      <c r="X28" s="142" t="s">
        <v>307</v>
      </c>
    </row>
    <row r="29" spans="2:24" x14ac:dyDescent="0.15">
      <c r="B29" s="37"/>
      <c r="C29" s="38"/>
      <c r="D29" s="39"/>
      <c r="E29" s="39"/>
      <c r="F29" s="39"/>
      <c r="G29" s="39"/>
      <c r="H29" s="40"/>
      <c r="I29" s="41"/>
      <c r="J29" s="42"/>
      <c r="K29" s="43">
        <f t="shared" si="1"/>
        <v>0</v>
      </c>
      <c r="L29" s="43"/>
      <c r="M29" s="44"/>
      <c r="N29" s="5"/>
      <c r="O29" s="5"/>
      <c r="P29" s="5"/>
      <c r="Q29" s="5"/>
      <c r="R29" s="5"/>
      <c r="S29" s="5"/>
    </row>
    <row r="30" spans="2:24" x14ac:dyDescent="0.15">
      <c r="B30" s="37"/>
      <c r="C30" s="38"/>
      <c r="D30" s="39" t="s">
        <v>287</v>
      </c>
      <c r="E30" s="39"/>
      <c r="F30" s="39"/>
      <c r="G30" s="39"/>
      <c r="H30" s="40"/>
      <c r="I30" s="41"/>
      <c r="J30" s="42"/>
      <c r="K30" s="43">
        <f t="shared" ref="K30:K36" si="2">WEEKNUM(J30)</f>
        <v>0</v>
      </c>
      <c r="L30" s="43"/>
      <c r="M30" s="44"/>
      <c r="N30" s="5"/>
      <c r="O30" s="5"/>
      <c r="P30" s="5"/>
      <c r="Q30" s="5"/>
      <c r="R30" s="5" t="s">
        <v>319</v>
      </c>
      <c r="S30" s="5"/>
    </row>
    <row r="31" spans="2:24" ht="28.5" x14ac:dyDescent="0.15">
      <c r="B31" s="37"/>
      <c r="C31" s="38"/>
      <c r="D31" s="39"/>
      <c r="E31" s="39" t="s">
        <v>288</v>
      </c>
      <c r="F31" s="39"/>
      <c r="G31" s="39"/>
      <c r="H31" s="40"/>
      <c r="I31" s="41"/>
      <c r="J31" s="42">
        <v>43291</v>
      </c>
      <c r="K31" s="43">
        <f t="shared" si="2"/>
        <v>28</v>
      </c>
      <c r="L31" s="43"/>
      <c r="M31" s="44"/>
      <c r="N31" s="5"/>
      <c r="O31" s="5"/>
      <c r="P31" s="5"/>
      <c r="Q31" s="5" t="s">
        <v>10</v>
      </c>
      <c r="R31" s="5"/>
      <c r="S31" s="5"/>
      <c r="T31" s="45"/>
      <c r="X31" s="148" t="s">
        <v>291</v>
      </c>
    </row>
    <row r="32" spans="2:24" x14ac:dyDescent="0.15">
      <c r="B32" s="37"/>
      <c r="C32" s="38"/>
      <c r="D32" s="39"/>
      <c r="E32" s="39" t="s">
        <v>292</v>
      </c>
      <c r="F32" s="39"/>
      <c r="G32" s="39"/>
      <c r="H32" s="40"/>
      <c r="I32" s="41"/>
      <c r="J32" s="42">
        <v>43464</v>
      </c>
      <c r="K32" s="43">
        <f t="shared" si="2"/>
        <v>53</v>
      </c>
      <c r="L32" s="43"/>
      <c r="M32" s="44"/>
      <c r="N32" s="5" t="s">
        <v>320</v>
      </c>
      <c r="O32" s="5"/>
      <c r="P32" s="5"/>
      <c r="Q32" s="5"/>
      <c r="R32" s="5"/>
      <c r="S32" s="5"/>
      <c r="X32" s="148" t="s">
        <v>294</v>
      </c>
    </row>
    <row r="33" spans="2:24" x14ac:dyDescent="0.15">
      <c r="B33" s="37"/>
      <c r="C33" s="38"/>
      <c r="D33" s="39"/>
      <c r="E33" s="39" t="s">
        <v>298</v>
      </c>
      <c r="F33" s="39"/>
      <c r="G33" s="39"/>
      <c r="H33" s="40"/>
      <c r="I33" s="41">
        <f>IF((J33-H33)&lt;1,"",J33-H33)</f>
        <v>43296</v>
      </c>
      <c r="J33" s="42">
        <v>43296</v>
      </c>
      <c r="K33" s="43">
        <f t="shared" si="2"/>
        <v>29</v>
      </c>
      <c r="L33" s="43"/>
      <c r="M33" s="44"/>
      <c r="N33" s="5"/>
      <c r="O33" s="5"/>
      <c r="P33" s="5"/>
      <c r="Q33" s="5"/>
      <c r="R33" s="5" t="s">
        <v>10</v>
      </c>
      <c r="S33" s="5"/>
      <c r="X33" s="148" t="s">
        <v>300</v>
      </c>
    </row>
    <row r="34" spans="2:24" x14ac:dyDescent="0.15">
      <c r="B34" s="37"/>
      <c r="C34" s="38"/>
      <c r="D34" s="39"/>
      <c r="E34" s="39" t="s">
        <v>301</v>
      </c>
      <c r="F34" s="39"/>
      <c r="G34" s="39"/>
      <c r="H34" s="40"/>
      <c r="I34" s="41">
        <f>IF((J34-H34)&lt;1,"",J34-H34)</f>
        <v>43296</v>
      </c>
      <c r="J34" s="42">
        <v>43296</v>
      </c>
      <c r="K34" s="43">
        <f t="shared" si="2"/>
        <v>29</v>
      </c>
      <c r="L34" s="43"/>
      <c r="M34" s="44"/>
      <c r="N34" s="5" t="s">
        <v>10</v>
      </c>
      <c r="O34" s="5"/>
      <c r="P34" s="5"/>
      <c r="Q34" s="5"/>
      <c r="R34" s="5"/>
      <c r="S34" s="5"/>
      <c r="X34" s="148" t="s">
        <v>302</v>
      </c>
    </row>
    <row r="35" spans="2:24" x14ac:dyDescent="0.15">
      <c r="B35" s="37"/>
      <c r="C35" s="38"/>
      <c r="D35" s="39"/>
      <c r="E35" s="39" t="s">
        <v>303</v>
      </c>
      <c r="F35" s="39"/>
      <c r="G35" s="39"/>
      <c r="H35" s="40"/>
      <c r="I35" s="41">
        <f>IF((J35-H35)&lt;1,"",J35-H35)</f>
        <v>43296</v>
      </c>
      <c r="J35" s="42">
        <v>43296</v>
      </c>
      <c r="K35" s="43">
        <f t="shared" si="2"/>
        <v>29</v>
      </c>
      <c r="L35" s="43"/>
      <c r="M35" s="44"/>
      <c r="N35" s="5"/>
      <c r="O35" s="5"/>
      <c r="P35" s="5"/>
      <c r="Q35" s="5" t="s">
        <v>252</v>
      </c>
      <c r="R35" s="5"/>
      <c r="S35" s="5"/>
      <c r="X35" s="148" t="s">
        <v>304</v>
      </c>
    </row>
    <row r="36" spans="2:24" x14ac:dyDescent="0.15">
      <c r="B36" s="37"/>
      <c r="C36" s="38"/>
      <c r="D36" s="39"/>
      <c r="E36" s="39"/>
      <c r="F36" s="39"/>
      <c r="G36" s="39"/>
      <c r="H36" s="40"/>
      <c r="I36" s="41" t="str">
        <f>IF((J36-H36)&lt;1,"",J36-H36)</f>
        <v/>
      </c>
      <c r="J36" s="42"/>
      <c r="K36" s="43">
        <f t="shared" si="2"/>
        <v>0</v>
      </c>
      <c r="L36" s="43"/>
      <c r="M36" s="47"/>
      <c r="N36" s="5"/>
      <c r="O36" s="5"/>
      <c r="P36" s="5"/>
      <c r="Q36" s="5"/>
      <c r="R36" s="5"/>
      <c r="S36" s="5"/>
    </row>
    <row r="37" spans="2:24" x14ac:dyDescent="0.15">
      <c r="B37" s="37"/>
      <c r="C37" s="38"/>
      <c r="D37" s="46" t="s">
        <v>309</v>
      </c>
      <c r="E37" s="46"/>
      <c r="F37" s="46"/>
      <c r="G37" s="46"/>
      <c r="H37" s="40"/>
      <c r="I37" s="41"/>
      <c r="J37" s="42"/>
      <c r="K37" s="43">
        <f t="shared" si="1"/>
        <v>0</v>
      </c>
      <c r="L37" s="43"/>
      <c r="M37" s="44"/>
      <c r="N37" s="5"/>
      <c r="O37" s="5"/>
      <c r="P37" s="5"/>
      <c r="Q37" s="5"/>
      <c r="R37" s="5" t="s">
        <v>267</v>
      </c>
      <c r="S37" s="5"/>
    </row>
    <row r="38" spans="2:24" x14ac:dyDescent="0.15">
      <c r="B38" s="37"/>
      <c r="C38" s="38"/>
      <c r="D38" s="46"/>
      <c r="E38" s="46" t="s">
        <v>311</v>
      </c>
      <c r="F38" s="46"/>
      <c r="G38" s="46"/>
      <c r="H38" s="40"/>
      <c r="I38" s="41"/>
      <c r="J38" s="42"/>
      <c r="K38" s="43">
        <f t="shared" si="1"/>
        <v>0</v>
      </c>
      <c r="L38" s="43"/>
      <c r="M38" s="44"/>
      <c r="N38" s="5"/>
      <c r="O38" s="5"/>
      <c r="P38" s="5"/>
      <c r="Q38" s="5"/>
      <c r="R38" s="5" t="s">
        <v>10</v>
      </c>
      <c r="S38" s="5"/>
      <c r="X38" s="142" t="s">
        <v>317</v>
      </c>
    </row>
    <row r="39" spans="2:24" x14ac:dyDescent="0.15">
      <c r="B39" s="37"/>
      <c r="C39" s="38"/>
      <c r="D39" s="46"/>
      <c r="E39" s="46" t="s">
        <v>312</v>
      </c>
      <c r="F39" s="46"/>
      <c r="G39" s="46"/>
      <c r="H39" s="40"/>
      <c r="I39" s="41"/>
      <c r="J39" s="42"/>
      <c r="K39" s="43">
        <f t="shared" si="1"/>
        <v>0</v>
      </c>
      <c r="L39" s="43"/>
      <c r="M39" s="44"/>
      <c r="N39" s="5"/>
      <c r="O39" s="5"/>
      <c r="P39" s="5"/>
      <c r="Q39" s="5" t="s">
        <v>252</v>
      </c>
      <c r="R39" s="5"/>
      <c r="S39" s="5"/>
      <c r="X39" s="142" t="s">
        <v>318</v>
      </c>
    </row>
    <row r="40" spans="2:24" x14ac:dyDescent="0.15">
      <c r="B40" s="37"/>
      <c r="C40" s="38"/>
      <c r="D40" s="46"/>
      <c r="E40" s="46" t="s">
        <v>313</v>
      </c>
      <c r="F40" s="46"/>
      <c r="G40" s="46"/>
      <c r="H40" s="40"/>
      <c r="I40" s="41"/>
      <c r="J40" s="42"/>
      <c r="K40" s="43">
        <f t="shared" si="1"/>
        <v>0</v>
      </c>
      <c r="L40" s="43"/>
      <c r="M40" s="44"/>
      <c r="N40" s="5"/>
      <c r="O40" s="5"/>
      <c r="P40" s="5"/>
      <c r="Q40" s="5"/>
      <c r="R40" s="5"/>
      <c r="S40" s="5"/>
      <c r="X40" s="142" t="s">
        <v>316</v>
      </c>
    </row>
    <row r="41" spans="2:24" x14ac:dyDescent="0.15">
      <c r="B41" s="37"/>
      <c r="C41" s="38"/>
      <c r="D41" s="46"/>
      <c r="E41" s="46" t="s">
        <v>314</v>
      </c>
      <c r="F41" s="46"/>
      <c r="G41" s="46"/>
      <c r="H41" s="40"/>
      <c r="I41" s="41"/>
      <c r="J41" s="42"/>
      <c r="K41" s="43">
        <f t="shared" si="1"/>
        <v>0</v>
      </c>
      <c r="L41" s="43"/>
      <c r="M41" s="44"/>
      <c r="N41" s="5"/>
      <c r="O41" s="5"/>
      <c r="P41" s="5"/>
      <c r="Q41" s="5"/>
      <c r="R41" s="5"/>
      <c r="S41" s="5"/>
      <c r="X41" s="142" t="s">
        <v>315</v>
      </c>
    </row>
    <row r="42" spans="2:24" x14ac:dyDescent="0.15">
      <c r="B42" s="37"/>
      <c r="C42" s="38"/>
      <c r="D42" s="46"/>
      <c r="E42" s="46"/>
      <c r="F42" s="46"/>
      <c r="G42" s="46"/>
      <c r="H42" s="40"/>
      <c r="I42" s="41"/>
      <c r="J42" s="42"/>
      <c r="K42" s="43">
        <f t="shared" si="1"/>
        <v>0</v>
      </c>
      <c r="L42" s="43"/>
      <c r="M42" s="44"/>
      <c r="N42" s="5"/>
      <c r="O42" s="5"/>
      <c r="P42" s="5"/>
      <c r="Q42" s="5"/>
      <c r="R42" s="5"/>
      <c r="S42" s="5"/>
    </row>
    <row r="43" spans="2:24" x14ac:dyDescent="0.15">
      <c r="B43" s="37"/>
      <c r="C43" s="38"/>
      <c r="D43" s="46" t="s">
        <v>310</v>
      </c>
      <c r="E43" s="46"/>
      <c r="F43" s="46"/>
      <c r="G43" s="46"/>
      <c r="H43" s="40"/>
      <c r="I43" s="41"/>
      <c r="J43" s="42"/>
      <c r="K43" s="43">
        <f t="shared" si="1"/>
        <v>0</v>
      </c>
      <c r="L43" s="43"/>
      <c r="M43" s="44"/>
      <c r="N43" s="5"/>
      <c r="O43" s="5"/>
      <c r="P43" s="5"/>
      <c r="Q43" s="5"/>
      <c r="R43" s="5" t="s">
        <v>10</v>
      </c>
      <c r="S43" s="5"/>
      <c r="X43" s="142" t="s">
        <v>321</v>
      </c>
    </row>
    <row r="44" spans="2:24" x14ac:dyDescent="0.15">
      <c r="B44" s="37"/>
      <c r="C44" s="38"/>
      <c r="D44" s="39"/>
      <c r="E44" s="39"/>
      <c r="F44" s="39"/>
      <c r="G44" s="39"/>
      <c r="H44" s="40"/>
      <c r="I44" s="41"/>
      <c r="J44" s="42"/>
      <c r="K44" s="43">
        <f t="shared" si="1"/>
        <v>0</v>
      </c>
      <c r="L44" s="43"/>
      <c r="M44" s="44"/>
      <c r="N44" s="5"/>
      <c r="O44" s="5"/>
      <c r="P44" s="5"/>
      <c r="Q44" s="5"/>
      <c r="R44" s="5"/>
      <c r="S44" s="5"/>
    </row>
    <row r="45" spans="2:24" x14ac:dyDescent="0.15">
      <c r="B45" s="37"/>
      <c r="C45" s="38"/>
      <c r="D45" s="39"/>
      <c r="E45" s="39"/>
      <c r="F45" s="39"/>
      <c r="G45" s="39"/>
      <c r="H45" s="40"/>
      <c r="I45" s="41"/>
      <c r="J45" s="42"/>
      <c r="K45" s="43">
        <f t="shared" si="1"/>
        <v>0</v>
      </c>
      <c r="L45" s="43"/>
      <c r="M45" s="44"/>
      <c r="N45" s="5"/>
      <c r="O45" s="5"/>
      <c r="P45" s="5"/>
      <c r="Q45" s="5"/>
      <c r="R45" s="5"/>
      <c r="S45" s="5"/>
    </row>
    <row r="46" spans="2:24" x14ac:dyDescent="0.15">
      <c r="B46" s="37"/>
      <c r="C46" s="38"/>
      <c r="D46" s="39"/>
      <c r="E46" s="39"/>
      <c r="F46" s="39"/>
      <c r="G46" s="39"/>
      <c r="H46" s="40"/>
      <c r="I46" s="41" t="str">
        <f t="shared" ref="I46:I88" si="3">IF((J46-H46)&lt;1,"",J46-H46)</f>
        <v/>
      </c>
      <c r="J46" s="42"/>
      <c r="K46" s="43">
        <f t="shared" si="1"/>
        <v>0</v>
      </c>
      <c r="L46" s="43"/>
      <c r="M46" s="44"/>
      <c r="N46" s="5"/>
      <c r="O46" s="5"/>
      <c r="P46" s="5"/>
      <c r="Q46" s="5"/>
      <c r="R46" s="5"/>
      <c r="S46" s="5"/>
    </row>
    <row r="47" spans="2:24" x14ac:dyDescent="0.15">
      <c r="B47" s="37"/>
      <c r="C47" s="38"/>
      <c r="D47" s="39"/>
      <c r="E47" s="39"/>
      <c r="F47" s="39"/>
      <c r="G47" s="39"/>
      <c r="H47" s="40"/>
      <c r="I47" s="41" t="str">
        <f t="shared" si="3"/>
        <v/>
      </c>
      <c r="J47" s="42"/>
      <c r="K47" s="43">
        <f t="shared" si="1"/>
        <v>0</v>
      </c>
      <c r="L47" s="43"/>
      <c r="M47" s="44"/>
      <c r="N47" s="5"/>
      <c r="O47" s="5"/>
      <c r="P47" s="5"/>
      <c r="Q47" s="5"/>
      <c r="R47" s="5"/>
      <c r="S47" s="5"/>
    </row>
    <row r="48" spans="2:24" x14ac:dyDescent="0.15">
      <c r="B48" s="37"/>
      <c r="C48" s="38"/>
      <c r="D48" s="39"/>
      <c r="E48" s="39"/>
      <c r="F48" s="39"/>
      <c r="G48" s="39"/>
      <c r="H48" s="40"/>
      <c r="I48" s="41" t="str">
        <f t="shared" si="3"/>
        <v/>
      </c>
      <c r="J48" s="42"/>
      <c r="K48" s="43">
        <f t="shared" si="1"/>
        <v>0</v>
      </c>
      <c r="L48" s="43"/>
      <c r="M48" s="44"/>
      <c r="N48" s="5"/>
      <c r="O48" s="5"/>
      <c r="P48" s="5"/>
      <c r="Q48" s="5"/>
      <c r="R48" s="5"/>
      <c r="S48" s="5"/>
    </row>
    <row r="49" spans="2:20" x14ac:dyDescent="0.15">
      <c r="B49" s="37"/>
      <c r="C49" s="38"/>
      <c r="D49" s="39"/>
      <c r="E49" s="39"/>
      <c r="F49" s="39"/>
      <c r="G49" s="39"/>
      <c r="H49" s="40"/>
      <c r="I49" s="41" t="str">
        <f t="shared" si="3"/>
        <v/>
      </c>
      <c r="J49" s="42"/>
      <c r="K49" s="43">
        <f t="shared" si="1"/>
        <v>0</v>
      </c>
      <c r="L49" s="43"/>
      <c r="M49" s="44"/>
      <c r="N49" s="5"/>
      <c r="O49" s="5"/>
      <c r="P49" s="5"/>
      <c r="Q49" s="5"/>
      <c r="R49" s="5"/>
      <c r="S49" s="5"/>
    </row>
    <row r="50" spans="2:20" x14ac:dyDescent="0.15">
      <c r="B50" s="37"/>
      <c r="C50" s="38"/>
      <c r="D50" s="39"/>
      <c r="E50" s="39"/>
      <c r="F50" s="39"/>
      <c r="G50" s="39"/>
      <c r="H50" s="40"/>
      <c r="I50" s="41" t="str">
        <f t="shared" si="3"/>
        <v/>
      </c>
      <c r="J50" s="42"/>
      <c r="K50" s="43">
        <f t="shared" si="1"/>
        <v>0</v>
      </c>
      <c r="L50" s="43"/>
      <c r="M50" s="44"/>
      <c r="N50" s="5"/>
      <c r="O50" s="5"/>
      <c r="P50" s="5"/>
      <c r="Q50" s="5"/>
      <c r="R50" s="5"/>
      <c r="S50" s="5"/>
    </row>
    <row r="51" spans="2:20" x14ac:dyDescent="0.15">
      <c r="B51" s="37"/>
      <c r="C51" s="38"/>
      <c r="D51" s="39"/>
      <c r="E51" s="39"/>
      <c r="F51" s="39"/>
      <c r="G51" s="39"/>
      <c r="H51" s="40"/>
      <c r="I51" s="41" t="str">
        <f t="shared" si="3"/>
        <v/>
      </c>
      <c r="J51" s="42"/>
      <c r="K51" s="43">
        <f t="shared" si="1"/>
        <v>0</v>
      </c>
      <c r="L51" s="43"/>
      <c r="M51" s="44"/>
      <c r="N51" s="5"/>
      <c r="O51" s="5"/>
      <c r="P51" s="5"/>
      <c r="Q51" s="5"/>
      <c r="R51" s="5"/>
      <c r="S51" s="5"/>
    </row>
    <row r="52" spans="2:20" x14ac:dyDescent="0.15">
      <c r="B52" s="37"/>
      <c r="C52" s="38"/>
      <c r="D52" s="39"/>
      <c r="E52" s="39"/>
      <c r="F52" s="39"/>
      <c r="G52" s="39"/>
      <c r="H52" s="40"/>
      <c r="I52" s="41" t="str">
        <f t="shared" si="3"/>
        <v/>
      </c>
      <c r="J52" s="42"/>
      <c r="K52" s="43">
        <f t="shared" si="1"/>
        <v>0</v>
      </c>
      <c r="L52" s="43"/>
      <c r="M52" s="44"/>
      <c r="N52" s="5"/>
      <c r="O52" s="5"/>
      <c r="P52" s="5"/>
      <c r="Q52" s="5"/>
      <c r="R52" s="5"/>
      <c r="S52" s="5"/>
    </row>
    <row r="53" spans="2:20" x14ac:dyDescent="0.15">
      <c r="B53" s="37"/>
      <c r="C53" s="38"/>
      <c r="D53" s="39"/>
      <c r="E53" s="39"/>
      <c r="F53" s="39"/>
      <c r="G53" s="39"/>
      <c r="H53" s="40"/>
      <c r="I53" s="41" t="str">
        <f t="shared" si="3"/>
        <v/>
      </c>
      <c r="J53" s="42"/>
      <c r="K53" s="43">
        <f t="shared" si="1"/>
        <v>0</v>
      </c>
      <c r="L53" s="43"/>
      <c r="M53" s="44"/>
      <c r="N53" s="5"/>
      <c r="O53" s="5"/>
      <c r="P53" s="5"/>
      <c r="Q53" s="5"/>
      <c r="R53" s="5"/>
      <c r="S53" s="5"/>
    </row>
    <row r="54" spans="2:20" x14ac:dyDescent="0.15">
      <c r="B54" s="37"/>
      <c r="C54" s="38"/>
      <c r="D54" s="39"/>
      <c r="E54" s="39"/>
      <c r="F54" s="39"/>
      <c r="G54" s="39"/>
      <c r="H54" s="40"/>
      <c r="I54" s="41" t="str">
        <f t="shared" si="3"/>
        <v/>
      </c>
      <c r="J54" s="42"/>
      <c r="K54" s="43">
        <f t="shared" si="1"/>
        <v>0</v>
      </c>
      <c r="L54" s="43"/>
      <c r="M54" s="44"/>
      <c r="N54" s="5"/>
      <c r="O54" s="5"/>
      <c r="P54" s="5"/>
      <c r="Q54" s="5"/>
      <c r="R54" s="5"/>
      <c r="S54" s="5"/>
    </row>
    <row r="55" spans="2:20" x14ac:dyDescent="0.15">
      <c r="B55" s="37"/>
      <c r="C55" s="38"/>
      <c r="D55" s="39"/>
      <c r="E55" s="39"/>
      <c r="F55" s="39"/>
      <c r="G55" s="39"/>
      <c r="H55" s="40"/>
      <c r="I55" s="41" t="str">
        <f t="shared" si="3"/>
        <v/>
      </c>
      <c r="J55" s="42"/>
      <c r="K55" s="43">
        <f t="shared" si="1"/>
        <v>0</v>
      </c>
      <c r="L55" s="43"/>
      <c r="M55" s="44"/>
      <c r="N55" s="5"/>
      <c r="O55" s="5"/>
      <c r="P55" s="5"/>
      <c r="Q55" s="5"/>
      <c r="R55" s="5"/>
      <c r="S55" s="5"/>
    </row>
    <row r="56" spans="2:20" x14ac:dyDescent="0.15">
      <c r="B56" s="37"/>
      <c r="C56" s="38"/>
      <c r="D56" s="39"/>
      <c r="E56" s="39"/>
      <c r="F56" s="39"/>
      <c r="G56" s="39"/>
      <c r="H56" s="40"/>
      <c r="I56" s="41" t="str">
        <f t="shared" si="3"/>
        <v/>
      </c>
      <c r="J56" s="42"/>
      <c r="K56" s="43">
        <f t="shared" si="1"/>
        <v>0</v>
      </c>
      <c r="L56" s="43"/>
      <c r="M56" s="44"/>
      <c r="N56" s="5"/>
      <c r="O56" s="5"/>
      <c r="P56" s="5"/>
      <c r="Q56" s="5"/>
      <c r="R56" s="5"/>
      <c r="S56" s="5"/>
    </row>
    <row r="57" spans="2:20" x14ac:dyDescent="0.15">
      <c r="B57" s="37"/>
      <c r="C57" s="38"/>
      <c r="D57" s="39"/>
      <c r="E57" s="39"/>
      <c r="F57" s="39"/>
      <c r="G57" s="39"/>
      <c r="H57" s="40"/>
      <c r="I57" s="41" t="str">
        <f t="shared" si="3"/>
        <v/>
      </c>
      <c r="J57" s="42"/>
      <c r="K57" s="43">
        <f t="shared" si="1"/>
        <v>0</v>
      </c>
      <c r="L57" s="43"/>
      <c r="M57" s="44"/>
      <c r="N57" s="5"/>
      <c r="O57" s="5"/>
      <c r="P57" s="5"/>
      <c r="Q57" s="5"/>
      <c r="R57" s="5"/>
      <c r="S57" s="5"/>
    </row>
    <row r="58" spans="2:20" x14ac:dyDescent="0.15">
      <c r="B58" s="37"/>
      <c r="C58" s="38"/>
      <c r="D58" s="39"/>
      <c r="E58" s="39"/>
      <c r="F58" s="39"/>
      <c r="G58" s="39"/>
      <c r="H58" s="40"/>
      <c r="I58" s="41" t="str">
        <f t="shared" si="3"/>
        <v/>
      </c>
      <c r="J58" s="42"/>
      <c r="K58" s="43">
        <f t="shared" si="1"/>
        <v>0</v>
      </c>
      <c r="L58" s="43"/>
      <c r="M58" s="44"/>
      <c r="N58" s="5"/>
      <c r="O58" s="5"/>
      <c r="P58" s="5"/>
      <c r="Q58" s="5"/>
      <c r="R58" s="5"/>
      <c r="S58" s="5"/>
    </row>
    <row r="59" spans="2:20" x14ac:dyDescent="0.15">
      <c r="B59" s="37"/>
      <c r="C59" s="38"/>
      <c r="D59" s="39"/>
      <c r="E59" s="39"/>
      <c r="F59" s="39"/>
      <c r="G59" s="39"/>
      <c r="H59" s="40"/>
      <c r="I59" s="41" t="str">
        <f t="shared" si="3"/>
        <v/>
      </c>
      <c r="J59" s="42"/>
      <c r="K59" s="43">
        <f t="shared" si="1"/>
        <v>0</v>
      </c>
      <c r="L59" s="43"/>
      <c r="M59" s="44"/>
      <c r="N59" s="5"/>
      <c r="O59" s="5"/>
      <c r="P59" s="5"/>
      <c r="Q59" s="5"/>
      <c r="R59" s="5"/>
      <c r="S59" s="5"/>
    </row>
    <row r="60" spans="2:20" x14ac:dyDescent="0.15">
      <c r="B60" s="37"/>
      <c r="C60" s="38"/>
      <c r="D60" s="39"/>
      <c r="E60" s="39"/>
      <c r="F60" s="39"/>
      <c r="G60" s="39"/>
      <c r="H60" s="40"/>
      <c r="I60" s="41" t="str">
        <f t="shared" si="3"/>
        <v/>
      </c>
      <c r="J60" s="42"/>
      <c r="K60" s="43">
        <f t="shared" si="1"/>
        <v>0</v>
      </c>
      <c r="L60" s="43"/>
      <c r="M60" s="44"/>
      <c r="N60" s="5"/>
      <c r="O60" s="5"/>
      <c r="P60" s="5"/>
      <c r="Q60" s="5"/>
      <c r="R60" s="5"/>
      <c r="S60" s="5"/>
    </row>
    <row r="61" spans="2:20" x14ac:dyDescent="0.15">
      <c r="B61" s="37"/>
      <c r="C61" s="38"/>
      <c r="D61" s="39"/>
      <c r="E61" s="39"/>
      <c r="F61" s="39"/>
      <c r="G61" s="39"/>
      <c r="H61" s="40"/>
      <c r="I61" s="41" t="str">
        <f t="shared" si="3"/>
        <v/>
      </c>
      <c r="J61" s="42"/>
      <c r="K61" s="43">
        <f t="shared" si="1"/>
        <v>0</v>
      </c>
      <c r="L61" s="43"/>
      <c r="M61" s="44"/>
      <c r="N61" s="5"/>
      <c r="O61" s="5"/>
      <c r="P61" s="5"/>
      <c r="Q61" s="5"/>
      <c r="R61" s="5"/>
      <c r="S61" s="5"/>
    </row>
    <row r="62" spans="2:20" x14ac:dyDescent="0.15">
      <c r="B62" s="37"/>
      <c r="C62" s="38"/>
      <c r="D62" s="39"/>
      <c r="E62" s="39"/>
      <c r="F62" s="39"/>
      <c r="G62" s="39"/>
      <c r="H62" s="40"/>
      <c r="I62" s="41" t="str">
        <f t="shared" si="3"/>
        <v/>
      </c>
      <c r="J62" s="42"/>
      <c r="K62" s="43">
        <f t="shared" si="1"/>
        <v>0</v>
      </c>
      <c r="L62" s="43"/>
      <c r="M62" s="47"/>
      <c r="N62" s="5"/>
      <c r="O62" s="5"/>
      <c r="P62" s="5"/>
      <c r="Q62" s="5"/>
      <c r="R62" s="5"/>
      <c r="S62" s="5"/>
      <c r="T62" s="48"/>
    </row>
    <row r="63" spans="2:20" x14ac:dyDescent="0.15">
      <c r="B63" s="37"/>
      <c r="C63" s="38"/>
      <c r="D63" s="39"/>
      <c r="E63" s="39"/>
      <c r="F63" s="39"/>
      <c r="G63" s="39"/>
      <c r="H63" s="40"/>
      <c r="I63" s="41" t="str">
        <f t="shared" si="3"/>
        <v/>
      </c>
      <c r="J63" s="42"/>
      <c r="K63" s="43">
        <f t="shared" si="1"/>
        <v>0</v>
      </c>
      <c r="L63" s="43"/>
      <c r="M63" s="44"/>
      <c r="N63" s="5"/>
      <c r="O63" s="5"/>
      <c r="P63" s="5"/>
      <c r="Q63" s="5"/>
      <c r="R63" s="5"/>
      <c r="S63" s="5"/>
    </row>
    <row r="64" spans="2:20" x14ac:dyDescent="0.15">
      <c r="B64" s="37"/>
      <c r="C64" s="38"/>
      <c r="D64" s="39"/>
      <c r="E64" s="39"/>
      <c r="F64" s="39"/>
      <c r="G64" s="39"/>
      <c r="H64" s="40"/>
      <c r="I64" s="41" t="str">
        <f t="shared" si="3"/>
        <v/>
      </c>
      <c r="J64" s="42"/>
      <c r="K64" s="43">
        <f t="shared" si="1"/>
        <v>0</v>
      </c>
      <c r="L64" s="43"/>
      <c r="M64" s="44"/>
      <c r="N64" s="5"/>
      <c r="O64" s="5"/>
      <c r="P64" s="5"/>
      <c r="Q64" s="5"/>
      <c r="R64" s="5"/>
      <c r="S64" s="5"/>
    </row>
    <row r="65" spans="2:20" x14ac:dyDescent="0.15">
      <c r="B65" s="37"/>
      <c r="C65" s="38"/>
      <c r="D65" s="39"/>
      <c r="E65" s="39"/>
      <c r="F65" s="39"/>
      <c r="G65" s="39"/>
      <c r="H65" s="40"/>
      <c r="I65" s="41" t="str">
        <f t="shared" si="3"/>
        <v/>
      </c>
      <c r="J65" s="42"/>
      <c r="K65" s="43">
        <f t="shared" si="1"/>
        <v>0</v>
      </c>
      <c r="L65" s="43"/>
      <c r="M65" s="44"/>
      <c r="N65" s="5"/>
      <c r="O65" s="5"/>
      <c r="P65" s="5"/>
      <c r="Q65" s="5"/>
      <c r="R65" s="5"/>
      <c r="S65" s="5"/>
    </row>
    <row r="66" spans="2:20" x14ac:dyDescent="0.15">
      <c r="B66" s="37"/>
      <c r="C66" s="38"/>
      <c r="D66" s="39"/>
      <c r="E66" s="39"/>
      <c r="F66" s="39"/>
      <c r="G66" s="39"/>
      <c r="H66" s="40"/>
      <c r="I66" s="41" t="str">
        <f t="shared" si="3"/>
        <v/>
      </c>
      <c r="J66" s="42"/>
      <c r="K66" s="43">
        <f t="shared" si="1"/>
        <v>0</v>
      </c>
      <c r="L66" s="43"/>
      <c r="M66" s="44"/>
      <c r="N66" s="5"/>
      <c r="O66" s="5"/>
      <c r="P66" s="5"/>
      <c r="Q66" s="5"/>
      <c r="R66" s="5"/>
      <c r="S66" s="5"/>
    </row>
    <row r="67" spans="2:20" x14ac:dyDescent="0.15">
      <c r="B67" s="37"/>
      <c r="C67" s="38"/>
      <c r="D67" s="39"/>
      <c r="E67" s="39"/>
      <c r="F67" s="39"/>
      <c r="G67" s="39"/>
      <c r="H67" s="40"/>
      <c r="I67" s="41" t="str">
        <f t="shared" si="3"/>
        <v/>
      </c>
      <c r="J67" s="42"/>
      <c r="K67" s="43">
        <f t="shared" si="1"/>
        <v>0</v>
      </c>
      <c r="L67" s="43"/>
      <c r="M67" s="44"/>
      <c r="N67" s="5"/>
      <c r="O67" s="5"/>
      <c r="P67" s="5"/>
      <c r="Q67" s="5"/>
      <c r="R67" s="5"/>
      <c r="S67" s="5"/>
    </row>
    <row r="68" spans="2:20" x14ac:dyDescent="0.15">
      <c r="B68" s="37"/>
      <c r="C68" s="38"/>
      <c r="D68" s="39"/>
      <c r="E68" s="39"/>
      <c r="F68" s="39"/>
      <c r="G68" s="39"/>
      <c r="H68" s="40"/>
      <c r="I68" s="41" t="str">
        <f t="shared" si="3"/>
        <v/>
      </c>
      <c r="J68" s="42"/>
      <c r="K68" s="43">
        <f t="shared" si="1"/>
        <v>0</v>
      </c>
      <c r="L68" s="43"/>
      <c r="M68" s="44"/>
      <c r="N68" s="5"/>
      <c r="O68" s="5"/>
      <c r="P68" s="5"/>
      <c r="Q68" s="5"/>
      <c r="R68" s="5"/>
      <c r="S68" s="5"/>
    </row>
    <row r="69" spans="2:20" x14ac:dyDescent="0.15">
      <c r="B69" s="37"/>
      <c r="C69" s="38"/>
      <c r="D69" s="39"/>
      <c r="E69" s="39"/>
      <c r="F69" s="39"/>
      <c r="G69" s="39"/>
      <c r="H69" s="40"/>
      <c r="I69" s="41" t="str">
        <f t="shared" si="3"/>
        <v/>
      </c>
      <c r="J69" s="42"/>
      <c r="K69" s="43">
        <f t="shared" si="1"/>
        <v>0</v>
      </c>
      <c r="L69" s="43"/>
      <c r="M69" s="44"/>
      <c r="N69" s="5"/>
      <c r="O69" s="5"/>
      <c r="P69" s="5"/>
      <c r="Q69" s="5"/>
      <c r="R69" s="5"/>
      <c r="S69" s="5"/>
    </row>
    <row r="70" spans="2:20" x14ac:dyDescent="0.15">
      <c r="B70" s="37"/>
      <c r="C70" s="38"/>
      <c r="D70" s="39"/>
      <c r="E70" s="39"/>
      <c r="F70" s="39"/>
      <c r="G70" s="39"/>
      <c r="H70" s="40"/>
      <c r="I70" s="41" t="str">
        <f t="shared" si="3"/>
        <v/>
      </c>
      <c r="J70" s="42"/>
      <c r="K70" s="43">
        <f t="shared" si="1"/>
        <v>0</v>
      </c>
      <c r="L70" s="43"/>
      <c r="M70" s="44"/>
      <c r="N70" s="5"/>
      <c r="O70" s="5"/>
      <c r="P70" s="5"/>
      <c r="Q70" s="5"/>
      <c r="R70" s="5"/>
      <c r="S70" s="5"/>
    </row>
    <row r="71" spans="2:20" x14ac:dyDescent="0.15">
      <c r="B71" s="37"/>
      <c r="C71" s="38"/>
      <c r="D71" s="39"/>
      <c r="E71" s="39"/>
      <c r="F71" s="39"/>
      <c r="G71" s="39"/>
      <c r="H71" s="40"/>
      <c r="I71" s="41" t="str">
        <f t="shared" si="3"/>
        <v/>
      </c>
      <c r="J71" s="42"/>
      <c r="K71" s="43">
        <f t="shared" si="1"/>
        <v>0</v>
      </c>
      <c r="L71" s="43"/>
      <c r="M71" s="44"/>
      <c r="N71" s="5"/>
      <c r="O71" s="5"/>
      <c r="P71" s="5"/>
      <c r="Q71" s="5"/>
      <c r="R71" s="5"/>
      <c r="S71" s="5"/>
    </row>
    <row r="72" spans="2:20" x14ac:dyDescent="0.15">
      <c r="B72" s="37"/>
      <c r="C72" s="38"/>
      <c r="D72" s="39"/>
      <c r="E72" s="39"/>
      <c r="F72" s="39"/>
      <c r="G72" s="39"/>
      <c r="H72" s="40"/>
      <c r="I72" s="41" t="str">
        <f t="shared" si="3"/>
        <v/>
      </c>
      <c r="J72" s="42"/>
      <c r="K72" s="43">
        <f t="shared" si="1"/>
        <v>0</v>
      </c>
      <c r="L72" s="43"/>
      <c r="M72" s="44"/>
      <c r="N72" s="5"/>
      <c r="O72" s="5"/>
      <c r="P72" s="5"/>
      <c r="Q72" s="5"/>
      <c r="R72" s="5"/>
      <c r="S72" s="5"/>
      <c r="T72" s="48"/>
    </row>
    <row r="73" spans="2:20" x14ac:dyDescent="0.15">
      <c r="B73" s="37"/>
      <c r="C73" s="38"/>
      <c r="D73" s="39"/>
      <c r="E73" s="39"/>
      <c r="F73" s="39"/>
      <c r="G73" s="39"/>
      <c r="H73" s="40"/>
      <c r="I73" s="41" t="str">
        <f t="shared" si="3"/>
        <v/>
      </c>
      <c r="J73" s="42"/>
      <c r="K73" s="43">
        <f t="shared" si="1"/>
        <v>0</v>
      </c>
      <c r="L73" s="43"/>
      <c r="M73" s="44"/>
      <c r="N73" s="5"/>
      <c r="O73" s="5"/>
      <c r="P73" s="5"/>
      <c r="Q73" s="5"/>
      <c r="R73" s="5"/>
      <c r="S73" s="5"/>
    </row>
    <row r="74" spans="2:20" x14ac:dyDescent="0.15">
      <c r="B74" s="37"/>
      <c r="C74" s="38"/>
      <c r="D74" s="39"/>
      <c r="E74" s="39"/>
      <c r="F74" s="39"/>
      <c r="G74" s="39"/>
      <c r="H74" s="40"/>
      <c r="I74" s="41" t="str">
        <f t="shared" si="3"/>
        <v/>
      </c>
      <c r="J74" s="42"/>
      <c r="K74" s="43">
        <f t="shared" si="1"/>
        <v>0</v>
      </c>
      <c r="L74" s="43"/>
      <c r="M74" s="44"/>
      <c r="N74" s="5"/>
      <c r="O74" s="5"/>
      <c r="P74" s="5"/>
      <c r="Q74" s="5"/>
      <c r="R74" s="5"/>
      <c r="S74" s="5"/>
    </row>
    <row r="75" spans="2:20" x14ac:dyDescent="0.15">
      <c r="B75" s="37"/>
      <c r="C75" s="38"/>
      <c r="D75" s="39"/>
      <c r="E75" s="39"/>
      <c r="F75" s="39"/>
      <c r="G75" s="39"/>
      <c r="H75" s="40"/>
      <c r="I75" s="41" t="str">
        <f t="shared" si="3"/>
        <v/>
      </c>
      <c r="J75" s="42"/>
      <c r="K75" s="43">
        <f t="shared" si="1"/>
        <v>0</v>
      </c>
      <c r="L75" s="43"/>
      <c r="M75" s="44"/>
      <c r="N75" s="5"/>
      <c r="O75" s="5"/>
      <c r="P75" s="5"/>
      <c r="Q75" s="5"/>
      <c r="R75" s="5"/>
      <c r="S75" s="5"/>
    </row>
    <row r="76" spans="2:20" x14ac:dyDescent="0.15">
      <c r="B76" s="37"/>
      <c r="C76" s="38"/>
      <c r="D76" s="49"/>
      <c r="E76" s="49"/>
      <c r="F76" s="49"/>
      <c r="G76" s="49"/>
      <c r="H76" s="40"/>
      <c r="I76" s="41" t="str">
        <f t="shared" si="3"/>
        <v/>
      </c>
      <c r="J76" s="42"/>
      <c r="K76" s="43">
        <f t="shared" si="1"/>
        <v>0</v>
      </c>
      <c r="L76" s="43"/>
      <c r="M76" s="44"/>
      <c r="N76" s="5"/>
      <c r="O76" s="5"/>
      <c r="P76" s="5"/>
      <c r="Q76" s="5"/>
      <c r="R76" s="5"/>
      <c r="S76" s="5"/>
    </row>
    <row r="77" spans="2:20" x14ac:dyDescent="0.15">
      <c r="B77" s="37"/>
      <c r="C77" s="38"/>
      <c r="D77" s="39"/>
      <c r="E77" s="39"/>
      <c r="F77" s="39"/>
      <c r="G77" s="39"/>
      <c r="H77" s="40"/>
      <c r="I77" s="41" t="str">
        <f t="shared" si="3"/>
        <v/>
      </c>
      <c r="J77" s="42"/>
      <c r="K77" s="43">
        <f t="shared" si="1"/>
        <v>0</v>
      </c>
      <c r="L77" s="43"/>
      <c r="M77" s="44"/>
      <c r="N77" s="5"/>
      <c r="O77" s="5"/>
      <c r="P77" s="5"/>
      <c r="Q77" s="5"/>
      <c r="R77" s="5"/>
      <c r="S77" s="5"/>
    </row>
    <row r="78" spans="2:20" x14ac:dyDescent="0.15">
      <c r="B78" s="37"/>
      <c r="C78" s="38"/>
      <c r="D78" s="39"/>
      <c r="E78" s="39"/>
      <c r="F78" s="39"/>
      <c r="G78" s="39"/>
      <c r="H78" s="40"/>
      <c r="I78" s="41" t="str">
        <f t="shared" si="3"/>
        <v/>
      </c>
      <c r="J78" s="42"/>
      <c r="K78" s="43">
        <f t="shared" si="1"/>
        <v>0</v>
      </c>
      <c r="L78" s="43"/>
      <c r="M78" s="44"/>
      <c r="N78" s="5"/>
      <c r="O78" s="5"/>
      <c r="P78" s="5"/>
      <c r="Q78" s="5"/>
      <c r="R78" s="5"/>
      <c r="S78" s="5"/>
    </row>
    <row r="79" spans="2:20" x14ac:dyDescent="0.15">
      <c r="B79" s="37"/>
      <c r="C79" s="38"/>
      <c r="D79" s="39"/>
      <c r="E79" s="39"/>
      <c r="F79" s="39"/>
      <c r="G79" s="39"/>
      <c r="H79" s="40"/>
      <c r="I79" s="41" t="str">
        <f t="shared" si="3"/>
        <v/>
      </c>
      <c r="J79" s="42"/>
      <c r="K79" s="43">
        <f t="shared" si="1"/>
        <v>0</v>
      </c>
      <c r="L79" s="43"/>
      <c r="M79" s="44"/>
      <c r="N79" s="5"/>
      <c r="O79" s="5"/>
      <c r="P79" s="5"/>
      <c r="Q79" s="5"/>
      <c r="R79" s="5"/>
      <c r="S79" s="5"/>
    </row>
    <row r="80" spans="2:20" x14ac:dyDescent="0.15">
      <c r="B80" s="37"/>
      <c r="C80" s="38"/>
      <c r="D80" s="39"/>
      <c r="E80" s="39"/>
      <c r="F80" s="39"/>
      <c r="G80" s="39"/>
      <c r="H80" s="40"/>
      <c r="I80" s="41" t="str">
        <f t="shared" si="3"/>
        <v/>
      </c>
      <c r="J80" s="42"/>
      <c r="K80" s="43">
        <f t="shared" si="1"/>
        <v>0</v>
      </c>
      <c r="L80" s="43"/>
      <c r="M80" s="44"/>
      <c r="N80" s="5"/>
      <c r="O80" s="5"/>
      <c r="P80" s="5"/>
      <c r="Q80" s="5"/>
      <c r="R80" s="5"/>
      <c r="S80" s="5"/>
    </row>
    <row r="81" spans="2:19" x14ac:dyDescent="0.15">
      <c r="B81" s="37"/>
      <c r="C81" s="38"/>
      <c r="D81" s="39"/>
      <c r="E81" s="39"/>
      <c r="F81" s="39"/>
      <c r="G81" s="39"/>
      <c r="H81" s="40"/>
      <c r="I81" s="41" t="str">
        <f t="shared" si="3"/>
        <v/>
      </c>
      <c r="J81" s="42"/>
      <c r="K81" s="43">
        <f t="shared" si="1"/>
        <v>0</v>
      </c>
      <c r="L81" s="43"/>
      <c r="M81" s="44"/>
      <c r="N81" s="5"/>
      <c r="O81" s="5"/>
      <c r="P81" s="5"/>
      <c r="Q81" s="5"/>
      <c r="R81" s="5"/>
      <c r="S81" s="5"/>
    </row>
    <row r="82" spans="2:19" x14ac:dyDescent="0.15">
      <c r="B82" s="37"/>
      <c r="C82" s="38"/>
      <c r="D82" s="39"/>
      <c r="E82" s="39"/>
      <c r="F82" s="39"/>
      <c r="G82" s="39"/>
      <c r="H82" s="40"/>
      <c r="I82" s="41" t="str">
        <f t="shared" si="3"/>
        <v/>
      </c>
      <c r="J82" s="42"/>
      <c r="K82" s="43">
        <f t="shared" si="1"/>
        <v>0</v>
      </c>
      <c r="L82" s="43"/>
      <c r="M82" s="44"/>
      <c r="N82" s="5"/>
      <c r="O82" s="5"/>
      <c r="P82" s="5"/>
      <c r="Q82" s="5"/>
      <c r="R82" s="5"/>
      <c r="S82" s="5"/>
    </row>
    <row r="83" spans="2:19" x14ac:dyDescent="0.15">
      <c r="B83" s="37"/>
      <c r="C83" s="38"/>
      <c r="D83" s="39"/>
      <c r="E83" s="39"/>
      <c r="F83" s="39"/>
      <c r="G83" s="39"/>
      <c r="H83" s="40"/>
      <c r="I83" s="41" t="str">
        <f t="shared" si="3"/>
        <v/>
      </c>
      <c r="J83" s="42"/>
      <c r="K83" s="43">
        <f t="shared" si="1"/>
        <v>0</v>
      </c>
      <c r="L83" s="43"/>
      <c r="M83" s="44"/>
      <c r="N83" s="5"/>
      <c r="O83" s="5"/>
      <c r="P83" s="5"/>
      <c r="Q83" s="5"/>
      <c r="R83" s="5"/>
      <c r="S83" s="5"/>
    </row>
    <row r="84" spans="2:19" x14ac:dyDescent="0.15">
      <c r="B84" s="37"/>
      <c r="C84" s="38"/>
      <c r="D84" s="39"/>
      <c r="E84" s="39"/>
      <c r="F84" s="39"/>
      <c r="G84" s="39"/>
      <c r="H84" s="40"/>
      <c r="I84" s="41" t="str">
        <f t="shared" si="3"/>
        <v/>
      </c>
      <c r="J84" s="42"/>
      <c r="K84" s="43">
        <f t="shared" si="1"/>
        <v>0</v>
      </c>
      <c r="L84" s="43"/>
      <c r="M84" s="44"/>
      <c r="N84" s="5"/>
      <c r="O84" s="5"/>
      <c r="P84" s="5"/>
      <c r="Q84" s="5"/>
      <c r="R84" s="5"/>
      <c r="S84" s="5"/>
    </row>
    <row r="85" spans="2:19" x14ac:dyDescent="0.15">
      <c r="B85" s="37"/>
      <c r="C85" s="38"/>
      <c r="D85" s="39"/>
      <c r="E85" s="39"/>
      <c r="F85" s="39"/>
      <c r="G85" s="39"/>
      <c r="H85" s="40"/>
      <c r="I85" s="41" t="str">
        <f t="shared" si="3"/>
        <v/>
      </c>
      <c r="J85" s="42"/>
      <c r="K85" s="43">
        <f t="shared" si="1"/>
        <v>0</v>
      </c>
      <c r="L85" s="43"/>
      <c r="M85" s="44"/>
      <c r="N85" s="5"/>
      <c r="O85" s="5"/>
      <c r="P85" s="5"/>
      <c r="Q85" s="5"/>
      <c r="R85" s="5"/>
      <c r="S85" s="5"/>
    </row>
    <row r="86" spans="2:19" x14ac:dyDescent="0.15">
      <c r="B86" s="37"/>
      <c r="C86" s="38"/>
      <c r="D86" s="39"/>
      <c r="E86" s="39"/>
      <c r="F86" s="39"/>
      <c r="G86" s="39"/>
      <c r="H86" s="40"/>
      <c r="I86" s="41" t="str">
        <f t="shared" si="3"/>
        <v/>
      </c>
      <c r="J86" s="42"/>
      <c r="K86" s="43">
        <f t="shared" si="1"/>
        <v>0</v>
      </c>
      <c r="L86" s="43"/>
      <c r="M86" s="44"/>
      <c r="N86" s="5"/>
      <c r="O86" s="5"/>
      <c r="P86" s="5"/>
      <c r="Q86" s="5"/>
      <c r="R86" s="5"/>
      <c r="S86" s="5"/>
    </row>
    <row r="87" spans="2:19" x14ac:dyDescent="0.15">
      <c r="B87" s="37"/>
      <c r="C87" s="38"/>
      <c r="D87" s="39"/>
      <c r="E87" s="39"/>
      <c r="F87" s="39"/>
      <c r="G87" s="39"/>
      <c r="H87" s="40"/>
      <c r="I87" s="41" t="str">
        <f t="shared" si="3"/>
        <v/>
      </c>
      <c r="J87" s="42"/>
      <c r="K87" s="43">
        <f t="shared" si="1"/>
        <v>0</v>
      </c>
      <c r="L87" s="43"/>
      <c r="M87" s="44"/>
      <c r="N87" s="5"/>
      <c r="O87" s="5"/>
      <c r="P87" s="5"/>
      <c r="Q87" s="5"/>
      <c r="R87" s="5"/>
      <c r="S87" s="5"/>
    </row>
    <row r="88" spans="2:19" x14ac:dyDescent="0.15">
      <c r="B88" s="37"/>
      <c r="C88" s="38"/>
      <c r="D88" s="39"/>
      <c r="E88" s="39"/>
      <c r="F88" s="39"/>
      <c r="G88" s="39"/>
      <c r="H88" s="40"/>
      <c r="I88" s="41" t="str">
        <f t="shared" si="3"/>
        <v/>
      </c>
      <c r="J88" s="42"/>
      <c r="K88" s="43">
        <f t="shared" si="1"/>
        <v>0</v>
      </c>
      <c r="L88" s="43"/>
      <c r="M88" s="44"/>
      <c r="N88" s="5"/>
      <c r="O88" s="5"/>
      <c r="P88" s="5"/>
      <c r="Q88" s="5"/>
      <c r="R88" s="5"/>
      <c r="S88" s="5"/>
    </row>
    <row r="89" spans="2:19" x14ac:dyDescent="0.15">
      <c r="B89" s="37"/>
      <c r="C89" s="38"/>
      <c r="D89" s="39"/>
      <c r="E89" s="39"/>
      <c r="F89" s="39"/>
      <c r="G89" s="39"/>
      <c r="H89" s="40"/>
      <c r="I89" s="41" t="str">
        <f t="shared" ref="I89:I107" si="4">IF((J89-H89)&lt;1,"",J89-H89)</f>
        <v/>
      </c>
      <c r="J89" s="42"/>
      <c r="K89" s="43">
        <f t="shared" ref="K89:K107" si="5">WEEKNUM(J89)</f>
        <v>0</v>
      </c>
      <c r="L89" s="43"/>
      <c r="M89" s="44"/>
      <c r="N89" s="5"/>
      <c r="O89" s="5"/>
      <c r="P89" s="5"/>
      <c r="Q89" s="5"/>
      <c r="R89" s="5"/>
      <c r="S89" s="5"/>
    </row>
    <row r="90" spans="2:19" x14ac:dyDescent="0.15">
      <c r="B90" s="37"/>
      <c r="C90" s="38"/>
      <c r="D90" s="39"/>
      <c r="E90" s="39"/>
      <c r="F90" s="39"/>
      <c r="G90" s="39"/>
      <c r="H90" s="40"/>
      <c r="I90" s="41" t="str">
        <f t="shared" si="4"/>
        <v/>
      </c>
      <c r="J90" s="42"/>
      <c r="K90" s="43">
        <f t="shared" si="5"/>
        <v>0</v>
      </c>
      <c r="L90" s="43"/>
      <c r="M90" s="44"/>
      <c r="N90" s="5"/>
      <c r="O90" s="5"/>
      <c r="P90" s="5"/>
      <c r="Q90" s="5"/>
      <c r="R90" s="5"/>
      <c r="S90" s="5"/>
    </row>
    <row r="91" spans="2:19" x14ac:dyDescent="0.15">
      <c r="B91" s="37"/>
      <c r="C91" s="38"/>
      <c r="D91" s="39"/>
      <c r="E91" s="39"/>
      <c r="F91" s="39"/>
      <c r="G91" s="39"/>
      <c r="H91" s="40"/>
      <c r="I91" s="41" t="str">
        <f t="shared" si="4"/>
        <v/>
      </c>
      <c r="J91" s="42"/>
      <c r="K91" s="43">
        <f t="shared" si="5"/>
        <v>0</v>
      </c>
      <c r="L91" s="43"/>
      <c r="M91" s="44"/>
      <c r="N91" s="5"/>
      <c r="O91" s="5"/>
      <c r="P91" s="5"/>
      <c r="Q91" s="5"/>
      <c r="R91" s="5"/>
      <c r="S91" s="5"/>
    </row>
    <row r="92" spans="2:19" x14ac:dyDescent="0.15">
      <c r="B92" s="37"/>
      <c r="C92" s="38"/>
      <c r="D92" s="39"/>
      <c r="E92" s="39"/>
      <c r="F92" s="39"/>
      <c r="G92" s="39"/>
      <c r="H92" s="40"/>
      <c r="I92" s="41" t="str">
        <f t="shared" si="4"/>
        <v/>
      </c>
      <c r="J92" s="42"/>
      <c r="K92" s="43">
        <f t="shared" si="5"/>
        <v>0</v>
      </c>
      <c r="L92" s="43"/>
      <c r="M92" s="44"/>
      <c r="N92" s="5"/>
      <c r="O92" s="5"/>
      <c r="P92" s="5"/>
      <c r="Q92" s="5"/>
      <c r="R92" s="5"/>
      <c r="S92" s="5"/>
    </row>
    <row r="93" spans="2:19" x14ac:dyDescent="0.15">
      <c r="B93" s="37"/>
      <c r="C93" s="38"/>
      <c r="D93" s="39"/>
      <c r="E93" s="39"/>
      <c r="F93" s="39"/>
      <c r="G93" s="39"/>
      <c r="H93" s="40"/>
      <c r="I93" s="41" t="str">
        <f t="shared" si="4"/>
        <v/>
      </c>
      <c r="J93" s="42"/>
      <c r="K93" s="43">
        <f t="shared" si="5"/>
        <v>0</v>
      </c>
      <c r="L93" s="43"/>
      <c r="M93" s="44"/>
      <c r="N93" s="5"/>
      <c r="O93" s="5"/>
      <c r="P93" s="5"/>
      <c r="Q93" s="5"/>
      <c r="R93" s="5"/>
      <c r="S93" s="5"/>
    </row>
    <row r="94" spans="2:19" x14ac:dyDescent="0.15">
      <c r="B94" s="37"/>
      <c r="C94" s="38"/>
      <c r="D94" s="39"/>
      <c r="E94" s="39"/>
      <c r="F94" s="39"/>
      <c r="G94" s="39"/>
      <c r="H94" s="40"/>
      <c r="I94" s="41" t="str">
        <f t="shared" si="4"/>
        <v/>
      </c>
      <c r="J94" s="42"/>
      <c r="K94" s="43">
        <f t="shared" si="5"/>
        <v>0</v>
      </c>
      <c r="L94" s="43"/>
      <c r="M94" s="44"/>
      <c r="N94" s="5"/>
      <c r="O94" s="5"/>
      <c r="P94" s="5"/>
      <c r="Q94" s="5"/>
      <c r="R94" s="5"/>
      <c r="S94" s="5"/>
    </row>
    <row r="95" spans="2:19" x14ac:dyDescent="0.15">
      <c r="B95" s="37"/>
      <c r="C95" s="38"/>
      <c r="D95" s="39"/>
      <c r="E95" s="39"/>
      <c r="F95" s="39"/>
      <c r="G95" s="39"/>
      <c r="H95" s="40"/>
      <c r="I95" s="41" t="str">
        <f t="shared" si="4"/>
        <v/>
      </c>
      <c r="J95" s="42"/>
      <c r="K95" s="43">
        <f t="shared" si="5"/>
        <v>0</v>
      </c>
      <c r="L95" s="43"/>
      <c r="M95" s="44"/>
      <c r="N95" s="5"/>
      <c r="O95" s="5"/>
      <c r="P95" s="5"/>
      <c r="Q95" s="5"/>
      <c r="R95" s="5"/>
      <c r="S95" s="5"/>
    </row>
    <row r="96" spans="2:19" x14ac:dyDescent="0.15">
      <c r="B96" s="37"/>
      <c r="C96" s="38"/>
      <c r="D96" s="39"/>
      <c r="E96" s="39"/>
      <c r="F96" s="39"/>
      <c r="G96" s="39"/>
      <c r="H96" s="40"/>
      <c r="I96" s="41" t="str">
        <f t="shared" si="4"/>
        <v/>
      </c>
      <c r="J96" s="42"/>
      <c r="K96" s="43">
        <f t="shared" si="5"/>
        <v>0</v>
      </c>
      <c r="L96" s="43"/>
      <c r="M96" s="44"/>
      <c r="N96" s="5"/>
      <c r="O96" s="5"/>
      <c r="P96" s="5"/>
      <c r="Q96" s="5"/>
      <c r="R96" s="5"/>
      <c r="S96" s="5"/>
    </row>
    <row r="97" spans="2:24" x14ac:dyDescent="0.15">
      <c r="B97" s="37"/>
      <c r="C97" s="38"/>
      <c r="D97" s="39"/>
      <c r="E97" s="39"/>
      <c r="F97" s="39"/>
      <c r="G97" s="39"/>
      <c r="H97" s="40"/>
      <c r="I97" s="41" t="str">
        <f t="shared" si="4"/>
        <v/>
      </c>
      <c r="J97" s="42"/>
      <c r="K97" s="43">
        <f t="shared" si="5"/>
        <v>0</v>
      </c>
      <c r="L97" s="43"/>
      <c r="M97" s="44"/>
      <c r="N97" s="5"/>
      <c r="O97" s="5"/>
      <c r="P97" s="5"/>
      <c r="Q97" s="5"/>
      <c r="R97" s="5"/>
      <c r="S97" s="5"/>
    </row>
    <row r="98" spans="2:24" x14ac:dyDescent="0.15">
      <c r="B98" s="37"/>
      <c r="C98" s="38"/>
      <c r="D98" s="39"/>
      <c r="E98" s="39"/>
      <c r="F98" s="39"/>
      <c r="G98" s="39"/>
      <c r="H98" s="40"/>
      <c r="I98" s="41" t="str">
        <f t="shared" si="4"/>
        <v/>
      </c>
      <c r="J98" s="42"/>
      <c r="K98" s="43">
        <f t="shared" si="5"/>
        <v>0</v>
      </c>
      <c r="L98" s="43"/>
      <c r="M98" s="44"/>
      <c r="N98" s="5"/>
      <c r="O98" s="5"/>
      <c r="P98" s="5"/>
      <c r="Q98" s="5"/>
      <c r="R98" s="5"/>
      <c r="S98" s="5"/>
    </row>
    <row r="99" spans="2:24" x14ac:dyDescent="0.15">
      <c r="B99" s="37"/>
      <c r="C99" s="38"/>
      <c r="D99" s="39"/>
      <c r="E99" s="39"/>
      <c r="F99" s="39"/>
      <c r="G99" s="39"/>
      <c r="H99" s="40"/>
      <c r="I99" s="41" t="str">
        <f t="shared" si="4"/>
        <v/>
      </c>
      <c r="J99" s="42"/>
      <c r="K99" s="43">
        <f t="shared" si="5"/>
        <v>0</v>
      </c>
      <c r="L99" s="43"/>
      <c r="M99" s="44"/>
      <c r="N99" s="5"/>
      <c r="O99" s="5"/>
      <c r="P99" s="5"/>
      <c r="Q99" s="5"/>
      <c r="R99" s="5"/>
      <c r="S99" s="5"/>
    </row>
    <row r="100" spans="2:24" x14ac:dyDescent="0.15">
      <c r="B100" s="37"/>
      <c r="C100" s="38"/>
      <c r="D100" s="39"/>
      <c r="E100" s="39"/>
      <c r="F100" s="39"/>
      <c r="G100" s="39"/>
      <c r="H100" s="40"/>
      <c r="I100" s="41" t="str">
        <f t="shared" si="4"/>
        <v/>
      </c>
      <c r="J100" s="42"/>
      <c r="K100" s="43">
        <f t="shared" si="5"/>
        <v>0</v>
      </c>
      <c r="L100" s="43"/>
      <c r="M100" s="44"/>
      <c r="N100" s="5"/>
      <c r="O100" s="5"/>
      <c r="P100" s="5"/>
      <c r="Q100" s="5"/>
      <c r="R100" s="5"/>
      <c r="S100" s="5"/>
    </row>
    <row r="101" spans="2:24" x14ac:dyDescent="0.15">
      <c r="B101" s="37"/>
      <c r="C101" s="38"/>
      <c r="D101" s="39"/>
      <c r="E101" s="39"/>
      <c r="F101" s="39"/>
      <c r="G101" s="39"/>
      <c r="H101" s="40"/>
      <c r="I101" s="41" t="str">
        <f t="shared" si="4"/>
        <v/>
      </c>
      <c r="J101" s="42"/>
      <c r="K101" s="43">
        <f t="shared" si="5"/>
        <v>0</v>
      </c>
      <c r="L101" s="43"/>
      <c r="M101" s="44"/>
      <c r="N101" s="5"/>
      <c r="O101" s="5"/>
      <c r="P101" s="5"/>
      <c r="Q101" s="5"/>
      <c r="R101" s="5"/>
      <c r="S101" s="5"/>
    </row>
    <row r="102" spans="2:24" x14ac:dyDescent="0.15">
      <c r="B102" s="37"/>
      <c r="C102" s="38"/>
      <c r="D102" s="39"/>
      <c r="E102" s="39"/>
      <c r="F102" s="39"/>
      <c r="G102" s="39"/>
      <c r="H102" s="40"/>
      <c r="I102" s="41" t="str">
        <f t="shared" si="4"/>
        <v/>
      </c>
      <c r="J102" s="42"/>
      <c r="K102" s="43">
        <f t="shared" si="5"/>
        <v>0</v>
      </c>
      <c r="L102" s="43"/>
      <c r="M102" s="44"/>
      <c r="N102" s="5"/>
      <c r="O102" s="5"/>
      <c r="P102" s="5"/>
      <c r="Q102" s="5"/>
      <c r="R102" s="5"/>
      <c r="S102" s="5"/>
    </row>
    <row r="103" spans="2:24" x14ac:dyDescent="0.15">
      <c r="B103" s="37"/>
      <c r="C103" s="38"/>
      <c r="D103" s="39"/>
      <c r="E103" s="39"/>
      <c r="F103" s="39"/>
      <c r="G103" s="39"/>
      <c r="H103" s="40"/>
      <c r="I103" s="41" t="str">
        <f t="shared" si="4"/>
        <v/>
      </c>
      <c r="J103" s="42"/>
      <c r="K103" s="43">
        <f t="shared" si="5"/>
        <v>0</v>
      </c>
      <c r="L103" s="43"/>
      <c r="M103" s="44"/>
      <c r="N103" s="5"/>
      <c r="O103" s="5"/>
      <c r="P103" s="5"/>
      <c r="Q103" s="5"/>
      <c r="R103" s="5"/>
      <c r="S103" s="5"/>
    </row>
    <row r="104" spans="2:24" x14ac:dyDescent="0.15">
      <c r="B104" s="37"/>
      <c r="C104" s="38"/>
      <c r="D104" s="39"/>
      <c r="E104" s="39"/>
      <c r="F104" s="39"/>
      <c r="G104" s="39"/>
      <c r="H104" s="40"/>
      <c r="I104" s="41" t="str">
        <f t="shared" si="4"/>
        <v/>
      </c>
      <c r="J104" s="42"/>
      <c r="K104" s="43">
        <f t="shared" si="5"/>
        <v>0</v>
      </c>
      <c r="L104" s="43"/>
      <c r="M104" s="44"/>
      <c r="N104" s="5"/>
      <c r="O104" s="5"/>
      <c r="P104" s="5"/>
      <c r="Q104" s="5"/>
      <c r="R104" s="5"/>
      <c r="S104" s="5"/>
    </row>
    <row r="105" spans="2:24" x14ac:dyDescent="0.15">
      <c r="B105" s="37"/>
      <c r="C105" s="38"/>
      <c r="D105" s="39"/>
      <c r="E105" s="39"/>
      <c r="F105" s="39"/>
      <c r="G105" s="39"/>
      <c r="H105" s="40"/>
      <c r="I105" s="41" t="str">
        <f t="shared" si="4"/>
        <v/>
      </c>
      <c r="J105" s="42"/>
      <c r="K105" s="43">
        <f t="shared" si="5"/>
        <v>0</v>
      </c>
      <c r="L105" s="43"/>
      <c r="M105" s="44"/>
      <c r="N105" s="5"/>
      <c r="O105" s="5"/>
      <c r="P105" s="5"/>
      <c r="Q105" s="5"/>
      <c r="R105" s="5"/>
      <c r="S105" s="5"/>
    </row>
    <row r="106" spans="2:24" x14ac:dyDescent="0.15">
      <c r="B106" s="37"/>
      <c r="C106" s="38"/>
      <c r="D106" s="39"/>
      <c r="E106" s="39"/>
      <c r="F106" s="39"/>
      <c r="G106" s="39"/>
      <c r="H106" s="40"/>
      <c r="I106" s="41" t="str">
        <f t="shared" si="4"/>
        <v/>
      </c>
      <c r="J106" s="42"/>
      <c r="K106" s="43">
        <f t="shared" si="5"/>
        <v>0</v>
      </c>
      <c r="L106" s="43"/>
      <c r="M106" s="44"/>
      <c r="N106" s="5"/>
      <c r="O106" s="5"/>
      <c r="P106" s="5"/>
      <c r="Q106" s="5"/>
      <c r="R106" s="5"/>
      <c r="S106" s="5"/>
    </row>
    <row r="107" spans="2:24" x14ac:dyDescent="0.15">
      <c r="B107" s="37"/>
      <c r="C107" s="38"/>
      <c r="D107" s="39"/>
      <c r="E107" s="39"/>
      <c r="F107" s="39"/>
      <c r="G107" s="39"/>
      <c r="H107" s="40"/>
      <c r="I107" s="41" t="str">
        <f t="shared" si="4"/>
        <v/>
      </c>
      <c r="J107" s="42"/>
      <c r="K107" s="43">
        <f t="shared" si="5"/>
        <v>0</v>
      </c>
      <c r="L107" s="43"/>
      <c r="N107" s="5"/>
      <c r="O107" s="5"/>
      <c r="P107" s="5"/>
      <c r="Q107" s="5"/>
      <c r="R107" s="5"/>
      <c r="S107" s="5"/>
      <c r="T107" s="50"/>
    </row>
    <row r="108" spans="2:24" s="59" customFormat="1" x14ac:dyDescent="0.15">
      <c r="B108" s="51"/>
      <c r="C108" s="52"/>
      <c r="D108" s="53"/>
      <c r="E108" s="53"/>
      <c r="F108" s="53"/>
      <c r="G108" s="53"/>
      <c r="H108" s="54"/>
      <c r="I108" s="55"/>
      <c r="J108" s="55"/>
      <c r="K108" s="54"/>
      <c r="L108" s="54"/>
      <c r="M108" s="55"/>
      <c r="N108" s="56"/>
      <c r="O108" s="56"/>
      <c r="P108" s="56"/>
      <c r="Q108" s="56"/>
      <c r="R108" s="56"/>
      <c r="S108" s="56"/>
      <c r="T108" s="57"/>
      <c r="U108" s="58"/>
      <c r="V108" s="58"/>
      <c r="W108" s="145"/>
      <c r="X108" s="145"/>
    </row>
    <row r="109" spans="2:24" ht="17.25" thickBot="1" x14ac:dyDescent="0.2">
      <c r="I109" s="5">
        <f>COUNTA(I7:I107)</f>
        <v>73</v>
      </c>
      <c r="M109" s="5">
        <f>COUNTA(M7:M107)</f>
        <v>0</v>
      </c>
    </row>
    <row r="110" spans="2:24" x14ac:dyDescent="0.15">
      <c r="C110" s="60"/>
      <c r="M110" s="61" t="s">
        <v>10</v>
      </c>
      <c r="N110" s="6">
        <f>COUNTIF(N7:N107,$M$110)</f>
        <v>6</v>
      </c>
      <c r="O110" s="6">
        <f>COUNTIF(O7:O107,$M$110)</f>
        <v>5</v>
      </c>
      <c r="P110" s="6">
        <f>COUNTIF(P7:P107,$M$110)</f>
        <v>2</v>
      </c>
      <c r="Q110" s="6">
        <f>COUNTIF(Q7:Q107,$M$110)</f>
        <v>9</v>
      </c>
      <c r="R110" s="6">
        <f>COUNTIF(R7:R107,$M$110)</f>
        <v>7</v>
      </c>
    </row>
    <row r="111" spans="2:24" x14ac:dyDescent="0.15">
      <c r="C111" s="62" t="s">
        <v>4</v>
      </c>
      <c r="M111" s="61" t="s">
        <v>11</v>
      </c>
      <c r="N111" s="6">
        <f>COUNTIF(N7:N107,$M$111)</f>
        <v>0</v>
      </c>
      <c r="O111" s="6">
        <f>COUNTIF(O7:O107,$M$111)</f>
        <v>0</v>
      </c>
      <c r="P111" s="6">
        <f>COUNTIF(P7:P107,$M$111)</f>
        <v>0</v>
      </c>
      <c r="Q111" s="6">
        <f>COUNTIF(Q7:Q107,$M$111)</f>
        <v>0</v>
      </c>
      <c r="R111" s="6">
        <f>COUNTIF(R7:R107,$M$111)</f>
        <v>0</v>
      </c>
    </row>
    <row r="112" spans="2:24" x14ac:dyDescent="0.15">
      <c r="C112" s="62" t="s">
        <v>8</v>
      </c>
    </row>
    <row r="113" spans="2:24" x14ac:dyDescent="0.15">
      <c r="C113" s="62" t="s">
        <v>7</v>
      </c>
    </row>
    <row r="114" spans="2:24" x14ac:dyDescent="0.15">
      <c r="C114" s="62" t="s">
        <v>6</v>
      </c>
    </row>
    <row r="115" spans="2:24" x14ac:dyDescent="0.15">
      <c r="C115" s="62" t="s">
        <v>5</v>
      </c>
    </row>
    <row r="116" spans="2:24" x14ac:dyDescent="0.15">
      <c r="C116" s="62"/>
    </row>
    <row r="117" spans="2:24" s="3" customFormat="1" x14ac:dyDescent="0.15">
      <c r="B117" s="1"/>
      <c r="C117" s="62"/>
      <c r="H117" s="4"/>
      <c r="I117" s="5"/>
      <c r="J117" s="5"/>
      <c r="K117" s="4"/>
      <c r="L117" s="4"/>
      <c r="M117" s="5"/>
      <c r="N117" s="6"/>
      <c r="O117" s="6"/>
      <c r="P117" s="6"/>
      <c r="Q117" s="6"/>
      <c r="R117" s="6"/>
      <c r="S117" s="6"/>
      <c r="T117" s="7"/>
      <c r="U117" s="8"/>
      <c r="V117" s="8"/>
      <c r="W117" s="146"/>
      <c r="X117" s="146"/>
    </row>
    <row r="118" spans="2:24" s="3" customFormat="1" x14ac:dyDescent="0.15">
      <c r="B118" s="1"/>
      <c r="C118" s="62"/>
      <c r="H118" s="4"/>
      <c r="I118" s="5"/>
      <c r="J118" s="5"/>
      <c r="K118" s="4"/>
      <c r="L118" s="4"/>
      <c r="M118" s="5"/>
      <c r="N118" s="6"/>
      <c r="O118" s="6"/>
      <c r="P118" s="6"/>
      <c r="Q118" s="6"/>
      <c r="R118" s="6"/>
      <c r="S118" s="6"/>
      <c r="T118" s="7"/>
      <c r="U118" s="8"/>
      <c r="V118" s="8"/>
      <c r="W118" s="146"/>
      <c r="X118" s="146"/>
    </row>
    <row r="119" spans="2:24" s="3" customFormat="1" x14ac:dyDescent="0.15">
      <c r="B119" s="1"/>
      <c r="C119" s="62"/>
      <c r="H119" s="4"/>
      <c r="I119" s="5"/>
      <c r="J119" s="5"/>
      <c r="K119" s="4"/>
      <c r="L119" s="4"/>
      <c r="M119" s="5"/>
      <c r="N119" s="6"/>
      <c r="O119" s="6"/>
      <c r="P119" s="6"/>
      <c r="Q119" s="6"/>
      <c r="R119" s="6"/>
      <c r="S119" s="6"/>
      <c r="T119" s="7"/>
      <c r="U119" s="8"/>
      <c r="V119" s="8"/>
      <c r="W119" s="146"/>
      <c r="X119" s="146"/>
    </row>
    <row r="120" spans="2:24" s="3" customFormat="1" x14ac:dyDescent="0.15">
      <c r="B120" s="1"/>
      <c r="C120" s="62"/>
      <c r="H120" s="4"/>
      <c r="I120" s="5"/>
      <c r="J120" s="5"/>
      <c r="K120" s="4"/>
      <c r="L120" s="4"/>
      <c r="M120" s="5"/>
      <c r="N120" s="6"/>
      <c r="O120" s="6"/>
      <c r="P120" s="6"/>
      <c r="Q120" s="6"/>
      <c r="R120" s="6"/>
      <c r="S120" s="6"/>
      <c r="T120" s="7"/>
      <c r="U120" s="8"/>
      <c r="V120" s="8"/>
      <c r="W120" s="146"/>
      <c r="X120" s="146"/>
    </row>
    <row r="121" spans="2:24" s="3" customFormat="1" x14ac:dyDescent="0.15">
      <c r="B121" s="1"/>
      <c r="C121" s="62"/>
      <c r="H121" s="4"/>
      <c r="I121" s="5"/>
      <c r="J121" s="5"/>
      <c r="K121" s="4"/>
      <c r="L121" s="4"/>
      <c r="M121" s="5"/>
      <c r="N121" s="6"/>
      <c r="O121" s="6"/>
      <c r="P121" s="6"/>
      <c r="Q121" s="6"/>
      <c r="R121" s="6"/>
      <c r="S121" s="6"/>
      <c r="T121" s="7"/>
      <c r="U121" s="8"/>
      <c r="V121" s="8"/>
      <c r="W121" s="146"/>
      <c r="X121" s="146"/>
    </row>
    <row r="122" spans="2:24" s="3" customFormat="1" x14ac:dyDescent="0.15">
      <c r="B122" s="1"/>
      <c r="C122" s="62"/>
      <c r="H122" s="4"/>
      <c r="I122" s="5"/>
      <c r="J122" s="5"/>
      <c r="K122" s="4"/>
      <c r="L122" s="4"/>
      <c r="M122" s="5"/>
      <c r="N122" s="6"/>
      <c r="O122" s="6"/>
      <c r="P122" s="6"/>
      <c r="Q122" s="6"/>
      <c r="R122" s="6"/>
      <c r="S122" s="6"/>
      <c r="T122" s="7"/>
      <c r="U122" s="8"/>
      <c r="V122" s="8"/>
      <c r="W122" s="146"/>
      <c r="X122" s="146"/>
    </row>
    <row r="123" spans="2:24" s="3" customFormat="1" x14ac:dyDescent="0.15">
      <c r="B123" s="1"/>
      <c r="C123" s="62"/>
      <c r="H123" s="4"/>
      <c r="I123" s="5"/>
      <c r="J123" s="5"/>
      <c r="K123" s="4"/>
      <c r="L123" s="4"/>
      <c r="M123" s="5"/>
      <c r="N123" s="6"/>
      <c r="O123" s="6"/>
      <c r="P123" s="6"/>
      <c r="Q123" s="6"/>
      <c r="R123" s="6"/>
      <c r="S123" s="6"/>
      <c r="T123" s="7"/>
      <c r="U123" s="8"/>
      <c r="V123" s="8"/>
      <c r="W123" s="146"/>
      <c r="X123" s="146"/>
    </row>
    <row r="124" spans="2:24" s="3" customFormat="1" x14ac:dyDescent="0.15">
      <c r="B124" s="1"/>
      <c r="C124" s="62"/>
      <c r="H124" s="4"/>
      <c r="I124" s="5"/>
      <c r="J124" s="5"/>
      <c r="K124" s="4"/>
      <c r="L124" s="4"/>
      <c r="M124" s="5"/>
      <c r="N124" s="6"/>
      <c r="O124" s="6"/>
      <c r="P124" s="6"/>
      <c r="Q124" s="6"/>
      <c r="R124" s="6"/>
      <c r="S124" s="6"/>
      <c r="T124" s="7"/>
      <c r="U124" s="8"/>
      <c r="V124" s="8"/>
      <c r="W124" s="146"/>
      <c r="X124" s="146"/>
    </row>
    <row r="125" spans="2:24" s="3" customFormat="1" x14ac:dyDescent="0.15">
      <c r="B125" s="1"/>
      <c r="C125" s="62"/>
      <c r="H125" s="4"/>
      <c r="I125" s="5"/>
      <c r="J125" s="5"/>
      <c r="K125" s="4"/>
      <c r="L125" s="4"/>
      <c r="M125" s="5"/>
      <c r="N125" s="6"/>
      <c r="O125" s="6"/>
      <c r="P125" s="6"/>
      <c r="Q125" s="6"/>
      <c r="R125" s="6"/>
      <c r="S125" s="6"/>
      <c r="T125" s="7"/>
      <c r="U125" s="8"/>
      <c r="V125" s="8"/>
      <c r="W125" s="146"/>
      <c r="X125" s="146"/>
    </row>
    <row r="126" spans="2:24" s="3" customFormat="1" ht="17.25" thickBot="1" x14ac:dyDescent="0.2">
      <c r="B126" s="1"/>
      <c r="C126" s="63"/>
      <c r="H126" s="4"/>
      <c r="I126" s="5"/>
      <c r="J126" s="5"/>
      <c r="K126" s="4"/>
      <c r="L126" s="4"/>
      <c r="M126" s="5"/>
      <c r="N126" s="6"/>
      <c r="O126" s="6"/>
      <c r="P126" s="6"/>
      <c r="Q126" s="6"/>
      <c r="R126" s="6"/>
      <c r="S126" s="6"/>
      <c r="T126" s="7"/>
      <c r="U126" s="8"/>
      <c r="V126" s="8"/>
      <c r="W126" s="146"/>
      <c r="X126" s="146"/>
    </row>
  </sheetData>
  <autoFilter ref="B6:V107"/>
  <mergeCells count="2">
    <mergeCell ref="B2:S2"/>
    <mergeCell ref="D6:G6"/>
  </mergeCells>
  <phoneticPr fontId="3" type="noConversion"/>
  <conditionalFormatting sqref="N6:P6 N1:S1 R6:S6 H109:I109 N110:S1048576 N3:S5 N7:S108">
    <cfRule type="cellIs" dxfId="10" priority="91" operator="equal">
      <formula>"S"</formula>
    </cfRule>
    <cfRule type="cellIs" dxfId="9" priority="92" operator="equal">
      <formula>"R"</formula>
    </cfRule>
  </conditionalFormatting>
  <conditionalFormatting sqref="M109">
    <cfRule type="cellIs" dxfId="8" priority="36" operator="equal">
      <formula>"S"</formula>
    </cfRule>
    <cfRule type="cellIs" dxfId="7" priority="37" operator="equal">
      <formula>"R"</formula>
    </cfRule>
  </conditionalFormatting>
  <conditionalFormatting sqref="N7:S107">
    <cfRule type="cellIs" dxfId="6" priority="21" operator="equal">
      <formula>"F"</formula>
    </cfRule>
  </conditionalFormatting>
  <conditionalFormatting sqref="B7:B107">
    <cfRule type="cellIs" dxfId="5" priority="1" operator="equal">
      <formula>5</formula>
    </cfRule>
    <cfRule type="cellIs" dxfId="4" priority="2" operator="equal">
      <formula>4</formula>
    </cfRule>
    <cfRule type="cellIs" dxfId="3" priority="3" operator="equal">
      <formula>3</formula>
    </cfRule>
    <cfRule type="cellIs" dxfId="2" priority="4" operator="equal">
      <formula>2</formula>
    </cfRule>
    <cfRule type="cellIs" dxfId="1" priority="5" operator="equal">
      <formula>1</formula>
    </cfRule>
  </conditionalFormatting>
  <dataValidations count="1">
    <dataValidation type="list" allowBlank="1" showInputMessage="1" showErrorMessage="1" sqref="C7:C107">
      <formula1>$C$110:$C$126</formula1>
    </dataValidation>
  </dataValidations>
  <hyperlinks>
    <hyperlink ref="T2" location="首页!A1" display="首页"/>
  </hyperlinks>
  <pageMargins left="0.23622047244094491" right="0.23622047244094491" top="0.74803149606299213" bottom="0.74803149606299213" header="0.31496062992125984" footer="0.31496062992125984"/>
  <pageSetup paperSize="9" scale="36" fitToHeight="0" orientation="landscape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C34"/>
  <sheetViews>
    <sheetView zoomScale="85" zoomScaleNormal="85" workbookViewId="0">
      <selection activeCell="B11" sqref="B11"/>
    </sheetView>
  </sheetViews>
  <sheetFormatPr defaultRowHeight="17.25" x14ac:dyDescent="0.15"/>
  <cols>
    <col min="1" max="3" width="9" style="64"/>
    <col min="4" max="4" width="4.625" style="76" customWidth="1"/>
    <col min="5" max="5" width="5.25" style="88" customWidth="1"/>
    <col min="6" max="11" width="5.25" style="76" customWidth="1"/>
    <col min="12" max="13" width="4.625" style="76" customWidth="1"/>
    <col min="14" max="14" width="5.125" style="88" customWidth="1"/>
    <col min="15" max="20" width="5.125" style="76" customWidth="1"/>
    <col min="21" max="22" width="4.625" style="76" customWidth="1"/>
    <col min="23" max="23" width="5.25" style="88" customWidth="1"/>
    <col min="24" max="29" width="5.25" style="76" customWidth="1"/>
    <col min="30" max="16384" width="9" style="64"/>
  </cols>
  <sheetData>
    <row r="1" spans="4:29" ht="21" customHeight="1" x14ac:dyDescent="0.15">
      <c r="D1" s="159" t="s">
        <v>23</v>
      </c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</row>
    <row r="2" spans="4:29" s="66" customFormat="1" ht="18.95" customHeight="1" x14ac:dyDescent="0.15">
      <c r="D2" s="65"/>
      <c r="E2" s="158" t="s">
        <v>24</v>
      </c>
      <c r="F2" s="158"/>
      <c r="G2" s="158"/>
      <c r="H2" s="158"/>
      <c r="I2" s="158"/>
      <c r="J2" s="158"/>
      <c r="K2" s="158"/>
      <c r="L2" s="65"/>
      <c r="M2" s="65"/>
      <c r="N2" s="158" t="s">
        <v>25</v>
      </c>
      <c r="O2" s="158"/>
      <c r="P2" s="158"/>
      <c r="Q2" s="158"/>
      <c r="R2" s="158"/>
      <c r="S2" s="158"/>
      <c r="T2" s="158"/>
      <c r="U2" s="65"/>
      <c r="V2" s="65"/>
      <c r="W2" s="158" t="s">
        <v>26</v>
      </c>
      <c r="X2" s="158"/>
      <c r="Y2" s="158"/>
      <c r="Z2" s="158"/>
      <c r="AA2" s="158"/>
      <c r="AB2" s="158"/>
      <c r="AC2" s="158"/>
    </row>
    <row r="3" spans="4:29" ht="14.25" customHeight="1" x14ac:dyDescent="0.15">
      <c r="D3" s="67" t="s">
        <v>27</v>
      </c>
      <c r="E3" s="68" t="s">
        <v>28</v>
      </c>
      <c r="F3" s="69" t="s">
        <v>15</v>
      </c>
      <c r="G3" s="69" t="s">
        <v>16</v>
      </c>
      <c r="H3" s="69" t="s">
        <v>29</v>
      </c>
      <c r="I3" s="69" t="s">
        <v>30</v>
      </c>
      <c r="J3" s="69" t="s">
        <v>31</v>
      </c>
      <c r="K3" s="69" t="s">
        <v>32</v>
      </c>
      <c r="L3" s="70"/>
      <c r="M3" s="67" t="s">
        <v>33</v>
      </c>
      <c r="N3" s="68" t="s">
        <v>34</v>
      </c>
      <c r="O3" s="69" t="s">
        <v>35</v>
      </c>
      <c r="P3" s="69" t="s">
        <v>36</v>
      </c>
      <c r="Q3" s="69" t="s">
        <v>29</v>
      </c>
      <c r="R3" s="69" t="s">
        <v>37</v>
      </c>
      <c r="S3" s="69" t="s">
        <v>31</v>
      </c>
      <c r="T3" s="69" t="s">
        <v>38</v>
      </c>
      <c r="U3" s="70"/>
      <c r="V3" s="67" t="s">
        <v>33</v>
      </c>
      <c r="W3" s="68" t="s">
        <v>34</v>
      </c>
      <c r="X3" s="69" t="s">
        <v>39</v>
      </c>
      <c r="Y3" s="69" t="s">
        <v>36</v>
      </c>
      <c r="Z3" s="69" t="s">
        <v>40</v>
      </c>
      <c r="AA3" s="69" t="s">
        <v>41</v>
      </c>
      <c r="AB3" s="69" t="s">
        <v>31</v>
      </c>
      <c r="AC3" s="69" t="s">
        <v>32</v>
      </c>
    </row>
    <row r="4" spans="4:29" s="75" customFormat="1" ht="17.100000000000001" customHeight="1" x14ac:dyDescent="0.15">
      <c r="D4" s="71">
        <v>1</v>
      </c>
      <c r="E4" s="72"/>
      <c r="F4" s="73" t="s">
        <v>42</v>
      </c>
      <c r="G4" s="73" t="s">
        <v>43</v>
      </c>
      <c r="H4" s="73" t="s">
        <v>44</v>
      </c>
      <c r="I4" s="73" t="s">
        <v>45</v>
      </c>
      <c r="J4" s="73" t="s">
        <v>46</v>
      </c>
      <c r="K4" s="73" t="s">
        <v>47</v>
      </c>
      <c r="L4" s="74"/>
      <c r="M4" s="71">
        <v>5</v>
      </c>
      <c r="N4" s="72"/>
      <c r="O4" s="73"/>
      <c r="P4" s="73"/>
      <c r="Q4" s="73"/>
      <c r="R4" s="73" t="s">
        <v>42</v>
      </c>
      <c r="S4" s="73" t="s">
        <v>43</v>
      </c>
      <c r="T4" s="73" t="s">
        <v>44</v>
      </c>
      <c r="U4" s="74"/>
      <c r="V4" s="71" t="s">
        <v>48</v>
      </c>
      <c r="W4" s="72"/>
      <c r="X4" s="73"/>
      <c r="Y4" s="73"/>
      <c r="Z4" s="73"/>
      <c r="AA4" s="73" t="s">
        <v>42</v>
      </c>
      <c r="AB4" s="73" t="s">
        <v>43</v>
      </c>
      <c r="AC4" s="73" t="s">
        <v>44</v>
      </c>
    </row>
    <row r="5" spans="4:29" s="75" customFormat="1" ht="17.100000000000001" customHeight="1" x14ac:dyDescent="0.15">
      <c r="D5" s="71">
        <v>2</v>
      </c>
      <c r="E5" s="72" t="s">
        <v>49</v>
      </c>
      <c r="F5" s="73" t="s">
        <v>50</v>
      </c>
      <c r="G5" s="73" t="s">
        <v>51</v>
      </c>
      <c r="H5" s="73" t="s">
        <v>52</v>
      </c>
      <c r="I5" s="73" t="s">
        <v>53</v>
      </c>
      <c r="J5" s="73" t="s">
        <v>54</v>
      </c>
      <c r="K5" s="73" t="s">
        <v>55</v>
      </c>
      <c r="L5" s="74"/>
      <c r="M5" s="71">
        <v>6</v>
      </c>
      <c r="N5" s="72" t="s">
        <v>45</v>
      </c>
      <c r="O5" s="73" t="s">
        <v>46</v>
      </c>
      <c r="P5" s="73" t="s">
        <v>47</v>
      </c>
      <c r="Q5" s="73" t="s">
        <v>49</v>
      </c>
      <c r="R5" s="73" t="s">
        <v>50</v>
      </c>
      <c r="S5" s="73" t="s">
        <v>51</v>
      </c>
      <c r="T5" s="73" t="s">
        <v>52</v>
      </c>
      <c r="U5" s="74"/>
      <c r="V5" s="71" t="s">
        <v>56</v>
      </c>
      <c r="W5" s="72" t="s">
        <v>45</v>
      </c>
      <c r="X5" s="73" t="s">
        <v>46</v>
      </c>
      <c r="Y5" s="73" t="s">
        <v>47</v>
      </c>
      <c r="Z5" s="73" t="s">
        <v>49</v>
      </c>
      <c r="AA5" s="73" t="s">
        <v>50</v>
      </c>
      <c r="AB5" s="73" t="s">
        <v>51</v>
      </c>
      <c r="AC5" s="73" t="s">
        <v>52</v>
      </c>
    </row>
    <row r="6" spans="4:29" s="75" customFormat="1" ht="17.100000000000001" customHeight="1" x14ac:dyDescent="0.15">
      <c r="D6" s="71">
        <v>3</v>
      </c>
      <c r="E6" s="72" t="s">
        <v>57</v>
      </c>
      <c r="F6" s="73" t="s">
        <v>58</v>
      </c>
      <c r="G6" s="73" t="s">
        <v>59</v>
      </c>
      <c r="H6" s="73" t="s">
        <v>60</v>
      </c>
      <c r="I6" s="73" t="s">
        <v>61</v>
      </c>
      <c r="J6" s="73" t="s">
        <v>62</v>
      </c>
      <c r="K6" s="73" t="s">
        <v>63</v>
      </c>
      <c r="L6" s="74"/>
      <c r="M6" s="71">
        <v>7</v>
      </c>
      <c r="N6" s="72" t="s">
        <v>53</v>
      </c>
      <c r="O6" s="73" t="s">
        <v>54</v>
      </c>
      <c r="P6" s="73" t="s">
        <v>55</v>
      </c>
      <c r="Q6" s="73" t="s">
        <v>57</v>
      </c>
      <c r="R6" s="73" t="s">
        <v>58</v>
      </c>
      <c r="S6" s="73" t="s">
        <v>59</v>
      </c>
      <c r="T6" s="73" t="s">
        <v>60</v>
      </c>
      <c r="U6" s="74"/>
      <c r="V6" s="71" t="s">
        <v>64</v>
      </c>
      <c r="W6" s="72" t="s">
        <v>53</v>
      </c>
      <c r="X6" s="73" t="s">
        <v>54</v>
      </c>
      <c r="Y6" s="73" t="s">
        <v>55</v>
      </c>
      <c r="Z6" s="73" t="s">
        <v>57</v>
      </c>
      <c r="AA6" s="73" t="s">
        <v>58</v>
      </c>
      <c r="AB6" s="73" t="s">
        <v>59</v>
      </c>
      <c r="AC6" s="73" t="s">
        <v>60</v>
      </c>
    </row>
    <row r="7" spans="4:29" s="75" customFormat="1" ht="17.100000000000001" customHeight="1" x14ac:dyDescent="0.15">
      <c r="D7" s="71">
        <v>4</v>
      </c>
      <c r="E7" s="72" t="s">
        <v>65</v>
      </c>
      <c r="F7" s="73" t="s">
        <v>66</v>
      </c>
      <c r="G7" s="73" t="s">
        <v>67</v>
      </c>
      <c r="H7" s="73" t="s">
        <v>68</v>
      </c>
      <c r="I7" s="73" t="s">
        <v>69</v>
      </c>
      <c r="J7" s="73" t="s">
        <v>70</v>
      </c>
      <c r="K7" s="73" t="s">
        <v>71</v>
      </c>
      <c r="L7" s="74"/>
      <c r="M7" s="71">
        <v>8</v>
      </c>
      <c r="N7" s="72" t="s">
        <v>61</v>
      </c>
      <c r="O7" s="73" t="s">
        <v>62</v>
      </c>
      <c r="P7" s="73" t="s">
        <v>63</v>
      </c>
      <c r="Q7" s="73" t="s">
        <v>65</v>
      </c>
      <c r="R7" s="73" t="s">
        <v>66</v>
      </c>
      <c r="S7" s="73" t="s">
        <v>67</v>
      </c>
      <c r="T7" s="73" t="s">
        <v>68</v>
      </c>
      <c r="U7" s="74"/>
      <c r="V7" s="71" t="s">
        <v>72</v>
      </c>
      <c r="W7" s="72" t="s">
        <v>61</v>
      </c>
      <c r="X7" s="73" t="s">
        <v>62</v>
      </c>
      <c r="Y7" s="73" t="s">
        <v>63</v>
      </c>
      <c r="Z7" s="73" t="s">
        <v>65</v>
      </c>
      <c r="AA7" s="73" t="s">
        <v>66</v>
      </c>
      <c r="AB7" s="73" t="s">
        <v>67</v>
      </c>
      <c r="AC7" s="73" t="s">
        <v>68</v>
      </c>
    </row>
    <row r="8" spans="4:29" s="75" customFormat="1" ht="17.100000000000001" customHeight="1" x14ac:dyDescent="0.15">
      <c r="D8" s="71">
        <v>5</v>
      </c>
      <c r="E8" s="72" t="s">
        <v>73</v>
      </c>
      <c r="F8" s="73" t="s">
        <v>74</v>
      </c>
      <c r="G8" s="73" t="s">
        <v>75</v>
      </c>
      <c r="H8" s="73" t="s">
        <v>76</v>
      </c>
      <c r="I8" s="73"/>
      <c r="J8" s="73"/>
      <c r="K8" s="73"/>
      <c r="L8" s="74"/>
      <c r="M8" s="71">
        <v>9</v>
      </c>
      <c r="N8" s="72" t="s">
        <v>69</v>
      </c>
      <c r="O8" s="73" t="s">
        <v>70</v>
      </c>
      <c r="P8" s="73" t="s">
        <v>71</v>
      </c>
      <c r="Q8" s="73" t="s">
        <v>73</v>
      </c>
      <c r="R8" s="73"/>
      <c r="S8" s="73"/>
      <c r="T8" s="73"/>
      <c r="U8" s="74"/>
      <c r="V8" s="71" t="s">
        <v>77</v>
      </c>
      <c r="W8" s="72" t="s">
        <v>69</v>
      </c>
      <c r="X8" s="73" t="s">
        <v>70</v>
      </c>
      <c r="Y8" s="73" t="s">
        <v>71</v>
      </c>
      <c r="Z8" s="73" t="s">
        <v>73</v>
      </c>
      <c r="AA8" s="73" t="s">
        <v>74</v>
      </c>
      <c r="AB8" s="73" t="s">
        <v>75</v>
      </c>
      <c r="AC8" s="73" t="s">
        <v>76</v>
      </c>
    </row>
    <row r="9" spans="4:29" ht="9.9499999999999993" customHeight="1" x14ac:dyDescent="0.15">
      <c r="E9" s="77"/>
      <c r="F9" s="70"/>
      <c r="G9" s="70"/>
      <c r="H9" s="70"/>
      <c r="I9" s="70"/>
      <c r="J9" s="70"/>
      <c r="K9" s="70"/>
      <c r="L9" s="70"/>
      <c r="N9" s="77"/>
      <c r="O9" s="70"/>
      <c r="P9" s="70"/>
      <c r="Q9" s="70"/>
      <c r="R9" s="70"/>
      <c r="S9" s="70"/>
      <c r="T9" s="70"/>
      <c r="U9" s="70"/>
      <c r="V9" s="70"/>
      <c r="W9" s="77"/>
      <c r="X9" s="78"/>
      <c r="Y9" s="78"/>
      <c r="Z9" s="78"/>
      <c r="AA9" s="78"/>
      <c r="AB9" s="78"/>
      <c r="AC9" s="78"/>
    </row>
    <row r="10" spans="4:29" s="66" customFormat="1" ht="18.95" customHeight="1" x14ac:dyDescent="0.15">
      <c r="D10" s="65"/>
      <c r="E10" s="158" t="s">
        <v>78</v>
      </c>
      <c r="F10" s="158"/>
      <c r="G10" s="158"/>
      <c r="H10" s="158"/>
      <c r="I10" s="158"/>
      <c r="J10" s="158"/>
      <c r="K10" s="158"/>
      <c r="L10" s="65"/>
      <c r="M10" s="65"/>
      <c r="N10" s="158" t="s">
        <v>79</v>
      </c>
      <c r="O10" s="158"/>
      <c r="P10" s="158"/>
      <c r="Q10" s="158"/>
      <c r="R10" s="158"/>
      <c r="S10" s="158"/>
      <c r="T10" s="158"/>
      <c r="U10" s="65"/>
      <c r="V10" s="65"/>
      <c r="W10" s="158" t="s">
        <v>80</v>
      </c>
      <c r="X10" s="158"/>
      <c r="Y10" s="158"/>
      <c r="Z10" s="158"/>
      <c r="AA10" s="158"/>
      <c r="AB10" s="158"/>
      <c r="AC10" s="158"/>
    </row>
    <row r="11" spans="4:29" ht="14.25" customHeight="1" x14ac:dyDescent="0.15">
      <c r="D11" s="67" t="s">
        <v>33</v>
      </c>
      <c r="E11" s="68" t="s">
        <v>34</v>
      </c>
      <c r="F11" s="69" t="s">
        <v>39</v>
      </c>
      <c r="G11" s="69" t="s">
        <v>81</v>
      </c>
      <c r="H11" s="69" t="s">
        <v>29</v>
      </c>
      <c r="I11" s="69" t="s">
        <v>37</v>
      </c>
      <c r="J11" s="69" t="s">
        <v>31</v>
      </c>
      <c r="K11" s="69" t="s">
        <v>38</v>
      </c>
      <c r="L11" s="70"/>
      <c r="M11" s="67" t="s">
        <v>33</v>
      </c>
      <c r="N11" s="68" t="s">
        <v>34</v>
      </c>
      <c r="O11" s="69" t="s">
        <v>39</v>
      </c>
      <c r="P11" s="69" t="s">
        <v>81</v>
      </c>
      <c r="Q11" s="69" t="s">
        <v>29</v>
      </c>
      <c r="R11" s="69" t="s">
        <v>41</v>
      </c>
      <c r="S11" s="69" t="s">
        <v>82</v>
      </c>
      <c r="T11" s="69" t="s">
        <v>32</v>
      </c>
      <c r="U11" s="70"/>
      <c r="V11" s="67" t="s">
        <v>27</v>
      </c>
      <c r="W11" s="68" t="s">
        <v>83</v>
      </c>
      <c r="X11" s="69" t="s">
        <v>35</v>
      </c>
      <c r="Y11" s="69" t="s">
        <v>36</v>
      </c>
      <c r="Z11" s="69" t="s">
        <v>40</v>
      </c>
      <c r="AA11" s="69" t="s">
        <v>37</v>
      </c>
      <c r="AB11" s="69" t="s">
        <v>82</v>
      </c>
      <c r="AC11" s="69" t="s">
        <v>38</v>
      </c>
    </row>
    <row r="12" spans="4:29" s="75" customFormat="1" ht="17.100000000000001" customHeight="1" x14ac:dyDescent="0.15">
      <c r="D12" s="71">
        <v>14</v>
      </c>
      <c r="E12" s="72">
        <v>1</v>
      </c>
      <c r="F12" s="73">
        <v>2</v>
      </c>
      <c r="G12" s="73">
        <v>3</v>
      </c>
      <c r="H12" s="73">
        <v>4</v>
      </c>
      <c r="I12" s="73">
        <v>5</v>
      </c>
      <c r="J12" s="73">
        <v>6</v>
      </c>
      <c r="K12" s="73">
        <v>7</v>
      </c>
      <c r="L12" s="74"/>
      <c r="M12" s="71">
        <v>18</v>
      </c>
      <c r="N12" s="72"/>
      <c r="O12" s="73"/>
      <c r="P12" s="73">
        <v>1</v>
      </c>
      <c r="Q12" s="73">
        <v>2</v>
      </c>
      <c r="R12" s="73">
        <v>3</v>
      </c>
      <c r="S12" s="73">
        <v>4</v>
      </c>
      <c r="T12" s="73">
        <v>5</v>
      </c>
      <c r="U12" s="74"/>
      <c r="V12" s="71" t="s">
        <v>84</v>
      </c>
      <c r="W12" s="72"/>
      <c r="X12" s="73"/>
      <c r="Y12" s="73"/>
      <c r="Z12" s="73"/>
      <c r="AA12" s="73"/>
      <c r="AB12" s="73">
        <v>1</v>
      </c>
      <c r="AC12" s="73">
        <v>2</v>
      </c>
    </row>
    <row r="13" spans="4:29" s="75" customFormat="1" ht="17.100000000000001" customHeight="1" x14ac:dyDescent="0.15">
      <c r="D13" s="71">
        <v>15</v>
      </c>
      <c r="E13" s="72">
        <v>8</v>
      </c>
      <c r="F13" s="73">
        <v>9</v>
      </c>
      <c r="G13" s="73">
        <v>10</v>
      </c>
      <c r="H13" s="73">
        <v>11</v>
      </c>
      <c r="I13" s="73">
        <v>12</v>
      </c>
      <c r="J13" s="73">
        <v>13</v>
      </c>
      <c r="K13" s="73">
        <v>14</v>
      </c>
      <c r="L13" s="74"/>
      <c r="M13" s="71">
        <v>19</v>
      </c>
      <c r="N13" s="72">
        <v>6</v>
      </c>
      <c r="O13" s="73">
        <v>7</v>
      </c>
      <c r="P13" s="73">
        <v>8</v>
      </c>
      <c r="Q13" s="73">
        <v>9</v>
      </c>
      <c r="R13" s="73">
        <v>10</v>
      </c>
      <c r="S13" s="73">
        <v>11</v>
      </c>
      <c r="T13" s="73">
        <v>12</v>
      </c>
      <c r="U13" s="74"/>
      <c r="V13" s="71" t="s">
        <v>85</v>
      </c>
      <c r="W13" s="72">
        <v>3</v>
      </c>
      <c r="X13" s="73">
        <v>4</v>
      </c>
      <c r="Y13" s="73">
        <v>5</v>
      </c>
      <c r="Z13" s="73">
        <v>6</v>
      </c>
      <c r="AA13" s="73">
        <v>7</v>
      </c>
      <c r="AB13" s="73">
        <v>8</v>
      </c>
      <c r="AC13" s="73">
        <v>9</v>
      </c>
    </row>
    <row r="14" spans="4:29" s="75" customFormat="1" ht="17.100000000000001" customHeight="1" x14ac:dyDescent="0.15">
      <c r="D14" s="71">
        <v>16</v>
      </c>
      <c r="E14" s="72">
        <v>15</v>
      </c>
      <c r="F14" s="73">
        <v>16</v>
      </c>
      <c r="G14" s="73">
        <v>17</v>
      </c>
      <c r="H14" s="73">
        <v>18</v>
      </c>
      <c r="I14" s="73">
        <v>19</v>
      </c>
      <c r="J14" s="73">
        <v>20</v>
      </c>
      <c r="K14" s="73">
        <v>21</v>
      </c>
      <c r="L14" s="74"/>
      <c r="M14" s="71">
        <v>20</v>
      </c>
      <c r="N14" s="72">
        <v>13</v>
      </c>
      <c r="O14" s="73">
        <v>14</v>
      </c>
      <c r="P14" s="73">
        <v>15</v>
      </c>
      <c r="Q14" s="73">
        <v>16</v>
      </c>
      <c r="R14" s="73">
        <v>17</v>
      </c>
      <c r="S14" s="73">
        <v>18</v>
      </c>
      <c r="T14" s="73">
        <v>19</v>
      </c>
      <c r="U14" s="74"/>
      <c r="V14" s="71" t="s">
        <v>86</v>
      </c>
      <c r="W14" s="72">
        <v>10</v>
      </c>
      <c r="X14" s="73">
        <v>11</v>
      </c>
      <c r="Y14" s="73">
        <v>12</v>
      </c>
      <c r="Z14" s="73">
        <v>13</v>
      </c>
      <c r="AA14" s="73">
        <v>14</v>
      </c>
      <c r="AB14" s="73">
        <v>15</v>
      </c>
      <c r="AC14" s="73">
        <v>16</v>
      </c>
    </row>
    <row r="15" spans="4:29" s="75" customFormat="1" ht="17.100000000000001" customHeight="1" x14ac:dyDescent="0.15">
      <c r="D15" s="71">
        <v>17</v>
      </c>
      <c r="E15" s="72">
        <v>22</v>
      </c>
      <c r="F15" s="73">
        <v>23</v>
      </c>
      <c r="G15" s="73">
        <v>24</v>
      </c>
      <c r="H15" s="73">
        <v>25</v>
      </c>
      <c r="I15" s="73">
        <v>26</v>
      </c>
      <c r="J15" s="73">
        <v>27</v>
      </c>
      <c r="K15" s="73">
        <v>28</v>
      </c>
      <c r="L15" s="74"/>
      <c r="M15" s="71">
        <v>21</v>
      </c>
      <c r="N15" s="72">
        <v>20</v>
      </c>
      <c r="O15" s="73">
        <v>21</v>
      </c>
      <c r="P15" s="73">
        <v>22</v>
      </c>
      <c r="Q15" s="73">
        <v>23</v>
      </c>
      <c r="R15" s="73">
        <v>24</v>
      </c>
      <c r="S15" s="73">
        <v>25</v>
      </c>
      <c r="T15" s="73">
        <v>26</v>
      </c>
      <c r="U15" s="74"/>
      <c r="V15" s="71" t="s">
        <v>87</v>
      </c>
      <c r="W15" s="72">
        <v>17</v>
      </c>
      <c r="X15" s="73">
        <v>18</v>
      </c>
      <c r="Y15" s="73">
        <v>19</v>
      </c>
      <c r="Z15" s="73">
        <v>20</v>
      </c>
      <c r="AA15" s="73">
        <v>21</v>
      </c>
      <c r="AB15" s="73">
        <v>22</v>
      </c>
      <c r="AC15" s="73">
        <v>23</v>
      </c>
    </row>
    <row r="16" spans="4:29" s="75" customFormat="1" ht="17.100000000000001" customHeight="1" x14ac:dyDescent="0.15">
      <c r="D16" s="71">
        <v>18</v>
      </c>
      <c r="E16" s="72">
        <v>29</v>
      </c>
      <c r="F16" s="73">
        <v>30</v>
      </c>
      <c r="G16" s="73"/>
      <c r="H16" s="73"/>
      <c r="I16" s="73"/>
      <c r="J16" s="73"/>
      <c r="K16" s="73"/>
      <c r="L16" s="74"/>
      <c r="M16" s="71">
        <v>22</v>
      </c>
      <c r="N16" s="72">
        <v>27</v>
      </c>
      <c r="O16" s="73">
        <v>28</v>
      </c>
      <c r="P16" s="73">
        <v>29</v>
      </c>
      <c r="Q16" s="73">
        <v>30</v>
      </c>
      <c r="R16" s="73">
        <v>31</v>
      </c>
      <c r="S16" s="73"/>
      <c r="T16" s="73"/>
      <c r="U16" s="74"/>
      <c r="V16" s="71" t="s">
        <v>88</v>
      </c>
      <c r="W16" s="72">
        <v>24</v>
      </c>
      <c r="X16" s="73">
        <v>25</v>
      </c>
      <c r="Y16" s="73">
        <v>26</v>
      </c>
      <c r="Z16" s="73">
        <v>27</v>
      </c>
      <c r="AA16" s="73">
        <v>28</v>
      </c>
      <c r="AB16" s="73">
        <v>29</v>
      </c>
      <c r="AC16" s="73">
        <v>30</v>
      </c>
    </row>
    <row r="17" spans="4:29" ht="9.9499999999999993" customHeight="1" x14ac:dyDescent="0.15">
      <c r="E17" s="77"/>
      <c r="F17" s="70"/>
      <c r="G17" s="70"/>
      <c r="H17" s="70"/>
      <c r="I17" s="70"/>
      <c r="J17" s="70"/>
      <c r="K17" s="70"/>
      <c r="L17" s="70"/>
      <c r="N17" s="77"/>
      <c r="O17" s="70"/>
      <c r="P17" s="70"/>
      <c r="Q17" s="70"/>
      <c r="R17" s="70"/>
      <c r="S17" s="70"/>
      <c r="T17" s="70"/>
      <c r="U17" s="70"/>
      <c r="V17" s="70"/>
      <c r="W17" s="77"/>
      <c r="X17" s="78"/>
      <c r="Y17" s="78"/>
      <c r="Z17" s="78"/>
      <c r="AA17" s="78"/>
      <c r="AB17" s="78"/>
      <c r="AC17" s="78"/>
    </row>
    <row r="18" spans="4:29" s="66" customFormat="1" ht="18.95" customHeight="1" x14ac:dyDescent="0.15">
      <c r="D18" s="65"/>
      <c r="E18" s="158" t="s">
        <v>89</v>
      </c>
      <c r="F18" s="158"/>
      <c r="G18" s="158"/>
      <c r="H18" s="158"/>
      <c r="I18" s="158"/>
      <c r="J18" s="158"/>
      <c r="K18" s="158"/>
      <c r="L18" s="65"/>
      <c r="M18" s="65"/>
      <c r="N18" s="158" t="s">
        <v>90</v>
      </c>
      <c r="O18" s="158"/>
      <c r="P18" s="158"/>
      <c r="Q18" s="158"/>
      <c r="R18" s="158"/>
      <c r="S18" s="158"/>
      <c r="T18" s="158"/>
      <c r="U18" s="65"/>
      <c r="V18" s="65"/>
      <c r="W18" s="158" t="s">
        <v>91</v>
      </c>
      <c r="X18" s="158"/>
      <c r="Y18" s="158"/>
      <c r="Z18" s="158"/>
      <c r="AA18" s="158"/>
      <c r="AB18" s="158"/>
      <c r="AC18" s="158"/>
    </row>
    <row r="19" spans="4:29" ht="14.25" customHeight="1" x14ac:dyDescent="0.15">
      <c r="D19" s="67" t="s">
        <v>27</v>
      </c>
      <c r="E19" s="68" t="s">
        <v>34</v>
      </c>
      <c r="F19" s="69" t="s">
        <v>35</v>
      </c>
      <c r="G19" s="69" t="s">
        <v>81</v>
      </c>
      <c r="H19" s="69" t="s">
        <v>29</v>
      </c>
      <c r="I19" s="69" t="s">
        <v>41</v>
      </c>
      <c r="J19" s="69" t="s">
        <v>31</v>
      </c>
      <c r="K19" s="69" t="s">
        <v>38</v>
      </c>
      <c r="L19" s="70"/>
      <c r="M19" s="67" t="s">
        <v>33</v>
      </c>
      <c r="N19" s="68" t="s">
        <v>83</v>
      </c>
      <c r="O19" s="69" t="s">
        <v>35</v>
      </c>
      <c r="P19" s="69" t="s">
        <v>36</v>
      </c>
      <c r="Q19" s="69" t="s">
        <v>29</v>
      </c>
      <c r="R19" s="69" t="s">
        <v>41</v>
      </c>
      <c r="S19" s="69" t="s">
        <v>31</v>
      </c>
      <c r="T19" s="69" t="s">
        <v>32</v>
      </c>
      <c r="U19" s="70"/>
      <c r="V19" s="67" t="s">
        <v>33</v>
      </c>
      <c r="W19" s="68" t="s">
        <v>83</v>
      </c>
      <c r="X19" s="69" t="s">
        <v>39</v>
      </c>
      <c r="Y19" s="69" t="s">
        <v>81</v>
      </c>
      <c r="Z19" s="69" t="s">
        <v>40</v>
      </c>
      <c r="AA19" s="69" t="s">
        <v>41</v>
      </c>
      <c r="AB19" s="69" t="s">
        <v>82</v>
      </c>
      <c r="AC19" s="69" t="s">
        <v>32</v>
      </c>
    </row>
    <row r="20" spans="4:29" s="75" customFormat="1" ht="17.100000000000001" customHeight="1" x14ac:dyDescent="0.15">
      <c r="D20" s="71">
        <v>27</v>
      </c>
      <c r="E20" s="72">
        <v>1</v>
      </c>
      <c r="F20" s="73">
        <v>2</v>
      </c>
      <c r="G20" s="73">
        <v>3</v>
      </c>
      <c r="H20" s="73">
        <v>4</v>
      </c>
      <c r="I20" s="73">
        <v>5</v>
      </c>
      <c r="J20" s="73">
        <v>6</v>
      </c>
      <c r="K20" s="73">
        <v>7</v>
      </c>
      <c r="L20" s="74"/>
      <c r="M20" s="71">
        <v>31</v>
      </c>
      <c r="N20" s="72"/>
      <c r="O20" s="73"/>
      <c r="P20" s="73"/>
      <c r="Q20" s="73">
        <v>1</v>
      </c>
      <c r="R20" s="73">
        <v>2</v>
      </c>
      <c r="S20" s="73">
        <v>3</v>
      </c>
      <c r="T20" s="73">
        <v>4</v>
      </c>
      <c r="U20" s="74"/>
      <c r="V20" s="79" t="s">
        <v>92</v>
      </c>
      <c r="W20" s="72"/>
      <c r="X20" s="73"/>
      <c r="Y20" s="73"/>
      <c r="Z20" s="73"/>
      <c r="AA20" s="73"/>
      <c r="AB20" s="73"/>
      <c r="AC20" s="73">
        <v>1</v>
      </c>
    </row>
    <row r="21" spans="4:29" s="75" customFormat="1" ht="17.100000000000001" customHeight="1" x14ac:dyDescent="0.15">
      <c r="D21" s="71">
        <v>28</v>
      </c>
      <c r="E21" s="72">
        <v>8</v>
      </c>
      <c r="F21" s="73">
        <v>9</v>
      </c>
      <c r="G21" s="73">
        <v>10</v>
      </c>
      <c r="H21" s="73">
        <v>11</v>
      </c>
      <c r="I21" s="73">
        <v>12</v>
      </c>
      <c r="J21" s="73">
        <v>13</v>
      </c>
      <c r="K21" s="73">
        <v>14</v>
      </c>
      <c r="L21" s="74"/>
      <c r="M21" s="71">
        <v>32</v>
      </c>
      <c r="N21" s="72">
        <v>5</v>
      </c>
      <c r="O21" s="73">
        <v>6</v>
      </c>
      <c r="P21" s="73">
        <v>7</v>
      </c>
      <c r="Q21" s="73">
        <v>8</v>
      </c>
      <c r="R21" s="73">
        <v>9</v>
      </c>
      <c r="S21" s="73">
        <v>10</v>
      </c>
      <c r="T21" s="73">
        <v>11</v>
      </c>
      <c r="U21" s="74"/>
      <c r="V21" s="79" t="s">
        <v>93</v>
      </c>
      <c r="W21" s="72">
        <v>2</v>
      </c>
      <c r="X21" s="73">
        <v>3</v>
      </c>
      <c r="Y21" s="73">
        <v>4</v>
      </c>
      <c r="Z21" s="73">
        <v>5</v>
      </c>
      <c r="AA21" s="73">
        <v>6</v>
      </c>
      <c r="AB21" s="73">
        <v>7</v>
      </c>
      <c r="AC21" s="73">
        <v>8</v>
      </c>
    </row>
    <row r="22" spans="4:29" s="75" customFormat="1" ht="17.100000000000001" customHeight="1" x14ac:dyDescent="0.15">
      <c r="D22" s="71">
        <v>29</v>
      </c>
      <c r="E22" s="72">
        <v>15</v>
      </c>
      <c r="F22" s="73">
        <v>16</v>
      </c>
      <c r="G22" s="73">
        <v>17</v>
      </c>
      <c r="H22" s="73">
        <v>18</v>
      </c>
      <c r="I22" s="73">
        <v>19</v>
      </c>
      <c r="J22" s="73">
        <v>20</v>
      </c>
      <c r="K22" s="73">
        <v>21</v>
      </c>
      <c r="L22" s="74"/>
      <c r="M22" s="71">
        <v>33</v>
      </c>
      <c r="N22" s="72">
        <v>12</v>
      </c>
      <c r="O22" s="73">
        <v>13</v>
      </c>
      <c r="P22" s="73">
        <v>14</v>
      </c>
      <c r="Q22" s="73">
        <v>15</v>
      </c>
      <c r="R22" s="73">
        <v>16</v>
      </c>
      <c r="S22" s="73">
        <v>17</v>
      </c>
      <c r="T22" s="73">
        <v>18</v>
      </c>
      <c r="U22" s="74"/>
      <c r="V22" s="79" t="s">
        <v>94</v>
      </c>
      <c r="W22" s="72">
        <v>9</v>
      </c>
      <c r="X22" s="73">
        <v>10</v>
      </c>
      <c r="Y22" s="73">
        <v>11</v>
      </c>
      <c r="Z22" s="73">
        <v>12</v>
      </c>
      <c r="AA22" s="73">
        <v>13</v>
      </c>
      <c r="AB22" s="73">
        <v>14</v>
      </c>
      <c r="AC22" s="73">
        <v>15</v>
      </c>
    </row>
    <row r="23" spans="4:29" s="75" customFormat="1" ht="17.100000000000001" customHeight="1" x14ac:dyDescent="0.15">
      <c r="D23" s="71">
        <v>30</v>
      </c>
      <c r="E23" s="72">
        <v>22</v>
      </c>
      <c r="F23" s="73">
        <v>23</v>
      </c>
      <c r="G23" s="73">
        <v>24</v>
      </c>
      <c r="H23" s="73">
        <v>25</v>
      </c>
      <c r="I23" s="73">
        <v>26</v>
      </c>
      <c r="J23" s="73">
        <v>27</v>
      </c>
      <c r="K23" s="73">
        <v>28</v>
      </c>
      <c r="L23" s="74"/>
      <c r="M23" s="71">
        <v>34</v>
      </c>
      <c r="N23" s="72">
        <v>19</v>
      </c>
      <c r="O23" s="73">
        <v>20</v>
      </c>
      <c r="P23" s="73">
        <v>21</v>
      </c>
      <c r="Q23" s="73">
        <v>22</v>
      </c>
      <c r="R23" s="73">
        <v>23</v>
      </c>
      <c r="S23" s="73">
        <v>24</v>
      </c>
      <c r="T23" s="73">
        <v>25</v>
      </c>
      <c r="U23" s="74"/>
      <c r="V23" s="79" t="s">
        <v>95</v>
      </c>
      <c r="W23" s="72">
        <v>16</v>
      </c>
      <c r="X23" s="73">
        <v>17</v>
      </c>
      <c r="Y23" s="73">
        <v>18</v>
      </c>
      <c r="Z23" s="73">
        <v>19</v>
      </c>
      <c r="AA23" s="73">
        <v>20</v>
      </c>
      <c r="AB23" s="73">
        <v>21</v>
      </c>
      <c r="AC23" s="73">
        <v>22</v>
      </c>
    </row>
    <row r="24" spans="4:29" s="75" customFormat="1" ht="17.100000000000001" customHeight="1" x14ac:dyDescent="0.15">
      <c r="D24" s="71">
        <v>31</v>
      </c>
      <c r="E24" s="72">
        <v>29</v>
      </c>
      <c r="F24" s="73">
        <v>30</v>
      </c>
      <c r="G24" s="73">
        <v>31</v>
      </c>
      <c r="H24" s="73"/>
      <c r="I24" s="73"/>
      <c r="J24" s="73"/>
      <c r="K24" s="73"/>
      <c r="L24" s="74"/>
      <c r="M24" s="71">
        <v>35</v>
      </c>
      <c r="N24" s="72">
        <v>26</v>
      </c>
      <c r="O24" s="73">
        <v>27</v>
      </c>
      <c r="P24" s="73">
        <v>28</v>
      </c>
      <c r="Q24" s="73">
        <v>29</v>
      </c>
      <c r="R24" s="73">
        <v>30</v>
      </c>
      <c r="S24" s="73">
        <v>31</v>
      </c>
      <c r="T24" s="73"/>
      <c r="U24" s="74"/>
      <c r="V24" s="79" t="s">
        <v>96</v>
      </c>
      <c r="W24" s="72">
        <v>23</v>
      </c>
      <c r="X24" s="73">
        <v>24</v>
      </c>
      <c r="Y24" s="73">
        <v>25</v>
      </c>
      <c r="Z24" s="73">
        <v>26</v>
      </c>
      <c r="AA24" s="73">
        <v>27</v>
      </c>
      <c r="AB24" s="73">
        <v>28</v>
      </c>
      <c r="AC24" s="73">
        <v>29</v>
      </c>
    </row>
    <row r="25" spans="4:29" s="83" customFormat="1" ht="17.100000000000001" customHeight="1" x14ac:dyDescent="0.15">
      <c r="D25" s="80"/>
      <c r="E25" s="77"/>
      <c r="F25" s="70"/>
      <c r="G25" s="70"/>
      <c r="H25" s="70"/>
      <c r="I25" s="70"/>
      <c r="J25" s="70"/>
      <c r="K25" s="70"/>
      <c r="L25" s="70"/>
      <c r="M25" s="80"/>
      <c r="N25" s="77"/>
      <c r="O25" s="70"/>
      <c r="P25" s="70"/>
      <c r="Q25" s="70"/>
      <c r="R25" s="70"/>
      <c r="S25" s="70"/>
      <c r="T25" s="70"/>
      <c r="U25" s="70"/>
      <c r="V25" s="81">
        <v>40</v>
      </c>
      <c r="W25" s="72">
        <v>30</v>
      </c>
      <c r="X25" s="82"/>
      <c r="Y25" s="82"/>
      <c r="Z25" s="82"/>
      <c r="AA25" s="82"/>
      <c r="AB25" s="82"/>
      <c r="AC25" s="82"/>
    </row>
    <row r="26" spans="4:29" s="87" customFormat="1" ht="9.9499999999999993" customHeight="1" x14ac:dyDescent="0.15">
      <c r="D26" s="84"/>
      <c r="E26" s="85"/>
      <c r="F26" s="86"/>
      <c r="G26" s="86"/>
      <c r="H26" s="86"/>
      <c r="I26" s="86"/>
      <c r="J26" s="86"/>
      <c r="K26" s="86"/>
      <c r="L26" s="86"/>
      <c r="M26" s="84"/>
      <c r="N26" s="85"/>
      <c r="O26" s="86"/>
      <c r="P26" s="86"/>
      <c r="Q26" s="86"/>
      <c r="R26" s="86"/>
      <c r="S26" s="86"/>
      <c r="T26" s="86"/>
      <c r="U26" s="86"/>
      <c r="V26" s="86"/>
      <c r="W26" s="85"/>
      <c r="X26" s="86"/>
      <c r="Y26" s="86"/>
      <c r="Z26" s="86"/>
      <c r="AA26" s="86"/>
      <c r="AB26" s="86"/>
      <c r="AC26" s="86"/>
    </row>
    <row r="27" spans="4:29" s="66" customFormat="1" ht="18.95" customHeight="1" x14ac:dyDescent="0.15">
      <c r="D27" s="65"/>
      <c r="E27" s="158" t="s">
        <v>97</v>
      </c>
      <c r="F27" s="158"/>
      <c r="G27" s="158"/>
      <c r="H27" s="158"/>
      <c r="I27" s="158"/>
      <c r="J27" s="158"/>
      <c r="K27" s="158"/>
      <c r="L27" s="65"/>
      <c r="M27" s="65"/>
      <c r="N27" s="158" t="s">
        <v>98</v>
      </c>
      <c r="O27" s="158"/>
      <c r="P27" s="158"/>
      <c r="Q27" s="158"/>
      <c r="R27" s="158"/>
      <c r="S27" s="158"/>
      <c r="T27" s="158"/>
      <c r="U27" s="65"/>
      <c r="V27" s="65"/>
      <c r="W27" s="158" t="s">
        <v>99</v>
      </c>
      <c r="X27" s="158"/>
      <c r="Y27" s="158"/>
      <c r="Z27" s="158"/>
      <c r="AA27" s="158"/>
      <c r="AB27" s="158"/>
      <c r="AC27" s="158"/>
    </row>
    <row r="28" spans="4:29" ht="14.25" customHeight="1" x14ac:dyDescent="0.15">
      <c r="D28" s="67" t="s">
        <v>33</v>
      </c>
      <c r="E28" s="68" t="s">
        <v>34</v>
      </c>
      <c r="F28" s="69" t="s">
        <v>35</v>
      </c>
      <c r="G28" s="69" t="s">
        <v>81</v>
      </c>
      <c r="H28" s="69" t="s">
        <v>29</v>
      </c>
      <c r="I28" s="69" t="s">
        <v>41</v>
      </c>
      <c r="J28" s="69" t="s">
        <v>82</v>
      </c>
      <c r="K28" s="69" t="s">
        <v>38</v>
      </c>
      <c r="L28" s="70"/>
      <c r="M28" s="67" t="s">
        <v>27</v>
      </c>
      <c r="N28" s="68" t="s">
        <v>34</v>
      </c>
      <c r="O28" s="69" t="s">
        <v>35</v>
      </c>
      <c r="P28" s="69" t="s">
        <v>81</v>
      </c>
      <c r="Q28" s="69" t="s">
        <v>40</v>
      </c>
      <c r="R28" s="69" t="s">
        <v>37</v>
      </c>
      <c r="S28" s="69" t="s">
        <v>82</v>
      </c>
      <c r="T28" s="69" t="s">
        <v>32</v>
      </c>
      <c r="U28" s="70"/>
      <c r="V28" s="67" t="s">
        <v>27</v>
      </c>
      <c r="W28" s="68" t="s">
        <v>83</v>
      </c>
      <c r="X28" s="69" t="s">
        <v>39</v>
      </c>
      <c r="Y28" s="69" t="s">
        <v>36</v>
      </c>
      <c r="Z28" s="69" t="s">
        <v>40</v>
      </c>
      <c r="AA28" s="69" t="s">
        <v>41</v>
      </c>
      <c r="AB28" s="69" t="s">
        <v>82</v>
      </c>
      <c r="AC28" s="69" t="s">
        <v>32</v>
      </c>
    </row>
    <row r="29" spans="4:29" s="75" customFormat="1" ht="17.100000000000001" customHeight="1" x14ac:dyDescent="0.15">
      <c r="D29" s="71">
        <v>40</v>
      </c>
      <c r="E29" s="72"/>
      <c r="F29" s="73">
        <v>1</v>
      </c>
      <c r="G29" s="73">
        <v>2</v>
      </c>
      <c r="H29" s="73">
        <v>3</v>
      </c>
      <c r="I29" s="73">
        <v>4</v>
      </c>
      <c r="J29" s="73">
        <v>5</v>
      </c>
      <c r="K29" s="73">
        <v>6</v>
      </c>
      <c r="L29" s="74"/>
      <c r="M29" s="71">
        <v>44</v>
      </c>
      <c r="N29" s="72"/>
      <c r="O29" s="73"/>
      <c r="P29" s="73"/>
      <c r="Q29" s="73"/>
      <c r="R29" s="73">
        <v>1</v>
      </c>
      <c r="S29" s="73">
        <v>2</v>
      </c>
      <c r="T29" s="73">
        <v>3</v>
      </c>
      <c r="U29" s="74"/>
      <c r="V29" s="79" t="s">
        <v>100</v>
      </c>
      <c r="W29" s="72"/>
      <c r="X29" s="73"/>
      <c r="Y29" s="73"/>
      <c r="Z29" s="73"/>
      <c r="AA29" s="73"/>
      <c r="AB29" s="73"/>
      <c r="AC29" s="73">
        <v>1</v>
      </c>
    </row>
    <row r="30" spans="4:29" s="75" customFormat="1" ht="17.100000000000001" customHeight="1" x14ac:dyDescent="0.15">
      <c r="D30" s="71">
        <v>41</v>
      </c>
      <c r="E30" s="72">
        <v>7</v>
      </c>
      <c r="F30" s="73">
        <v>8</v>
      </c>
      <c r="G30" s="73">
        <v>9</v>
      </c>
      <c r="H30" s="73">
        <v>10</v>
      </c>
      <c r="I30" s="73">
        <v>11</v>
      </c>
      <c r="J30" s="73">
        <v>12</v>
      </c>
      <c r="K30" s="73">
        <v>13</v>
      </c>
      <c r="L30" s="74"/>
      <c r="M30" s="71">
        <v>45</v>
      </c>
      <c r="N30" s="72">
        <v>4</v>
      </c>
      <c r="O30" s="73">
        <v>5</v>
      </c>
      <c r="P30" s="73">
        <v>6</v>
      </c>
      <c r="Q30" s="73">
        <v>7</v>
      </c>
      <c r="R30" s="73">
        <v>8</v>
      </c>
      <c r="S30" s="73">
        <v>9</v>
      </c>
      <c r="T30" s="73">
        <v>10</v>
      </c>
      <c r="U30" s="74"/>
      <c r="V30" s="79" t="s">
        <v>101</v>
      </c>
      <c r="W30" s="72">
        <v>2</v>
      </c>
      <c r="X30" s="73">
        <v>3</v>
      </c>
      <c r="Y30" s="73">
        <v>4</v>
      </c>
      <c r="Z30" s="73">
        <v>5</v>
      </c>
      <c r="AA30" s="73">
        <v>6</v>
      </c>
      <c r="AB30" s="73">
        <v>7</v>
      </c>
      <c r="AC30" s="73">
        <v>8</v>
      </c>
    </row>
    <row r="31" spans="4:29" s="75" customFormat="1" ht="17.100000000000001" customHeight="1" x14ac:dyDescent="0.15">
      <c r="D31" s="71">
        <v>42</v>
      </c>
      <c r="E31" s="72">
        <v>14</v>
      </c>
      <c r="F31" s="73">
        <v>15</v>
      </c>
      <c r="G31" s="73">
        <v>16</v>
      </c>
      <c r="H31" s="73">
        <v>17</v>
      </c>
      <c r="I31" s="73">
        <v>18</v>
      </c>
      <c r="J31" s="73">
        <v>19</v>
      </c>
      <c r="K31" s="73">
        <v>20</v>
      </c>
      <c r="L31" s="74"/>
      <c r="M31" s="71">
        <v>46</v>
      </c>
      <c r="N31" s="72">
        <v>11</v>
      </c>
      <c r="O31" s="73">
        <v>12</v>
      </c>
      <c r="P31" s="73">
        <v>13</v>
      </c>
      <c r="Q31" s="73">
        <v>14</v>
      </c>
      <c r="R31" s="73">
        <v>15</v>
      </c>
      <c r="S31" s="73">
        <v>16</v>
      </c>
      <c r="T31" s="73">
        <v>17</v>
      </c>
      <c r="U31" s="74"/>
      <c r="V31" s="79" t="s">
        <v>102</v>
      </c>
      <c r="W31" s="72">
        <v>9</v>
      </c>
      <c r="X31" s="73">
        <v>10</v>
      </c>
      <c r="Y31" s="73">
        <v>11</v>
      </c>
      <c r="Z31" s="73">
        <v>12</v>
      </c>
      <c r="AA31" s="73">
        <v>13</v>
      </c>
      <c r="AB31" s="73">
        <v>14</v>
      </c>
      <c r="AC31" s="73">
        <v>15</v>
      </c>
    </row>
    <row r="32" spans="4:29" s="75" customFormat="1" ht="17.100000000000001" customHeight="1" x14ac:dyDescent="0.15">
      <c r="D32" s="71">
        <v>43</v>
      </c>
      <c r="E32" s="72">
        <v>21</v>
      </c>
      <c r="F32" s="73">
        <v>22</v>
      </c>
      <c r="G32" s="73">
        <v>23</v>
      </c>
      <c r="H32" s="73">
        <v>24</v>
      </c>
      <c r="I32" s="73">
        <v>25</v>
      </c>
      <c r="J32" s="73">
        <v>26</v>
      </c>
      <c r="K32" s="73">
        <v>27</v>
      </c>
      <c r="L32" s="74"/>
      <c r="M32" s="71">
        <v>47</v>
      </c>
      <c r="N32" s="72">
        <v>18</v>
      </c>
      <c r="O32" s="73">
        <v>19</v>
      </c>
      <c r="P32" s="73">
        <v>20</v>
      </c>
      <c r="Q32" s="73">
        <v>21</v>
      </c>
      <c r="R32" s="73">
        <v>22</v>
      </c>
      <c r="S32" s="73">
        <v>23</v>
      </c>
      <c r="T32" s="73">
        <v>24</v>
      </c>
      <c r="U32" s="74"/>
      <c r="V32" s="79" t="s">
        <v>103</v>
      </c>
      <c r="W32" s="72">
        <v>16</v>
      </c>
      <c r="X32" s="73">
        <v>17</v>
      </c>
      <c r="Y32" s="73">
        <v>18</v>
      </c>
      <c r="Z32" s="73">
        <v>19</v>
      </c>
      <c r="AA32" s="73">
        <v>20</v>
      </c>
      <c r="AB32" s="73">
        <v>21</v>
      </c>
      <c r="AC32" s="73">
        <v>22</v>
      </c>
    </row>
    <row r="33" spans="4:29" s="75" customFormat="1" ht="17.100000000000001" customHeight="1" x14ac:dyDescent="0.15">
      <c r="D33" s="71">
        <v>44</v>
      </c>
      <c r="E33" s="72">
        <v>28</v>
      </c>
      <c r="F33" s="73">
        <v>29</v>
      </c>
      <c r="G33" s="73">
        <v>30</v>
      </c>
      <c r="H33" s="73">
        <v>31</v>
      </c>
      <c r="I33" s="73"/>
      <c r="J33" s="73"/>
      <c r="K33" s="73"/>
      <c r="L33" s="74"/>
      <c r="M33" s="71">
        <v>48</v>
      </c>
      <c r="N33" s="72">
        <v>25</v>
      </c>
      <c r="O33" s="73">
        <v>26</v>
      </c>
      <c r="P33" s="73">
        <v>27</v>
      </c>
      <c r="Q33" s="73">
        <v>28</v>
      </c>
      <c r="R33" s="73">
        <v>29</v>
      </c>
      <c r="S33" s="73">
        <v>30</v>
      </c>
      <c r="T33" s="73"/>
      <c r="U33" s="74"/>
      <c r="V33" s="79" t="s">
        <v>104</v>
      </c>
      <c r="W33" s="72">
        <v>23</v>
      </c>
      <c r="X33" s="73">
        <v>24</v>
      </c>
      <c r="Y33" s="73">
        <v>25</v>
      </c>
      <c r="Z33" s="73">
        <v>26</v>
      </c>
      <c r="AA33" s="73">
        <v>27</v>
      </c>
      <c r="AB33" s="73">
        <v>28</v>
      </c>
      <c r="AC33" s="73">
        <v>29</v>
      </c>
    </row>
    <row r="34" spans="4:29" s="83" customFormat="1" ht="17.100000000000001" customHeight="1" x14ac:dyDescent="0.15">
      <c r="D34" s="80"/>
      <c r="E34" s="77"/>
      <c r="F34" s="70"/>
      <c r="G34" s="70"/>
      <c r="H34" s="70"/>
      <c r="I34" s="70"/>
      <c r="J34" s="70"/>
      <c r="K34" s="70"/>
      <c r="L34" s="70"/>
      <c r="M34" s="80"/>
      <c r="N34" s="77"/>
      <c r="O34" s="70"/>
      <c r="P34" s="70"/>
      <c r="Q34" s="70"/>
      <c r="R34" s="70"/>
      <c r="S34" s="70"/>
      <c r="T34" s="70"/>
      <c r="U34" s="70"/>
      <c r="V34" s="81" t="s">
        <v>105</v>
      </c>
      <c r="W34" s="72">
        <v>30</v>
      </c>
      <c r="X34" s="82">
        <v>31</v>
      </c>
      <c r="Y34" s="82"/>
      <c r="Z34" s="82"/>
      <c r="AA34" s="82"/>
      <c r="AB34" s="82"/>
      <c r="AC34" s="82"/>
    </row>
  </sheetData>
  <mergeCells count="13">
    <mergeCell ref="D1:AC1"/>
    <mergeCell ref="E2:K2"/>
    <mergeCell ref="N2:T2"/>
    <mergeCell ref="W2:AC2"/>
    <mergeCell ref="E10:K10"/>
    <mergeCell ref="N10:T10"/>
    <mergeCell ref="W10:AC10"/>
    <mergeCell ref="E18:K18"/>
    <mergeCell ref="N18:T18"/>
    <mergeCell ref="W18:AC18"/>
    <mergeCell ref="E27:K27"/>
    <mergeCell ref="N27:T27"/>
    <mergeCell ref="W27:AC27"/>
  </mergeCells>
  <phoneticPr fontId="3" type="noConversion"/>
  <pageMargins left="0.19685039370078741" right="0.19685039370078741" top="0" bottom="0" header="0.51181102362204722" footer="0.51181102362204722"/>
  <pageSetup paperSize="9" orientation="landscape" horizontalDpi="4294967295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8"/>
  <sheetViews>
    <sheetView zoomScale="70" zoomScaleNormal="70" workbookViewId="0">
      <pane xSplit="6" ySplit="3" topLeftCell="G4" activePane="bottomRight" state="frozen"/>
      <selection pane="topRight" activeCell="F1" sqref="F1"/>
      <selection pane="bottomLeft" activeCell="A3" sqref="A3"/>
      <selection pane="bottomRight" activeCell="J39" sqref="J39"/>
    </sheetView>
  </sheetViews>
  <sheetFormatPr defaultRowHeight="13.5" x14ac:dyDescent="0.15"/>
  <cols>
    <col min="1" max="1" width="9" style="89" customWidth="1"/>
    <col min="2" max="2" width="8.75" customWidth="1"/>
    <col min="3" max="3" width="13" bestFit="1" customWidth="1"/>
    <col min="4" max="4" width="12.375" style="89" customWidth="1"/>
    <col min="5" max="5" width="12.375" style="91" customWidth="1"/>
    <col min="6" max="6" width="3.875" bestFit="1" customWidth="1"/>
    <col min="7" max="7" width="1.5" customWidth="1"/>
    <col min="8" max="8" width="4" style="89" bestFit="1" customWidth="1"/>
    <col min="9" max="9" width="4.25" style="89" bestFit="1" customWidth="1"/>
    <col min="10" max="10" width="4.25" style="91" bestFit="1" customWidth="1"/>
    <col min="11" max="12" width="4.25" style="89" bestFit="1" customWidth="1"/>
    <col min="13" max="14" width="4.25" style="100" bestFit="1" customWidth="1"/>
    <col min="15" max="19" width="4.25" style="89" bestFit="1" customWidth="1"/>
    <col min="20" max="21" width="4.25" style="100" bestFit="1" customWidth="1"/>
    <col min="22" max="26" width="4.25" style="89" bestFit="1" customWidth="1"/>
    <col min="27" max="28" width="4.25" style="100" bestFit="1" customWidth="1"/>
    <col min="29" max="33" width="4.25" style="89" bestFit="1" customWidth="1"/>
    <col min="34" max="35" width="4.25" style="100" bestFit="1" customWidth="1"/>
    <col min="36" max="40" width="4.25" style="89" bestFit="1" customWidth="1"/>
    <col min="41" max="42" width="4.25" style="100" bestFit="1" customWidth="1"/>
    <col min="43" max="43" width="4.25" style="89" bestFit="1" customWidth="1"/>
    <col min="44" max="46" width="9" style="89"/>
  </cols>
  <sheetData>
    <row r="1" spans="1:43" x14ac:dyDescent="0.15">
      <c r="D1" s="90" t="s">
        <v>115</v>
      </c>
      <c r="I1" s="89">
        <v>1</v>
      </c>
      <c r="J1" s="91">
        <v>2</v>
      </c>
      <c r="K1" s="89">
        <v>3</v>
      </c>
      <c r="L1" s="89">
        <v>4</v>
      </c>
      <c r="M1" s="91">
        <v>5</v>
      </c>
      <c r="N1" s="89"/>
      <c r="O1" s="89">
        <v>6</v>
      </c>
      <c r="P1" s="91">
        <v>7</v>
      </c>
      <c r="Q1" s="89">
        <v>8</v>
      </c>
      <c r="R1" s="91">
        <v>9</v>
      </c>
      <c r="S1" s="89">
        <v>10</v>
      </c>
      <c r="T1" s="91">
        <v>11</v>
      </c>
      <c r="U1" s="89"/>
      <c r="V1" s="91">
        <v>12</v>
      </c>
      <c r="W1" s="89">
        <v>13</v>
      </c>
      <c r="X1" s="91">
        <v>14</v>
      </c>
      <c r="Y1" s="89">
        <v>15</v>
      </c>
      <c r="Z1" s="91">
        <v>16</v>
      </c>
      <c r="AA1" s="89">
        <v>17</v>
      </c>
      <c r="AB1" s="91"/>
      <c r="AC1" s="89">
        <v>18</v>
      </c>
      <c r="AD1" s="89">
        <v>19</v>
      </c>
      <c r="AE1" s="89">
        <v>20</v>
      </c>
      <c r="AF1" s="89">
        <v>21</v>
      </c>
      <c r="AG1" s="89">
        <v>22</v>
      </c>
      <c r="AH1" s="89">
        <v>23</v>
      </c>
      <c r="AI1" s="89"/>
      <c r="AK1" s="91"/>
      <c r="AN1" s="91"/>
      <c r="AO1" s="89"/>
      <c r="AP1" s="89"/>
    </row>
    <row r="2" spans="1:43" x14ac:dyDescent="0.15">
      <c r="D2" s="92" t="s">
        <v>116</v>
      </c>
      <c r="E2" s="93"/>
      <c r="H2" s="89">
        <f>COUNT(H4:H98)</f>
        <v>0</v>
      </c>
      <c r="I2" s="89">
        <f t="shared" ref="I2:AQ2" si="0">COUNT(I4:I98)</f>
        <v>1</v>
      </c>
      <c r="J2" s="89">
        <f t="shared" si="0"/>
        <v>2</v>
      </c>
      <c r="K2" s="89">
        <f t="shared" si="0"/>
        <v>2</v>
      </c>
      <c r="L2" s="89">
        <f t="shared" si="0"/>
        <v>2</v>
      </c>
      <c r="M2" s="89">
        <f t="shared" si="0"/>
        <v>1</v>
      </c>
      <c r="N2" s="89">
        <f t="shared" si="0"/>
        <v>0</v>
      </c>
      <c r="O2" s="89">
        <f t="shared" si="0"/>
        <v>1</v>
      </c>
      <c r="P2" s="89">
        <f t="shared" si="0"/>
        <v>1</v>
      </c>
      <c r="Q2" s="89">
        <f t="shared" si="0"/>
        <v>1</v>
      </c>
      <c r="R2" s="89">
        <f t="shared" si="0"/>
        <v>1</v>
      </c>
      <c r="S2" s="89">
        <f t="shared" si="0"/>
        <v>2</v>
      </c>
      <c r="T2" s="89">
        <f t="shared" si="0"/>
        <v>2</v>
      </c>
      <c r="U2" s="89">
        <f t="shared" si="0"/>
        <v>0</v>
      </c>
      <c r="V2" s="89">
        <f t="shared" si="0"/>
        <v>2</v>
      </c>
      <c r="W2" s="89">
        <f t="shared" si="0"/>
        <v>1</v>
      </c>
      <c r="X2" s="89">
        <f t="shared" si="0"/>
        <v>1</v>
      </c>
      <c r="Y2" s="89">
        <f t="shared" si="0"/>
        <v>1</v>
      </c>
      <c r="Z2" s="89">
        <f t="shared" si="0"/>
        <v>1</v>
      </c>
      <c r="AA2" s="89">
        <f t="shared" si="0"/>
        <v>2</v>
      </c>
      <c r="AB2" s="89">
        <f t="shared" si="0"/>
        <v>0</v>
      </c>
      <c r="AC2" s="89">
        <f t="shared" si="0"/>
        <v>2</v>
      </c>
      <c r="AD2" s="89">
        <f t="shared" si="0"/>
        <v>2</v>
      </c>
      <c r="AE2" s="89">
        <f t="shared" si="0"/>
        <v>2</v>
      </c>
      <c r="AF2" s="89">
        <f t="shared" si="0"/>
        <v>0</v>
      </c>
      <c r="AG2" s="89">
        <f t="shared" si="0"/>
        <v>0</v>
      </c>
      <c r="AH2" s="89">
        <f t="shared" si="0"/>
        <v>0</v>
      </c>
      <c r="AI2" s="89">
        <f t="shared" si="0"/>
        <v>0</v>
      </c>
      <c r="AJ2" s="89">
        <f t="shared" si="0"/>
        <v>0</v>
      </c>
      <c r="AK2" s="89">
        <f t="shared" si="0"/>
        <v>0</v>
      </c>
      <c r="AL2" s="89">
        <f t="shared" si="0"/>
        <v>0</v>
      </c>
      <c r="AM2" s="89">
        <f t="shared" si="0"/>
        <v>0</v>
      </c>
      <c r="AN2" s="89">
        <f t="shared" si="0"/>
        <v>0</v>
      </c>
      <c r="AO2" s="89">
        <f t="shared" si="0"/>
        <v>0</v>
      </c>
      <c r="AP2" s="89">
        <f t="shared" si="0"/>
        <v>0</v>
      </c>
      <c r="AQ2" s="89">
        <f t="shared" si="0"/>
        <v>0</v>
      </c>
    </row>
    <row r="3" spans="1:43" ht="44.25" x14ac:dyDescent="0.15">
      <c r="E3" s="91" t="s">
        <v>117</v>
      </c>
      <c r="H3" s="94">
        <v>43276</v>
      </c>
      <c r="I3" s="94">
        <v>43277</v>
      </c>
      <c r="J3" s="94">
        <v>43278</v>
      </c>
      <c r="K3" s="94">
        <v>43279</v>
      </c>
      <c r="L3" s="94">
        <v>43280</v>
      </c>
      <c r="M3" s="95">
        <v>43281</v>
      </c>
      <c r="N3" s="95">
        <v>43282</v>
      </c>
      <c r="O3" s="94">
        <v>43283</v>
      </c>
      <c r="P3" s="94">
        <v>43284</v>
      </c>
      <c r="Q3" s="94">
        <v>43285</v>
      </c>
      <c r="R3" s="94">
        <v>43286</v>
      </c>
      <c r="S3" s="94">
        <v>43287</v>
      </c>
      <c r="T3" s="95">
        <v>43288</v>
      </c>
      <c r="U3" s="95">
        <v>43289</v>
      </c>
      <c r="V3" s="94">
        <v>43290</v>
      </c>
      <c r="W3" s="94">
        <v>43291</v>
      </c>
      <c r="X3" s="94">
        <v>43292</v>
      </c>
      <c r="Y3" s="94">
        <v>43293</v>
      </c>
      <c r="Z3" s="94">
        <v>43294</v>
      </c>
      <c r="AA3" s="95">
        <v>43295</v>
      </c>
      <c r="AB3" s="95">
        <v>43296</v>
      </c>
      <c r="AC3" s="94">
        <v>43297</v>
      </c>
      <c r="AD3" s="94">
        <v>43298</v>
      </c>
      <c r="AE3" s="94">
        <v>43299</v>
      </c>
      <c r="AF3" s="94">
        <v>43300</v>
      </c>
      <c r="AG3" s="94">
        <v>43301</v>
      </c>
      <c r="AH3" s="95">
        <v>43302</v>
      </c>
      <c r="AI3" s="95">
        <v>43303</v>
      </c>
      <c r="AJ3" s="94">
        <v>43304</v>
      </c>
      <c r="AK3" s="94">
        <v>43305</v>
      </c>
      <c r="AL3" s="94">
        <v>43306</v>
      </c>
      <c r="AM3" s="94">
        <v>43307</v>
      </c>
      <c r="AN3" s="94">
        <v>43308</v>
      </c>
      <c r="AO3" s="95">
        <v>43309</v>
      </c>
      <c r="AP3" s="95">
        <v>43310</v>
      </c>
      <c r="AQ3" s="94">
        <v>43311</v>
      </c>
    </row>
    <row r="4" spans="1:43" x14ac:dyDescent="0.15">
      <c r="B4" s="96"/>
      <c r="C4" s="97"/>
      <c r="D4" s="98"/>
      <c r="E4" s="99"/>
    </row>
    <row r="5" spans="1:43" ht="14.25" x14ac:dyDescent="0.15">
      <c r="B5" s="162" t="s">
        <v>118</v>
      </c>
      <c r="C5" s="162"/>
      <c r="D5" s="101" t="s">
        <v>119</v>
      </c>
      <c r="E5" s="99"/>
    </row>
    <row r="6" spans="1:43" x14ac:dyDescent="0.15">
      <c r="B6" s="163" t="s">
        <v>120</v>
      </c>
      <c r="C6" s="163"/>
      <c r="D6" s="101"/>
      <c r="E6" s="99"/>
    </row>
    <row r="7" spans="1:43" x14ac:dyDescent="0.15">
      <c r="A7" s="98"/>
      <c r="B7" s="102"/>
      <c r="C7" s="103" t="s">
        <v>121</v>
      </c>
      <c r="D7" s="101">
        <v>3</v>
      </c>
      <c r="E7" s="99"/>
    </row>
    <row r="8" spans="1:43" x14ac:dyDescent="0.15">
      <c r="A8" s="98"/>
      <c r="B8" s="102"/>
      <c r="C8" s="103" t="s">
        <v>122</v>
      </c>
      <c r="D8" s="104">
        <v>3</v>
      </c>
      <c r="E8" s="105">
        <v>18</v>
      </c>
      <c r="AC8" s="89">
        <v>1</v>
      </c>
    </row>
    <row r="9" spans="1:43" x14ac:dyDescent="0.15">
      <c r="A9" s="98"/>
      <c r="B9" s="102"/>
      <c r="C9" s="102"/>
      <c r="D9" s="101"/>
      <c r="E9" s="99"/>
    </row>
    <row r="10" spans="1:43" x14ac:dyDescent="0.15">
      <c r="A10" s="98"/>
      <c r="B10" s="102"/>
      <c r="C10" s="106" t="s">
        <v>123</v>
      </c>
      <c r="D10" s="107">
        <v>1</v>
      </c>
      <c r="E10" s="99"/>
    </row>
    <row r="11" spans="1:43" x14ac:dyDescent="0.15">
      <c r="A11" s="98"/>
      <c r="B11" s="102"/>
      <c r="C11" s="106" t="s">
        <v>124</v>
      </c>
      <c r="D11" s="107">
        <v>1</v>
      </c>
      <c r="E11" s="99"/>
    </row>
    <row r="12" spans="1:43" x14ac:dyDescent="0.15">
      <c r="A12" s="98"/>
      <c r="B12" s="102"/>
      <c r="C12" s="106" t="s">
        <v>125</v>
      </c>
      <c r="D12" s="107">
        <v>1</v>
      </c>
      <c r="E12" s="99"/>
    </row>
    <row r="13" spans="1:43" x14ac:dyDescent="0.15">
      <c r="A13" s="98"/>
      <c r="B13" s="102"/>
      <c r="C13" s="106" t="s">
        <v>126</v>
      </c>
      <c r="D13" s="104">
        <v>1</v>
      </c>
      <c r="E13" s="105">
        <v>1</v>
      </c>
      <c r="I13" s="89">
        <v>1</v>
      </c>
    </row>
    <row r="14" spans="1:43" x14ac:dyDescent="0.15">
      <c r="A14" s="98"/>
      <c r="B14" s="102"/>
      <c r="C14" s="106" t="s">
        <v>127</v>
      </c>
      <c r="D14" s="107">
        <v>1</v>
      </c>
      <c r="E14" s="99"/>
    </row>
    <row r="15" spans="1:43" x14ac:dyDescent="0.15">
      <c r="A15" s="98"/>
      <c r="B15" s="102"/>
      <c r="C15" s="108" t="s">
        <v>128</v>
      </c>
      <c r="D15" s="104">
        <v>2</v>
      </c>
      <c r="E15" s="105">
        <v>10</v>
      </c>
      <c r="S15" s="89">
        <v>1</v>
      </c>
    </row>
    <row r="16" spans="1:43" x14ac:dyDescent="0.15">
      <c r="A16" s="98"/>
      <c r="B16" s="102"/>
      <c r="C16" s="108" t="s">
        <v>129</v>
      </c>
      <c r="D16" s="104">
        <v>2</v>
      </c>
      <c r="E16" s="105">
        <v>10</v>
      </c>
      <c r="S16" s="89">
        <v>1</v>
      </c>
    </row>
    <row r="17" spans="1:31" x14ac:dyDescent="0.15">
      <c r="A17" s="98"/>
      <c r="B17" s="102"/>
      <c r="C17" s="108" t="s">
        <v>130</v>
      </c>
      <c r="D17" s="104">
        <v>2</v>
      </c>
      <c r="E17" s="105">
        <v>11</v>
      </c>
      <c r="T17" s="100">
        <v>1</v>
      </c>
    </row>
    <row r="18" spans="1:31" x14ac:dyDescent="0.15">
      <c r="A18" s="98"/>
      <c r="B18" s="102"/>
      <c r="C18" s="108" t="s">
        <v>131</v>
      </c>
      <c r="D18" s="104">
        <v>2</v>
      </c>
      <c r="E18" s="105">
        <v>11</v>
      </c>
      <c r="G18" s="109"/>
      <c r="H18" s="98"/>
      <c r="T18" s="100">
        <v>1</v>
      </c>
    </row>
    <row r="19" spans="1:31" x14ac:dyDescent="0.15">
      <c r="A19" s="98"/>
      <c r="B19" s="102"/>
      <c r="C19" s="103" t="s">
        <v>132</v>
      </c>
      <c r="D19" s="104">
        <v>3</v>
      </c>
      <c r="E19" s="105">
        <v>19</v>
      </c>
      <c r="G19" s="109"/>
      <c r="H19" s="98"/>
      <c r="AD19" s="89">
        <v>1</v>
      </c>
    </row>
    <row r="20" spans="1:31" x14ac:dyDescent="0.15">
      <c r="A20" s="98"/>
      <c r="B20" s="102"/>
      <c r="C20" s="110"/>
      <c r="D20" s="101"/>
      <c r="E20" s="99"/>
      <c r="G20" s="109"/>
      <c r="H20" s="98"/>
    </row>
    <row r="21" spans="1:31" x14ac:dyDescent="0.15">
      <c r="A21" s="98"/>
      <c r="B21" s="102"/>
      <c r="C21" s="110" t="s">
        <v>133</v>
      </c>
      <c r="D21" s="104">
        <v>2</v>
      </c>
      <c r="E21" s="105" t="s">
        <v>134</v>
      </c>
      <c r="G21" s="109"/>
      <c r="H21" s="98"/>
      <c r="W21" s="89">
        <v>1</v>
      </c>
      <c r="X21" s="89">
        <v>1</v>
      </c>
      <c r="Y21" s="89">
        <v>1</v>
      </c>
    </row>
    <row r="22" spans="1:31" x14ac:dyDescent="0.15">
      <c r="A22" s="98"/>
      <c r="B22" s="102"/>
      <c r="C22" s="102"/>
      <c r="D22" s="101"/>
      <c r="E22" s="99"/>
      <c r="G22" s="109"/>
      <c r="H22" s="98"/>
    </row>
    <row r="23" spans="1:31" x14ac:dyDescent="0.15">
      <c r="A23" s="98"/>
      <c r="B23" s="163" t="s">
        <v>135</v>
      </c>
      <c r="C23" s="163"/>
      <c r="D23" s="101"/>
      <c r="E23" s="99"/>
      <c r="G23" s="109"/>
      <c r="H23" s="98"/>
    </row>
    <row r="24" spans="1:31" x14ac:dyDescent="0.15">
      <c r="A24" s="98"/>
      <c r="B24" s="102"/>
      <c r="C24" s="106" t="s">
        <v>136</v>
      </c>
      <c r="D24" s="104"/>
      <c r="E24" s="105">
        <v>2</v>
      </c>
      <c r="G24" s="109"/>
      <c r="H24" s="98"/>
      <c r="J24" s="91">
        <v>1</v>
      </c>
    </row>
    <row r="25" spans="1:31" x14ac:dyDescent="0.15">
      <c r="A25" s="98"/>
      <c r="B25" s="102"/>
      <c r="C25" s="108" t="s">
        <v>137</v>
      </c>
      <c r="D25" s="104">
        <v>2</v>
      </c>
      <c r="E25" s="105">
        <v>12</v>
      </c>
      <c r="G25" s="109"/>
      <c r="H25" s="98"/>
      <c r="V25" s="89">
        <v>1</v>
      </c>
    </row>
    <row r="26" spans="1:31" x14ac:dyDescent="0.15">
      <c r="A26" s="98"/>
      <c r="B26" s="102"/>
      <c r="C26" s="108" t="s">
        <v>138</v>
      </c>
      <c r="D26" s="104">
        <v>2</v>
      </c>
      <c r="E26" s="105">
        <v>12</v>
      </c>
      <c r="G26" s="109"/>
      <c r="H26" s="98"/>
      <c r="V26" s="89">
        <v>1</v>
      </c>
    </row>
    <row r="27" spans="1:31" x14ac:dyDescent="0.15">
      <c r="A27" s="98"/>
      <c r="B27" s="102"/>
      <c r="C27" s="103" t="s">
        <v>139</v>
      </c>
      <c r="D27" s="104">
        <v>3</v>
      </c>
      <c r="E27" s="105">
        <v>18</v>
      </c>
      <c r="G27" s="109"/>
      <c r="H27" s="98"/>
      <c r="AC27" s="89">
        <v>1</v>
      </c>
    </row>
    <row r="28" spans="1:31" x14ac:dyDescent="0.15">
      <c r="A28" s="98"/>
      <c r="B28" s="102"/>
      <c r="C28" s="103" t="s">
        <v>140</v>
      </c>
      <c r="D28" s="104">
        <v>3</v>
      </c>
      <c r="E28" s="105">
        <v>20</v>
      </c>
      <c r="G28" s="109"/>
      <c r="H28" s="98"/>
      <c r="AE28" s="89">
        <v>1</v>
      </c>
    </row>
    <row r="29" spans="1:31" x14ac:dyDescent="0.15">
      <c r="A29" s="98"/>
      <c r="B29" s="102"/>
      <c r="C29" s="106" t="s">
        <v>141</v>
      </c>
      <c r="D29" s="104">
        <v>1</v>
      </c>
      <c r="E29" s="105">
        <v>2</v>
      </c>
      <c r="G29" s="109"/>
      <c r="H29" s="98"/>
      <c r="J29" s="91">
        <v>1</v>
      </c>
    </row>
    <row r="30" spans="1:31" x14ac:dyDescent="0.15">
      <c r="A30" s="98"/>
      <c r="B30" s="102"/>
      <c r="C30" s="102"/>
      <c r="D30" s="101"/>
      <c r="E30" s="99"/>
      <c r="G30" s="109"/>
      <c r="H30" s="98"/>
    </row>
    <row r="31" spans="1:31" x14ac:dyDescent="0.15">
      <c r="A31" s="98"/>
      <c r="B31" s="163" t="s">
        <v>142</v>
      </c>
      <c r="C31" s="163"/>
      <c r="D31" s="104">
        <v>2</v>
      </c>
      <c r="E31" s="105">
        <v>16</v>
      </c>
      <c r="G31" s="109"/>
      <c r="H31" s="98"/>
      <c r="Z31" s="89">
        <v>1</v>
      </c>
    </row>
    <row r="34" spans="2:18" ht="14.25" x14ac:dyDescent="0.15">
      <c r="B34" s="162" t="s">
        <v>143</v>
      </c>
      <c r="C34" s="162"/>
      <c r="D34" s="101" t="s">
        <v>144</v>
      </c>
      <c r="E34" s="111"/>
      <c r="F34" s="111"/>
    </row>
    <row r="35" spans="2:18" x14ac:dyDescent="0.15">
      <c r="B35" s="96"/>
      <c r="C35" s="97"/>
      <c r="F35" s="91"/>
    </row>
    <row r="36" spans="2:18" x14ac:dyDescent="0.15">
      <c r="B36" s="96"/>
      <c r="C36" s="97"/>
      <c r="F36" s="91"/>
    </row>
    <row r="37" spans="2:18" x14ac:dyDescent="0.15">
      <c r="B37" s="160" t="s">
        <v>145</v>
      </c>
      <c r="C37" s="161"/>
      <c r="D37" s="107">
        <v>1</v>
      </c>
      <c r="E37" s="104">
        <v>9</v>
      </c>
      <c r="F37" s="111"/>
      <c r="R37" s="89">
        <v>1</v>
      </c>
    </row>
    <row r="38" spans="2:18" x14ac:dyDescent="0.15">
      <c r="B38" s="164" t="s">
        <v>146</v>
      </c>
      <c r="C38" s="165"/>
      <c r="D38" s="104">
        <v>2</v>
      </c>
      <c r="E38" s="104">
        <v>8</v>
      </c>
      <c r="F38" s="111"/>
      <c r="Q38" s="89">
        <v>1</v>
      </c>
    </row>
    <row r="39" spans="2:18" x14ac:dyDescent="0.15">
      <c r="B39" s="161" t="s">
        <v>147</v>
      </c>
      <c r="C39" s="166"/>
      <c r="D39" s="107">
        <v>1</v>
      </c>
      <c r="E39" s="111"/>
      <c r="F39" s="111"/>
    </row>
    <row r="40" spans="2:18" x14ac:dyDescent="0.15">
      <c r="B40" s="161" t="s">
        <v>148</v>
      </c>
      <c r="C40" s="166"/>
      <c r="D40" s="107">
        <v>1</v>
      </c>
      <c r="E40" s="111"/>
      <c r="F40" s="111"/>
    </row>
    <row r="41" spans="2:18" x14ac:dyDescent="0.15">
      <c r="B41" s="167"/>
      <c r="C41" s="163"/>
      <c r="D41" s="101"/>
      <c r="E41" s="111"/>
      <c r="F41" s="111"/>
    </row>
    <row r="42" spans="2:18" x14ac:dyDescent="0.15">
      <c r="B42" s="168" t="s">
        <v>149</v>
      </c>
      <c r="C42" s="164"/>
      <c r="D42" s="104">
        <v>2</v>
      </c>
      <c r="E42" s="104">
        <v>4</v>
      </c>
      <c r="F42" s="111">
        <v>2</v>
      </c>
      <c r="L42" s="89">
        <v>1</v>
      </c>
    </row>
    <row r="43" spans="2:18" x14ac:dyDescent="0.15">
      <c r="B43" s="168" t="s">
        <v>150</v>
      </c>
      <c r="C43" s="164"/>
      <c r="D43" s="104">
        <v>2</v>
      </c>
      <c r="E43" s="104">
        <v>4</v>
      </c>
      <c r="F43" s="111">
        <v>2</v>
      </c>
      <c r="L43" s="89">
        <v>1</v>
      </c>
    </row>
    <row r="44" spans="2:18" x14ac:dyDescent="0.15">
      <c r="B44" s="169" t="s">
        <v>151</v>
      </c>
      <c r="C44" s="167"/>
      <c r="D44" s="101"/>
      <c r="E44" s="111"/>
      <c r="F44" s="111"/>
    </row>
    <row r="45" spans="2:18" x14ac:dyDescent="0.15">
      <c r="B45" s="112"/>
      <c r="C45" s="103" t="s">
        <v>152</v>
      </c>
      <c r="D45" s="101">
        <v>3</v>
      </c>
      <c r="E45" s="111"/>
      <c r="F45" s="111"/>
    </row>
    <row r="46" spans="2:18" x14ac:dyDescent="0.15">
      <c r="B46" s="112"/>
      <c r="C46" s="103" t="s">
        <v>153</v>
      </c>
      <c r="D46" s="101">
        <v>3</v>
      </c>
      <c r="E46" s="111"/>
      <c r="F46" s="111"/>
    </row>
    <row r="47" spans="2:18" x14ac:dyDescent="0.15">
      <c r="B47" s="112"/>
      <c r="C47" s="103" t="s">
        <v>154</v>
      </c>
      <c r="D47" s="101">
        <v>3</v>
      </c>
      <c r="E47" s="111"/>
      <c r="F47" s="111"/>
    </row>
    <row r="48" spans="2:18" x14ac:dyDescent="0.15">
      <c r="B48" s="102"/>
      <c r="C48" s="103" t="s">
        <v>155</v>
      </c>
      <c r="D48" s="101">
        <v>3</v>
      </c>
      <c r="E48" s="111"/>
      <c r="F48" s="111"/>
    </row>
    <row r="50" spans="2:27" ht="14.25" x14ac:dyDescent="0.15">
      <c r="B50" s="162" t="s">
        <v>156</v>
      </c>
      <c r="C50" s="162"/>
      <c r="D50" s="101" t="s">
        <v>144</v>
      </c>
      <c r="E50" s="111"/>
      <c r="F50" s="113"/>
    </row>
    <row r="51" spans="2:27" x14ac:dyDescent="0.15">
      <c r="B51" s="96"/>
      <c r="C51" s="97"/>
      <c r="D51" s="114"/>
      <c r="E51" s="115"/>
      <c r="F51" s="116"/>
    </row>
    <row r="52" spans="2:27" x14ac:dyDescent="0.15">
      <c r="B52" s="96"/>
      <c r="C52" s="97"/>
      <c r="D52" s="117"/>
      <c r="E52" s="115"/>
      <c r="F52" s="116"/>
    </row>
    <row r="53" spans="2:27" x14ac:dyDescent="0.15">
      <c r="B53" s="163" t="s">
        <v>157</v>
      </c>
      <c r="C53" s="163"/>
      <c r="D53" s="118"/>
      <c r="E53" s="119"/>
      <c r="F53" s="110"/>
    </row>
    <row r="54" spans="2:27" x14ac:dyDescent="0.15">
      <c r="B54" s="120"/>
      <c r="C54" s="106" t="s">
        <v>158</v>
      </c>
      <c r="D54" s="121">
        <v>1</v>
      </c>
      <c r="E54" s="119"/>
      <c r="F54" s="110"/>
    </row>
    <row r="55" spans="2:27" x14ac:dyDescent="0.15">
      <c r="B55" s="120"/>
      <c r="C55" s="106" t="s">
        <v>159</v>
      </c>
      <c r="D55" s="121">
        <v>1</v>
      </c>
      <c r="E55" s="119"/>
      <c r="F55" s="110"/>
    </row>
    <row r="56" spans="2:27" x14ac:dyDescent="0.15">
      <c r="B56" s="120"/>
      <c r="C56" s="103" t="s">
        <v>139</v>
      </c>
      <c r="D56" s="122">
        <v>3</v>
      </c>
      <c r="E56" s="122">
        <v>17</v>
      </c>
      <c r="F56" s="110">
        <v>13</v>
      </c>
      <c r="AA56" s="100">
        <v>1</v>
      </c>
    </row>
    <row r="57" spans="2:27" x14ac:dyDescent="0.15">
      <c r="B57" s="120"/>
      <c r="C57" s="106" t="s">
        <v>160</v>
      </c>
      <c r="D57" s="121">
        <v>1</v>
      </c>
      <c r="E57" s="122">
        <v>17</v>
      </c>
      <c r="F57" s="110"/>
      <c r="AA57" s="100">
        <v>1</v>
      </c>
    </row>
    <row r="58" spans="2:27" x14ac:dyDescent="0.15">
      <c r="B58" s="120"/>
      <c r="C58" s="106" t="s">
        <v>161</v>
      </c>
      <c r="D58" s="121">
        <v>1</v>
      </c>
      <c r="E58" s="123"/>
      <c r="F58" s="124"/>
    </row>
    <row r="59" spans="2:27" x14ac:dyDescent="0.15">
      <c r="B59" s="120"/>
      <c r="C59" s="120"/>
      <c r="D59" s="118"/>
      <c r="E59" s="123"/>
      <c r="F59" s="124"/>
    </row>
    <row r="60" spans="2:27" x14ac:dyDescent="0.15">
      <c r="B60" s="170" t="s">
        <v>162</v>
      </c>
      <c r="C60" s="170"/>
      <c r="D60" s="118"/>
      <c r="E60" s="123"/>
      <c r="F60" s="124"/>
    </row>
    <row r="61" spans="2:27" x14ac:dyDescent="0.15">
      <c r="B61" s="120"/>
      <c r="C61" s="106" t="s">
        <v>163</v>
      </c>
      <c r="D61" s="121">
        <v>1</v>
      </c>
      <c r="E61" s="123"/>
      <c r="F61" s="124"/>
    </row>
    <row r="62" spans="2:27" x14ac:dyDescent="0.15">
      <c r="B62" s="120"/>
      <c r="C62" s="108" t="s">
        <v>164</v>
      </c>
      <c r="D62" s="122">
        <v>2</v>
      </c>
      <c r="E62" s="125">
        <v>3</v>
      </c>
      <c r="F62" s="124"/>
      <c r="K62" s="89">
        <v>1</v>
      </c>
    </row>
    <row r="63" spans="2:27" x14ac:dyDescent="0.15">
      <c r="B63" s="120"/>
      <c r="C63" s="108" t="s">
        <v>165</v>
      </c>
      <c r="D63" s="122">
        <v>2</v>
      </c>
      <c r="E63" s="125">
        <v>3</v>
      </c>
      <c r="F63" s="124"/>
      <c r="K63" s="89">
        <v>1</v>
      </c>
    </row>
    <row r="64" spans="2:27" x14ac:dyDescent="0.15">
      <c r="B64" s="120"/>
      <c r="C64" s="106" t="s">
        <v>166</v>
      </c>
      <c r="D64" s="121">
        <v>1</v>
      </c>
      <c r="E64" s="123"/>
      <c r="F64" s="124"/>
    </row>
    <row r="65" spans="2:31" x14ac:dyDescent="0.15">
      <c r="B65" s="120"/>
      <c r="C65" s="120"/>
      <c r="D65" s="118"/>
      <c r="E65" s="123"/>
      <c r="F65" s="124"/>
    </row>
    <row r="66" spans="2:31" x14ac:dyDescent="0.15">
      <c r="B66" s="170" t="s">
        <v>167</v>
      </c>
      <c r="C66" s="170"/>
      <c r="D66" s="118"/>
      <c r="E66" s="123"/>
      <c r="F66" s="124"/>
    </row>
    <row r="67" spans="2:31" x14ac:dyDescent="0.15">
      <c r="B67" s="120"/>
      <c r="C67" s="106" t="s">
        <v>168</v>
      </c>
      <c r="D67" s="121">
        <v>1</v>
      </c>
      <c r="E67" s="123"/>
      <c r="F67" s="124"/>
    </row>
    <row r="68" spans="2:31" x14ac:dyDescent="0.15">
      <c r="B68" s="120"/>
      <c r="C68" s="106" t="s">
        <v>169</v>
      </c>
      <c r="D68" s="121">
        <v>1</v>
      </c>
      <c r="E68" s="123"/>
      <c r="F68" s="124"/>
    </row>
    <row r="69" spans="2:31" x14ac:dyDescent="0.15">
      <c r="B69" s="120"/>
      <c r="C69" s="106" t="s">
        <v>170</v>
      </c>
      <c r="D69" s="121">
        <v>1</v>
      </c>
      <c r="E69" s="123"/>
      <c r="F69" s="124"/>
    </row>
    <row r="70" spans="2:31" x14ac:dyDescent="0.15">
      <c r="B70" s="120"/>
      <c r="C70" s="106" t="s">
        <v>171</v>
      </c>
      <c r="D70" s="121">
        <v>1</v>
      </c>
      <c r="E70" s="123"/>
      <c r="F70" s="124"/>
    </row>
    <row r="71" spans="2:31" x14ac:dyDescent="0.15">
      <c r="B71" s="102"/>
      <c r="C71" s="102"/>
      <c r="D71" s="118"/>
      <c r="E71" s="123"/>
      <c r="F71" s="124"/>
    </row>
    <row r="72" spans="2:31" x14ac:dyDescent="0.15">
      <c r="B72" s="163" t="s">
        <v>172</v>
      </c>
      <c r="C72" s="163"/>
      <c r="D72" s="118"/>
      <c r="E72" s="123"/>
      <c r="F72" s="124"/>
    </row>
    <row r="73" spans="2:31" x14ac:dyDescent="0.15">
      <c r="B73" s="102"/>
      <c r="C73" s="103" t="s">
        <v>173</v>
      </c>
      <c r="D73" s="122">
        <v>3</v>
      </c>
      <c r="E73" s="125">
        <v>20</v>
      </c>
      <c r="F73" s="124"/>
      <c r="AE73" s="89">
        <v>1</v>
      </c>
    </row>
    <row r="74" spans="2:31" x14ac:dyDescent="0.15">
      <c r="B74" s="102"/>
      <c r="C74" s="103" t="s">
        <v>174</v>
      </c>
      <c r="D74" s="122">
        <v>3</v>
      </c>
      <c r="E74" s="125">
        <v>19</v>
      </c>
      <c r="F74" s="124"/>
      <c r="AD74" s="89">
        <v>1</v>
      </c>
    </row>
    <row r="75" spans="2:31" x14ac:dyDescent="0.15">
      <c r="B75" s="102"/>
      <c r="C75" s="102"/>
      <c r="D75" s="118"/>
      <c r="E75" s="123"/>
      <c r="F75" s="124"/>
    </row>
    <row r="76" spans="2:31" x14ac:dyDescent="0.15">
      <c r="B76" s="102"/>
      <c r="C76" s="102"/>
      <c r="D76" s="118"/>
      <c r="E76" s="123"/>
      <c r="F76" s="124"/>
    </row>
    <row r="78" spans="2:31" ht="14.25" x14ac:dyDescent="0.15">
      <c r="C78" s="126" t="s">
        <v>175</v>
      </c>
      <c r="D78" s="101" t="s">
        <v>144</v>
      </c>
      <c r="E78" s="99"/>
    </row>
    <row r="79" spans="2:31" x14ac:dyDescent="0.15">
      <c r="C79" s="127"/>
    </row>
    <row r="80" spans="2:31" x14ac:dyDescent="0.15">
      <c r="C80" s="128"/>
    </row>
    <row r="81" spans="3:16" x14ac:dyDescent="0.15">
      <c r="C81" s="108" t="s">
        <v>176</v>
      </c>
      <c r="D81" s="104">
        <v>2</v>
      </c>
      <c r="E81" s="129" t="s">
        <v>177</v>
      </c>
      <c r="M81" s="100">
        <v>1</v>
      </c>
      <c r="O81" s="89">
        <v>1</v>
      </c>
      <c r="P81" s="89">
        <v>1</v>
      </c>
    </row>
    <row r="82" spans="3:16" x14ac:dyDescent="0.15">
      <c r="D82"/>
    </row>
    <row r="83" spans="3:16" ht="14.25" x14ac:dyDescent="0.15">
      <c r="C83" s="130" t="s">
        <v>178</v>
      </c>
      <c r="D83" s="101" t="s">
        <v>179</v>
      </c>
    </row>
    <row r="84" spans="3:16" x14ac:dyDescent="0.15">
      <c r="C84" s="96"/>
      <c r="D84" s="97"/>
    </row>
    <row r="85" spans="3:16" x14ac:dyDescent="0.15">
      <c r="C85" s="96"/>
      <c r="D85" s="97"/>
    </row>
    <row r="86" spans="3:16" x14ac:dyDescent="0.15">
      <c r="C86" s="106" t="s">
        <v>180</v>
      </c>
      <c r="D86" s="102">
        <v>1</v>
      </c>
    </row>
    <row r="87" spans="3:16" x14ac:dyDescent="0.15">
      <c r="C87" s="106" t="s">
        <v>181</v>
      </c>
      <c r="D87" s="131">
        <v>1</v>
      </c>
    </row>
    <row r="88" spans="3:16" x14ac:dyDescent="0.15">
      <c r="C88" s="132" t="s">
        <v>182</v>
      </c>
      <c r="D88" s="102">
        <v>4</v>
      </c>
    </row>
    <row r="89" spans="3:16" x14ac:dyDescent="0.15">
      <c r="C89" s="132" t="s">
        <v>183</v>
      </c>
      <c r="D89" s="102">
        <v>4</v>
      </c>
    </row>
    <row r="90" spans="3:16" x14ac:dyDescent="0.15">
      <c r="C90" s="132" t="s">
        <v>184</v>
      </c>
      <c r="D90" s="102">
        <v>4</v>
      </c>
    </row>
    <row r="98" spans="1:46" s="134" customFormat="1" x14ac:dyDescent="0.15">
      <c r="A98" s="133"/>
      <c r="D98" s="133"/>
      <c r="E98" s="91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  <c r="AF98" s="133"/>
      <c r="AG98" s="133"/>
      <c r="AH98" s="133"/>
      <c r="AI98" s="133"/>
      <c r="AJ98" s="133"/>
      <c r="AK98" s="133"/>
      <c r="AL98" s="133"/>
      <c r="AM98" s="133"/>
      <c r="AN98" s="133"/>
      <c r="AO98" s="133"/>
      <c r="AP98" s="133"/>
      <c r="AQ98" s="133"/>
      <c r="AR98" s="133"/>
      <c r="AS98" s="133"/>
      <c r="AT98" s="133"/>
    </row>
  </sheetData>
  <mergeCells count="18">
    <mergeCell ref="B72:C72"/>
    <mergeCell ref="B38:C38"/>
    <mergeCell ref="B39:C39"/>
    <mergeCell ref="B40:C40"/>
    <mergeCell ref="B41:C41"/>
    <mergeCell ref="B42:C42"/>
    <mergeCell ref="B43:C43"/>
    <mergeCell ref="B44:C44"/>
    <mergeCell ref="B50:C50"/>
    <mergeCell ref="B53:C53"/>
    <mergeCell ref="B60:C60"/>
    <mergeCell ref="B66:C66"/>
    <mergeCell ref="B37:C37"/>
    <mergeCell ref="B5:C5"/>
    <mergeCell ref="B6:C6"/>
    <mergeCell ref="B23:C23"/>
    <mergeCell ref="B31:C31"/>
    <mergeCell ref="B34:C34"/>
  </mergeCells>
  <phoneticPr fontId="3" type="noConversion"/>
  <conditionalFormatting sqref="H4:AP99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pane xSplit="1" ySplit="3" topLeftCell="B4" activePane="bottomRight" state="frozen"/>
      <selection pane="topRight" activeCell="B1" sqref="B1"/>
      <selection pane="bottomLeft" activeCell="A8" sqref="A8"/>
      <selection pane="bottomRight" activeCell="E14" sqref="E14"/>
    </sheetView>
  </sheetViews>
  <sheetFormatPr defaultRowHeight="13.5" x14ac:dyDescent="0.15"/>
  <cols>
    <col min="1" max="1" width="9" style="135"/>
    <col min="2" max="2" width="11.625" style="135" customWidth="1"/>
    <col min="3" max="3" width="17.125" style="135" customWidth="1"/>
    <col min="4" max="4" width="9.375" style="135" customWidth="1"/>
    <col min="5" max="5" width="19.5" style="135" customWidth="1"/>
    <col min="6" max="6" width="36" style="135" customWidth="1"/>
    <col min="7" max="7" width="14.25" style="135" customWidth="1"/>
    <col min="8" max="16384" width="9" style="135"/>
  </cols>
  <sheetData>
    <row r="2" spans="1:8" ht="27" customHeight="1" x14ac:dyDescent="0.15">
      <c r="C2" s="135" t="s">
        <v>187</v>
      </c>
      <c r="D2" s="135" t="s">
        <v>188</v>
      </c>
      <c r="F2" s="136">
        <v>43285</v>
      </c>
    </row>
    <row r="3" spans="1:8" s="138" customFormat="1" ht="27" customHeight="1" x14ac:dyDescent="0.15">
      <c r="A3" s="137"/>
      <c r="B3" s="137"/>
      <c r="C3" s="137" t="s">
        <v>189</v>
      </c>
      <c r="D3" s="137" t="s">
        <v>190</v>
      </c>
      <c r="E3" s="137"/>
      <c r="F3" s="137" t="s">
        <v>191</v>
      </c>
      <c r="G3" s="137" t="s">
        <v>192</v>
      </c>
      <c r="H3" s="137" t="s">
        <v>193</v>
      </c>
    </row>
    <row r="4" spans="1:8" ht="27" customHeight="1" x14ac:dyDescent="0.15">
      <c r="C4" s="135" t="s">
        <v>194</v>
      </c>
      <c r="F4" s="135" t="s">
        <v>195</v>
      </c>
    </row>
    <row r="5" spans="1:8" ht="27" customHeight="1" x14ac:dyDescent="0.15">
      <c r="D5" s="135" t="s">
        <v>196</v>
      </c>
      <c r="E5" s="135" t="s">
        <v>197</v>
      </c>
      <c r="F5" s="147" t="s">
        <v>251</v>
      </c>
      <c r="G5" s="140">
        <v>43290</v>
      </c>
      <c r="H5" s="138" t="s">
        <v>198</v>
      </c>
    </row>
    <row r="6" spans="1:8" ht="27" customHeight="1" x14ac:dyDescent="0.15">
      <c r="F6" s="149" t="s">
        <v>199</v>
      </c>
      <c r="G6" s="140">
        <v>43285</v>
      </c>
      <c r="H6" s="138" t="s">
        <v>200</v>
      </c>
    </row>
    <row r="7" spans="1:8" ht="27" customHeight="1" x14ac:dyDescent="0.15">
      <c r="F7" s="149" t="s">
        <v>201</v>
      </c>
      <c r="G7" s="140">
        <v>43291</v>
      </c>
      <c r="H7" s="138" t="s">
        <v>198</v>
      </c>
    </row>
    <row r="8" spans="1:8" ht="49.15" customHeight="1" x14ac:dyDescent="0.15">
      <c r="F8" s="147" t="s">
        <v>262</v>
      </c>
      <c r="G8" s="140">
        <v>43286</v>
      </c>
      <c r="H8" s="138" t="s">
        <v>202</v>
      </c>
    </row>
    <row r="9" spans="1:8" ht="27" customHeight="1" x14ac:dyDescent="0.15">
      <c r="F9" s="149" t="s">
        <v>265</v>
      </c>
      <c r="G9" s="140">
        <v>43286</v>
      </c>
      <c r="H9" s="138" t="s">
        <v>200</v>
      </c>
    </row>
    <row r="10" spans="1:8" ht="27" customHeight="1" x14ac:dyDescent="0.15">
      <c r="E10" s="135" t="s">
        <v>203</v>
      </c>
      <c r="F10" s="147" t="s">
        <v>204</v>
      </c>
      <c r="G10" s="140">
        <v>43297</v>
      </c>
      <c r="H10" s="138" t="s">
        <v>205</v>
      </c>
    </row>
    <row r="11" spans="1:8" ht="27" customHeight="1" x14ac:dyDescent="0.15">
      <c r="E11" s="135" t="s">
        <v>206</v>
      </c>
      <c r="F11" s="147" t="s">
        <v>271</v>
      </c>
      <c r="G11" s="140">
        <v>43289</v>
      </c>
      <c r="H11" s="138" t="s">
        <v>200</v>
      </c>
    </row>
    <row r="12" spans="1:8" ht="27" customHeight="1" x14ac:dyDescent="0.15">
      <c r="F12" s="147" t="s">
        <v>273</v>
      </c>
      <c r="G12" s="140">
        <v>43287</v>
      </c>
      <c r="H12" s="138" t="s">
        <v>207</v>
      </c>
    </row>
    <row r="13" spans="1:8" ht="27" customHeight="1" x14ac:dyDescent="0.15">
      <c r="E13" s="135" t="s">
        <v>208</v>
      </c>
      <c r="F13" s="149" t="s">
        <v>278</v>
      </c>
      <c r="G13" s="140">
        <v>43301</v>
      </c>
      <c r="H13" s="138" t="s">
        <v>207</v>
      </c>
    </row>
    <row r="14" spans="1:8" ht="27" customHeight="1" x14ac:dyDescent="0.15">
      <c r="D14" s="135" t="s">
        <v>209</v>
      </c>
      <c r="E14" s="135" t="s">
        <v>210</v>
      </c>
      <c r="F14" s="147" t="s">
        <v>282</v>
      </c>
      <c r="G14" s="140">
        <v>43285</v>
      </c>
      <c r="H14" s="138" t="s">
        <v>200</v>
      </c>
    </row>
    <row r="15" spans="1:8" ht="27" customHeight="1" x14ac:dyDescent="0.15">
      <c r="E15" s="135" t="s">
        <v>211</v>
      </c>
      <c r="F15" s="147" t="s">
        <v>212</v>
      </c>
      <c r="G15" s="140">
        <v>43290</v>
      </c>
      <c r="H15" s="138" t="s">
        <v>205</v>
      </c>
    </row>
    <row r="16" spans="1:8" ht="27" customHeight="1" x14ac:dyDescent="0.15">
      <c r="C16" s="135" t="s">
        <v>213</v>
      </c>
      <c r="F16" s="139"/>
      <c r="G16" s="140"/>
      <c r="H16" s="138"/>
    </row>
    <row r="17" spans="3:10" ht="27" customHeight="1" x14ac:dyDescent="0.15">
      <c r="D17" s="135" t="s">
        <v>214</v>
      </c>
      <c r="E17" s="141" t="s">
        <v>215</v>
      </c>
      <c r="F17" s="147" t="s">
        <v>216</v>
      </c>
      <c r="G17" s="140">
        <v>43291</v>
      </c>
      <c r="H17" s="138" t="s">
        <v>200</v>
      </c>
    </row>
    <row r="18" spans="3:10" ht="27" customHeight="1" x14ac:dyDescent="0.15">
      <c r="E18" s="141" t="s">
        <v>217</v>
      </c>
      <c r="F18" s="147" t="s">
        <v>218</v>
      </c>
      <c r="G18" s="140">
        <v>43291</v>
      </c>
      <c r="H18" s="138" t="s">
        <v>200</v>
      </c>
    </row>
    <row r="19" spans="3:10" ht="27" customHeight="1" x14ac:dyDescent="0.15">
      <c r="D19" s="135" t="s">
        <v>219</v>
      </c>
      <c r="E19" s="141" t="s">
        <v>220</v>
      </c>
      <c r="F19" s="147" t="s">
        <v>221</v>
      </c>
      <c r="G19" s="140">
        <v>43291</v>
      </c>
      <c r="H19" s="138" t="s">
        <v>200</v>
      </c>
      <c r="J19" s="149" t="s">
        <v>222</v>
      </c>
    </row>
    <row r="20" spans="3:10" ht="27" customHeight="1" x14ac:dyDescent="0.15">
      <c r="C20" s="135" t="s">
        <v>223</v>
      </c>
      <c r="E20" s="141"/>
      <c r="F20" s="139"/>
      <c r="G20" s="140"/>
      <c r="H20" s="138"/>
    </row>
    <row r="21" spans="3:10" ht="27" customHeight="1" x14ac:dyDescent="0.15">
      <c r="D21" s="135" t="s">
        <v>224</v>
      </c>
      <c r="E21" s="141" t="s">
        <v>225</v>
      </c>
      <c r="F21" s="147" t="s">
        <v>289</v>
      </c>
      <c r="G21" s="140">
        <v>43291</v>
      </c>
      <c r="H21" s="138" t="s">
        <v>205</v>
      </c>
    </row>
    <row r="22" spans="3:10" ht="27" customHeight="1" x14ac:dyDescent="0.15">
      <c r="E22" s="141"/>
      <c r="F22" s="147" t="s">
        <v>290</v>
      </c>
      <c r="G22" s="140">
        <v>43291</v>
      </c>
      <c r="H22" s="138" t="s">
        <v>205</v>
      </c>
    </row>
    <row r="23" spans="3:10" ht="27" customHeight="1" x14ac:dyDescent="0.15">
      <c r="D23" s="135" t="s">
        <v>226</v>
      </c>
      <c r="E23" s="141" t="s">
        <v>227</v>
      </c>
      <c r="F23" s="147" t="s">
        <v>293</v>
      </c>
      <c r="G23" s="140">
        <v>43291</v>
      </c>
      <c r="H23" s="138" t="s">
        <v>205</v>
      </c>
    </row>
    <row r="24" spans="3:10" ht="27" customHeight="1" x14ac:dyDescent="0.15">
      <c r="C24" s="135" t="s">
        <v>228</v>
      </c>
      <c r="E24" s="141"/>
      <c r="F24" s="139"/>
      <c r="H24" s="138"/>
    </row>
    <row r="25" spans="3:10" ht="27" customHeight="1" x14ac:dyDescent="0.15">
      <c r="D25" s="135" t="s">
        <v>229</v>
      </c>
      <c r="E25" s="141"/>
      <c r="F25" s="147" t="s">
        <v>295</v>
      </c>
      <c r="H25" s="138" t="s">
        <v>230</v>
      </c>
    </row>
    <row r="26" spans="3:10" ht="27" customHeight="1" x14ac:dyDescent="0.15">
      <c r="D26" s="135" t="s">
        <v>231</v>
      </c>
      <c r="E26" s="141" t="s">
        <v>232</v>
      </c>
      <c r="F26" s="147" t="s">
        <v>299</v>
      </c>
      <c r="H26" s="138" t="s">
        <v>207</v>
      </c>
    </row>
    <row r="27" spans="3:10" ht="27" customHeight="1" x14ac:dyDescent="0.15">
      <c r="D27" s="135" t="s">
        <v>233</v>
      </c>
      <c r="E27" s="141" t="s">
        <v>234</v>
      </c>
      <c r="F27" s="147" t="s">
        <v>235</v>
      </c>
      <c r="H27" s="138" t="s">
        <v>230</v>
      </c>
    </row>
    <row r="28" spans="3:10" ht="27" customHeight="1" x14ac:dyDescent="0.15">
      <c r="D28" s="135" t="s">
        <v>236</v>
      </c>
      <c r="E28" s="141"/>
      <c r="F28" s="147" t="s">
        <v>237</v>
      </c>
      <c r="H28" s="138" t="s">
        <v>200</v>
      </c>
    </row>
    <row r="29" spans="3:10" ht="27" customHeight="1" x14ac:dyDescent="0.15">
      <c r="D29" s="135" t="s">
        <v>238</v>
      </c>
      <c r="E29" s="141" t="s">
        <v>239</v>
      </c>
      <c r="F29" s="150" t="s">
        <v>305</v>
      </c>
      <c r="H29" s="138" t="s">
        <v>240</v>
      </c>
    </row>
    <row r="30" spans="3:10" ht="27" customHeight="1" x14ac:dyDescent="0.15">
      <c r="C30" s="135" t="s">
        <v>241</v>
      </c>
      <c r="E30" s="141"/>
      <c r="F30" s="139"/>
      <c r="H30" s="138"/>
    </row>
    <row r="31" spans="3:10" ht="27" customHeight="1" x14ac:dyDescent="0.15">
      <c r="D31" s="135" t="s">
        <v>242</v>
      </c>
      <c r="E31" s="141" t="s">
        <v>243</v>
      </c>
      <c r="F31" s="139" t="s">
        <v>244</v>
      </c>
      <c r="H31" s="138" t="s">
        <v>245</v>
      </c>
    </row>
    <row r="32" spans="3:10" ht="27" customHeight="1" x14ac:dyDescent="0.15">
      <c r="E32" s="141" t="s">
        <v>246</v>
      </c>
      <c r="F32" s="139" t="s">
        <v>247</v>
      </c>
      <c r="H32" s="138" t="s">
        <v>248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首页</vt:lpstr>
      <vt:lpstr>工作计划跟踪表</vt:lpstr>
      <vt:lpstr>2018周历</vt:lpstr>
      <vt:lpstr>Web端开发计划</vt:lpstr>
      <vt:lpstr>0703会议记录from Shirly</vt:lpstr>
      <vt:lpstr>工作计划跟踪表!Print_Titles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2018-07-07T06:44:32Z</dcterms:modified>
</cp:coreProperties>
</file>