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18" i="1"/>
  <c r="C5" i="1"/>
  <c r="B20" i="1"/>
  <c r="H7" i="1"/>
  <c r="H6" i="1"/>
  <c r="H5" i="1"/>
  <c r="H4" i="1"/>
  <c r="H3" i="1"/>
  <c r="F7" i="1"/>
  <c r="D7" i="1"/>
  <c r="C6" i="1"/>
  <c r="B6" i="1"/>
  <c r="D5" i="1"/>
  <c r="A5" i="1"/>
  <c r="A10" i="1" l="1" a="1"/>
  <c r="B10" i="1" l="1"/>
  <c r="D10" i="1"/>
  <c r="F10" i="1"/>
  <c r="B11" i="1"/>
  <c r="D11" i="1"/>
  <c r="F11" i="1"/>
  <c r="B12" i="1"/>
  <c r="D12" i="1"/>
  <c r="F12" i="1"/>
  <c r="B13" i="1"/>
  <c r="D13" i="1"/>
  <c r="F13" i="1"/>
  <c r="B14" i="1"/>
  <c r="D14" i="1"/>
  <c r="F14" i="1"/>
  <c r="B15" i="1"/>
  <c r="D15" i="1"/>
  <c r="F15" i="1"/>
  <c r="A10" i="1"/>
  <c r="C10" i="1"/>
  <c r="E10" i="1"/>
  <c r="A11" i="1"/>
  <c r="C11" i="1"/>
  <c r="E11" i="1"/>
  <c r="A12" i="1"/>
  <c r="C12" i="1"/>
  <c r="E12" i="1"/>
  <c r="A13" i="1"/>
  <c r="C13" i="1"/>
  <c r="E13" i="1"/>
  <c r="A14" i="1"/>
  <c r="C14" i="1"/>
  <c r="E14" i="1"/>
  <c r="A15" i="1"/>
  <c r="C15" i="1"/>
  <c r="E15" i="1"/>
  <c r="I10" i="1" l="1" a="1"/>
  <c r="I10" i="1" s="1"/>
  <c r="I14" i="1" l="1"/>
  <c r="I15" i="1"/>
  <c r="I12" i="1"/>
  <c r="I11" i="1"/>
  <c r="I13" i="1"/>
</calcChain>
</file>

<file path=xl/sharedStrings.xml><?xml version="1.0" encoding="utf-8"?>
<sst xmlns="http://schemas.openxmlformats.org/spreadsheetml/2006/main" count="23" uniqueCount="23">
  <si>
    <t>А</t>
  </si>
  <si>
    <t>B</t>
  </si>
  <si>
    <t>A-1</t>
  </si>
  <si>
    <t>X</t>
  </si>
  <si>
    <t>Е1</t>
  </si>
  <si>
    <t>Е2</t>
  </si>
  <si>
    <t>Е6</t>
  </si>
  <si>
    <t>R1</t>
  </si>
  <si>
    <t>R2</t>
  </si>
  <si>
    <t>R3</t>
  </si>
  <si>
    <t>I1</t>
  </si>
  <si>
    <t>I2</t>
  </si>
  <si>
    <t>I3</t>
  </si>
  <si>
    <t>I6</t>
  </si>
  <si>
    <t>Pizt</t>
  </si>
  <si>
    <t>Pkons</t>
  </si>
  <si>
    <t>Е5</t>
  </si>
  <si>
    <t>R5</t>
  </si>
  <si>
    <t>R78</t>
  </si>
  <si>
    <t>J4</t>
  </si>
  <si>
    <t>I5</t>
  </si>
  <si>
    <t>I7</t>
  </si>
  <si>
    <t>UJ4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</si>
</sst>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J16" sqref="J16"/>
    </sheetView>
  </sheetViews>
  <sheetFormatPr defaultRowHeight="15" x14ac:dyDescent="0.25"/>
  <sheetData>
    <row r="1" spans="1:15" x14ac:dyDescent="0.25">
      <c r="A1" s="1" t="s">
        <v>0</v>
      </c>
      <c r="B1" s="1"/>
      <c r="C1" s="1"/>
      <c r="D1" s="1"/>
      <c r="E1" s="1"/>
      <c r="F1" s="1"/>
      <c r="H1" t="s">
        <v>1</v>
      </c>
      <c r="L1" t="s">
        <v>4</v>
      </c>
      <c r="M1">
        <v>17</v>
      </c>
      <c r="N1" t="s">
        <v>7</v>
      </c>
      <c r="O1">
        <v>1</v>
      </c>
    </row>
    <row r="2" spans="1:15" x14ac:dyDescent="0.25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H2">
        <v>0</v>
      </c>
      <c r="L2" t="s">
        <v>5</v>
      </c>
      <c r="M2">
        <v>12</v>
      </c>
      <c r="N2" t="s">
        <v>8</v>
      </c>
      <c r="O2">
        <v>5</v>
      </c>
    </row>
    <row r="3" spans="1:15" x14ac:dyDescent="0.25">
      <c r="A3">
        <v>-1</v>
      </c>
      <c r="B3">
        <v>1</v>
      </c>
      <c r="C3">
        <v>1</v>
      </c>
      <c r="D3">
        <v>0</v>
      </c>
      <c r="E3">
        <v>0</v>
      </c>
      <c r="F3">
        <v>0</v>
      </c>
      <c r="H3">
        <f>-M5</f>
        <v>-3</v>
      </c>
      <c r="L3" t="s">
        <v>16</v>
      </c>
      <c r="M3">
        <v>16</v>
      </c>
      <c r="N3" t="s">
        <v>9</v>
      </c>
      <c r="O3">
        <v>3</v>
      </c>
    </row>
    <row r="4" spans="1:15" x14ac:dyDescent="0.25">
      <c r="A4">
        <v>0</v>
      </c>
      <c r="B4">
        <v>0</v>
      </c>
      <c r="C4">
        <v>-1</v>
      </c>
      <c r="D4">
        <v>-1</v>
      </c>
      <c r="E4">
        <v>1</v>
      </c>
      <c r="F4">
        <v>0</v>
      </c>
      <c r="H4">
        <f>M5</f>
        <v>3</v>
      </c>
      <c r="L4" t="s">
        <v>6</v>
      </c>
      <c r="M4">
        <v>12</v>
      </c>
      <c r="N4" t="s">
        <v>17</v>
      </c>
      <c r="O4">
        <v>4</v>
      </c>
    </row>
    <row r="5" spans="1:15" x14ac:dyDescent="0.25">
      <c r="A5">
        <f>O1</f>
        <v>1</v>
      </c>
      <c r="B5">
        <v>0</v>
      </c>
      <c r="C5">
        <f>O3</f>
        <v>3</v>
      </c>
      <c r="D5">
        <f>-O4</f>
        <v>-4</v>
      </c>
      <c r="E5">
        <v>0</v>
      </c>
      <c r="F5">
        <v>0</v>
      </c>
      <c r="H5">
        <f>M1-M3</f>
        <v>1</v>
      </c>
      <c r="L5" t="s">
        <v>19</v>
      </c>
      <c r="M5">
        <v>3</v>
      </c>
      <c r="N5" t="s">
        <v>18</v>
      </c>
      <c r="O5">
        <v>10</v>
      </c>
    </row>
    <row r="6" spans="1:15" x14ac:dyDescent="0.25">
      <c r="A6">
        <v>0</v>
      </c>
      <c r="B6">
        <f>O2</f>
        <v>5</v>
      </c>
      <c r="C6">
        <f>-O3</f>
        <v>-3</v>
      </c>
      <c r="D6">
        <v>0</v>
      </c>
      <c r="E6">
        <v>0</v>
      </c>
      <c r="F6">
        <v>0</v>
      </c>
      <c r="H6">
        <f>M2-M4</f>
        <v>0</v>
      </c>
    </row>
    <row r="7" spans="1:15" x14ac:dyDescent="0.25">
      <c r="A7">
        <v>0</v>
      </c>
      <c r="B7">
        <v>0</v>
      </c>
      <c r="C7">
        <v>0</v>
      </c>
      <c r="D7">
        <f>O4</f>
        <v>4</v>
      </c>
      <c r="E7">
        <v>0</v>
      </c>
      <c r="F7">
        <f>-O5</f>
        <v>-10</v>
      </c>
      <c r="H7">
        <f>M3+M4</f>
        <v>28</v>
      </c>
    </row>
    <row r="9" spans="1:15" x14ac:dyDescent="0.25">
      <c r="A9" s="1" t="s">
        <v>2</v>
      </c>
      <c r="B9" s="1"/>
      <c r="C9" s="1"/>
      <c r="D9" s="1"/>
      <c r="E9" s="1"/>
      <c r="F9" s="1"/>
      <c r="I9" t="s">
        <v>3</v>
      </c>
    </row>
    <row r="10" spans="1:15" x14ac:dyDescent="0.25">
      <c r="A10">
        <f t="array" ref="A10:F15">MINVERSE(A2:F7)</f>
        <v>0.49844236760124616</v>
      </c>
      <c r="B10">
        <v>-0.32710280373831779</v>
      </c>
      <c r="C10">
        <v>0</v>
      </c>
      <c r="D10">
        <v>0.17445482866043616</v>
      </c>
      <c r="E10">
        <v>6.5420560747663559E-2</v>
      </c>
      <c r="F10">
        <v>4.9844236760124602E-2</v>
      </c>
      <c r="H10" t="s">
        <v>10</v>
      </c>
      <c r="I10">
        <f t="array" ref="I10:I15">MMULT(A10:F15,H2:H7)</f>
        <v>2.5514018691588785</v>
      </c>
    </row>
    <row r="11" spans="1:15" x14ac:dyDescent="0.25">
      <c r="A11">
        <v>0.18691588785046725</v>
      </c>
      <c r="B11">
        <v>0.25233644859813087</v>
      </c>
      <c r="C11">
        <v>0</v>
      </c>
      <c r="D11">
        <v>6.5420560747663531E-2</v>
      </c>
      <c r="E11">
        <v>0.14953271028037382</v>
      </c>
      <c r="F11">
        <v>1.8691588785046735E-2</v>
      </c>
      <c r="H11" t="s">
        <v>11</v>
      </c>
      <c r="I11">
        <v>-0.16822429906542047</v>
      </c>
    </row>
    <row r="12" spans="1:15" x14ac:dyDescent="0.25">
      <c r="A12">
        <v>0.3115264797507788</v>
      </c>
      <c r="B12">
        <v>0.4205607476635515</v>
      </c>
      <c r="C12">
        <v>0</v>
      </c>
      <c r="D12">
        <v>0.10903426791277256</v>
      </c>
      <c r="E12">
        <v>-8.411214953271029E-2</v>
      </c>
      <c r="F12">
        <v>3.1152647975077889E-2</v>
      </c>
      <c r="H12" t="s">
        <v>12</v>
      </c>
      <c r="I12">
        <v>-0.28037383177570108</v>
      </c>
    </row>
    <row r="13" spans="1:15" x14ac:dyDescent="0.25">
      <c r="A13">
        <v>0.35825545171339562</v>
      </c>
      <c r="B13">
        <v>0.23364485981308414</v>
      </c>
      <c r="C13">
        <v>0</v>
      </c>
      <c r="D13">
        <v>-0.12461059190031154</v>
      </c>
      <c r="E13">
        <v>-4.6728971962616828E-2</v>
      </c>
      <c r="F13">
        <v>3.5825545171339568E-2</v>
      </c>
      <c r="H13" t="s">
        <v>20</v>
      </c>
      <c r="I13">
        <v>0.17757009345794394</v>
      </c>
    </row>
    <row r="14" spans="1:15" x14ac:dyDescent="0.25">
      <c r="A14">
        <v>0.66978193146417442</v>
      </c>
      <c r="B14">
        <v>0.65420560747663548</v>
      </c>
      <c r="C14">
        <v>1</v>
      </c>
      <c r="D14">
        <v>-1.5576323987538943E-2</v>
      </c>
      <c r="E14">
        <v>-0.13084112149532709</v>
      </c>
      <c r="F14">
        <v>6.6978193146417508E-2</v>
      </c>
      <c r="H14" t="s">
        <v>13</v>
      </c>
      <c r="I14">
        <v>2.8971962616822449</v>
      </c>
    </row>
    <row r="15" spans="1:15" x14ac:dyDescent="0.25">
      <c r="A15">
        <v>0.14330218068535824</v>
      </c>
      <c r="B15">
        <v>9.3457943925233655E-2</v>
      </c>
      <c r="C15">
        <v>0</v>
      </c>
      <c r="D15">
        <v>-4.9844236760124616E-2</v>
      </c>
      <c r="E15">
        <v>-1.8691588785046731E-2</v>
      </c>
      <c r="F15">
        <v>-8.566978193146417E-2</v>
      </c>
      <c r="H15" t="s">
        <v>21</v>
      </c>
      <c r="I15">
        <v>-2.7289719626168223</v>
      </c>
    </row>
    <row r="18" spans="1:2" x14ac:dyDescent="0.25">
      <c r="A18" t="s">
        <v>22</v>
      </c>
      <c r="B18">
        <f>-O3*I12</f>
        <v>0.84112149532710323</v>
      </c>
    </row>
    <row r="19" spans="1:2" x14ac:dyDescent="0.25">
      <c r="A19" t="s">
        <v>14</v>
      </c>
      <c r="B19">
        <f>M1*I10+M2*I11+M3*I13+M4*I14+B18*M5</f>
        <v>81.48598130841124</v>
      </c>
    </row>
    <row r="20" spans="1:2" x14ac:dyDescent="0.25">
      <c r="A20" t="s">
        <v>15</v>
      </c>
      <c r="B20">
        <f>O1*I10^2+O2*I11^2+O3*I12^2+O4*I13^2+O5*I15^2</f>
        <v>81.485981308411212</v>
      </c>
    </row>
  </sheetData>
  <mergeCells count="2">
    <mergeCell ref="A1:F1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2021-01-26T12:16:00Z</dcterms:modified>
</cp:coreProperties>
</file>