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94B529C-62D1-4DB9-A054-435256B1545A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3" i="1"/>
  <c r="G8" i="1"/>
  <c r="H8" i="1" s="1"/>
  <c r="J63" i="1" l="1"/>
  <c r="H63" i="1"/>
  <c r="J50" i="1"/>
  <c r="H50" i="1"/>
  <c r="J38" i="1"/>
  <c r="H38" i="1"/>
  <c r="J10" i="1" l="1"/>
  <c r="J12" i="1"/>
  <c r="J11" i="1"/>
  <c r="J9" i="1"/>
  <c r="J7" i="1"/>
  <c r="J6" i="1"/>
  <c r="J5" i="1"/>
  <c r="J4" i="1"/>
  <c r="J14" i="1" s="1"/>
  <c r="H11" i="1"/>
  <c r="H10" i="1"/>
  <c r="H9" i="1"/>
  <c r="G12" i="1"/>
  <c r="H12" i="1" s="1"/>
  <c r="G11" i="1"/>
  <c r="G10" i="1"/>
  <c r="G9" i="1"/>
  <c r="G7" i="1"/>
  <c r="H7" i="1" s="1"/>
  <c r="G6" i="1"/>
  <c r="H6" i="1" s="1"/>
  <c r="G5" i="1"/>
  <c r="H5" i="1" s="1"/>
  <c r="G4" i="1"/>
  <c r="H4" i="1" s="1"/>
  <c r="H14" i="1" s="1"/>
  <c r="G3" i="1"/>
  <c r="H3" i="1" s="1"/>
  <c r="B6" i="1"/>
  <c r="B7" i="1" s="1"/>
</calcChain>
</file>

<file path=xl/sharedStrings.xml><?xml version="1.0" encoding="utf-8"?>
<sst xmlns="http://schemas.openxmlformats.org/spreadsheetml/2006/main" count="136" uniqueCount="75">
  <si>
    <t>Part Number</t>
  </si>
  <si>
    <t>Name</t>
  </si>
  <si>
    <t>Number</t>
  </si>
  <si>
    <t>Cost ($)</t>
  </si>
  <si>
    <t>Sum Cost</t>
  </si>
  <si>
    <t>Material</t>
  </si>
  <si>
    <t>Weight (g)</t>
  </si>
  <si>
    <t>Weight (lb)</t>
  </si>
  <si>
    <t>Back_bar</t>
  </si>
  <si>
    <t>Drive_motor</t>
  </si>
  <si>
    <t>Front_bar</t>
  </si>
  <si>
    <t>Motor_hub</t>
  </si>
  <si>
    <t>Plexi_floor</t>
  </si>
  <si>
    <t>Side_bar</t>
  </si>
  <si>
    <t>Trailer_corner_bracket</t>
  </si>
  <si>
    <t>Motor_mount</t>
  </si>
  <si>
    <t>Wheel</t>
  </si>
  <si>
    <t>Aluminum</t>
  </si>
  <si>
    <t>Steel</t>
  </si>
  <si>
    <t>Plastic and Rubber</t>
  </si>
  <si>
    <t>Varies (steel)</t>
  </si>
  <si>
    <t>Acrylic</t>
  </si>
  <si>
    <t>Sum Weight (lb)</t>
  </si>
  <si>
    <t>Totals</t>
  </si>
  <si>
    <t>winch_fl</t>
  </si>
  <si>
    <t>winch_ml</t>
  </si>
  <si>
    <t>winch_bl</t>
  </si>
  <si>
    <t>winch_bm</t>
  </si>
  <si>
    <t>winch_br</t>
  </si>
  <si>
    <t>winch_mr</t>
  </si>
  <si>
    <t>winch_fr</t>
  </si>
  <si>
    <t>winch_fm</t>
  </si>
  <si>
    <t>winch35</t>
  </si>
  <si>
    <t>plexi_ramp</t>
  </si>
  <si>
    <t>plexi_left</t>
  </si>
  <si>
    <t>winch_plate</t>
  </si>
  <si>
    <t>motor_mount</t>
  </si>
  <si>
    <t>drive_motor</t>
  </si>
  <si>
    <t>motor_hub</t>
  </si>
  <si>
    <t>615468_assembly_1</t>
  </si>
  <si>
    <t>Acetal</t>
  </si>
  <si>
    <t>angle_bracket</t>
  </si>
  <si>
    <t>trailer_corner_bracket</t>
  </si>
  <si>
    <t>2.26/2</t>
  </si>
  <si>
    <t>l_bracket</t>
  </si>
  <si>
    <t>Chassis</t>
  </si>
  <si>
    <t>Winch Frame</t>
  </si>
  <si>
    <t>Arm</t>
  </si>
  <si>
    <t>arm_front</t>
  </si>
  <si>
    <t>arm_side</t>
  </si>
  <si>
    <t>arm_wedge</t>
  </si>
  <si>
    <t>-</t>
  </si>
  <si>
    <t>arm_motor_support</t>
  </si>
  <si>
    <t>Economy Spur Gear Motor (25rpm)</t>
  </si>
  <si>
    <t>Varies</t>
  </si>
  <si>
    <t>x</t>
  </si>
  <si>
    <t>Trailer</t>
  </si>
  <si>
    <t>Casters</t>
  </si>
  <si>
    <t xml:space="preserve">$      7.99 </t>
  </si>
  <si>
    <t>Frame (Aluminum sq tube)</t>
  </si>
  <si>
    <t xml:space="preserve">$    14.99 </t>
  </si>
  <si>
    <t>Floor (Plexiglass)</t>
  </si>
  <si>
    <t xml:space="preserve">$    22.98 </t>
  </si>
  <si>
    <t>Sides (Plexiglass)</t>
  </si>
  <si>
    <t>Ramp (Plexiglass)</t>
  </si>
  <si>
    <t>Corner Brackets</t>
  </si>
  <si>
    <t xml:space="preserve">$      1.33 </t>
  </si>
  <si>
    <t>Caster Mounts</t>
  </si>
  <si>
    <t xml:space="preserve">$      2.50 </t>
  </si>
  <si>
    <t>Hinges</t>
  </si>
  <si>
    <t xml:space="preserve">$      1.89 </t>
  </si>
  <si>
    <t>Screws (#8-32)</t>
  </si>
  <si>
    <t xml:space="preserve">$      1.59 </t>
  </si>
  <si>
    <t>TBD</t>
  </si>
  <si>
    <t>Omni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</si>
</sst>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49" workbookViewId="0">
      <selection activeCell="J55" sqref="J55"/>
    </sheetView>
  </sheetViews>
  <sheetFormatPr defaultRowHeight="14.4" x14ac:dyDescent="0.3"/>
  <cols>
    <col min="1" max="1" width="12" customWidth="1"/>
    <col min="2" max="2" width="11.21875" customWidth="1"/>
    <col min="3" max="3" width="29.21875" customWidth="1"/>
    <col min="4" max="4" width="17" customWidth="1"/>
    <col min="5" max="5" width="8" customWidth="1"/>
    <col min="6" max="6" width="9.33203125" customWidth="1"/>
    <col min="7" max="7" width="10.5546875" customWidth="1"/>
    <col min="8" max="8" width="14.77734375" customWidth="1"/>
    <col min="9" max="9" width="9.77734375" customWidth="1"/>
  </cols>
  <sheetData>
    <row r="1" spans="1:10" x14ac:dyDescent="0.3">
      <c r="B1" t="s">
        <v>0</v>
      </c>
      <c r="C1" t="s">
        <v>1</v>
      </c>
      <c r="D1" t="s">
        <v>5</v>
      </c>
      <c r="E1" t="s">
        <v>2</v>
      </c>
      <c r="F1" t="s">
        <v>6</v>
      </c>
      <c r="G1" t="s">
        <v>7</v>
      </c>
      <c r="H1" t="s">
        <v>22</v>
      </c>
      <c r="I1" t="s">
        <v>3</v>
      </c>
      <c r="J1" t="s">
        <v>4</v>
      </c>
    </row>
    <row r="2" spans="1:10" x14ac:dyDescent="0.3">
      <c r="A2" s="1" t="s">
        <v>45</v>
      </c>
    </row>
    <row r="3" spans="1:10" x14ac:dyDescent="0.3">
      <c r="B3">
        <v>1</v>
      </c>
      <c r="C3" t="s">
        <v>8</v>
      </c>
      <c r="D3" t="s">
        <v>17</v>
      </c>
      <c r="E3">
        <v>1</v>
      </c>
      <c r="F3">
        <v>266</v>
      </c>
      <c r="G3" s="2">
        <f>F3*0.00220462</f>
        <v>0.58642892000000002</v>
      </c>
      <c r="H3" s="2">
        <f>G3*E3</f>
        <v>0.58642892000000002</v>
      </c>
      <c r="I3" s="2">
        <v>4.59</v>
      </c>
      <c r="J3" s="2">
        <f>E3*I3</f>
        <v>4.59</v>
      </c>
    </row>
    <row r="4" spans="1:10" x14ac:dyDescent="0.3">
      <c r="B4">
        <v>2</v>
      </c>
      <c r="C4" t="s">
        <v>9</v>
      </c>
      <c r="D4" t="s">
        <v>20</v>
      </c>
      <c r="E4">
        <v>2</v>
      </c>
      <c r="F4">
        <v>86</v>
      </c>
      <c r="G4" s="2">
        <f t="shared" ref="G4:G12" si="0">F4*0.00220462</f>
        <v>0.18959732000000001</v>
      </c>
      <c r="H4" s="2">
        <f t="shared" ref="H4:H12" si="1">G4*E4</f>
        <v>0.37919464000000003</v>
      </c>
      <c r="I4" s="2">
        <v>14.99</v>
      </c>
      <c r="J4" s="2">
        <f t="shared" ref="J4:J12" si="2">E4*I4</f>
        <v>29.98</v>
      </c>
    </row>
    <row r="5" spans="1:10" x14ac:dyDescent="0.3">
      <c r="B5">
        <v>3</v>
      </c>
      <c r="C5" t="s">
        <v>10</v>
      </c>
      <c r="D5" t="s">
        <v>17</v>
      </c>
      <c r="E5">
        <v>1</v>
      </c>
      <c r="F5">
        <v>266</v>
      </c>
      <c r="G5" s="2">
        <f t="shared" si="0"/>
        <v>0.58642892000000002</v>
      </c>
      <c r="H5" s="2">
        <f t="shared" si="1"/>
        <v>0.58642892000000002</v>
      </c>
      <c r="I5" s="2">
        <v>4.59</v>
      </c>
      <c r="J5" s="2">
        <f t="shared" si="2"/>
        <v>4.59</v>
      </c>
    </row>
    <row r="6" spans="1:10" x14ac:dyDescent="0.3">
      <c r="B6">
        <f>B5+1</f>
        <v>4</v>
      </c>
      <c r="C6" t="s">
        <v>11</v>
      </c>
      <c r="D6" t="s">
        <v>17</v>
      </c>
      <c r="E6">
        <v>4</v>
      </c>
      <c r="F6">
        <v>7.07</v>
      </c>
      <c r="G6" s="2">
        <f t="shared" si="0"/>
        <v>1.5586663400000001E-2</v>
      </c>
      <c r="H6" s="2">
        <f t="shared" si="1"/>
        <v>6.2346653600000003E-2</v>
      </c>
      <c r="I6" s="2">
        <v>4.99</v>
      </c>
      <c r="J6" s="2">
        <f t="shared" si="2"/>
        <v>19.96</v>
      </c>
    </row>
    <row r="7" spans="1:10" x14ac:dyDescent="0.3">
      <c r="B7">
        <f t="shared" ref="B7:B11" si="3">B6+1</f>
        <v>5</v>
      </c>
      <c r="C7" t="s">
        <v>15</v>
      </c>
      <c r="D7" t="s">
        <v>17</v>
      </c>
      <c r="E7">
        <v>4</v>
      </c>
      <c r="F7">
        <v>9.89</v>
      </c>
      <c r="G7" s="2">
        <f t="shared" si="0"/>
        <v>2.18036918E-2</v>
      </c>
      <c r="H7" s="2">
        <f t="shared" si="1"/>
        <v>8.7214767200000001E-2</v>
      </c>
      <c r="I7" s="2">
        <v>5.99</v>
      </c>
      <c r="J7" s="2">
        <f t="shared" si="2"/>
        <v>23.96</v>
      </c>
    </row>
    <row r="8" spans="1:10" x14ac:dyDescent="0.3">
      <c r="B8">
        <v>6</v>
      </c>
      <c r="C8" t="s">
        <v>74</v>
      </c>
      <c r="D8" t="s">
        <v>19</v>
      </c>
      <c r="E8">
        <v>2</v>
      </c>
      <c r="F8">
        <v>106.3107</v>
      </c>
      <c r="G8" s="2">
        <f>F8*0.00220462</f>
        <v>0.234374695434</v>
      </c>
      <c r="H8" s="2">
        <f>G8*E8</f>
        <v>0.46874939086799999</v>
      </c>
      <c r="I8" s="2">
        <v>9.99</v>
      </c>
      <c r="J8" s="2">
        <f>E8*I8</f>
        <v>19.98</v>
      </c>
    </row>
    <row r="9" spans="1:10" x14ac:dyDescent="0.3">
      <c r="B9">
        <v>7</v>
      </c>
      <c r="C9" t="s">
        <v>12</v>
      </c>
      <c r="D9" t="s">
        <v>21</v>
      </c>
      <c r="E9">
        <v>1</v>
      </c>
      <c r="F9">
        <v>577</v>
      </c>
      <c r="G9" s="2">
        <f t="shared" si="0"/>
        <v>1.2720657399999999</v>
      </c>
      <c r="H9" s="2">
        <f t="shared" si="1"/>
        <v>1.2720657399999999</v>
      </c>
      <c r="I9" s="2">
        <v>4.3</v>
      </c>
      <c r="J9" s="2">
        <f t="shared" si="2"/>
        <v>4.3</v>
      </c>
    </row>
    <row r="10" spans="1:10" x14ac:dyDescent="0.3">
      <c r="B10">
        <v>8</v>
      </c>
      <c r="C10" t="s">
        <v>13</v>
      </c>
      <c r="D10" t="s">
        <v>17</v>
      </c>
      <c r="E10">
        <v>2</v>
      </c>
      <c r="F10">
        <v>266</v>
      </c>
      <c r="G10" s="2">
        <f t="shared" si="0"/>
        <v>0.58642892000000002</v>
      </c>
      <c r="H10" s="2">
        <f t="shared" si="1"/>
        <v>1.17285784</v>
      </c>
      <c r="I10" s="2">
        <v>4.59</v>
      </c>
      <c r="J10" s="2">
        <f>E10*I10</f>
        <v>9.18</v>
      </c>
    </row>
    <row r="11" spans="1:10" x14ac:dyDescent="0.3">
      <c r="B11">
        <v>9</v>
      </c>
      <c r="C11" t="s">
        <v>14</v>
      </c>
      <c r="D11" t="s">
        <v>18</v>
      </c>
      <c r="E11">
        <v>4</v>
      </c>
      <c r="F11">
        <v>30</v>
      </c>
      <c r="G11" s="2">
        <f t="shared" si="0"/>
        <v>6.6138600000000006E-2</v>
      </c>
      <c r="H11" s="2">
        <f t="shared" si="1"/>
        <v>0.26455440000000002</v>
      </c>
      <c r="I11" s="2">
        <v>2.2599999999999998</v>
      </c>
      <c r="J11" s="2">
        <f>E11*I11</f>
        <v>9.0399999999999991</v>
      </c>
    </row>
    <row r="12" spans="1:10" x14ac:dyDescent="0.3">
      <c r="B12">
        <v>10</v>
      </c>
      <c r="C12" t="s">
        <v>16</v>
      </c>
      <c r="D12" t="s">
        <v>19</v>
      </c>
      <c r="E12">
        <v>4</v>
      </c>
      <c r="F12">
        <v>92</v>
      </c>
      <c r="G12" s="2">
        <f t="shared" si="0"/>
        <v>0.20282504000000001</v>
      </c>
      <c r="H12" s="2">
        <f t="shared" si="1"/>
        <v>0.81130016000000005</v>
      </c>
      <c r="I12" s="2">
        <v>6.99</v>
      </c>
      <c r="J12" s="2">
        <f t="shared" si="2"/>
        <v>27.96</v>
      </c>
    </row>
    <row r="13" spans="1:10" x14ac:dyDescent="0.3">
      <c r="G13" s="2"/>
      <c r="H13" s="2"/>
      <c r="I13" s="2"/>
      <c r="J13" s="2"/>
    </row>
    <row r="14" spans="1:10" x14ac:dyDescent="0.3">
      <c r="G14" s="2" t="s">
        <v>23</v>
      </c>
      <c r="H14" s="2">
        <f>SUM(H3:H12)</f>
        <v>5.691141431668</v>
      </c>
      <c r="I14" s="2"/>
      <c r="J14" s="2">
        <f>SUM(J3:J12)</f>
        <v>153.54</v>
      </c>
    </row>
    <row r="17" spans="1:10" x14ac:dyDescent="0.3">
      <c r="A17" s="1" t="s">
        <v>46</v>
      </c>
    </row>
    <row r="18" spans="1:10" x14ac:dyDescent="0.3">
      <c r="B18">
        <v>1</v>
      </c>
      <c r="C18" t="s">
        <v>24</v>
      </c>
      <c r="D18" t="s">
        <v>17</v>
      </c>
      <c r="E18">
        <v>1</v>
      </c>
      <c r="F18">
        <v>243</v>
      </c>
      <c r="G18">
        <v>0.53</v>
      </c>
      <c r="H18">
        <v>0.53</v>
      </c>
      <c r="I18">
        <v>2.5</v>
      </c>
      <c r="J18">
        <v>2.5</v>
      </c>
    </row>
    <row r="19" spans="1:10" x14ac:dyDescent="0.3">
      <c r="B19">
        <v>2</v>
      </c>
      <c r="C19" t="s">
        <v>25</v>
      </c>
      <c r="D19" t="s">
        <v>17</v>
      </c>
      <c r="E19">
        <v>1</v>
      </c>
      <c r="F19">
        <v>265</v>
      </c>
      <c r="G19">
        <v>0.57999999999999996</v>
      </c>
      <c r="H19">
        <v>0.57999999999999996</v>
      </c>
      <c r="I19">
        <v>2.5</v>
      </c>
      <c r="J19">
        <v>2.5</v>
      </c>
    </row>
    <row r="20" spans="1:10" x14ac:dyDescent="0.3">
      <c r="B20">
        <v>3</v>
      </c>
      <c r="C20" t="s">
        <v>26</v>
      </c>
      <c r="D20" t="s">
        <v>17</v>
      </c>
      <c r="E20">
        <v>1</v>
      </c>
      <c r="F20">
        <v>243</v>
      </c>
      <c r="G20">
        <v>0.53</v>
      </c>
      <c r="H20">
        <v>0.53</v>
      </c>
      <c r="I20">
        <v>2.5</v>
      </c>
      <c r="J20">
        <v>2.5</v>
      </c>
    </row>
    <row r="21" spans="1:10" x14ac:dyDescent="0.3">
      <c r="B21">
        <v>4</v>
      </c>
      <c r="C21" t="s">
        <v>27</v>
      </c>
      <c r="D21" t="s">
        <v>17</v>
      </c>
      <c r="E21">
        <v>1</v>
      </c>
      <c r="F21">
        <v>228</v>
      </c>
      <c r="G21">
        <v>0.5</v>
      </c>
      <c r="H21">
        <v>0.5</v>
      </c>
      <c r="I21">
        <v>2.5</v>
      </c>
      <c r="J21">
        <v>2.5</v>
      </c>
    </row>
    <row r="22" spans="1:10" x14ac:dyDescent="0.3">
      <c r="B22">
        <v>5</v>
      </c>
      <c r="C22" t="s">
        <v>28</v>
      </c>
      <c r="D22" t="s">
        <v>17</v>
      </c>
      <c r="E22">
        <v>1</v>
      </c>
      <c r="F22">
        <v>243</v>
      </c>
      <c r="G22">
        <v>0.53</v>
      </c>
      <c r="H22">
        <v>0.53</v>
      </c>
      <c r="I22">
        <v>2.5</v>
      </c>
      <c r="J22">
        <v>2.5</v>
      </c>
    </row>
    <row r="23" spans="1:10" x14ac:dyDescent="0.3">
      <c r="B23">
        <v>6</v>
      </c>
      <c r="C23" t="s">
        <v>29</v>
      </c>
      <c r="D23" t="s">
        <v>17</v>
      </c>
      <c r="E23">
        <v>1</v>
      </c>
      <c r="F23">
        <v>265</v>
      </c>
      <c r="G23">
        <v>0.57999999999999996</v>
      </c>
      <c r="H23">
        <v>0.57999999999999996</v>
      </c>
      <c r="I23">
        <v>2.5</v>
      </c>
      <c r="J23">
        <v>2.5</v>
      </c>
    </row>
    <row r="24" spans="1:10" x14ac:dyDescent="0.3">
      <c r="B24">
        <v>7</v>
      </c>
      <c r="C24" t="s">
        <v>30</v>
      </c>
      <c r="D24" t="s">
        <v>17</v>
      </c>
      <c r="E24">
        <v>1</v>
      </c>
      <c r="F24">
        <v>243</v>
      </c>
      <c r="G24">
        <v>0.53</v>
      </c>
      <c r="H24">
        <v>0.53</v>
      </c>
      <c r="I24">
        <v>2.5</v>
      </c>
      <c r="J24">
        <v>2.5</v>
      </c>
    </row>
    <row r="25" spans="1:10" x14ac:dyDescent="0.3">
      <c r="B25">
        <v>8</v>
      </c>
      <c r="C25" t="s">
        <v>31</v>
      </c>
      <c r="D25" t="s">
        <v>17</v>
      </c>
      <c r="E25">
        <v>1</v>
      </c>
      <c r="F25">
        <v>228</v>
      </c>
      <c r="G25">
        <v>0.5</v>
      </c>
      <c r="H25">
        <v>0.5</v>
      </c>
      <c r="I25">
        <v>2.5</v>
      </c>
      <c r="J25">
        <v>2.5</v>
      </c>
    </row>
    <row r="26" spans="1:10" x14ac:dyDescent="0.3">
      <c r="B26">
        <v>9</v>
      </c>
      <c r="C26" t="s">
        <v>32</v>
      </c>
      <c r="D26" t="s">
        <v>17</v>
      </c>
      <c r="E26">
        <v>2</v>
      </c>
      <c r="F26">
        <v>188</v>
      </c>
      <c r="G26">
        <v>0.41</v>
      </c>
      <c r="H26">
        <v>0.82</v>
      </c>
      <c r="I26">
        <v>2.5</v>
      </c>
      <c r="J26">
        <v>5</v>
      </c>
    </row>
    <row r="27" spans="1:10" x14ac:dyDescent="0.3">
      <c r="B27">
        <v>10</v>
      </c>
      <c r="C27" t="s">
        <v>33</v>
      </c>
      <c r="D27" t="s">
        <v>21</v>
      </c>
      <c r="E27">
        <v>1</v>
      </c>
      <c r="F27">
        <v>552</v>
      </c>
      <c r="G27">
        <v>1.21</v>
      </c>
      <c r="H27">
        <v>1.21</v>
      </c>
      <c r="I27">
        <v>5</v>
      </c>
      <c r="J27">
        <v>5</v>
      </c>
    </row>
    <row r="28" spans="1:10" x14ac:dyDescent="0.3">
      <c r="B28">
        <v>11</v>
      </c>
      <c r="C28" t="s">
        <v>34</v>
      </c>
      <c r="D28" t="s">
        <v>21</v>
      </c>
      <c r="E28">
        <v>2</v>
      </c>
      <c r="F28">
        <v>322</v>
      </c>
      <c r="G28">
        <v>0.71</v>
      </c>
      <c r="H28">
        <v>1.42</v>
      </c>
      <c r="I28">
        <v>5</v>
      </c>
      <c r="J28">
        <v>10</v>
      </c>
    </row>
    <row r="29" spans="1:10" x14ac:dyDescent="0.3">
      <c r="B29">
        <v>12</v>
      </c>
      <c r="C29" t="s">
        <v>35</v>
      </c>
      <c r="D29" t="s">
        <v>17</v>
      </c>
      <c r="E29">
        <v>1</v>
      </c>
      <c r="F29">
        <v>180</v>
      </c>
      <c r="G29">
        <v>0.4</v>
      </c>
      <c r="H29">
        <v>0.4</v>
      </c>
      <c r="I29">
        <v>2.5</v>
      </c>
      <c r="J29">
        <v>2.5</v>
      </c>
    </row>
    <row r="30" spans="1:10" x14ac:dyDescent="0.3">
      <c r="B30">
        <v>13</v>
      </c>
      <c r="C30" t="s">
        <v>36</v>
      </c>
      <c r="D30" t="s">
        <v>17</v>
      </c>
      <c r="E30">
        <v>2</v>
      </c>
      <c r="F30">
        <v>9.8800000000000008</v>
      </c>
      <c r="G30">
        <v>0.02</v>
      </c>
      <c r="H30">
        <v>0.04</v>
      </c>
      <c r="I30">
        <v>5.99</v>
      </c>
      <c r="J30">
        <v>11.98</v>
      </c>
    </row>
    <row r="31" spans="1:10" x14ac:dyDescent="0.3">
      <c r="B31">
        <v>14</v>
      </c>
      <c r="C31" t="s">
        <v>37</v>
      </c>
      <c r="D31" t="s">
        <v>18</v>
      </c>
      <c r="E31">
        <v>2</v>
      </c>
      <c r="F31">
        <v>86</v>
      </c>
      <c r="G31">
        <v>0.19</v>
      </c>
      <c r="H31">
        <v>0.38</v>
      </c>
      <c r="I31">
        <v>14.99</v>
      </c>
      <c r="J31">
        <v>29.98</v>
      </c>
    </row>
    <row r="32" spans="1:10" x14ac:dyDescent="0.3">
      <c r="B32">
        <v>15</v>
      </c>
      <c r="C32" t="s">
        <v>38</v>
      </c>
      <c r="D32" t="s">
        <v>17</v>
      </c>
      <c r="E32">
        <v>2</v>
      </c>
      <c r="F32">
        <v>7.07</v>
      </c>
      <c r="G32">
        <v>0.01</v>
      </c>
      <c r="H32">
        <v>0.02</v>
      </c>
      <c r="I32">
        <v>4.99</v>
      </c>
      <c r="J32">
        <v>9.98</v>
      </c>
    </row>
    <row r="33" spans="1:10" x14ac:dyDescent="0.3">
      <c r="B33">
        <v>16</v>
      </c>
      <c r="C33" t="s">
        <v>39</v>
      </c>
      <c r="D33" t="s">
        <v>40</v>
      </c>
      <c r="E33">
        <v>2</v>
      </c>
      <c r="F33">
        <v>37.200000000000003</v>
      </c>
      <c r="G33">
        <v>0.08</v>
      </c>
      <c r="H33">
        <v>0.16</v>
      </c>
      <c r="I33">
        <v>4.99</v>
      </c>
      <c r="J33">
        <v>9.98</v>
      </c>
    </row>
    <row r="34" spans="1:10" x14ac:dyDescent="0.3">
      <c r="B34">
        <v>17</v>
      </c>
      <c r="C34" t="s">
        <v>41</v>
      </c>
      <c r="D34" t="s">
        <v>17</v>
      </c>
      <c r="E34">
        <v>2</v>
      </c>
      <c r="F34">
        <v>35</v>
      </c>
      <c r="G34">
        <v>7.8E-2</v>
      </c>
      <c r="H34">
        <v>0.156</v>
      </c>
      <c r="I34">
        <v>1</v>
      </c>
      <c r="J34">
        <v>2</v>
      </c>
    </row>
    <row r="35" spans="1:10" x14ac:dyDescent="0.3">
      <c r="B35">
        <v>18</v>
      </c>
      <c r="C35" t="s">
        <v>42</v>
      </c>
      <c r="D35" t="s">
        <v>18</v>
      </c>
      <c r="E35">
        <v>4</v>
      </c>
      <c r="F35">
        <v>30</v>
      </c>
      <c r="G35">
        <v>6.6000000000000003E-2</v>
      </c>
      <c r="H35">
        <v>0.26400000000000001</v>
      </c>
      <c r="I35" t="s">
        <v>43</v>
      </c>
      <c r="J35">
        <v>4.58</v>
      </c>
    </row>
    <row r="36" spans="1:10" x14ac:dyDescent="0.3">
      <c r="B36">
        <v>19</v>
      </c>
      <c r="C36" t="s">
        <v>44</v>
      </c>
      <c r="D36" t="s">
        <v>17</v>
      </c>
      <c r="E36">
        <v>2</v>
      </c>
      <c r="F36">
        <v>26.9</v>
      </c>
      <c r="G36">
        <v>5.8999999999999997E-2</v>
      </c>
      <c r="H36">
        <v>0.11799999999999999</v>
      </c>
      <c r="I36">
        <v>1</v>
      </c>
      <c r="J36">
        <v>2</v>
      </c>
    </row>
    <row r="38" spans="1:10" x14ac:dyDescent="0.3">
      <c r="G38" s="2" t="s">
        <v>23</v>
      </c>
      <c r="H38" s="2">
        <f>SUM(H18:H36)</f>
        <v>9.2680000000000007</v>
      </c>
      <c r="I38" s="2"/>
      <c r="J38" s="2">
        <f>SUM(J18:J36)</f>
        <v>113.00000000000001</v>
      </c>
    </row>
    <row r="40" spans="1:10" x14ac:dyDescent="0.3">
      <c r="A40" s="1" t="s">
        <v>47</v>
      </c>
    </row>
    <row r="41" spans="1:10" x14ac:dyDescent="0.3">
      <c r="B41">
        <v>1</v>
      </c>
      <c r="C41" t="s">
        <v>48</v>
      </c>
      <c r="D41" t="s">
        <v>17</v>
      </c>
      <c r="E41">
        <v>1</v>
      </c>
      <c r="F41" t="s">
        <v>55</v>
      </c>
      <c r="G41">
        <v>0.56899999999999995</v>
      </c>
      <c r="H41">
        <v>0.56899999999999995</v>
      </c>
      <c r="I41">
        <v>2.5</v>
      </c>
      <c r="J41">
        <v>2.5</v>
      </c>
    </row>
    <row r="42" spans="1:10" x14ac:dyDescent="0.3">
      <c r="B42">
        <v>2</v>
      </c>
      <c r="C42" t="s">
        <v>49</v>
      </c>
      <c r="D42" t="s">
        <v>17</v>
      </c>
      <c r="E42">
        <v>1</v>
      </c>
      <c r="F42" t="s">
        <v>55</v>
      </c>
      <c r="G42">
        <v>1.4999999999999999E-2</v>
      </c>
      <c r="H42">
        <v>1.4999999999999999E-2</v>
      </c>
      <c r="I42">
        <v>2.5</v>
      </c>
      <c r="J42">
        <v>1.75</v>
      </c>
    </row>
    <row r="43" spans="1:10" x14ac:dyDescent="0.3">
      <c r="B43">
        <v>3</v>
      </c>
      <c r="C43" t="s">
        <v>50</v>
      </c>
      <c r="D43" t="s">
        <v>18</v>
      </c>
      <c r="E43">
        <v>1</v>
      </c>
      <c r="F43" t="s">
        <v>55</v>
      </c>
      <c r="G43">
        <v>0.436</v>
      </c>
      <c r="H43">
        <v>0.436</v>
      </c>
      <c r="I43" t="s">
        <v>51</v>
      </c>
      <c r="J43">
        <v>1</v>
      </c>
    </row>
    <row r="44" spans="1:10" x14ac:dyDescent="0.3">
      <c r="B44">
        <v>4</v>
      </c>
      <c r="C44" t="s">
        <v>52</v>
      </c>
      <c r="D44" t="s">
        <v>17</v>
      </c>
      <c r="E44">
        <v>1</v>
      </c>
      <c r="F44" t="s">
        <v>55</v>
      </c>
      <c r="G44">
        <v>0.58599999999999997</v>
      </c>
      <c r="H44">
        <v>0.58599999999999997</v>
      </c>
      <c r="I44">
        <v>2.5</v>
      </c>
      <c r="J44">
        <v>2.5</v>
      </c>
    </row>
    <row r="45" spans="1:10" x14ac:dyDescent="0.3">
      <c r="B45">
        <v>5</v>
      </c>
      <c r="C45" t="s">
        <v>38</v>
      </c>
      <c r="D45" t="s">
        <v>17</v>
      </c>
      <c r="E45">
        <v>1</v>
      </c>
      <c r="F45" t="s">
        <v>55</v>
      </c>
      <c r="G45">
        <v>0.01</v>
      </c>
      <c r="H45">
        <v>0.01</v>
      </c>
      <c r="I45">
        <v>4.99</v>
      </c>
      <c r="J45">
        <v>4.99</v>
      </c>
    </row>
    <row r="46" spans="1:10" x14ac:dyDescent="0.3">
      <c r="B46">
        <v>6</v>
      </c>
      <c r="C46" t="s">
        <v>36</v>
      </c>
      <c r="D46" t="s">
        <v>17</v>
      </c>
      <c r="E46">
        <v>1</v>
      </c>
      <c r="F46" t="s">
        <v>55</v>
      </c>
      <c r="G46">
        <v>0.02</v>
      </c>
      <c r="H46">
        <v>0.02</v>
      </c>
      <c r="I46">
        <v>5.99</v>
      </c>
      <c r="J46">
        <v>5.99</v>
      </c>
    </row>
    <row r="47" spans="1:10" x14ac:dyDescent="0.3">
      <c r="B47">
        <v>7</v>
      </c>
      <c r="C47" t="s">
        <v>53</v>
      </c>
      <c r="D47" t="s">
        <v>54</v>
      </c>
      <c r="E47">
        <v>1</v>
      </c>
      <c r="F47" t="s">
        <v>55</v>
      </c>
      <c r="G47">
        <v>21</v>
      </c>
      <c r="H47">
        <v>21</v>
      </c>
      <c r="I47">
        <v>14.99</v>
      </c>
      <c r="J47">
        <v>14.99</v>
      </c>
    </row>
    <row r="48" spans="1:10" x14ac:dyDescent="0.3">
      <c r="B48">
        <v>8</v>
      </c>
      <c r="C48" t="s">
        <v>41</v>
      </c>
      <c r="D48" t="s">
        <v>18</v>
      </c>
      <c r="E48">
        <v>3</v>
      </c>
      <c r="F48" t="s">
        <v>55</v>
      </c>
      <c r="G48">
        <v>7.8E-2</v>
      </c>
      <c r="H48">
        <v>0.23400000000000001</v>
      </c>
      <c r="I48">
        <v>1</v>
      </c>
      <c r="J48">
        <v>3</v>
      </c>
    </row>
    <row r="50" spans="1:10" x14ac:dyDescent="0.3">
      <c r="G50" s="2" t="s">
        <v>23</v>
      </c>
      <c r="H50" s="2">
        <f>SUM(H41:H48)</f>
        <v>22.87</v>
      </c>
      <c r="I50" s="2"/>
      <c r="J50" s="2">
        <f>SUM(J41:J48)</f>
        <v>36.72</v>
      </c>
    </row>
    <row r="52" spans="1:10" x14ac:dyDescent="0.3">
      <c r="A52" s="1" t="s">
        <v>56</v>
      </c>
    </row>
    <row r="53" spans="1:10" x14ac:dyDescent="0.3">
      <c r="C53" t="s">
        <v>57</v>
      </c>
      <c r="D53" t="s">
        <v>54</v>
      </c>
      <c r="E53">
        <v>2</v>
      </c>
      <c r="F53" t="s">
        <v>55</v>
      </c>
      <c r="G53">
        <v>0.25</v>
      </c>
      <c r="H53">
        <v>0.5</v>
      </c>
      <c r="I53" t="s">
        <v>58</v>
      </c>
      <c r="J53">
        <v>15.98</v>
      </c>
    </row>
    <row r="54" spans="1:10" x14ac:dyDescent="0.3">
      <c r="C54" t="s">
        <v>59</v>
      </c>
      <c r="D54" t="s">
        <v>17</v>
      </c>
      <c r="E54">
        <v>1</v>
      </c>
      <c r="F54" t="s">
        <v>55</v>
      </c>
      <c r="G54">
        <v>2.36</v>
      </c>
      <c r="H54">
        <v>2.36</v>
      </c>
      <c r="I54" t="s">
        <v>60</v>
      </c>
      <c r="J54">
        <v>14.99</v>
      </c>
    </row>
    <row r="55" spans="1:10" x14ac:dyDescent="0.3">
      <c r="C55" t="s">
        <v>61</v>
      </c>
      <c r="D55" t="s">
        <v>73</v>
      </c>
      <c r="E55">
        <v>1.4</v>
      </c>
      <c r="F55" t="s">
        <v>55</v>
      </c>
      <c r="G55">
        <v>1.42</v>
      </c>
      <c r="H55">
        <v>2</v>
      </c>
      <c r="I55" t="s">
        <v>62</v>
      </c>
      <c r="J55">
        <v>22.98</v>
      </c>
    </row>
    <row r="56" spans="1:10" x14ac:dyDescent="0.3">
      <c r="C56" t="s">
        <v>63</v>
      </c>
      <c r="D56" t="s">
        <v>73</v>
      </c>
      <c r="E56">
        <v>0.82</v>
      </c>
      <c r="F56" t="s">
        <v>55</v>
      </c>
      <c r="G56">
        <v>1.42</v>
      </c>
      <c r="H56">
        <v>1.17</v>
      </c>
      <c r="I56" t="s">
        <v>62</v>
      </c>
      <c r="J56">
        <v>22.98</v>
      </c>
    </row>
    <row r="57" spans="1:10" x14ac:dyDescent="0.3">
      <c r="C57" t="s">
        <v>64</v>
      </c>
      <c r="D57" t="s">
        <v>73</v>
      </c>
      <c r="E57">
        <v>0.63</v>
      </c>
      <c r="F57" t="s">
        <v>55</v>
      </c>
      <c r="G57">
        <v>1.42</v>
      </c>
      <c r="H57">
        <v>0.89</v>
      </c>
      <c r="I57" t="s">
        <v>62</v>
      </c>
      <c r="J57">
        <v>22.98</v>
      </c>
    </row>
    <row r="58" spans="1:10" x14ac:dyDescent="0.3">
      <c r="C58" t="s">
        <v>65</v>
      </c>
      <c r="D58" t="s">
        <v>18</v>
      </c>
      <c r="E58">
        <v>4</v>
      </c>
      <c r="F58" t="s">
        <v>55</v>
      </c>
      <c r="G58">
        <v>7.0000000000000007E-2</v>
      </c>
      <c r="H58">
        <v>0.27</v>
      </c>
      <c r="I58" t="s">
        <v>66</v>
      </c>
      <c r="J58">
        <v>5.3</v>
      </c>
    </row>
    <row r="59" spans="1:10" x14ac:dyDescent="0.3">
      <c r="C59" t="s">
        <v>67</v>
      </c>
      <c r="E59">
        <v>2</v>
      </c>
      <c r="F59" t="s">
        <v>55</v>
      </c>
      <c r="G59">
        <v>0.5</v>
      </c>
      <c r="H59">
        <v>1</v>
      </c>
      <c r="I59" t="s">
        <v>68</v>
      </c>
      <c r="J59">
        <v>5</v>
      </c>
    </row>
    <row r="60" spans="1:10" x14ac:dyDescent="0.3">
      <c r="C60" t="s">
        <v>69</v>
      </c>
      <c r="D60" t="s">
        <v>18</v>
      </c>
      <c r="E60">
        <v>4</v>
      </c>
      <c r="F60" t="s">
        <v>55</v>
      </c>
      <c r="G60">
        <v>0.4</v>
      </c>
      <c r="H60">
        <v>1.6</v>
      </c>
      <c r="I60" t="s">
        <v>70</v>
      </c>
      <c r="J60">
        <v>7.56</v>
      </c>
    </row>
    <row r="61" spans="1:10" x14ac:dyDescent="0.3">
      <c r="C61" t="s">
        <v>71</v>
      </c>
      <c r="D61" t="s">
        <v>18</v>
      </c>
      <c r="E61">
        <v>6</v>
      </c>
      <c r="F61" t="s">
        <v>55</v>
      </c>
      <c r="G61">
        <v>0</v>
      </c>
      <c r="H61">
        <v>0</v>
      </c>
      <c r="I61" t="s">
        <v>72</v>
      </c>
      <c r="J61">
        <v>9.5399999999999991</v>
      </c>
    </row>
    <row r="63" spans="1:10" x14ac:dyDescent="0.3">
      <c r="G63" s="2" t="s">
        <v>23</v>
      </c>
      <c r="H63" s="2">
        <f>SUM(H53:H61)</f>
        <v>9.7899999999999991</v>
      </c>
      <c r="I63" s="2"/>
      <c r="J63" s="2">
        <f>SUM(J53:J61)</f>
        <v>127.31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2019-02-21T01:24:44Z</dcterms:modified>
</cp:coreProperties>
</file>