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7"/>
  </bookViews>
  <sheets>
    <sheet name="Cyptoraptor" sheetId="1" r:id="rId1"/>
    <sheet name="RCPA" sheetId="2" r:id="rId2"/>
    <sheet name="COBRA" sheetId="3" r:id="rId3"/>
    <sheet name="RPU" sheetId="4" r:id="rId4"/>
    <sheet name="本文" sheetId="5" r:id="rId5"/>
    <sheet name="功能单元利用率对比" sheetId="7" r:id="rId6"/>
    <sheet name="功能单元使用数量对比" sheetId="8" r:id="rId7"/>
    <sheet name="Sheet1" sheetId="9" r:id="rId8"/>
  </sheets>
  <calcPr calcId="152511"/>
</workbook>
</file>

<file path=xl/calcChain.xml><?xml version="1.0" encoding="utf-8"?>
<calcChain xmlns="http://schemas.openxmlformats.org/spreadsheetml/2006/main">
  <c r="I58" i="9" l="1"/>
  <c r="J58" i="9" s="1"/>
  <c r="I57" i="9"/>
  <c r="J57" i="9" s="1"/>
  <c r="I56" i="9"/>
  <c r="J56" i="9" s="1"/>
  <c r="I54" i="9"/>
  <c r="J54" i="9" s="1"/>
  <c r="I55" i="9"/>
  <c r="J55" i="9" s="1"/>
  <c r="I59" i="9"/>
  <c r="J59" i="9" s="1"/>
  <c r="I60" i="9"/>
  <c r="J60" i="9" s="1"/>
  <c r="I61" i="9"/>
  <c r="J61" i="9" s="1"/>
  <c r="I62" i="9"/>
  <c r="I63" i="9"/>
  <c r="I64" i="9"/>
  <c r="I53" i="9"/>
  <c r="J53" i="9" s="1"/>
  <c r="I52" i="9"/>
  <c r="I51" i="9"/>
  <c r="I50" i="9"/>
  <c r="J51" i="9" l="1"/>
  <c r="J52" i="9"/>
  <c r="J50" i="9"/>
  <c r="I6" i="8"/>
  <c r="K6" i="8"/>
  <c r="G3" i="7"/>
  <c r="C6" i="7"/>
  <c r="E6" i="7"/>
  <c r="G6" i="7"/>
  <c r="B3" i="7"/>
  <c r="F33" i="1"/>
  <c r="F3" i="7" s="1"/>
  <c r="E33" i="1"/>
  <c r="E3" i="7" s="1"/>
  <c r="C33" i="1"/>
  <c r="C3" i="7" s="1"/>
  <c r="O33" i="1"/>
  <c r="H3" i="8" s="1"/>
  <c r="C33" i="5"/>
  <c r="C7" i="7" s="1"/>
  <c r="D33" i="5"/>
  <c r="D7" i="7" s="1"/>
  <c r="E33" i="5"/>
  <c r="E7" i="7" s="1"/>
  <c r="F33" i="5"/>
  <c r="F7" i="7" s="1"/>
  <c r="G33" i="5"/>
  <c r="G7" i="7" s="1"/>
  <c r="H33" i="5"/>
  <c r="H7" i="7" s="1"/>
  <c r="I33" i="5"/>
  <c r="B7" i="8" s="1"/>
  <c r="J33" i="5"/>
  <c r="C7" i="8" s="1"/>
  <c r="K33" i="5"/>
  <c r="D7" i="8" s="1"/>
  <c r="L33" i="5"/>
  <c r="E7" i="8" s="1"/>
  <c r="M33" i="5"/>
  <c r="F7" i="8" s="1"/>
  <c r="N33" i="5"/>
  <c r="G7" i="8" s="1"/>
  <c r="O33" i="5"/>
  <c r="H7" i="8" s="1"/>
  <c r="P33" i="5"/>
  <c r="I7" i="8" s="1"/>
  <c r="Q33" i="5"/>
  <c r="J7" i="8" s="1"/>
  <c r="R33" i="5"/>
  <c r="K7" i="8" s="1"/>
  <c r="B33" i="5"/>
  <c r="B7" i="7" s="1"/>
  <c r="D33" i="1"/>
  <c r="D3" i="7" s="1"/>
  <c r="H33" i="1"/>
  <c r="H3" i="7" s="1"/>
  <c r="C33" i="2"/>
  <c r="C4" i="7" s="1"/>
  <c r="D33" i="2"/>
  <c r="D4" i="7" s="1"/>
  <c r="E33" i="2"/>
  <c r="E4" i="7" s="1"/>
  <c r="F33" i="2"/>
  <c r="F4" i="7" s="1"/>
  <c r="G33" i="2"/>
  <c r="G4" i="7" s="1"/>
  <c r="H33" i="2"/>
  <c r="H4" i="7" s="1"/>
  <c r="B33" i="2"/>
  <c r="B4" i="7" s="1"/>
  <c r="C33" i="4"/>
  <c r="D33" i="4"/>
  <c r="D6" i="7" s="1"/>
  <c r="E33" i="4"/>
  <c r="F33" i="4"/>
  <c r="F6" i="7" s="1"/>
  <c r="H33" i="4"/>
  <c r="H6" i="7" s="1"/>
  <c r="I33" i="4"/>
  <c r="B6" i="8" s="1"/>
  <c r="J33" i="4"/>
  <c r="C6" i="8" s="1"/>
  <c r="K33" i="4"/>
  <c r="D6" i="8" s="1"/>
  <c r="L33" i="4"/>
  <c r="E6" i="8" s="1"/>
  <c r="M33" i="4"/>
  <c r="F6" i="8" s="1"/>
  <c r="N33" i="4"/>
  <c r="G6" i="8" s="1"/>
  <c r="O33" i="4"/>
  <c r="H6" i="8" s="1"/>
  <c r="P33" i="4"/>
  <c r="Q33" i="4"/>
  <c r="J6" i="8" s="1"/>
  <c r="R33" i="4"/>
  <c r="B33" i="4"/>
  <c r="B6" i="7" s="1"/>
  <c r="J33" i="2"/>
  <c r="C4" i="8" s="1"/>
  <c r="K33" i="2"/>
  <c r="D4" i="8" s="1"/>
  <c r="L33" i="2"/>
  <c r="E4" i="8" s="1"/>
  <c r="M33" i="2"/>
  <c r="F4" i="8" s="1"/>
  <c r="N33" i="2"/>
  <c r="G4" i="8" s="1"/>
  <c r="O33" i="2"/>
  <c r="H4" i="8" s="1"/>
  <c r="P33" i="2"/>
  <c r="I4" i="8" s="1"/>
  <c r="Q33" i="2"/>
  <c r="J4" i="8" s="1"/>
  <c r="R33" i="2"/>
  <c r="K4" i="8" s="1"/>
  <c r="I33" i="2"/>
  <c r="B4" i="8" s="1"/>
  <c r="J33" i="1"/>
  <c r="C3" i="8" s="1"/>
  <c r="K33" i="1"/>
  <c r="D3" i="8" s="1"/>
  <c r="L33" i="1"/>
  <c r="E3" i="8" s="1"/>
  <c r="M33" i="1"/>
  <c r="F3" i="8" s="1"/>
  <c r="N33" i="1"/>
  <c r="G3" i="8" s="1"/>
  <c r="P33" i="1"/>
  <c r="I3" i="8" s="1"/>
  <c r="Q33" i="1"/>
  <c r="J3" i="8" s="1"/>
  <c r="R33" i="1"/>
  <c r="K3" i="8" s="1"/>
  <c r="I33" i="1"/>
  <c r="B3" i="8" s="1"/>
  <c r="K10" i="8" l="1"/>
  <c r="I10" i="8"/>
  <c r="F10" i="8"/>
  <c r="D10" i="8"/>
  <c r="B11" i="8"/>
  <c r="J11" i="8"/>
  <c r="H11" i="8"/>
  <c r="F11" i="8"/>
  <c r="D11" i="8"/>
  <c r="B13" i="7"/>
  <c r="J13" i="8"/>
  <c r="H13" i="8"/>
  <c r="F13" i="8"/>
  <c r="D13" i="8"/>
  <c r="B13" i="8"/>
  <c r="F13" i="7"/>
  <c r="D13" i="7"/>
  <c r="B11" i="7"/>
  <c r="G11" i="7"/>
  <c r="E11" i="7"/>
  <c r="C11" i="7"/>
  <c r="D10" i="7"/>
  <c r="H10" i="8"/>
  <c r="E10" i="7"/>
  <c r="I13" i="8"/>
  <c r="E10" i="8"/>
  <c r="C10" i="8"/>
  <c r="K11" i="8"/>
  <c r="I11" i="8"/>
  <c r="G11" i="8"/>
  <c r="E11" i="8"/>
  <c r="C11" i="8"/>
  <c r="E13" i="8"/>
  <c r="C13" i="8"/>
  <c r="H13" i="7"/>
  <c r="H11" i="7"/>
  <c r="F11" i="7"/>
  <c r="D11" i="7"/>
  <c r="H10" i="7"/>
  <c r="F10" i="7"/>
  <c r="K13" i="8"/>
  <c r="E13" i="7"/>
  <c r="B10" i="8"/>
  <c r="J10" i="8"/>
  <c r="C10" i="7"/>
  <c r="B10" i="7"/>
  <c r="C13" i="7"/>
  <c r="P33" i="3"/>
  <c r="P34" i="3" s="1"/>
  <c r="I5" i="8" s="1"/>
  <c r="I12" i="8" s="1"/>
  <c r="Q33" i="3"/>
  <c r="Q34" i="3" s="1"/>
  <c r="J5" i="8" s="1"/>
  <c r="J12" i="8" s="1"/>
  <c r="R33" i="3"/>
  <c r="R34" i="3" s="1"/>
  <c r="K5" i="8" s="1"/>
  <c r="K12" i="8" s="1"/>
  <c r="C33" i="3"/>
  <c r="C34" i="3" s="1"/>
  <c r="C5" i="7" s="1"/>
  <c r="C12" i="7" s="1"/>
  <c r="D33" i="3"/>
  <c r="D34" i="3" s="1"/>
  <c r="D5" i="7" s="1"/>
  <c r="D12" i="7" s="1"/>
  <c r="E33" i="3"/>
  <c r="E34" i="3" s="1"/>
  <c r="E5" i="7" s="1"/>
  <c r="E12" i="7" s="1"/>
  <c r="F33" i="3"/>
  <c r="F34" i="3" s="1"/>
  <c r="F5" i="7" s="1"/>
  <c r="F12" i="7" s="1"/>
  <c r="G33" i="3"/>
  <c r="G34" i="3" s="1"/>
  <c r="G5" i="7" s="1"/>
  <c r="G12" i="7" s="1"/>
  <c r="H33" i="3"/>
  <c r="H34" i="3" s="1"/>
  <c r="H5" i="7" s="1"/>
  <c r="H12" i="7" s="1"/>
  <c r="I33" i="3"/>
  <c r="I34" i="3" s="1"/>
  <c r="B5" i="8" s="1"/>
  <c r="B12" i="8" s="1"/>
  <c r="J33" i="3"/>
  <c r="K33" i="3"/>
  <c r="K34" i="3" s="1"/>
  <c r="D5" i="8" s="1"/>
  <c r="D12" i="8" s="1"/>
  <c r="L33" i="3"/>
  <c r="L34" i="3" s="1"/>
  <c r="E5" i="8" s="1"/>
  <c r="E12" i="8" s="1"/>
  <c r="M33" i="3"/>
  <c r="M34" i="3" s="1"/>
  <c r="F5" i="8" s="1"/>
  <c r="F12" i="8" s="1"/>
  <c r="N33" i="3"/>
  <c r="N34" i="3" s="1"/>
  <c r="G5" i="8" s="1"/>
  <c r="G12" i="8" s="1"/>
  <c r="O33" i="3"/>
  <c r="O34" i="3" s="1"/>
  <c r="H5" i="8" s="1"/>
  <c r="H12" i="8" s="1"/>
  <c r="B33" i="3"/>
  <c r="B34" i="3" s="1"/>
  <c r="B5" i="7" s="1"/>
  <c r="B12" i="7" s="1"/>
  <c r="J34" i="3" l="1"/>
  <c r="C5" i="8" s="1"/>
  <c r="C12" i="8" s="1"/>
</calcChain>
</file>

<file path=xl/sharedStrings.xml><?xml version="1.0" encoding="utf-8"?>
<sst xmlns="http://schemas.openxmlformats.org/spreadsheetml/2006/main" count="497" uniqueCount="81">
  <si>
    <t>/</t>
  </si>
  <si>
    <t>移位单元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</si>
  <si>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</si>
  <si>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算术单元</t>
    <phoneticPr fontId="2" type="noConversion"/>
  </si>
  <si>
    <t>置换单元</t>
    <phoneticPr fontId="2" type="noConversion"/>
  </si>
  <si>
    <t>逻辑单元</t>
    <phoneticPr fontId="2" type="noConversion"/>
  </si>
  <si>
    <t>有限域乘法</t>
    <phoneticPr fontId="2" type="noConversion"/>
  </si>
  <si>
    <t>综合</t>
    <phoneticPr fontId="2" type="noConversion"/>
  </si>
  <si>
    <t>RCPA</t>
  </si>
  <si>
    <t>COBRA</t>
  </si>
  <si>
    <t>RPU</t>
  </si>
  <si>
    <t>本文</t>
  </si>
  <si>
    <t>/</t>
    <phoneticPr fontId="2" type="noConversion"/>
  </si>
  <si>
    <t>Cyptoraptor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</si>
  <si>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</si>
  <si>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</si>
  <si>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</si>
  <si>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AES</t>
  </si>
  <si>
    <t>DES</t>
  </si>
  <si>
    <t>SM4</t>
  </si>
  <si>
    <t>TWOFISH</t>
  </si>
  <si>
    <t>RC5</t>
  </si>
  <si>
    <t>CAST128</t>
  </si>
  <si>
    <t>SERPENT</t>
  </si>
  <si>
    <t>BLOWFISH</t>
  </si>
  <si>
    <t>SEED</t>
  </si>
  <si>
    <t>CAMELLIA</t>
  </si>
  <si>
    <t>GOST</t>
  </si>
  <si>
    <t>TEA</t>
  </si>
  <si>
    <t>XTEA</t>
  </si>
  <si>
    <t>SPECK</t>
  </si>
  <si>
    <t>SIMON</t>
  </si>
  <si>
    <t xml:space="preserve">LUCIFER </t>
  </si>
  <si>
    <t>CLEFIA</t>
  </si>
  <si>
    <t>ARIA</t>
  </si>
  <si>
    <t xml:space="preserve">PRESENT </t>
  </si>
  <si>
    <t>MACGUFFIN</t>
  </si>
  <si>
    <t>SQUARE</t>
  </si>
  <si>
    <t>M6</t>
  </si>
  <si>
    <t>SHARK</t>
  </si>
  <si>
    <t>NUSH</t>
  </si>
  <si>
    <t>GRAND CRU</t>
  </si>
  <si>
    <t>E2</t>
  </si>
  <si>
    <t>KHAZAD</t>
  </si>
  <si>
    <t>HIEROCRYPT-L1</t>
  </si>
  <si>
    <t>HIEROCRYPT-3</t>
  </si>
  <si>
    <t>C2</t>
  </si>
  <si>
    <t>C2</t>
    <phoneticPr fontId="2" type="noConversion"/>
  </si>
  <si>
    <t>平均</t>
  </si>
  <si>
    <t>平均</t>
    <phoneticPr fontId="2" type="noConversion"/>
  </si>
  <si>
    <t>AU</t>
  </si>
  <si>
    <t>SH</t>
  </si>
  <si>
    <t>PER</t>
  </si>
  <si>
    <t>LOU</t>
  </si>
  <si>
    <t>LUT</t>
  </si>
  <si>
    <t>GFM</t>
  </si>
  <si>
    <t>统计</t>
    <phoneticPr fontId="2" type="noConversion"/>
  </si>
  <si>
    <t>功能单元利用率</t>
    <phoneticPr fontId="2" type="noConversion"/>
  </si>
  <si>
    <t>功能单元个数</t>
    <phoneticPr fontId="2" type="noConversion"/>
  </si>
  <si>
    <t>面积效率</t>
    <phoneticPr fontId="2" type="noConversion"/>
  </si>
  <si>
    <t>性能</t>
    <phoneticPr fontId="2" type="noConversion"/>
  </si>
  <si>
    <t>面积</t>
    <phoneticPr fontId="2" type="noConversion"/>
  </si>
  <si>
    <t>性能面积比</t>
    <phoneticPr fontId="2" type="noConversion"/>
  </si>
  <si>
    <t>和</t>
    <phoneticPr fontId="2" type="noConversion"/>
  </si>
  <si>
    <t>平均</t>
    <phoneticPr fontId="2" type="noConversion"/>
  </si>
  <si>
    <t>架构</t>
  </si>
  <si>
    <t>架构</t>
    <phoneticPr fontId="2" type="noConversion"/>
  </si>
  <si>
    <t>功能单元利用率提升百分比</t>
    <phoneticPr fontId="2" type="noConversion"/>
  </si>
  <si>
    <t>架构</t>
    <phoneticPr fontId="2" type="noConversion"/>
  </si>
  <si>
    <t>功能单元使用数量</t>
    <phoneticPr fontId="2" type="noConversion"/>
  </si>
  <si>
    <t>功能单元使用数量减少百分比</t>
    <phoneticPr fontId="2" type="noConversion"/>
  </si>
  <si>
    <t>功能单元利用率</t>
    <phoneticPr fontId="2" type="noConversion"/>
  </si>
  <si>
    <t>算法</t>
  </si>
  <si>
    <t>Cyptor</t>
  </si>
  <si>
    <t>性能（Gbps）</t>
  </si>
  <si>
    <t>面积(mm2)</t>
  </si>
  <si>
    <t>性能面积比(Gbps/mm2)</t>
  </si>
  <si>
    <t>COBRA</t>
    <phoneticPr fontId="2" type="noConversion"/>
  </si>
  <si>
    <t>PRESENT</t>
  </si>
  <si>
    <t>LUCIFER</t>
  </si>
  <si>
    <t>优化百分比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</si>
</sst>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9" fontId="0" fillId="0" borderId="0" xfId="1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1" applyNumberFormat="1" applyFon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225896278199"/>
          <c:y val="0.23035140518318845"/>
          <c:w val="0.87269774103721798"/>
          <c:h val="0.6709647472420438"/>
        </c:manualLayout>
      </c:layout>
      <c:lineChart>
        <c:grouping val="standard"/>
        <c:varyColors val="0"/>
        <c:ser>
          <c:idx val="0"/>
          <c:order val="0"/>
          <c:tx>
            <c:strRef>
              <c:f>功能单元利用率对比!$A$3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功能单元利用率对比!$B$2:$H$2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功能单元利用率对比!$B$3:$H$3</c:f>
              <c:numCache>
                <c:formatCode>0.0%</c:formatCode>
                <c:ptCount val="7"/>
                <c:pt idx="0">
                  <c:v>7.166666666666667E-2</c:v>
                </c:pt>
                <c:pt idx="1">
                  <c:v>6.1884920634920647E-2</c:v>
                </c:pt>
                <c:pt idx="2">
                  <c:v>1.9722222222222221E-2</c:v>
                </c:pt>
                <c:pt idx="3">
                  <c:v>0.27771164021164019</c:v>
                </c:pt>
                <c:pt idx="4">
                  <c:v>0.16740079365079366</c:v>
                </c:pt>
                <c:pt idx="5">
                  <c:v>0</c:v>
                </c:pt>
                <c:pt idx="6">
                  <c:v>0.13923280423280421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功能单元利用率对比!$A$4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功能单元利用率对比!$B$2:$H$2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功能单元利用率对比!$B$4:$H$4</c:f>
              <c:numCache>
                <c:formatCode>0.0%</c:formatCode>
                <c:ptCount val="7"/>
                <c:pt idx="0">
                  <c:v>7.0328282828282823E-2</c:v>
                </c:pt>
                <c:pt idx="1">
                  <c:v>5.2685185185185182E-2</c:v>
                </c:pt>
                <c:pt idx="2">
                  <c:v>1.9722222222222221E-2</c:v>
                </c:pt>
                <c:pt idx="3">
                  <c:v>0.13115740740740742</c:v>
                </c:pt>
                <c:pt idx="4">
                  <c:v>0.16278198653198653</c:v>
                </c:pt>
                <c:pt idx="5">
                  <c:v>9.7222222222222224E-2</c:v>
                </c:pt>
                <c:pt idx="6">
                  <c:v>9.5007816257816249E-2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功能单元利用率对比!$A$5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功能单元利用率对比!$B$2:$H$2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功能单元利用率对比!$B$5:$H$5</c:f>
              <c:numCache>
                <c:formatCode>0.0%</c:formatCode>
                <c:ptCount val="7"/>
                <c:pt idx="0">
                  <c:v>6.9940476190476192E-2</c:v>
                </c:pt>
                <c:pt idx="1">
                  <c:v>4.1377314814814818E-2</c:v>
                </c:pt>
                <c:pt idx="2">
                  <c:v>3.472222222222222E-3</c:v>
                </c:pt>
                <c:pt idx="3">
                  <c:v>0.16083829365079363</c:v>
                </c:pt>
                <c:pt idx="4">
                  <c:v>0.51934523809523814</c:v>
                </c:pt>
                <c:pt idx="5">
                  <c:v>0.16319444444444445</c:v>
                </c:pt>
                <c:pt idx="6">
                  <c:v>0.11170162509448223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功能单元利用率对比!$A$6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功能单元利用率对比!$B$2:$H$2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功能单元利用率对比!$B$6:$H$6</c:f>
              <c:numCache>
                <c:formatCode>0.0%</c:formatCode>
                <c:ptCount val="7"/>
                <c:pt idx="0">
                  <c:v>6.2638888888888883E-2</c:v>
                </c:pt>
                <c:pt idx="1">
                  <c:v>3.0694444444444444E-2</c:v>
                </c:pt>
                <c:pt idx="2">
                  <c:v>3.1944444444444442E-2</c:v>
                </c:pt>
                <c:pt idx="3">
                  <c:v>0.22675925925925927</c:v>
                </c:pt>
                <c:pt idx="4">
                  <c:v>0.12736111111111112</c:v>
                </c:pt>
                <c:pt idx="5">
                  <c:v>0</c:v>
                </c:pt>
                <c:pt idx="6">
                  <c:v>0.10170875420875421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功能单元利用率对比!$A$7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功能单元利用率对比!$B$2:$H$2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功能单元利用率对比!$B$7:$H$7</c:f>
              <c:numCache>
                <c:formatCode>0.0%</c:formatCode>
                <c:ptCount val="7"/>
                <c:pt idx="0">
                  <c:v>0.11714285714285713</c:v>
                </c:pt>
                <c:pt idx="1">
                  <c:v>0.10317460317460315</c:v>
                </c:pt>
                <c:pt idx="2">
                  <c:v>7.2222222222222215E-2</c:v>
                </c:pt>
                <c:pt idx="3">
                  <c:v>0.4538888888888889</c:v>
                </c:pt>
                <c:pt idx="4">
                  <c:v>0.40222222222222226</c:v>
                </c:pt>
                <c:pt idx="5">
                  <c:v>0.22500000000000001</c:v>
                </c:pt>
                <c:pt idx="6">
                  <c:v>0.25508960573476691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1746176"/>
        <c:axId val="-1241751616"/>
      </c:lineChart>
      <c:catAx>
        <c:axId val="-12417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1751616"/>
        <c:crossesAt val="-10"/>
        <c:auto val="1"/>
        <c:lblAlgn val="ctr"/>
        <c:lblOffset val="100"/>
        <c:noMultiLvlLbl val="0"/>
      </c:catAx>
      <c:valAx>
        <c:axId val="-124175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17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功能单元平均使用统计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功能单元使用数量对比!$A$3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功能单元使用数量对比!$B$2:$G$2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功能单元使用数量对比!$B$3:$G$3</c:f>
              <c:numCache>
                <c:formatCode>0.0</c:formatCode>
                <c:ptCount val="6"/>
                <c:pt idx="0">
                  <c:v>15.466666666666667</c:v>
                </c:pt>
                <c:pt idx="1">
                  <c:v>15.466666666666667</c:v>
                </c:pt>
                <c:pt idx="2">
                  <c:v>15.466666666666667</c:v>
                </c:pt>
                <c:pt idx="3">
                  <c:v>15.466666666666667</c:v>
                </c:pt>
                <c:pt idx="4">
                  <c:v>15.466666666666667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功能单元使用数量对比!$A$4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功能单元使用数量对比!$B$2:$G$2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功能单元使用数量对比!$B$4:$G$4</c:f>
              <c:numCache>
                <c:formatCode>0.0</c:formatCode>
                <c:ptCount val="6"/>
                <c:pt idx="0">
                  <c:v>17.466666666666665</c:v>
                </c:pt>
                <c:pt idx="1">
                  <c:v>17.466666666666665</c:v>
                </c:pt>
                <c:pt idx="2">
                  <c:v>17.466666666666665</c:v>
                </c:pt>
                <c:pt idx="3">
                  <c:v>34.93333333333333</c:v>
                </c:pt>
                <c:pt idx="4">
                  <c:v>17.466666666666665</c:v>
                </c:pt>
                <c:pt idx="5">
                  <c:v>17.466666666666665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功能单元使用数量对比!$A$5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功能单元使用数量对比!$B$2:$G$2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功能单元使用数量对比!$B$5:$G$5</c:f>
              <c:numCache>
                <c:formatCode>0.0</c:formatCode>
                <c:ptCount val="6"/>
                <c:pt idx="0">
                  <c:v>19.666666666666668</c:v>
                </c:pt>
                <c:pt idx="1">
                  <c:v>29.5</c:v>
                </c:pt>
                <c:pt idx="2">
                  <c:v>9.8333333333333339</c:v>
                </c:pt>
                <c:pt idx="3">
                  <c:v>29.5</c:v>
                </c:pt>
                <c:pt idx="4">
                  <c:v>4.916666666666667</c:v>
                </c:pt>
                <c:pt idx="5">
                  <c:v>9.8333333333333339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功能单元使用数量对比!$A$6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功能单元使用数量对比!$B$2:$G$2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功能单元使用数量对比!$B$6:$G$6</c:f>
              <c:numCache>
                <c:formatCode>0.0</c:formatCode>
                <c:ptCount val="6"/>
                <c:pt idx="0">
                  <c:v>18.933333333333334</c:v>
                </c:pt>
                <c:pt idx="1">
                  <c:v>37.866666666666667</c:v>
                </c:pt>
                <c:pt idx="2">
                  <c:v>9.4666666666666668</c:v>
                </c:pt>
                <c:pt idx="3">
                  <c:v>18.933333333333334</c:v>
                </c:pt>
                <c:pt idx="4">
                  <c:v>18.933333333333334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功能单元使用数量对比!$A$7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功能单元使用数量对比!$B$2:$G$2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功能单元使用数量对比!$B$7:$G$7</c:f>
              <c:numCache>
                <c:formatCode>0.0</c:formatCode>
                <c:ptCount val="6"/>
                <c:pt idx="0">
                  <c:v>10.888888888888888</c:v>
                </c:pt>
                <c:pt idx="1">
                  <c:v>10.888888888888888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6.2222222222222223</c:v>
                </c:pt>
                <c:pt idx="5">
                  <c:v>6.2222222222222223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08624"/>
        <c:axId val="-942816240"/>
      </c:lineChart>
      <c:catAx>
        <c:axId val="-9428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2816240"/>
        <c:crossesAt val="-10"/>
        <c:auto val="1"/>
        <c:lblAlgn val="ctr"/>
        <c:lblOffset val="100"/>
        <c:noMultiLvlLbl val="0"/>
      </c:catAx>
      <c:valAx>
        <c:axId val="-94281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28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14287</xdr:rowOff>
    </xdr:from>
    <xdr:to>
      <xdr:col>13</xdr:col>
      <xdr:colOff>123825</xdr:colOff>
      <xdr:row>40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15</xdr:row>
      <xdr:rowOff>14287</xdr:rowOff>
    </xdr:from>
    <xdr:to>
      <xdr:col>13</xdr:col>
      <xdr:colOff>76200</xdr:colOff>
      <xdr:row>39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55" zoomScaleNormal="55" workbookViewId="0">
      <selection activeCell="D37" sqref="D37"/>
    </sheetView>
  </sheetViews>
  <sheetFormatPr defaultRowHeight="13.5" x14ac:dyDescent="0.15"/>
  <cols>
    <col min="1" max="1" width="14" customWidth="1"/>
    <col min="2" max="8" width="9" style="1"/>
    <col min="16" max="16" width="10.5" bestFit="1" customWidth="1"/>
    <col min="17" max="17" width="9.5" bestFit="1" customWidth="1"/>
    <col min="18" max="18" width="11.625" bestFit="1" customWidth="1"/>
  </cols>
  <sheetData>
    <row r="1" spans="1:18" x14ac:dyDescent="0.15">
      <c r="A1" s="16"/>
      <c r="B1" s="10" t="s">
        <v>57</v>
      </c>
      <c r="C1" s="11"/>
      <c r="D1" s="11"/>
      <c r="E1" s="11"/>
      <c r="F1" s="11"/>
      <c r="G1" s="11"/>
      <c r="H1" s="12"/>
      <c r="I1" s="13" t="s">
        <v>58</v>
      </c>
      <c r="J1" s="14"/>
      <c r="K1" s="14"/>
      <c r="L1" s="14"/>
      <c r="M1" s="14"/>
      <c r="N1" s="14"/>
      <c r="O1" s="15"/>
      <c r="P1" s="13" t="s">
        <v>59</v>
      </c>
      <c r="Q1" s="14"/>
      <c r="R1" s="15"/>
    </row>
    <row r="2" spans="1:18" x14ac:dyDescent="0.15">
      <c r="A2" s="8"/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5" t="s">
        <v>56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5" t="s">
        <v>56</v>
      </c>
      <c r="P2" s="8" t="s">
        <v>60</v>
      </c>
      <c r="Q2" s="8" t="s">
        <v>61</v>
      </c>
      <c r="R2" s="8" t="s">
        <v>62</v>
      </c>
    </row>
    <row r="3" spans="1:18" x14ac:dyDescent="0.15">
      <c r="A3" s="4" t="s">
        <v>17</v>
      </c>
      <c r="B3" s="6">
        <v>0</v>
      </c>
      <c r="C3" s="6">
        <v>0</v>
      </c>
      <c r="D3" s="6">
        <v>0</v>
      </c>
      <c r="E3" s="6">
        <v>0.5</v>
      </c>
      <c r="F3" s="6">
        <v>0.5</v>
      </c>
      <c r="G3" s="6" t="s">
        <v>0</v>
      </c>
      <c r="H3" s="6">
        <v>0.3</v>
      </c>
      <c r="I3" s="8">
        <v>8</v>
      </c>
      <c r="J3" s="8">
        <v>8</v>
      </c>
      <c r="K3" s="8">
        <v>8</v>
      </c>
      <c r="L3" s="8">
        <v>8</v>
      </c>
      <c r="M3" s="8">
        <v>8</v>
      </c>
      <c r="N3" s="8">
        <v>0</v>
      </c>
      <c r="O3" s="8">
        <v>40</v>
      </c>
      <c r="P3" s="9">
        <v>59.534883720930232</v>
      </c>
      <c r="Q3" s="9">
        <v>0.24629599999999999</v>
      </c>
      <c r="R3" s="9">
        <v>241.72087131309576</v>
      </c>
    </row>
    <row r="4" spans="1:18" x14ac:dyDescent="0.15">
      <c r="A4" s="4" t="s">
        <v>18</v>
      </c>
      <c r="B4" s="6">
        <v>0</v>
      </c>
      <c r="C4" s="6">
        <v>0</v>
      </c>
      <c r="D4" s="6">
        <v>0.16666666666666666</v>
      </c>
      <c r="E4" s="6">
        <v>0.25</v>
      </c>
      <c r="F4" s="6">
        <v>0.16666666666666666</v>
      </c>
      <c r="G4" s="6" t="s">
        <v>0</v>
      </c>
      <c r="H4" s="6">
        <v>0.11666666666666667</v>
      </c>
      <c r="I4" s="8">
        <v>12</v>
      </c>
      <c r="J4" s="8">
        <v>12</v>
      </c>
      <c r="K4" s="8">
        <v>12</v>
      </c>
      <c r="L4" s="8">
        <v>12</v>
      </c>
      <c r="M4" s="8">
        <v>12</v>
      </c>
      <c r="N4" s="8">
        <v>0</v>
      </c>
      <c r="O4" s="8">
        <v>60</v>
      </c>
      <c r="P4" s="9">
        <v>29.767441860465116</v>
      </c>
      <c r="Q4" s="9">
        <v>0.36944399999999999</v>
      </c>
      <c r="R4" s="9">
        <v>80.573623771031919</v>
      </c>
    </row>
    <row r="5" spans="1:18" x14ac:dyDescent="0.15">
      <c r="A5" s="4" t="s">
        <v>19</v>
      </c>
      <c r="B5" s="6">
        <v>0</v>
      </c>
      <c r="C5" s="6">
        <v>0.1875</v>
      </c>
      <c r="D5" s="6">
        <v>0</v>
      </c>
      <c r="E5" s="6">
        <v>0.125</v>
      </c>
      <c r="F5" s="6">
        <v>6.25E-2</v>
      </c>
      <c r="G5" s="6" t="s">
        <v>0</v>
      </c>
      <c r="H5" s="6">
        <v>7.4999999999999997E-2</v>
      </c>
      <c r="I5" s="8">
        <v>16</v>
      </c>
      <c r="J5" s="8">
        <v>16</v>
      </c>
      <c r="K5" s="8">
        <v>16</v>
      </c>
      <c r="L5" s="8">
        <v>16</v>
      </c>
      <c r="M5" s="8">
        <v>16</v>
      </c>
      <c r="N5" s="8">
        <v>0</v>
      </c>
      <c r="O5" s="8">
        <v>80</v>
      </c>
      <c r="P5" s="9">
        <v>59.534883720930232</v>
      </c>
      <c r="Q5" s="9">
        <v>0.49259199999999997</v>
      </c>
      <c r="R5" s="9">
        <v>120.86043565654788</v>
      </c>
    </row>
    <row r="6" spans="1:18" x14ac:dyDescent="0.15">
      <c r="A6" s="4" t="s">
        <v>20</v>
      </c>
      <c r="B6" s="6">
        <v>0.2</v>
      </c>
      <c r="C6" s="6">
        <v>0.15</v>
      </c>
      <c r="D6" s="6">
        <v>0</v>
      </c>
      <c r="E6" s="6">
        <v>0.05</v>
      </c>
      <c r="F6" s="6">
        <v>0.1</v>
      </c>
      <c r="G6" s="6" t="s">
        <v>0</v>
      </c>
      <c r="H6" s="6">
        <v>0.12</v>
      </c>
      <c r="I6" s="8">
        <v>20</v>
      </c>
      <c r="J6" s="8">
        <v>20</v>
      </c>
      <c r="K6" s="8">
        <v>20</v>
      </c>
      <c r="L6" s="8">
        <v>20</v>
      </c>
      <c r="M6" s="8">
        <v>20</v>
      </c>
      <c r="N6" s="8">
        <v>0</v>
      </c>
      <c r="O6" s="8">
        <v>100</v>
      </c>
      <c r="P6" s="9">
        <v>59.534883720930232</v>
      </c>
      <c r="Q6" s="9">
        <v>0.61573999999999995</v>
      </c>
      <c r="R6" s="9">
        <v>96.688348525238311</v>
      </c>
    </row>
    <row r="7" spans="1:18" x14ac:dyDescent="0.15">
      <c r="A7" s="4" t="s">
        <v>21</v>
      </c>
      <c r="B7" s="6">
        <v>0.125</v>
      </c>
      <c r="C7" s="6">
        <v>0.125</v>
      </c>
      <c r="D7" s="6">
        <v>0</v>
      </c>
      <c r="E7" s="6">
        <v>0.125</v>
      </c>
      <c r="F7" s="6">
        <v>0</v>
      </c>
      <c r="G7" s="6" t="s">
        <v>0</v>
      </c>
      <c r="H7" s="6">
        <v>7.4999999999999997E-2</v>
      </c>
      <c r="I7" s="8">
        <v>16</v>
      </c>
      <c r="J7" s="8">
        <v>16</v>
      </c>
      <c r="K7" s="8">
        <v>16</v>
      </c>
      <c r="L7" s="8">
        <v>16</v>
      </c>
      <c r="M7" s="8">
        <v>16</v>
      </c>
      <c r="N7" s="8">
        <v>0</v>
      </c>
      <c r="O7" s="8">
        <v>80</v>
      </c>
      <c r="P7" s="9">
        <v>59.534883720930232</v>
      </c>
      <c r="Q7" s="9">
        <v>0.49259199999999997</v>
      </c>
      <c r="R7" s="9">
        <v>120.86043565654788</v>
      </c>
    </row>
    <row r="8" spans="1:18" x14ac:dyDescent="0.15">
      <c r="A8" s="4" t="s">
        <v>22</v>
      </c>
      <c r="B8" s="6">
        <v>0.15</v>
      </c>
      <c r="C8" s="6">
        <v>0.05</v>
      </c>
      <c r="D8" s="6">
        <v>0</v>
      </c>
      <c r="E8" s="6">
        <v>0.15</v>
      </c>
      <c r="F8" s="6">
        <v>0.05</v>
      </c>
      <c r="G8" s="6" t="s">
        <v>0</v>
      </c>
      <c r="H8" s="6">
        <v>0.08</v>
      </c>
      <c r="I8" s="8">
        <v>20</v>
      </c>
      <c r="J8" s="8">
        <v>20</v>
      </c>
      <c r="K8" s="8">
        <v>20</v>
      </c>
      <c r="L8" s="8">
        <v>20</v>
      </c>
      <c r="M8" s="8">
        <v>20</v>
      </c>
      <c r="N8" s="8">
        <v>0</v>
      </c>
      <c r="O8" s="8">
        <v>100</v>
      </c>
      <c r="P8" s="9">
        <v>29.767441860465116</v>
      </c>
      <c r="Q8" s="9">
        <v>0.61573999999999995</v>
      </c>
      <c r="R8" s="9">
        <v>48.344174262619156</v>
      </c>
    </row>
    <row r="9" spans="1:18" x14ac:dyDescent="0.15">
      <c r="A9" s="4" t="s">
        <v>23</v>
      </c>
      <c r="B9" s="6">
        <v>0</v>
      </c>
      <c r="C9" s="6">
        <v>0.2857142857142857</v>
      </c>
      <c r="D9" s="6">
        <v>0</v>
      </c>
      <c r="E9" s="6">
        <v>0.42857142857142855</v>
      </c>
      <c r="F9" s="6">
        <v>0.14285714285714285</v>
      </c>
      <c r="G9" s="6" t="s">
        <v>0</v>
      </c>
      <c r="H9" s="6">
        <v>0.17142857142857143</v>
      </c>
      <c r="I9" s="8">
        <v>28</v>
      </c>
      <c r="J9" s="8">
        <v>28</v>
      </c>
      <c r="K9" s="8">
        <v>28</v>
      </c>
      <c r="L9" s="8">
        <v>28</v>
      </c>
      <c r="M9" s="8">
        <v>28</v>
      </c>
      <c r="N9" s="8">
        <v>0</v>
      </c>
      <c r="O9" s="8">
        <v>140</v>
      </c>
      <c r="P9" s="9">
        <v>59.534883720930232</v>
      </c>
      <c r="Q9" s="9">
        <v>0.86203600000000002</v>
      </c>
      <c r="R9" s="9">
        <v>69.063106089455928</v>
      </c>
    </row>
    <row r="10" spans="1:18" x14ac:dyDescent="0.15">
      <c r="A10" s="4" t="s">
        <v>24</v>
      </c>
      <c r="B10" s="6">
        <v>0.16666666666666666</v>
      </c>
      <c r="C10" s="6">
        <v>0</v>
      </c>
      <c r="D10" s="6">
        <v>0</v>
      </c>
      <c r="E10" s="6">
        <v>0.5</v>
      </c>
      <c r="F10" s="6">
        <v>0.33333333333333331</v>
      </c>
      <c r="G10" s="6" t="s">
        <v>0</v>
      </c>
      <c r="H10" s="6">
        <v>0.2</v>
      </c>
      <c r="I10" s="8">
        <v>12</v>
      </c>
      <c r="J10" s="8">
        <v>12</v>
      </c>
      <c r="K10" s="8">
        <v>12</v>
      </c>
      <c r="L10" s="8">
        <v>12</v>
      </c>
      <c r="M10" s="8">
        <v>12</v>
      </c>
      <c r="N10" s="8">
        <v>0</v>
      </c>
      <c r="O10" s="8">
        <v>60</v>
      </c>
      <c r="P10" s="9">
        <v>29.767441860465116</v>
      </c>
      <c r="Q10" s="9">
        <v>0.36944399999999999</v>
      </c>
      <c r="R10" s="9">
        <v>80.573623771031919</v>
      </c>
    </row>
    <row r="11" spans="1:18" x14ac:dyDescent="0.15">
      <c r="A11" s="4" t="s">
        <v>25</v>
      </c>
      <c r="B11" s="6">
        <v>7.4999999999999997E-2</v>
      </c>
      <c r="C11" s="6">
        <v>0</v>
      </c>
      <c r="D11" s="6">
        <v>0</v>
      </c>
      <c r="E11" s="6">
        <v>0.27500000000000002</v>
      </c>
      <c r="F11" s="6">
        <v>7.4999999999999997E-2</v>
      </c>
      <c r="G11" s="6" t="s">
        <v>0</v>
      </c>
      <c r="H11" s="6">
        <v>8.5000000000000006E-2</v>
      </c>
      <c r="I11" s="8">
        <v>40</v>
      </c>
      <c r="J11" s="8">
        <v>40</v>
      </c>
      <c r="K11" s="8">
        <v>40</v>
      </c>
      <c r="L11" s="8">
        <v>40</v>
      </c>
      <c r="M11" s="8">
        <v>40</v>
      </c>
      <c r="N11" s="8">
        <v>0</v>
      </c>
      <c r="O11" s="8">
        <v>200</v>
      </c>
      <c r="P11" s="9">
        <v>59.534883720930232</v>
      </c>
      <c r="Q11" s="9">
        <v>1.2314799999999999</v>
      </c>
      <c r="R11" s="9">
        <v>48.344174262619156</v>
      </c>
    </row>
    <row r="12" spans="1:18" x14ac:dyDescent="0.15">
      <c r="A12" s="4" t="s">
        <v>26</v>
      </c>
      <c r="B12" s="6">
        <v>0</v>
      </c>
      <c r="C12" s="6">
        <v>0</v>
      </c>
      <c r="D12" s="6">
        <v>0</v>
      </c>
      <c r="E12" s="6">
        <v>0.5</v>
      </c>
      <c r="F12" s="6">
        <v>0.125</v>
      </c>
      <c r="G12" s="6" t="s">
        <v>0</v>
      </c>
      <c r="H12" s="6">
        <v>0.125</v>
      </c>
      <c r="I12" s="8">
        <v>16</v>
      </c>
      <c r="J12" s="8">
        <v>16</v>
      </c>
      <c r="K12" s="8">
        <v>16</v>
      </c>
      <c r="L12" s="8">
        <v>16</v>
      </c>
      <c r="M12" s="8">
        <v>16</v>
      </c>
      <c r="N12" s="8">
        <v>0</v>
      </c>
      <c r="O12" s="8">
        <v>80</v>
      </c>
      <c r="P12" s="9">
        <v>59.534883720930232</v>
      </c>
      <c r="Q12" s="9">
        <v>0.49259199999999997</v>
      </c>
      <c r="R12" s="9">
        <v>120.86043565654788</v>
      </c>
    </row>
    <row r="13" spans="1:18" x14ac:dyDescent="0.15">
      <c r="A13" s="4" t="s">
        <v>27</v>
      </c>
      <c r="B13" s="6">
        <v>8.3333333333333329E-2</v>
      </c>
      <c r="C13" s="6">
        <v>8.3333333333333329E-2</v>
      </c>
      <c r="D13" s="6">
        <v>0</v>
      </c>
      <c r="E13" s="6">
        <v>8.3333333333333329E-2</v>
      </c>
      <c r="F13" s="6">
        <v>8.3333333333333329E-2</v>
      </c>
      <c r="G13" s="6" t="s">
        <v>0</v>
      </c>
      <c r="H13" s="6">
        <v>6.6666666666666666E-2</v>
      </c>
      <c r="I13" s="8">
        <v>12</v>
      </c>
      <c r="J13" s="8">
        <v>12</v>
      </c>
      <c r="K13" s="8">
        <v>12</v>
      </c>
      <c r="L13" s="8">
        <v>12</v>
      </c>
      <c r="M13" s="8">
        <v>12</v>
      </c>
      <c r="N13" s="8">
        <v>0</v>
      </c>
      <c r="O13" s="8">
        <v>60</v>
      </c>
      <c r="P13" s="9">
        <v>29.767441860465116</v>
      </c>
      <c r="Q13" s="9">
        <v>0.36944399999999999</v>
      </c>
      <c r="R13" s="9">
        <v>80.573623771031919</v>
      </c>
    </row>
    <row r="14" spans="1:18" x14ac:dyDescent="0.15">
      <c r="A14" s="4" t="s">
        <v>28</v>
      </c>
      <c r="B14" s="6">
        <v>0.25</v>
      </c>
      <c r="C14" s="6">
        <v>0.125</v>
      </c>
      <c r="D14" s="6">
        <v>0</v>
      </c>
      <c r="E14" s="6">
        <v>0.125</v>
      </c>
      <c r="F14" s="6">
        <v>0</v>
      </c>
      <c r="G14" s="6" t="s">
        <v>0</v>
      </c>
      <c r="H14" s="6">
        <v>0.1</v>
      </c>
      <c r="I14" s="8">
        <v>16</v>
      </c>
      <c r="J14" s="8">
        <v>16</v>
      </c>
      <c r="K14" s="8">
        <v>16</v>
      </c>
      <c r="L14" s="8">
        <v>16</v>
      </c>
      <c r="M14" s="8">
        <v>16</v>
      </c>
      <c r="N14" s="8">
        <v>0</v>
      </c>
      <c r="O14" s="8">
        <v>80</v>
      </c>
      <c r="P14" s="9">
        <v>29.767441860465116</v>
      </c>
      <c r="Q14" s="9">
        <v>0.49259199999999997</v>
      </c>
      <c r="R14" s="9">
        <v>60.430217828273939</v>
      </c>
    </row>
    <row r="15" spans="1:18" x14ac:dyDescent="0.15">
      <c r="A15" s="4" t="s">
        <v>29</v>
      </c>
      <c r="B15" s="6">
        <v>0.25</v>
      </c>
      <c r="C15" s="6">
        <v>0.16666666666666666</v>
      </c>
      <c r="D15" s="6">
        <v>0</v>
      </c>
      <c r="E15" s="6">
        <v>0.16666666666666666</v>
      </c>
      <c r="F15" s="6">
        <v>0</v>
      </c>
      <c r="G15" s="6" t="s">
        <v>0</v>
      </c>
      <c r="H15" s="6">
        <v>0.11666666666666667</v>
      </c>
      <c r="I15" s="8">
        <v>12</v>
      </c>
      <c r="J15" s="8">
        <v>12</v>
      </c>
      <c r="K15" s="8">
        <v>12</v>
      </c>
      <c r="L15" s="8">
        <v>12</v>
      </c>
      <c r="M15" s="8">
        <v>12</v>
      </c>
      <c r="N15" s="8">
        <v>0</v>
      </c>
      <c r="O15" s="8">
        <v>60</v>
      </c>
      <c r="P15" s="9">
        <v>29.767441860465116</v>
      </c>
      <c r="Q15" s="9">
        <v>0.36944399999999999</v>
      </c>
      <c r="R15" s="9">
        <v>80.573623771031919</v>
      </c>
    </row>
    <row r="16" spans="1:18" x14ac:dyDescent="0.15">
      <c r="A16" s="4" t="s">
        <v>30</v>
      </c>
      <c r="B16" s="6">
        <v>8.3333333333333329E-2</v>
      </c>
      <c r="C16" s="6">
        <v>0.16666666666666666</v>
      </c>
      <c r="D16" s="6">
        <v>0</v>
      </c>
      <c r="E16" s="6">
        <v>0.16666666666666666</v>
      </c>
      <c r="F16" s="6">
        <v>0</v>
      </c>
      <c r="G16" s="6" t="s">
        <v>0</v>
      </c>
      <c r="H16" s="6">
        <v>8.3333333333333329E-2</v>
      </c>
      <c r="I16" s="8">
        <v>12</v>
      </c>
      <c r="J16" s="8">
        <v>12</v>
      </c>
      <c r="K16" s="8">
        <v>12</v>
      </c>
      <c r="L16" s="8">
        <v>12</v>
      </c>
      <c r="M16" s="8">
        <v>12</v>
      </c>
      <c r="N16" s="8">
        <v>0</v>
      </c>
      <c r="O16" s="8">
        <v>60</v>
      </c>
      <c r="P16" s="9">
        <v>29.767441860465116</v>
      </c>
      <c r="Q16" s="9">
        <v>0.36944399999999999</v>
      </c>
      <c r="R16" s="9">
        <v>80.573623771031919</v>
      </c>
    </row>
    <row r="17" spans="1:18" x14ac:dyDescent="0.15">
      <c r="A17" s="4" t="s">
        <v>31</v>
      </c>
      <c r="B17" s="6">
        <v>0</v>
      </c>
      <c r="C17" s="6">
        <v>0.25</v>
      </c>
      <c r="D17" s="6">
        <v>0</v>
      </c>
      <c r="E17" s="6">
        <v>0.33333333333333331</v>
      </c>
      <c r="F17" s="6">
        <v>0</v>
      </c>
      <c r="G17" s="6" t="s">
        <v>0</v>
      </c>
      <c r="H17" s="6">
        <v>0.11666666666666667</v>
      </c>
      <c r="I17" s="8">
        <v>12</v>
      </c>
      <c r="J17" s="8">
        <v>12</v>
      </c>
      <c r="K17" s="8">
        <v>12</v>
      </c>
      <c r="L17" s="8">
        <v>12</v>
      </c>
      <c r="M17" s="8">
        <v>12</v>
      </c>
      <c r="N17" s="8">
        <v>0</v>
      </c>
      <c r="O17" s="8">
        <v>60</v>
      </c>
      <c r="P17" s="9">
        <v>29.767441860465116</v>
      </c>
      <c r="Q17" s="9">
        <v>0.280889</v>
      </c>
      <c r="R17" s="9">
        <v>105.97581913305653</v>
      </c>
    </row>
    <row r="18" spans="1:18" x14ac:dyDescent="0.15">
      <c r="A18" s="4" t="s">
        <v>32</v>
      </c>
      <c r="B18" s="6">
        <v>0.33333333333333331</v>
      </c>
      <c r="C18" s="6">
        <v>0</v>
      </c>
      <c r="D18" s="6">
        <v>8.3333333333333329E-2</v>
      </c>
      <c r="E18" s="6">
        <v>8.3333333333333329E-2</v>
      </c>
      <c r="F18" s="6">
        <v>0.33333333333333331</v>
      </c>
      <c r="G18" s="6" t="s">
        <v>0</v>
      </c>
      <c r="H18" s="6">
        <v>0.16666666666666666</v>
      </c>
      <c r="I18" s="8">
        <v>12</v>
      </c>
      <c r="J18" s="8">
        <v>12</v>
      </c>
      <c r="K18" s="8">
        <v>12</v>
      </c>
      <c r="L18" s="8">
        <v>12</v>
      </c>
      <c r="M18" s="8">
        <v>12</v>
      </c>
      <c r="N18" s="8">
        <v>0</v>
      </c>
      <c r="O18" s="8">
        <v>60</v>
      </c>
      <c r="P18" s="9">
        <v>59.534883720930232</v>
      </c>
      <c r="Q18" s="9">
        <v>0.36944399999999999</v>
      </c>
      <c r="R18" s="9">
        <v>161.14724754206384</v>
      </c>
    </row>
    <row r="19" spans="1:18" x14ac:dyDescent="0.15">
      <c r="A19" s="4" t="s">
        <v>33</v>
      </c>
      <c r="B19" s="6">
        <v>0</v>
      </c>
      <c r="C19" s="6">
        <v>0</v>
      </c>
      <c r="D19" s="6">
        <v>0</v>
      </c>
      <c r="E19" s="6">
        <v>0.5</v>
      </c>
      <c r="F19" s="6">
        <v>0.16666666666666666</v>
      </c>
      <c r="G19" s="6" t="s">
        <v>0</v>
      </c>
      <c r="H19" s="6">
        <v>0.16666666666666666</v>
      </c>
      <c r="I19" s="8">
        <v>12</v>
      </c>
      <c r="J19" s="8">
        <v>12</v>
      </c>
      <c r="K19" s="8">
        <v>12</v>
      </c>
      <c r="L19" s="8">
        <v>12</v>
      </c>
      <c r="M19" s="8">
        <v>12</v>
      </c>
      <c r="N19" s="8">
        <v>0</v>
      </c>
      <c r="O19" s="8">
        <v>60</v>
      </c>
      <c r="P19" s="9">
        <v>59.534883720930232</v>
      </c>
      <c r="Q19" s="9">
        <v>0.36944399999999999</v>
      </c>
      <c r="R19" s="9">
        <v>161.14724754206384</v>
      </c>
    </row>
    <row r="20" spans="1:18" x14ac:dyDescent="0.15">
      <c r="A20" s="4" t="s">
        <v>34</v>
      </c>
      <c r="B20" s="6">
        <v>0</v>
      </c>
      <c r="C20" s="6">
        <v>0</v>
      </c>
      <c r="D20" s="6">
        <v>0</v>
      </c>
      <c r="E20" s="6">
        <v>0.75</v>
      </c>
      <c r="F20" s="6">
        <v>0.25</v>
      </c>
      <c r="G20" s="6" t="s">
        <v>0</v>
      </c>
      <c r="H20" s="6">
        <v>0.25</v>
      </c>
      <c r="I20" s="8">
        <v>8</v>
      </c>
      <c r="J20" s="8">
        <v>8</v>
      </c>
      <c r="K20" s="8">
        <v>8</v>
      </c>
      <c r="L20" s="8">
        <v>8</v>
      </c>
      <c r="M20" s="8">
        <v>8</v>
      </c>
      <c r="N20" s="8">
        <v>0</v>
      </c>
      <c r="O20" s="8">
        <v>40</v>
      </c>
      <c r="P20" s="9">
        <v>59.534883720930232</v>
      </c>
      <c r="Q20" s="9">
        <v>0.24629599999999999</v>
      </c>
      <c r="R20" s="9">
        <v>241.72087131309576</v>
      </c>
    </row>
    <row r="21" spans="1:18" x14ac:dyDescent="0.15">
      <c r="A21" s="4" t="s">
        <v>47</v>
      </c>
      <c r="B21" s="6">
        <v>0.1</v>
      </c>
      <c r="C21" s="6">
        <v>0.1</v>
      </c>
      <c r="D21" s="6">
        <v>0.05</v>
      </c>
      <c r="E21" s="6">
        <v>0.15</v>
      </c>
      <c r="F21" s="6">
        <v>0.05</v>
      </c>
      <c r="G21" s="6" t="s">
        <v>0</v>
      </c>
      <c r="H21" s="6">
        <v>0.09</v>
      </c>
      <c r="I21" s="8">
        <v>20</v>
      </c>
      <c r="J21" s="8">
        <v>20</v>
      </c>
      <c r="K21" s="8">
        <v>20</v>
      </c>
      <c r="L21" s="8">
        <v>20</v>
      </c>
      <c r="M21" s="8">
        <v>20</v>
      </c>
      <c r="N21" s="8">
        <v>0</v>
      </c>
      <c r="O21" s="8">
        <v>100</v>
      </c>
      <c r="P21" s="9">
        <v>29.767441860465116</v>
      </c>
      <c r="Q21" s="9">
        <v>0.61573999999999995</v>
      </c>
      <c r="R21" s="9">
        <v>48.344174262619156</v>
      </c>
    </row>
    <row r="22" spans="1:18" x14ac:dyDescent="0.15">
      <c r="A22" s="4" t="s">
        <v>35</v>
      </c>
      <c r="B22" s="6">
        <v>0</v>
      </c>
      <c r="C22" s="6">
        <v>0</v>
      </c>
      <c r="D22" s="6">
        <v>0.125</v>
      </c>
      <c r="E22" s="6">
        <v>0.25</v>
      </c>
      <c r="F22" s="6">
        <v>0.25</v>
      </c>
      <c r="G22" s="6" t="s">
        <v>0</v>
      </c>
      <c r="H22" s="6">
        <v>0.125</v>
      </c>
      <c r="I22" s="8">
        <v>8</v>
      </c>
      <c r="J22" s="8">
        <v>8</v>
      </c>
      <c r="K22" s="8">
        <v>8</v>
      </c>
      <c r="L22" s="8">
        <v>8</v>
      </c>
      <c r="M22" s="8">
        <v>8</v>
      </c>
      <c r="N22" s="8">
        <v>0</v>
      </c>
      <c r="O22" s="8">
        <v>40</v>
      </c>
      <c r="P22" s="9">
        <v>29.767441860465116</v>
      </c>
      <c r="Q22" s="9">
        <v>0.24629599999999999</v>
      </c>
      <c r="R22" s="9">
        <v>120.86043565654788</v>
      </c>
    </row>
    <row r="23" spans="1:18" x14ac:dyDescent="0.15">
      <c r="A23" s="4" t="s">
        <v>36</v>
      </c>
      <c r="B23" s="6">
        <v>0</v>
      </c>
      <c r="C23" s="6">
        <v>0</v>
      </c>
      <c r="D23" s="6">
        <v>0</v>
      </c>
      <c r="E23" s="6">
        <v>0.375</v>
      </c>
      <c r="F23" s="6">
        <v>0.25</v>
      </c>
      <c r="G23" s="6" t="s">
        <v>0</v>
      </c>
      <c r="H23" s="6">
        <v>0.125</v>
      </c>
      <c r="I23" s="8">
        <v>8</v>
      </c>
      <c r="J23" s="8">
        <v>8</v>
      </c>
      <c r="K23" s="8">
        <v>8</v>
      </c>
      <c r="L23" s="8">
        <v>8</v>
      </c>
      <c r="M23" s="8">
        <v>8</v>
      </c>
      <c r="N23" s="8">
        <v>0</v>
      </c>
      <c r="O23" s="8">
        <v>40</v>
      </c>
      <c r="P23" s="9">
        <v>29.767441860465116</v>
      </c>
      <c r="Q23" s="9">
        <v>0.24629599999999999</v>
      </c>
      <c r="R23" s="9">
        <v>120.86043565654788</v>
      </c>
    </row>
    <row r="24" spans="1:18" x14ac:dyDescent="0.15">
      <c r="A24" s="4" t="s">
        <v>37</v>
      </c>
      <c r="B24" s="6">
        <v>0</v>
      </c>
      <c r="C24" s="6">
        <v>0</v>
      </c>
      <c r="D24" s="6">
        <v>0</v>
      </c>
      <c r="E24" s="6">
        <v>0.33333333333333331</v>
      </c>
      <c r="F24" s="6">
        <v>0.33333333333333331</v>
      </c>
      <c r="G24" s="6" t="s">
        <v>0</v>
      </c>
      <c r="H24" s="6">
        <v>0.2</v>
      </c>
      <c r="I24" s="8">
        <v>12</v>
      </c>
      <c r="J24" s="8">
        <v>12</v>
      </c>
      <c r="K24" s="8">
        <v>12</v>
      </c>
      <c r="L24" s="8">
        <v>12</v>
      </c>
      <c r="M24" s="8">
        <v>12</v>
      </c>
      <c r="N24" s="8">
        <v>0</v>
      </c>
      <c r="O24" s="8">
        <v>60</v>
      </c>
      <c r="P24" s="9">
        <v>59.534883720930232</v>
      </c>
      <c r="Q24" s="9">
        <v>0.36944399999999999</v>
      </c>
      <c r="R24" s="9">
        <v>161.14724754206384</v>
      </c>
    </row>
    <row r="25" spans="1:18" x14ac:dyDescent="0.15">
      <c r="A25" s="4" t="s">
        <v>38</v>
      </c>
      <c r="B25" s="6">
        <v>0.16666666666666666</v>
      </c>
      <c r="C25" s="6">
        <v>8.3333333333333329E-2</v>
      </c>
      <c r="D25" s="6">
        <v>0</v>
      </c>
      <c r="E25" s="6">
        <v>2.7777777777777776E-2</v>
      </c>
      <c r="F25" s="6">
        <v>0</v>
      </c>
      <c r="G25" s="6" t="s">
        <v>0</v>
      </c>
      <c r="H25" s="6">
        <v>5.5555555555555552E-2</v>
      </c>
      <c r="I25" s="8">
        <v>36</v>
      </c>
      <c r="J25" s="8">
        <v>36</v>
      </c>
      <c r="K25" s="8">
        <v>36</v>
      </c>
      <c r="L25" s="8">
        <v>36</v>
      </c>
      <c r="M25" s="8">
        <v>36</v>
      </c>
      <c r="N25" s="8">
        <v>0</v>
      </c>
      <c r="O25" s="8">
        <v>180</v>
      </c>
      <c r="P25" s="9">
        <v>29.767441860465116</v>
      </c>
      <c r="Q25" s="9">
        <v>1.1083320000000001</v>
      </c>
      <c r="R25" s="9">
        <v>26.857874590343972</v>
      </c>
    </row>
    <row r="26" spans="1:18" x14ac:dyDescent="0.15">
      <c r="A26" s="4" t="s">
        <v>39</v>
      </c>
      <c r="B26" s="6">
        <v>0</v>
      </c>
      <c r="C26" s="6">
        <v>0</v>
      </c>
      <c r="D26" s="6">
        <v>0</v>
      </c>
      <c r="E26" s="6">
        <v>0.25</v>
      </c>
      <c r="F26" s="6">
        <v>0.25</v>
      </c>
      <c r="G26" s="6" t="s">
        <v>0</v>
      </c>
      <c r="H26" s="6">
        <v>0.15</v>
      </c>
      <c r="I26" s="8">
        <v>8</v>
      </c>
      <c r="J26" s="8">
        <v>8</v>
      </c>
      <c r="K26" s="8">
        <v>8</v>
      </c>
      <c r="L26" s="8">
        <v>8</v>
      </c>
      <c r="M26" s="8">
        <v>8</v>
      </c>
      <c r="N26" s="8">
        <v>0</v>
      </c>
      <c r="O26" s="8">
        <v>40</v>
      </c>
      <c r="P26" s="9">
        <v>29.767441860465116</v>
      </c>
      <c r="Q26" s="9">
        <v>0.24629599999999999</v>
      </c>
      <c r="R26" s="9">
        <v>120.86043565654788</v>
      </c>
    </row>
    <row r="27" spans="1:18" x14ac:dyDescent="0.15">
      <c r="A27" s="4" t="s">
        <v>40</v>
      </c>
      <c r="B27" s="6">
        <v>0.16666666666666666</v>
      </c>
      <c r="C27" s="6">
        <v>8.3333333333333329E-2</v>
      </c>
      <c r="D27" s="6">
        <v>0</v>
      </c>
      <c r="E27" s="6">
        <v>0.16666666666666666</v>
      </c>
      <c r="F27" s="6">
        <v>0</v>
      </c>
      <c r="G27" s="6" t="s">
        <v>0</v>
      </c>
      <c r="H27" s="6">
        <v>8.3333333333333329E-2</v>
      </c>
      <c r="I27" s="8">
        <v>12</v>
      </c>
      <c r="J27" s="8">
        <v>12</v>
      </c>
      <c r="K27" s="8">
        <v>12</v>
      </c>
      <c r="L27" s="8">
        <v>12</v>
      </c>
      <c r="M27" s="8">
        <v>12</v>
      </c>
      <c r="N27" s="8">
        <v>0</v>
      </c>
      <c r="O27" s="8">
        <v>60</v>
      </c>
      <c r="P27" s="9">
        <v>59.534883720930232</v>
      </c>
      <c r="Q27" s="9">
        <v>0.36944399999999999</v>
      </c>
      <c r="R27" s="9">
        <v>161.14724754206384</v>
      </c>
    </row>
    <row r="28" spans="1:18" x14ac:dyDescent="0.15">
      <c r="A28" s="4" t="s">
        <v>41</v>
      </c>
      <c r="B28" s="6">
        <v>0</v>
      </c>
      <c r="C28" s="6">
        <v>0</v>
      </c>
      <c r="D28" s="6">
        <v>0.16666666666666666</v>
      </c>
      <c r="E28" s="6">
        <v>0.33333333333333331</v>
      </c>
      <c r="F28" s="6">
        <v>0.33333333333333331</v>
      </c>
      <c r="G28" s="6" t="s">
        <v>0</v>
      </c>
      <c r="H28" s="6">
        <v>0.23333333333333334</v>
      </c>
      <c r="I28" s="8">
        <v>12</v>
      </c>
      <c r="J28" s="8">
        <v>12</v>
      </c>
      <c r="K28" s="8">
        <v>12</v>
      </c>
      <c r="L28" s="8">
        <v>12</v>
      </c>
      <c r="M28" s="8">
        <v>12</v>
      </c>
      <c r="N28" s="8">
        <v>0</v>
      </c>
      <c r="O28" s="8">
        <v>60</v>
      </c>
      <c r="P28" s="9">
        <v>59.534883720930232</v>
      </c>
      <c r="Q28" s="9">
        <v>0.36944399999999999</v>
      </c>
      <c r="R28" s="9">
        <v>161.14724754206384</v>
      </c>
    </row>
    <row r="29" spans="1:18" x14ac:dyDescent="0.15">
      <c r="A29" s="4" t="s">
        <v>42</v>
      </c>
      <c r="B29" s="6">
        <v>0</v>
      </c>
      <c r="C29" s="6">
        <v>0</v>
      </c>
      <c r="D29" s="6">
        <v>0</v>
      </c>
      <c r="E29" s="6">
        <v>0.33333333333333331</v>
      </c>
      <c r="F29" s="6">
        <v>0.16666666666666666</v>
      </c>
      <c r="G29" s="6" t="s">
        <v>0</v>
      </c>
      <c r="H29" s="6">
        <v>0.1</v>
      </c>
      <c r="I29" s="8">
        <v>24</v>
      </c>
      <c r="J29" s="8">
        <v>24</v>
      </c>
      <c r="K29" s="8">
        <v>24</v>
      </c>
      <c r="L29" s="8">
        <v>24</v>
      </c>
      <c r="M29" s="8">
        <v>24</v>
      </c>
      <c r="N29" s="8">
        <v>0</v>
      </c>
      <c r="O29" s="8">
        <v>120</v>
      </c>
      <c r="P29" s="9">
        <v>59.534883720930232</v>
      </c>
      <c r="Q29" s="9">
        <v>0.73888799999999999</v>
      </c>
      <c r="R29" s="9">
        <v>80.573623771031919</v>
      </c>
    </row>
    <row r="30" spans="1:18" x14ac:dyDescent="0.15">
      <c r="A30" s="4" t="s">
        <v>43</v>
      </c>
      <c r="B30" s="6">
        <v>0</v>
      </c>
      <c r="C30" s="6">
        <v>0</v>
      </c>
      <c r="D30" s="6">
        <v>0</v>
      </c>
      <c r="E30" s="6">
        <v>0.25</v>
      </c>
      <c r="F30" s="6">
        <v>0.25</v>
      </c>
      <c r="G30" s="6" t="s">
        <v>0</v>
      </c>
      <c r="H30" s="6">
        <v>0.15</v>
      </c>
      <c r="I30" s="8">
        <v>8</v>
      </c>
      <c r="J30" s="8">
        <v>8</v>
      </c>
      <c r="K30" s="8">
        <v>8</v>
      </c>
      <c r="L30" s="8">
        <v>8</v>
      </c>
      <c r="M30" s="8">
        <v>8</v>
      </c>
      <c r="N30" s="8">
        <v>0</v>
      </c>
      <c r="O30" s="8">
        <v>40</v>
      </c>
      <c r="P30" s="9">
        <v>29.767441860465116</v>
      </c>
      <c r="Q30" s="9">
        <v>0.24629599999999999</v>
      </c>
      <c r="R30" s="9">
        <v>120.86043565654788</v>
      </c>
    </row>
    <row r="31" spans="1:18" x14ac:dyDescent="0.15">
      <c r="A31" s="4" t="s">
        <v>44</v>
      </c>
      <c r="B31" s="6">
        <v>0</v>
      </c>
      <c r="C31" s="6">
        <v>0</v>
      </c>
      <c r="D31" s="6">
        <v>0</v>
      </c>
      <c r="E31" s="6">
        <v>0.25</v>
      </c>
      <c r="F31" s="6">
        <v>0.25</v>
      </c>
      <c r="G31" s="6" t="s">
        <v>0</v>
      </c>
      <c r="H31" s="6">
        <v>0.15</v>
      </c>
      <c r="I31" s="8">
        <v>16</v>
      </c>
      <c r="J31" s="8">
        <v>16</v>
      </c>
      <c r="K31" s="8">
        <v>16</v>
      </c>
      <c r="L31" s="8">
        <v>16</v>
      </c>
      <c r="M31" s="8">
        <v>16</v>
      </c>
      <c r="N31" s="8">
        <v>0</v>
      </c>
      <c r="O31" s="8">
        <v>80</v>
      </c>
      <c r="P31" s="9">
        <v>29.767441860465116</v>
      </c>
      <c r="Q31" s="9">
        <v>0.49259199999999997</v>
      </c>
      <c r="R31" s="9">
        <v>60.430217828273939</v>
      </c>
    </row>
    <row r="32" spans="1:18" x14ac:dyDescent="0.15">
      <c r="A32" s="4" t="s">
        <v>45</v>
      </c>
      <c r="B32" s="6">
        <v>0</v>
      </c>
      <c r="C32" s="6">
        <v>0</v>
      </c>
      <c r="D32" s="6">
        <v>0</v>
      </c>
      <c r="E32" s="6">
        <v>0.5</v>
      </c>
      <c r="F32" s="6">
        <v>0.5</v>
      </c>
      <c r="G32" s="6" t="s">
        <v>0</v>
      </c>
      <c r="H32" s="6">
        <v>0.3</v>
      </c>
      <c r="I32" s="8">
        <v>16</v>
      </c>
      <c r="J32" s="8">
        <v>16</v>
      </c>
      <c r="K32" s="8">
        <v>16</v>
      </c>
      <c r="L32" s="8">
        <v>16</v>
      </c>
      <c r="M32" s="8">
        <v>16</v>
      </c>
      <c r="N32" s="8">
        <v>0</v>
      </c>
      <c r="O32" s="8">
        <v>80</v>
      </c>
      <c r="P32" s="9">
        <v>59.534883720930232</v>
      </c>
      <c r="Q32" s="9">
        <v>0.49259199999999997</v>
      </c>
      <c r="R32" s="9">
        <v>120.86043565654788</v>
      </c>
    </row>
    <row r="33" spans="1:18" x14ac:dyDescent="0.15">
      <c r="A33" s="8" t="s">
        <v>49</v>
      </c>
      <c r="B33" s="7">
        <v>7.166666666666667E-2</v>
      </c>
      <c r="C33" s="7">
        <f>AVERAGE(C3:C32)</f>
        <v>6.1884920634920647E-2</v>
      </c>
      <c r="D33" s="7">
        <f t="shared" ref="D33:H33" si="0">AVERAGE(D3:D32)</f>
        <v>1.9722222222222221E-2</v>
      </c>
      <c r="E33" s="7">
        <f t="shared" si="0"/>
        <v>0.27771164021164019</v>
      </c>
      <c r="F33" s="7">
        <f t="shared" si="0"/>
        <v>0.16740079365079366</v>
      </c>
      <c r="G33" s="7"/>
      <c r="H33" s="7">
        <f t="shared" si="0"/>
        <v>0.13923280423280421</v>
      </c>
      <c r="I33" s="9">
        <f>AVERAGE(I3:I32)</f>
        <v>15.466666666666667</v>
      </c>
      <c r="J33" s="9">
        <f t="shared" ref="J33:R33" si="1">AVERAGE(J3:J32)</f>
        <v>15.466666666666667</v>
      </c>
      <c r="K33" s="9">
        <f t="shared" si="1"/>
        <v>15.466666666666667</v>
      </c>
      <c r="L33" s="9">
        <f t="shared" si="1"/>
        <v>15.466666666666667</v>
      </c>
      <c r="M33" s="9">
        <f t="shared" si="1"/>
        <v>15.466666666666667</v>
      </c>
      <c r="N33" s="9">
        <f t="shared" si="1"/>
        <v>0</v>
      </c>
      <c r="O33" s="9">
        <f t="shared" si="1"/>
        <v>77.333333333333329</v>
      </c>
      <c r="P33" s="9">
        <f t="shared" si="1"/>
        <v>44.651162790697711</v>
      </c>
      <c r="Q33" s="9">
        <f t="shared" si="1"/>
        <v>0.47322043333333313</v>
      </c>
      <c r="R33" s="9">
        <f t="shared" si="1"/>
        <v>110.13271049991951</v>
      </c>
    </row>
  </sheetData>
  <mergeCells count="3">
    <mergeCell ref="I1:O1"/>
    <mergeCell ref="P1:R1"/>
    <mergeCell ref="B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0" zoomScaleNormal="70" workbookViewId="0">
      <selection sqref="A1:A33"/>
    </sheetView>
  </sheetViews>
  <sheetFormatPr defaultRowHeight="13.5" x14ac:dyDescent="0.15"/>
  <cols>
    <col min="1" max="1" width="16.625" style="16" customWidth="1"/>
    <col min="2" max="8" width="9" style="16"/>
    <col min="9" max="14" width="9.5" style="16" bestFit="1" customWidth="1"/>
    <col min="15" max="15" width="10.5" style="16" bestFit="1" customWidth="1"/>
    <col min="16" max="17" width="9.125" style="16" bestFit="1" customWidth="1"/>
    <col min="18" max="18" width="9.5" style="16" bestFit="1" customWidth="1"/>
    <col min="19" max="16384" width="9" style="16"/>
  </cols>
  <sheetData>
    <row r="1" spans="1:18" x14ac:dyDescent="0.15">
      <c r="B1" s="10" t="s">
        <v>57</v>
      </c>
      <c r="C1" s="11"/>
      <c r="D1" s="11"/>
      <c r="E1" s="11"/>
      <c r="F1" s="11"/>
      <c r="G1" s="11"/>
      <c r="H1" s="12"/>
      <c r="I1" s="13" t="s">
        <v>58</v>
      </c>
      <c r="J1" s="14"/>
      <c r="K1" s="14"/>
      <c r="L1" s="14"/>
      <c r="M1" s="14"/>
      <c r="N1" s="14"/>
      <c r="O1" s="15"/>
      <c r="P1" s="13" t="s">
        <v>59</v>
      </c>
      <c r="Q1" s="14"/>
      <c r="R1" s="15"/>
    </row>
    <row r="2" spans="1:18" x14ac:dyDescent="0.15">
      <c r="A2" s="8"/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5" t="s">
        <v>56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5" t="s">
        <v>56</v>
      </c>
      <c r="P2" s="8" t="s">
        <v>60</v>
      </c>
      <c r="Q2" s="8" t="s">
        <v>61</v>
      </c>
      <c r="R2" s="8" t="s">
        <v>62</v>
      </c>
    </row>
    <row r="3" spans="1:18" x14ac:dyDescent="0.15">
      <c r="A3" s="4" t="s">
        <v>17</v>
      </c>
      <c r="B3" s="6">
        <v>0</v>
      </c>
      <c r="C3" s="6">
        <v>0</v>
      </c>
      <c r="D3" s="6">
        <v>0</v>
      </c>
      <c r="E3" s="6">
        <v>0.25</v>
      </c>
      <c r="F3" s="6">
        <v>0.5</v>
      </c>
      <c r="G3" s="6">
        <v>0.5</v>
      </c>
      <c r="H3" s="6">
        <v>0.21428571428571427</v>
      </c>
      <c r="I3" s="8">
        <v>8</v>
      </c>
      <c r="J3" s="8">
        <v>8</v>
      </c>
      <c r="K3" s="8">
        <v>8</v>
      </c>
      <c r="L3" s="8">
        <v>16</v>
      </c>
      <c r="M3" s="8">
        <v>8</v>
      </c>
      <c r="N3" s="8">
        <v>8</v>
      </c>
      <c r="O3" s="8">
        <v>56</v>
      </c>
      <c r="P3" s="9">
        <v>32.904884318766065</v>
      </c>
      <c r="Q3" s="9">
        <v>0.31753599999999998</v>
      </c>
      <c r="R3" s="9">
        <v>103.62568124170508</v>
      </c>
    </row>
    <row r="4" spans="1:18" x14ac:dyDescent="0.15">
      <c r="A4" s="4" t="s">
        <v>18</v>
      </c>
      <c r="B4" s="6">
        <v>0</v>
      </c>
      <c r="C4" s="6">
        <v>0</v>
      </c>
      <c r="D4" s="6">
        <v>0.16666666666666666</v>
      </c>
      <c r="E4" s="6">
        <v>0.125</v>
      </c>
      <c r="F4" s="6">
        <v>0.16666666666666666</v>
      </c>
      <c r="G4" s="6">
        <v>0</v>
      </c>
      <c r="H4" s="6">
        <v>8.3333333333333329E-2</v>
      </c>
      <c r="I4" s="8">
        <v>12</v>
      </c>
      <c r="J4" s="8">
        <v>12</v>
      </c>
      <c r="K4" s="8">
        <v>12</v>
      </c>
      <c r="L4" s="8">
        <v>24</v>
      </c>
      <c r="M4" s="8">
        <v>12</v>
      </c>
      <c r="N4" s="8">
        <v>12</v>
      </c>
      <c r="O4" s="8">
        <v>84</v>
      </c>
      <c r="P4" s="9">
        <v>16.452442159383033</v>
      </c>
      <c r="Q4" s="9">
        <v>0.47630400000000001</v>
      </c>
      <c r="R4" s="9">
        <v>34.541893747235029</v>
      </c>
    </row>
    <row r="5" spans="1:18" x14ac:dyDescent="0.15">
      <c r="A5" s="4" t="s">
        <v>19</v>
      </c>
      <c r="B5" s="6">
        <v>0</v>
      </c>
      <c r="C5" s="6">
        <v>6.25E-2</v>
      </c>
      <c r="D5" s="6">
        <v>0</v>
      </c>
      <c r="E5" s="6">
        <v>2.0833333333333332E-2</v>
      </c>
      <c r="F5" s="6">
        <v>2.0833333333333332E-2</v>
      </c>
      <c r="G5" s="6">
        <v>0</v>
      </c>
      <c r="H5" s="6">
        <v>1.7857142857142856E-2</v>
      </c>
      <c r="I5" s="8">
        <v>48</v>
      </c>
      <c r="J5" s="8">
        <v>48</v>
      </c>
      <c r="K5" s="8">
        <v>48</v>
      </c>
      <c r="L5" s="8">
        <v>96</v>
      </c>
      <c r="M5" s="8">
        <v>48</v>
      </c>
      <c r="N5" s="8">
        <v>48</v>
      </c>
      <c r="O5" s="8">
        <v>336</v>
      </c>
      <c r="P5" s="9">
        <v>32.904884318766065</v>
      </c>
      <c r="Q5" s="9">
        <v>1.905216</v>
      </c>
      <c r="R5" s="9">
        <v>17.270946873617515</v>
      </c>
    </row>
    <row r="6" spans="1:18" x14ac:dyDescent="0.15">
      <c r="A6" s="4" t="s">
        <v>20</v>
      </c>
      <c r="B6" s="6">
        <v>0.16666666666666666</v>
      </c>
      <c r="C6" s="6">
        <v>0.125</v>
      </c>
      <c r="D6" s="6">
        <v>0</v>
      </c>
      <c r="E6" s="6">
        <v>2.0833333333333332E-2</v>
      </c>
      <c r="F6" s="6">
        <v>8.3333333333333329E-2</v>
      </c>
      <c r="G6" s="6">
        <v>8.3333333333333329E-2</v>
      </c>
      <c r="H6" s="6">
        <v>7.1428571428571425E-2</v>
      </c>
      <c r="I6" s="8">
        <v>24</v>
      </c>
      <c r="J6" s="8">
        <v>24</v>
      </c>
      <c r="K6" s="8">
        <v>24</v>
      </c>
      <c r="L6" s="8">
        <v>48</v>
      </c>
      <c r="M6" s="8">
        <v>24</v>
      </c>
      <c r="N6" s="8">
        <v>24</v>
      </c>
      <c r="O6" s="8">
        <v>168</v>
      </c>
      <c r="P6" s="9">
        <v>32.904884318766065</v>
      </c>
      <c r="Q6" s="9">
        <v>0.95260800000000001</v>
      </c>
      <c r="R6" s="9">
        <v>34.541893747235029</v>
      </c>
    </row>
    <row r="7" spans="1:18" x14ac:dyDescent="0.15">
      <c r="A7" s="4" t="s">
        <v>21</v>
      </c>
      <c r="B7" s="6">
        <v>0.125</v>
      </c>
      <c r="C7" s="6">
        <v>0.125</v>
      </c>
      <c r="D7" s="6">
        <v>0</v>
      </c>
      <c r="E7" s="6">
        <v>6.25E-2</v>
      </c>
      <c r="F7" s="6">
        <v>0</v>
      </c>
      <c r="G7" s="6">
        <v>0</v>
      </c>
      <c r="H7" s="6">
        <v>5.3571428571428568E-2</v>
      </c>
      <c r="I7" s="8">
        <v>16</v>
      </c>
      <c r="J7" s="8">
        <v>16</v>
      </c>
      <c r="K7" s="8">
        <v>16</v>
      </c>
      <c r="L7" s="8">
        <v>32</v>
      </c>
      <c r="M7" s="8">
        <v>16</v>
      </c>
      <c r="N7" s="8">
        <v>16</v>
      </c>
      <c r="O7" s="8">
        <v>112</v>
      </c>
      <c r="P7" s="9">
        <v>32.904884318766065</v>
      </c>
      <c r="Q7" s="9">
        <v>0.63507199999999997</v>
      </c>
      <c r="R7" s="9">
        <v>51.81284062085254</v>
      </c>
    </row>
    <row r="8" spans="1:18" x14ac:dyDescent="0.15">
      <c r="A8" s="4" t="s">
        <v>22</v>
      </c>
      <c r="B8" s="6">
        <v>0.15</v>
      </c>
      <c r="C8" s="6">
        <v>0.05</v>
      </c>
      <c r="D8" s="6">
        <v>0</v>
      </c>
      <c r="E8" s="6">
        <v>7.4999999999999997E-2</v>
      </c>
      <c r="F8" s="6">
        <v>0.05</v>
      </c>
      <c r="G8" s="6">
        <v>0</v>
      </c>
      <c r="H8" s="6">
        <v>5.7142857142857141E-2</v>
      </c>
      <c r="I8" s="8">
        <v>20</v>
      </c>
      <c r="J8" s="8">
        <v>20</v>
      </c>
      <c r="K8" s="8">
        <v>20</v>
      </c>
      <c r="L8" s="8">
        <v>40</v>
      </c>
      <c r="M8" s="8">
        <v>20</v>
      </c>
      <c r="N8" s="8">
        <v>20</v>
      </c>
      <c r="O8" s="8">
        <v>140</v>
      </c>
      <c r="P8" s="9">
        <v>16.452442159383033</v>
      </c>
      <c r="Q8" s="9">
        <v>0.79383999999999999</v>
      </c>
      <c r="R8" s="9">
        <v>20.725136248341016</v>
      </c>
    </row>
    <row r="9" spans="1:18" x14ac:dyDescent="0.15">
      <c r="A9" s="4" t="s">
        <v>23</v>
      </c>
      <c r="B9" s="6">
        <v>0</v>
      </c>
      <c r="C9" s="6">
        <v>0.22222222222222221</v>
      </c>
      <c r="D9" s="6">
        <v>0</v>
      </c>
      <c r="E9" s="6">
        <v>0.16666666666666666</v>
      </c>
      <c r="F9" s="6">
        <v>0.1111111111111111</v>
      </c>
      <c r="G9" s="6">
        <v>0</v>
      </c>
      <c r="H9" s="6">
        <v>9.5238095238095233E-2</v>
      </c>
      <c r="I9" s="8">
        <v>36</v>
      </c>
      <c r="J9" s="8">
        <v>36</v>
      </c>
      <c r="K9" s="8">
        <v>36</v>
      </c>
      <c r="L9" s="8">
        <v>72</v>
      </c>
      <c r="M9" s="8">
        <v>36</v>
      </c>
      <c r="N9" s="8">
        <v>36</v>
      </c>
      <c r="O9" s="8">
        <v>252</v>
      </c>
      <c r="P9" s="9">
        <v>32.904884318766065</v>
      </c>
      <c r="Q9" s="9">
        <v>1.428912</v>
      </c>
      <c r="R9" s="9">
        <v>23.027929164823352</v>
      </c>
    </row>
    <row r="10" spans="1:18" x14ac:dyDescent="0.15">
      <c r="A10" s="4" t="s">
        <v>24</v>
      </c>
      <c r="B10" s="6">
        <v>0.16666666666666666</v>
      </c>
      <c r="C10" s="6">
        <v>0</v>
      </c>
      <c r="D10" s="6">
        <v>0</v>
      </c>
      <c r="E10" s="6">
        <v>0.25</v>
      </c>
      <c r="F10" s="6">
        <v>0.33333333333333331</v>
      </c>
      <c r="G10" s="6">
        <v>0</v>
      </c>
      <c r="H10" s="6">
        <v>0.14285714285714285</v>
      </c>
      <c r="I10" s="8">
        <v>12</v>
      </c>
      <c r="J10" s="8">
        <v>12</v>
      </c>
      <c r="K10" s="8">
        <v>12</v>
      </c>
      <c r="L10" s="8">
        <v>24</v>
      </c>
      <c r="M10" s="8">
        <v>12</v>
      </c>
      <c r="N10" s="8">
        <v>12</v>
      </c>
      <c r="O10" s="8">
        <v>84</v>
      </c>
      <c r="P10" s="9">
        <v>16.452442159383033</v>
      </c>
      <c r="Q10" s="9">
        <v>0.47630400000000001</v>
      </c>
      <c r="R10" s="9">
        <v>34.541893747235029</v>
      </c>
    </row>
    <row r="11" spans="1:18" x14ac:dyDescent="0.15">
      <c r="A11" s="4" t="s">
        <v>25</v>
      </c>
      <c r="B11" s="6">
        <v>6.8181818181818177E-2</v>
      </c>
      <c r="C11" s="6">
        <v>0</v>
      </c>
      <c r="D11" s="6">
        <v>0</v>
      </c>
      <c r="E11" s="6">
        <v>0.125</v>
      </c>
      <c r="F11" s="6">
        <v>6.8181818181818177E-2</v>
      </c>
      <c r="G11" s="6">
        <v>0</v>
      </c>
      <c r="H11" s="6">
        <v>5.5194805194805192E-2</v>
      </c>
      <c r="I11" s="8">
        <v>44</v>
      </c>
      <c r="J11" s="8">
        <v>44</v>
      </c>
      <c r="K11" s="8">
        <v>44</v>
      </c>
      <c r="L11" s="8">
        <v>88</v>
      </c>
      <c r="M11" s="8">
        <v>44</v>
      </c>
      <c r="N11" s="8">
        <v>44</v>
      </c>
      <c r="O11" s="8">
        <v>308</v>
      </c>
      <c r="P11" s="9">
        <v>32.904884318766065</v>
      </c>
      <c r="Q11" s="9">
        <v>1.746448</v>
      </c>
      <c r="R11" s="9">
        <v>18.841032953037288</v>
      </c>
    </row>
    <row r="12" spans="1:18" x14ac:dyDescent="0.15">
      <c r="A12" s="4" t="s">
        <v>26</v>
      </c>
      <c r="B12" s="6">
        <v>0</v>
      </c>
      <c r="C12" s="6">
        <v>0</v>
      </c>
      <c r="D12" s="6">
        <v>0</v>
      </c>
      <c r="E12" s="6">
        <v>0.16666666666666666</v>
      </c>
      <c r="F12" s="6">
        <v>8.3333333333333329E-2</v>
      </c>
      <c r="G12" s="6">
        <v>0</v>
      </c>
      <c r="H12" s="6">
        <v>5.9523809523809521E-2</v>
      </c>
      <c r="I12" s="8">
        <v>24</v>
      </c>
      <c r="J12" s="8">
        <v>24</v>
      </c>
      <c r="K12" s="8">
        <v>24</v>
      </c>
      <c r="L12" s="8">
        <v>48</v>
      </c>
      <c r="M12" s="8">
        <v>24</v>
      </c>
      <c r="N12" s="8">
        <v>24</v>
      </c>
      <c r="O12" s="8">
        <v>168</v>
      </c>
      <c r="P12" s="9">
        <v>32.904884318766065</v>
      </c>
      <c r="Q12" s="9">
        <v>0.95260800000000001</v>
      </c>
      <c r="R12" s="9">
        <v>34.541893747235029</v>
      </c>
    </row>
    <row r="13" spans="1:18" x14ac:dyDescent="0.15">
      <c r="A13" s="4" t="s">
        <v>27</v>
      </c>
      <c r="B13" s="6">
        <v>8.3333333333333329E-2</v>
      </c>
      <c r="C13" s="6">
        <v>8.3333333333333329E-2</v>
      </c>
      <c r="D13" s="6">
        <v>0</v>
      </c>
      <c r="E13" s="6">
        <v>4.1666666666666664E-2</v>
      </c>
      <c r="F13" s="6">
        <v>8.3333333333333329E-2</v>
      </c>
      <c r="G13" s="6">
        <v>0</v>
      </c>
      <c r="H13" s="6">
        <v>4.7619047619047616E-2</v>
      </c>
      <c r="I13" s="8">
        <v>12</v>
      </c>
      <c r="J13" s="8">
        <v>12</v>
      </c>
      <c r="K13" s="8">
        <v>12</v>
      </c>
      <c r="L13" s="8">
        <v>24</v>
      </c>
      <c r="M13" s="8">
        <v>12</v>
      </c>
      <c r="N13" s="8">
        <v>12</v>
      </c>
      <c r="O13" s="8">
        <v>84</v>
      </c>
      <c r="P13" s="9">
        <v>16.452442159383033</v>
      </c>
      <c r="Q13" s="9">
        <v>0.47630400000000001</v>
      </c>
      <c r="R13" s="9">
        <v>34.541893747235029</v>
      </c>
    </row>
    <row r="14" spans="1:18" x14ac:dyDescent="0.15">
      <c r="A14" s="4" t="s">
        <v>28</v>
      </c>
      <c r="B14" s="6">
        <v>0.25</v>
      </c>
      <c r="C14" s="6">
        <v>0.125</v>
      </c>
      <c r="D14" s="6">
        <v>0</v>
      </c>
      <c r="E14" s="6">
        <v>6.25E-2</v>
      </c>
      <c r="F14" s="6">
        <v>0</v>
      </c>
      <c r="G14" s="6">
        <v>0</v>
      </c>
      <c r="H14" s="6">
        <v>7.1428571428571425E-2</v>
      </c>
      <c r="I14" s="8">
        <v>16</v>
      </c>
      <c r="J14" s="8">
        <v>16</v>
      </c>
      <c r="K14" s="8">
        <v>16</v>
      </c>
      <c r="L14" s="8">
        <v>32</v>
      </c>
      <c r="M14" s="8">
        <v>16</v>
      </c>
      <c r="N14" s="8">
        <v>16</v>
      </c>
      <c r="O14" s="8">
        <v>112</v>
      </c>
      <c r="P14" s="9">
        <v>16.452442159383033</v>
      </c>
      <c r="Q14" s="9">
        <v>0.63507199999999997</v>
      </c>
      <c r="R14" s="9">
        <v>25.90642031042627</v>
      </c>
    </row>
    <row r="15" spans="1:18" x14ac:dyDescent="0.15">
      <c r="A15" s="4" t="s">
        <v>29</v>
      </c>
      <c r="B15" s="6">
        <v>0.25</v>
      </c>
      <c r="C15" s="6">
        <v>0.16666666666666666</v>
      </c>
      <c r="D15" s="6">
        <v>0</v>
      </c>
      <c r="E15" s="6">
        <v>8.3333333333333329E-2</v>
      </c>
      <c r="F15" s="6">
        <v>0</v>
      </c>
      <c r="G15" s="6">
        <v>0</v>
      </c>
      <c r="H15" s="6">
        <v>8.3333333333333329E-2</v>
      </c>
      <c r="I15" s="8">
        <v>12</v>
      </c>
      <c r="J15" s="8">
        <v>12</v>
      </c>
      <c r="K15" s="8">
        <v>12</v>
      </c>
      <c r="L15" s="8">
        <v>24</v>
      </c>
      <c r="M15" s="8">
        <v>12</v>
      </c>
      <c r="N15" s="8">
        <v>12</v>
      </c>
      <c r="O15" s="8">
        <v>84</v>
      </c>
      <c r="P15" s="9">
        <v>16.452442159383033</v>
      </c>
      <c r="Q15" s="9">
        <v>0.47630400000000001</v>
      </c>
      <c r="R15" s="9">
        <v>34.541893747235029</v>
      </c>
    </row>
    <row r="16" spans="1:18" x14ac:dyDescent="0.15">
      <c r="A16" s="4" t="s">
        <v>30</v>
      </c>
      <c r="B16" s="6">
        <v>8.3333333333333329E-2</v>
      </c>
      <c r="C16" s="6">
        <v>0.16666666666666666</v>
      </c>
      <c r="D16" s="6">
        <v>0</v>
      </c>
      <c r="E16" s="6">
        <v>8.3333333333333329E-2</v>
      </c>
      <c r="F16" s="6">
        <v>0</v>
      </c>
      <c r="G16" s="6">
        <v>0</v>
      </c>
      <c r="H16" s="6">
        <v>5.9523809523809521E-2</v>
      </c>
      <c r="I16" s="8">
        <v>12</v>
      </c>
      <c r="J16" s="8">
        <v>12</v>
      </c>
      <c r="K16" s="8">
        <v>12</v>
      </c>
      <c r="L16" s="8">
        <v>24</v>
      </c>
      <c r="M16" s="8">
        <v>12</v>
      </c>
      <c r="N16" s="8">
        <v>12</v>
      </c>
      <c r="O16" s="8">
        <v>84</v>
      </c>
      <c r="P16" s="9">
        <v>16.452442159383033</v>
      </c>
      <c r="Q16" s="9">
        <v>0.47630400000000001</v>
      </c>
      <c r="R16" s="9">
        <v>34.541893747235029</v>
      </c>
    </row>
    <row r="17" spans="1:18" x14ac:dyDescent="0.15">
      <c r="A17" s="4" t="s">
        <v>31</v>
      </c>
      <c r="B17" s="6">
        <v>0</v>
      </c>
      <c r="C17" s="6">
        <v>0.1875</v>
      </c>
      <c r="D17" s="6">
        <v>0</v>
      </c>
      <c r="E17" s="6">
        <v>0.125</v>
      </c>
      <c r="F17" s="6">
        <v>0</v>
      </c>
      <c r="G17" s="6">
        <v>0</v>
      </c>
      <c r="H17" s="6">
        <v>6.25E-2</v>
      </c>
      <c r="I17" s="8">
        <v>16</v>
      </c>
      <c r="J17" s="8">
        <v>16</v>
      </c>
      <c r="K17" s="8">
        <v>16</v>
      </c>
      <c r="L17" s="8">
        <v>32</v>
      </c>
      <c r="M17" s="8">
        <v>16</v>
      </c>
      <c r="N17" s="8">
        <v>16</v>
      </c>
      <c r="O17" s="8">
        <v>112</v>
      </c>
      <c r="P17" s="9">
        <v>16.452442159383033</v>
      </c>
      <c r="Q17" s="9">
        <v>0.63507199999999997</v>
      </c>
      <c r="R17" s="9">
        <v>25.90642031042627</v>
      </c>
    </row>
    <row r="18" spans="1:18" x14ac:dyDescent="0.15">
      <c r="A18" s="4" t="s">
        <v>32</v>
      </c>
      <c r="B18" s="6">
        <v>0.33333333333333331</v>
      </c>
      <c r="C18" s="6">
        <v>0</v>
      </c>
      <c r="D18" s="6">
        <v>8.3333333333333329E-2</v>
      </c>
      <c r="E18" s="6">
        <v>4.1666666666666664E-2</v>
      </c>
      <c r="F18" s="6">
        <v>0.33333333333333331</v>
      </c>
      <c r="G18" s="6">
        <v>0</v>
      </c>
      <c r="H18" s="6">
        <v>0.11904761904761904</v>
      </c>
      <c r="I18" s="8">
        <v>12</v>
      </c>
      <c r="J18" s="8">
        <v>12</v>
      </c>
      <c r="K18" s="8">
        <v>12</v>
      </c>
      <c r="L18" s="8">
        <v>24</v>
      </c>
      <c r="M18" s="8">
        <v>12</v>
      </c>
      <c r="N18" s="8">
        <v>12</v>
      </c>
      <c r="O18" s="8">
        <v>84</v>
      </c>
      <c r="P18" s="9">
        <v>32.904884318766065</v>
      </c>
      <c r="Q18" s="9">
        <v>0.47630400000000001</v>
      </c>
      <c r="R18" s="9">
        <v>69.083787494470059</v>
      </c>
    </row>
    <row r="19" spans="1:18" x14ac:dyDescent="0.15">
      <c r="A19" s="4" t="s">
        <v>33</v>
      </c>
      <c r="B19" s="6">
        <v>0</v>
      </c>
      <c r="C19" s="6">
        <v>0</v>
      </c>
      <c r="D19" s="6">
        <v>0</v>
      </c>
      <c r="E19" s="6">
        <v>0.25</v>
      </c>
      <c r="F19" s="6">
        <v>0.16666666666666666</v>
      </c>
      <c r="G19" s="6">
        <v>0.16666666666666666</v>
      </c>
      <c r="H19" s="6">
        <v>0.11904761904761904</v>
      </c>
      <c r="I19" s="8">
        <v>12</v>
      </c>
      <c r="J19" s="8">
        <v>12</v>
      </c>
      <c r="K19" s="8">
        <v>12</v>
      </c>
      <c r="L19" s="8">
        <v>24</v>
      </c>
      <c r="M19" s="8">
        <v>12</v>
      </c>
      <c r="N19" s="8">
        <v>12</v>
      </c>
      <c r="O19" s="8">
        <v>84</v>
      </c>
      <c r="P19" s="9">
        <v>32.904884318766065</v>
      </c>
      <c r="Q19" s="9">
        <v>0.47630400000000001</v>
      </c>
      <c r="R19" s="9">
        <v>69.083787494470059</v>
      </c>
    </row>
    <row r="20" spans="1:18" x14ac:dyDescent="0.15">
      <c r="A20" s="4" t="s">
        <v>34</v>
      </c>
      <c r="B20" s="6">
        <v>0</v>
      </c>
      <c r="C20" s="6">
        <v>0</v>
      </c>
      <c r="D20" s="6">
        <v>0</v>
      </c>
      <c r="E20" s="6">
        <v>0.375</v>
      </c>
      <c r="F20" s="6">
        <v>0.25</v>
      </c>
      <c r="G20" s="6">
        <v>0.25</v>
      </c>
      <c r="H20" s="6">
        <v>0.17857142857142858</v>
      </c>
      <c r="I20" s="8">
        <v>8</v>
      </c>
      <c r="J20" s="8">
        <v>8</v>
      </c>
      <c r="K20" s="8">
        <v>8</v>
      </c>
      <c r="L20" s="8">
        <v>16</v>
      </c>
      <c r="M20" s="8">
        <v>8</v>
      </c>
      <c r="N20" s="8">
        <v>8</v>
      </c>
      <c r="O20" s="8">
        <v>56</v>
      </c>
      <c r="P20" s="9">
        <v>32.904884318766065</v>
      </c>
      <c r="Q20" s="9">
        <v>0.31753599999999998</v>
      </c>
      <c r="R20" s="9">
        <v>103.62568124170508</v>
      </c>
    </row>
    <row r="21" spans="1:18" x14ac:dyDescent="0.15">
      <c r="A21" s="4" t="s">
        <v>47</v>
      </c>
      <c r="B21" s="6">
        <v>0.1</v>
      </c>
      <c r="C21" s="6">
        <v>0.1</v>
      </c>
      <c r="D21" s="6">
        <v>0.05</v>
      </c>
      <c r="E21" s="6">
        <v>7.4999999999999997E-2</v>
      </c>
      <c r="F21" s="6">
        <v>0.05</v>
      </c>
      <c r="G21" s="6">
        <v>0</v>
      </c>
      <c r="H21" s="6">
        <v>6.4285714285714279E-2</v>
      </c>
      <c r="I21" s="8">
        <v>20</v>
      </c>
      <c r="J21" s="8">
        <v>20</v>
      </c>
      <c r="K21" s="8">
        <v>20</v>
      </c>
      <c r="L21" s="8">
        <v>40</v>
      </c>
      <c r="M21" s="8">
        <v>20</v>
      </c>
      <c r="N21" s="8">
        <v>20</v>
      </c>
      <c r="O21" s="8">
        <v>140</v>
      </c>
      <c r="P21" s="9">
        <v>16.452442159383033</v>
      </c>
      <c r="Q21" s="9">
        <v>0.79383999999999999</v>
      </c>
      <c r="R21" s="9">
        <v>20.725136248341016</v>
      </c>
    </row>
    <row r="22" spans="1:18" x14ac:dyDescent="0.15">
      <c r="A22" s="4" t="s">
        <v>35</v>
      </c>
      <c r="B22" s="6">
        <v>0</v>
      </c>
      <c r="C22" s="6">
        <v>0</v>
      </c>
      <c r="D22" s="6">
        <v>0.125</v>
      </c>
      <c r="E22" s="6">
        <v>0.125</v>
      </c>
      <c r="F22" s="6">
        <v>0.25</v>
      </c>
      <c r="G22" s="6">
        <v>0</v>
      </c>
      <c r="H22" s="6">
        <v>8.9285714285714288E-2</v>
      </c>
      <c r="I22" s="8">
        <v>8</v>
      </c>
      <c r="J22" s="8">
        <v>8</v>
      </c>
      <c r="K22" s="8">
        <v>8</v>
      </c>
      <c r="L22" s="8">
        <v>16</v>
      </c>
      <c r="M22" s="8">
        <v>8</v>
      </c>
      <c r="N22" s="8">
        <v>8</v>
      </c>
      <c r="O22" s="8">
        <v>56</v>
      </c>
      <c r="P22" s="9">
        <v>16.452442159383033</v>
      </c>
      <c r="Q22" s="9">
        <v>0.31753599999999998</v>
      </c>
      <c r="R22" s="9">
        <v>51.81284062085254</v>
      </c>
    </row>
    <row r="23" spans="1:18" x14ac:dyDescent="0.15">
      <c r="A23" s="4" t="s">
        <v>36</v>
      </c>
      <c r="B23" s="6">
        <v>0</v>
      </c>
      <c r="C23" s="6">
        <v>0</v>
      </c>
      <c r="D23" s="6">
        <v>0</v>
      </c>
      <c r="E23" s="6">
        <v>0.1875</v>
      </c>
      <c r="F23" s="6">
        <v>0.25</v>
      </c>
      <c r="G23" s="6">
        <v>0</v>
      </c>
      <c r="H23" s="6">
        <v>8.9285714285714288E-2</v>
      </c>
      <c r="I23" s="8">
        <v>8</v>
      </c>
      <c r="J23" s="8">
        <v>8</v>
      </c>
      <c r="K23" s="8">
        <v>8</v>
      </c>
      <c r="L23" s="8">
        <v>16</v>
      </c>
      <c r="M23" s="8">
        <v>8</v>
      </c>
      <c r="N23" s="8">
        <v>8</v>
      </c>
      <c r="O23" s="8">
        <v>56</v>
      </c>
      <c r="P23" s="9">
        <v>16.452442159383033</v>
      </c>
      <c r="Q23" s="9">
        <v>0.31753599999999998</v>
      </c>
      <c r="R23" s="9">
        <v>51.81284062085254</v>
      </c>
    </row>
    <row r="24" spans="1:18" x14ac:dyDescent="0.15">
      <c r="A24" s="4" t="s">
        <v>37</v>
      </c>
      <c r="B24" s="6">
        <v>0</v>
      </c>
      <c r="C24" s="6">
        <v>0</v>
      </c>
      <c r="D24" s="6">
        <v>0</v>
      </c>
      <c r="E24" s="6">
        <v>0.16666666666666666</v>
      </c>
      <c r="F24" s="6">
        <v>0.33333333333333331</v>
      </c>
      <c r="G24" s="6">
        <v>0.33333333333333331</v>
      </c>
      <c r="H24" s="6">
        <v>0.14285714285714285</v>
      </c>
      <c r="I24" s="8">
        <v>12</v>
      </c>
      <c r="J24" s="8">
        <v>12</v>
      </c>
      <c r="K24" s="8">
        <v>12</v>
      </c>
      <c r="L24" s="8">
        <v>24</v>
      </c>
      <c r="M24" s="8">
        <v>12</v>
      </c>
      <c r="N24" s="8">
        <v>12</v>
      </c>
      <c r="O24" s="8">
        <v>84</v>
      </c>
      <c r="P24" s="9">
        <v>32.904884318766065</v>
      </c>
      <c r="Q24" s="9">
        <v>0.47630400000000001</v>
      </c>
      <c r="R24" s="9">
        <v>69.083787494470059</v>
      </c>
    </row>
    <row r="25" spans="1:18" x14ac:dyDescent="0.15">
      <c r="A25" s="4" t="s">
        <v>38</v>
      </c>
      <c r="B25" s="6">
        <v>0.16666666666666666</v>
      </c>
      <c r="C25" s="6">
        <v>8.3333333333333329E-2</v>
      </c>
      <c r="D25" s="6">
        <v>0</v>
      </c>
      <c r="E25" s="6">
        <v>1.3888888888888888E-2</v>
      </c>
      <c r="F25" s="6">
        <v>0</v>
      </c>
      <c r="G25" s="6">
        <v>0</v>
      </c>
      <c r="H25" s="6">
        <v>3.968253968253968E-2</v>
      </c>
      <c r="I25" s="8">
        <v>36</v>
      </c>
      <c r="J25" s="8">
        <v>36</v>
      </c>
      <c r="K25" s="8">
        <v>36</v>
      </c>
      <c r="L25" s="8">
        <v>72</v>
      </c>
      <c r="M25" s="8">
        <v>36</v>
      </c>
      <c r="N25" s="8">
        <v>36</v>
      </c>
      <c r="O25" s="8">
        <v>252</v>
      </c>
      <c r="P25" s="9">
        <v>16.452442159383033</v>
      </c>
      <c r="Q25" s="9">
        <v>1.428912</v>
      </c>
      <c r="R25" s="9">
        <v>11.513964582411676</v>
      </c>
    </row>
    <row r="26" spans="1:18" x14ac:dyDescent="0.15">
      <c r="A26" s="4" t="s">
        <v>39</v>
      </c>
      <c r="B26" s="6">
        <v>0</v>
      </c>
      <c r="C26" s="6">
        <v>0</v>
      </c>
      <c r="D26" s="6">
        <v>0</v>
      </c>
      <c r="E26" s="6">
        <v>0.125</v>
      </c>
      <c r="F26" s="6">
        <v>0.25</v>
      </c>
      <c r="G26" s="6">
        <v>0.25</v>
      </c>
      <c r="H26" s="6">
        <v>0.10714285714285714</v>
      </c>
      <c r="I26" s="8">
        <v>8</v>
      </c>
      <c r="J26" s="8">
        <v>8</v>
      </c>
      <c r="K26" s="8">
        <v>8</v>
      </c>
      <c r="L26" s="8">
        <v>16</v>
      </c>
      <c r="M26" s="8">
        <v>8</v>
      </c>
      <c r="N26" s="8">
        <v>8</v>
      </c>
      <c r="O26" s="8">
        <v>56</v>
      </c>
      <c r="P26" s="9">
        <v>16.452442159383033</v>
      </c>
      <c r="Q26" s="9">
        <v>0.31753599999999998</v>
      </c>
      <c r="R26" s="9">
        <v>51.81284062085254</v>
      </c>
    </row>
    <row r="27" spans="1:18" x14ac:dyDescent="0.15">
      <c r="A27" s="4" t="s">
        <v>40</v>
      </c>
      <c r="B27" s="6">
        <v>0.16666666666666666</v>
      </c>
      <c r="C27" s="6">
        <v>8.3333333333333329E-2</v>
      </c>
      <c r="D27" s="6">
        <v>0</v>
      </c>
      <c r="E27" s="6">
        <v>8.3333333333333329E-2</v>
      </c>
      <c r="F27" s="6">
        <v>0</v>
      </c>
      <c r="G27" s="6">
        <v>0</v>
      </c>
      <c r="H27" s="6">
        <v>5.9523809523809521E-2</v>
      </c>
      <c r="I27" s="8">
        <v>12</v>
      </c>
      <c r="J27" s="8">
        <v>12</v>
      </c>
      <c r="K27" s="8">
        <v>12</v>
      </c>
      <c r="L27" s="8">
        <v>24</v>
      </c>
      <c r="M27" s="8">
        <v>12</v>
      </c>
      <c r="N27" s="8">
        <v>12</v>
      </c>
      <c r="O27" s="8">
        <v>84</v>
      </c>
      <c r="P27" s="9">
        <v>32.904884318766065</v>
      </c>
      <c r="Q27" s="9">
        <v>0.47630400000000001</v>
      </c>
      <c r="R27" s="9">
        <v>69.083787494470059</v>
      </c>
    </row>
    <row r="28" spans="1:18" x14ac:dyDescent="0.15">
      <c r="A28" s="4" t="s">
        <v>41</v>
      </c>
      <c r="B28" s="6">
        <v>0</v>
      </c>
      <c r="C28" s="6">
        <v>0</v>
      </c>
      <c r="D28" s="6">
        <v>0.16666666666666666</v>
      </c>
      <c r="E28" s="6">
        <v>0.16666666666666666</v>
      </c>
      <c r="F28" s="6">
        <v>0.33333333333333331</v>
      </c>
      <c r="G28" s="6">
        <v>0.33333333333333331</v>
      </c>
      <c r="H28" s="6">
        <v>0.16666666666666666</v>
      </c>
      <c r="I28" s="8">
        <v>12</v>
      </c>
      <c r="J28" s="8">
        <v>12</v>
      </c>
      <c r="K28" s="8">
        <v>12</v>
      </c>
      <c r="L28" s="8">
        <v>24</v>
      </c>
      <c r="M28" s="8">
        <v>12</v>
      </c>
      <c r="N28" s="8">
        <v>12</v>
      </c>
      <c r="O28" s="8">
        <v>84</v>
      </c>
      <c r="P28" s="9">
        <v>32.904884318766065</v>
      </c>
      <c r="Q28" s="9">
        <v>0.47630400000000001</v>
      </c>
      <c r="R28" s="9">
        <v>69.083787494470059</v>
      </c>
    </row>
    <row r="29" spans="1:18" x14ac:dyDescent="0.15">
      <c r="A29" s="4" t="s">
        <v>42</v>
      </c>
      <c r="B29" s="6">
        <v>0</v>
      </c>
      <c r="C29" s="6">
        <v>0</v>
      </c>
      <c r="D29" s="6">
        <v>0</v>
      </c>
      <c r="E29" s="6">
        <v>0.16666666666666666</v>
      </c>
      <c r="F29" s="6">
        <v>0.16666666666666666</v>
      </c>
      <c r="G29" s="6">
        <v>0</v>
      </c>
      <c r="H29" s="6">
        <v>7.1428571428571425E-2</v>
      </c>
      <c r="I29" s="8">
        <v>24</v>
      </c>
      <c r="J29" s="8">
        <v>24</v>
      </c>
      <c r="K29" s="8">
        <v>24</v>
      </c>
      <c r="L29" s="8">
        <v>48</v>
      </c>
      <c r="M29" s="8">
        <v>24</v>
      </c>
      <c r="N29" s="8">
        <v>24</v>
      </c>
      <c r="O29" s="8">
        <v>168</v>
      </c>
      <c r="P29" s="9">
        <v>32.904884318766065</v>
      </c>
      <c r="Q29" s="9">
        <v>0.95260800000000001</v>
      </c>
      <c r="R29" s="9">
        <v>34.541893747235029</v>
      </c>
    </row>
    <row r="30" spans="1:18" x14ac:dyDescent="0.15">
      <c r="A30" s="4" t="s">
        <v>43</v>
      </c>
      <c r="B30" s="6">
        <v>0</v>
      </c>
      <c r="C30" s="6">
        <v>0</v>
      </c>
      <c r="D30" s="6">
        <v>0</v>
      </c>
      <c r="E30" s="6">
        <v>0.125</v>
      </c>
      <c r="F30" s="6">
        <v>0.25</v>
      </c>
      <c r="G30" s="6">
        <v>0.25</v>
      </c>
      <c r="H30" s="6">
        <v>0.10714285714285714</v>
      </c>
      <c r="I30" s="8">
        <v>8</v>
      </c>
      <c r="J30" s="8">
        <v>8</v>
      </c>
      <c r="K30" s="8">
        <v>8</v>
      </c>
      <c r="L30" s="8">
        <v>16</v>
      </c>
      <c r="M30" s="8">
        <v>8</v>
      </c>
      <c r="N30" s="8">
        <v>8</v>
      </c>
      <c r="O30" s="8">
        <v>56</v>
      </c>
      <c r="P30" s="9">
        <v>16.452442159383033</v>
      </c>
      <c r="Q30" s="9">
        <v>0.31753599999999998</v>
      </c>
      <c r="R30" s="9">
        <v>51.81284062085254</v>
      </c>
    </row>
    <row r="31" spans="1:18" x14ac:dyDescent="0.15">
      <c r="A31" s="4" t="s">
        <v>44</v>
      </c>
      <c r="B31" s="6">
        <v>0</v>
      </c>
      <c r="C31" s="6">
        <v>0</v>
      </c>
      <c r="D31" s="6">
        <v>0</v>
      </c>
      <c r="E31" s="6">
        <v>0.125</v>
      </c>
      <c r="F31" s="6">
        <v>0.25</v>
      </c>
      <c r="G31" s="6">
        <v>0.25</v>
      </c>
      <c r="H31" s="6">
        <v>0.10714285714285714</v>
      </c>
      <c r="I31" s="8">
        <v>16</v>
      </c>
      <c r="J31" s="8">
        <v>16</v>
      </c>
      <c r="K31" s="8">
        <v>16</v>
      </c>
      <c r="L31" s="8">
        <v>32</v>
      </c>
      <c r="M31" s="8">
        <v>16</v>
      </c>
      <c r="N31" s="8">
        <v>16</v>
      </c>
      <c r="O31" s="8">
        <v>112</v>
      </c>
      <c r="P31" s="9">
        <v>16.452442159383033</v>
      </c>
      <c r="Q31" s="9">
        <v>0.63507199999999997</v>
      </c>
      <c r="R31" s="9">
        <v>25.90642031042627</v>
      </c>
    </row>
    <row r="32" spans="1:18" x14ac:dyDescent="0.15">
      <c r="A32" s="4" t="s">
        <v>45</v>
      </c>
      <c r="B32" s="6">
        <v>0</v>
      </c>
      <c r="C32" s="6">
        <v>0</v>
      </c>
      <c r="D32" s="6">
        <v>0</v>
      </c>
      <c r="E32" s="6">
        <v>0.25</v>
      </c>
      <c r="F32" s="6">
        <v>0.5</v>
      </c>
      <c r="G32" s="6">
        <v>0.5</v>
      </c>
      <c r="H32" s="6">
        <v>0.21428571428571427</v>
      </c>
      <c r="I32" s="8">
        <v>16</v>
      </c>
      <c r="J32" s="8">
        <v>16</v>
      </c>
      <c r="K32" s="8">
        <v>16</v>
      </c>
      <c r="L32" s="8">
        <v>32</v>
      </c>
      <c r="M32" s="8">
        <v>16</v>
      </c>
      <c r="N32" s="8">
        <v>16</v>
      </c>
      <c r="O32" s="8">
        <v>112</v>
      </c>
      <c r="P32" s="9">
        <v>32.904884318766065</v>
      </c>
      <c r="Q32" s="9">
        <v>0.63507199999999997</v>
      </c>
      <c r="R32" s="9">
        <v>51.81284062085254</v>
      </c>
    </row>
    <row r="33" spans="1:18" x14ac:dyDescent="0.15">
      <c r="A33" s="8" t="s">
        <v>49</v>
      </c>
      <c r="B33" s="7">
        <f>AVERAGE(B3:B32)</f>
        <v>7.0328282828282823E-2</v>
      </c>
      <c r="C33" s="7">
        <f t="shared" ref="C33:H33" si="0">AVERAGE(C3:C32)</f>
        <v>5.2685185185185182E-2</v>
      </c>
      <c r="D33" s="7">
        <f t="shared" si="0"/>
        <v>1.9722222222222221E-2</v>
      </c>
      <c r="E33" s="7">
        <f t="shared" si="0"/>
        <v>0.13115740740740742</v>
      </c>
      <c r="F33" s="7">
        <f t="shared" si="0"/>
        <v>0.16278198653198653</v>
      </c>
      <c r="G33" s="7">
        <f t="shared" si="0"/>
        <v>9.7222222222222224E-2</v>
      </c>
      <c r="H33" s="7">
        <f t="shared" si="0"/>
        <v>9.5007816257816249E-2</v>
      </c>
      <c r="I33" s="9">
        <f>AVERAGE(I3:I32)</f>
        <v>17.466666666666665</v>
      </c>
      <c r="J33" s="9">
        <f t="shared" ref="J33:R33" si="1">AVERAGE(J3:J32)</f>
        <v>17.466666666666665</v>
      </c>
      <c r="K33" s="9">
        <f t="shared" si="1"/>
        <v>17.466666666666665</v>
      </c>
      <c r="L33" s="9">
        <f t="shared" si="1"/>
        <v>34.93333333333333</v>
      </c>
      <c r="M33" s="9">
        <f t="shared" si="1"/>
        <v>17.466666666666665</v>
      </c>
      <c r="N33" s="9">
        <f t="shared" si="1"/>
        <v>17.466666666666665</v>
      </c>
      <c r="O33" s="9">
        <f t="shared" si="1"/>
        <v>122.26666666666667</v>
      </c>
      <c r="P33" s="9">
        <f t="shared" si="1"/>
        <v>24.678663239074563</v>
      </c>
      <c r="Q33" s="9">
        <f t="shared" si="1"/>
        <v>0.69328693333333347</v>
      </c>
      <c r="R33" s="9">
        <f t="shared" si="1"/>
        <v>44.323530022020208</v>
      </c>
    </row>
  </sheetData>
  <mergeCells count="3">
    <mergeCell ref="B1:H1"/>
    <mergeCell ref="I1:O1"/>
    <mergeCell ref="P1:R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70" zoomScaleNormal="70" workbookViewId="0">
      <selection activeCell="R2" sqref="R2"/>
    </sheetView>
  </sheetViews>
  <sheetFormatPr defaultRowHeight="13.5" x14ac:dyDescent="0.15"/>
  <cols>
    <col min="1" max="1" width="11.75" style="16" customWidth="1"/>
    <col min="2" max="15" width="9" style="16"/>
    <col min="16" max="16" width="9.5" style="16" bestFit="1" customWidth="1"/>
    <col min="17" max="17" width="9.25" style="16" bestFit="1" customWidth="1"/>
    <col min="18" max="18" width="9.625" style="16" bestFit="1" customWidth="1"/>
    <col min="19" max="16384" width="9" style="16"/>
  </cols>
  <sheetData>
    <row r="1" spans="1:18" x14ac:dyDescent="0.15">
      <c r="B1" s="10" t="s">
        <v>57</v>
      </c>
      <c r="C1" s="11"/>
      <c r="D1" s="11"/>
      <c r="E1" s="11"/>
      <c r="F1" s="11"/>
      <c r="G1" s="11"/>
      <c r="H1" s="12"/>
      <c r="I1" s="13" t="s">
        <v>58</v>
      </c>
      <c r="J1" s="14"/>
      <c r="K1" s="14"/>
      <c r="L1" s="14"/>
      <c r="M1" s="14"/>
      <c r="N1" s="14"/>
      <c r="O1" s="15"/>
      <c r="P1" s="13" t="s">
        <v>59</v>
      </c>
      <c r="Q1" s="14"/>
      <c r="R1" s="15"/>
    </row>
    <row r="2" spans="1:18" x14ac:dyDescent="0.15">
      <c r="A2" s="8"/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5" t="s">
        <v>56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5" t="s">
        <v>56</v>
      </c>
      <c r="P2" s="8" t="s">
        <v>60</v>
      </c>
      <c r="Q2" s="8" t="s">
        <v>61</v>
      </c>
      <c r="R2" s="8" t="s">
        <v>62</v>
      </c>
    </row>
    <row r="3" spans="1:18" x14ac:dyDescent="0.15">
      <c r="A3" s="4" t="s">
        <v>17</v>
      </c>
      <c r="B3" s="6">
        <v>0</v>
      </c>
      <c r="C3" s="6">
        <v>0</v>
      </c>
      <c r="D3" s="6">
        <v>0</v>
      </c>
      <c r="E3" s="6">
        <v>0.16666666666666666</v>
      </c>
      <c r="F3" s="6">
        <v>1</v>
      </c>
      <c r="G3" s="6">
        <v>0.5</v>
      </c>
      <c r="H3" s="6">
        <v>0.14285714285714285</v>
      </c>
      <c r="I3" s="8">
        <v>16</v>
      </c>
      <c r="J3" s="8">
        <v>24</v>
      </c>
      <c r="K3" s="8">
        <v>8</v>
      </c>
      <c r="L3" s="8">
        <v>24</v>
      </c>
      <c r="M3" s="8">
        <v>4</v>
      </c>
      <c r="N3" s="8">
        <v>8</v>
      </c>
      <c r="O3" s="8">
        <v>84</v>
      </c>
      <c r="P3" s="9">
        <v>9.9378881987577632</v>
      </c>
      <c r="Q3" s="9">
        <v>0.312249</v>
      </c>
      <c r="R3" s="9">
        <v>31.826805526223506</v>
      </c>
    </row>
    <row r="4" spans="1:18" x14ac:dyDescent="0.15">
      <c r="A4" s="4" t="s">
        <v>18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9" t="s">
        <v>0</v>
      </c>
      <c r="Q4" s="9" t="s">
        <v>0</v>
      </c>
      <c r="R4" s="9" t="s">
        <v>0</v>
      </c>
    </row>
    <row r="5" spans="1:18" x14ac:dyDescent="0.15">
      <c r="A5" s="4" t="s">
        <v>19</v>
      </c>
      <c r="B5" s="6">
        <v>0</v>
      </c>
      <c r="C5" s="6">
        <v>8.3333333333333329E-2</v>
      </c>
      <c r="D5" s="6">
        <v>0</v>
      </c>
      <c r="E5" s="6">
        <v>5.5555555555555552E-2</v>
      </c>
      <c r="F5" s="6">
        <v>0.16666666666666666</v>
      </c>
      <c r="G5" s="6">
        <v>0</v>
      </c>
      <c r="H5" s="6">
        <v>4.7619047619047616E-2</v>
      </c>
      <c r="I5" s="8">
        <v>24</v>
      </c>
      <c r="J5" s="8">
        <v>36</v>
      </c>
      <c r="K5" s="8">
        <v>12</v>
      </c>
      <c r="L5" s="8">
        <v>36</v>
      </c>
      <c r="M5" s="8">
        <v>6</v>
      </c>
      <c r="N5" s="8">
        <v>12</v>
      </c>
      <c r="O5" s="8">
        <v>126</v>
      </c>
      <c r="P5" s="9">
        <v>9.9378881987577632</v>
      </c>
      <c r="Q5" s="9">
        <v>0.4683735</v>
      </c>
      <c r="R5" s="9">
        <v>21.217870350815669</v>
      </c>
    </row>
    <row r="6" spans="1:18" x14ac:dyDescent="0.15">
      <c r="A6" s="4" t="s">
        <v>20</v>
      </c>
      <c r="B6" s="6">
        <v>0.16666666666666666</v>
      </c>
      <c r="C6" s="6">
        <v>8.3333333333333329E-2</v>
      </c>
      <c r="D6" s="6">
        <v>0</v>
      </c>
      <c r="E6" s="6">
        <v>2.7777777777777776E-2</v>
      </c>
      <c r="F6" s="6">
        <v>0.33333333333333331</v>
      </c>
      <c r="G6" s="6">
        <v>0.16666666666666666</v>
      </c>
      <c r="H6" s="6">
        <v>9.5238095238095233E-2</v>
      </c>
      <c r="I6" s="8">
        <v>24</v>
      </c>
      <c r="J6" s="8">
        <v>36</v>
      </c>
      <c r="K6" s="8">
        <v>12</v>
      </c>
      <c r="L6" s="8">
        <v>36</v>
      </c>
      <c r="M6" s="8">
        <v>6</v>
      </c>
      <c r="N6" s="8">
        <v>12</v>
      </c>
      <c r="O6" s="8">
        <v>126</v>
      </c>
      <c r="P6" s="9">
        <v>9.9378881987577632</v>
      </c>
      <c r="Q6" s="9">
        <v>0.4683735</v>
      </c>
      <c r="R6" s="9">
        <v>21.217870350815669</v>
      </c>
    </row>
    <row r="7" spans="1:18" x14ac:dyDescent="0.15">
      <c r="A7" s="4" t="s">
        <v>21</v>
      </c>
      <c r="B7" s="6">
        <v>0.125</v>
      </c>
      <c r="C7" s="6">
        <v>8.3333333333333329E-2</v>
      </c>
      <c r="D7" s="6">
        <v>0</v>
      </c>
      <c r="E7" s="6">
        <v>8.3333333333333329E-2</v>
      </c>
      <c r="F7" s="6">
        <v>0</v>
      </c>
      <c r="G7" s="6">
        <v>0</v>
      </c>
      <c r="H7" s="6">
        <v>7.1428571428571425E-2</v>
      </c>
      <c r="I7" s="8">
        <v>16</v>
      </c>
      <c r="J7" s="8">
        <v>24</v>
      </c>
      <c r="K7" s="8">
        <v>8</v>
      </c>
      <c r="L7" s="8">
        <v>24</v>
      </c>
      <c r="M7" s="8">
        <v>4</v>
      </c>
      <c r="N7" s="8">
        <v>8</v>
      </c>
      <c r="O7" s="8">
        <v>84</v>
      </c>
      <c r="P7" s="9">
        <v>9.9378881987577632</v>
      </c>
      <c r="Q7" s="9">
        <v>0.312249</v>
      </c>
      <c r="R7" s="9">
        <v>31.826805526223506</v>
      </c>
    </row>
    <row r="8" spans="1:18" x14ac:dyDescent="0.15">
      <c r="A8" s="4" t="s">
        <v>22</v>
      </c>
      <c r="B8" s="6">
        <v>0.1875</v>
      </c>
      <c r="C8" s="6">
        <v>4.1666666666666664E-2</v>
      </c>
      <c r="D8" s="6">
        <v>0</v>
      </c>
      <c r="E8" s="6">
        <v>0.125</v>
      </c>
      <c r="F8" s="6">
        <v>0.25</v>
      </c>
      <c r="G8" s="6">
        <v>0</v>
      </c>
      <c r="H8" s="6">
        <v>9.5238095238095233E-2</v>
      </c>
      <c r="I8" s="8">
        <v>16</v>
      </c>
      <c r="J8" s="8">
        <v>24</v>
      </c>
      <c r="K8" s="8">
        <v>8</v>
      </c>
      <c r="L8" s="8">
        <v>24</v>
      </c>
      <c r="M8" s="8">
        <v>4</v>
      </c>
      <c r="N8" s="8">
        <v>8</v>
      </c>
      <c r="O8" s="8">
        <v>84</v>
      </c>
      <c r="P8" s="9">
        <v>4.9689440993788816</v>
      </c>
      <c r="Q8" s="9">
        <v>0.312249</v>
      </c>
      <c r="R8" s="9">
        <v>15.913402763111753</v>
      </c>
    </row>
    <row r="9" spans="1:18" x14ac:dyDescent="0.15">
      <c r="A9" s="4" t="s">
        <v>23</v>
      </c>
      <c r="B9" s="6">
        <v>0</v>
      </c>
      <c r="C9" s="6">
        <v>0.16666666666666666</v>
      </c>
      <c r="D9" s="6">
        <v>0</v>
      </c>
      <c r="E9" s="6">
        <v>0.25</v>
      </c>
      <c r="F9" s="6">
        <v>0.5</v>
      </c>
      <c r="G9" s="6">
        <v>0</v>
      </c>
      <c r="H9" s="6">
        <v>0.14285714285714285</v>
      </c>
      <c r="I9" s="8">
        <v>32</v>
      </c>
      <c r="J9" s="8">
        <v>48</v>
      </c>
      <c r="K9" s="8">
        <v>16</v>
      </c>
      <c r="L9" s="8">
        <v>48</v>
      </c>
      <c r="M9" s="8">
        <v>8</v>
      </c>
      <c r="N9" s="8">
        <v>16</v>
      </c>
      <c r="O9" s="8">
        <v>168</v>
      </c>
      <c r="P9" s="9">
        <v>9.9378881987577632</v>
      </c>
      <c r="Q9" s="9">
        <v>0.624498</v>
      </c>
      <c r="R9" s="9">
        <v>15.913402763111753</v>
      </c>
    </row>
    <row r="10" spans="1:18" x14ac:dyDescent="0.15">
      <c r="A10" s="4" t="s">
        <v>24</v>
      </c>
      <c r="B10" s="6">
        <v>0.25</v>
      </c>
      <c r="C10" s="6">
        <v>0</v>
      </c>
      <c r="D10" s="6">
        <v>0</v>
      </c>
      <c r="E10" s="6">
        <v>0.5</v>
      </c>
      <c r="F10" s="6">
        <v>2</v>
      </c>
      <c r="G10" s="6">
        <v>0</v>
      </c>
      <c r="H10" s="6">
        <v>0.2857142857142857</v>
      </c>
      <c r="I10" s="8">
        <v>8</v>
      </c>
      <c r="J10" s="8">
        <v>12</v>
      </c>
      <c r="K10" s="8">
        <v>4</v>
      </c>
      <c r="L10" s="8">
        <v>12</v>
      </c>
      <c r="M10" s="8">
        <v>2</v>
      </c>
      <c r="N10" s="8">
        <v>4</v>
      </c>
      <c r="O10" s="8">
        <v>42</v>
      </c>
      <c r="P10" s="9">
        <v>4.9689440993788816</v>
      </c>
      <c r="Q10" s="9">
        <v>0.1561245</v>
      </c>
      <c r="R10" s="9">
        <v>31.826805526223506</v>
      </c>
    </row>
    <row r="11" spans="1:18" x14ac:dyDescent="0.15">
      <c r="A11" s="4" t="s">
        <v>25</v>
      </c>
      <c r="B11" s="6">
        <v>5.3571428571428568E-2</v>
      </c>
      <c r="C11" s="6">
        <v>0</v>
      </c>
      <c r="D11" s="6">
        <v>0</v>
      </c>
      <c r="E11" s="6">
        <v>0.13095238095238096</v>
      </c>
      <c r="F11" s="6">
        <v>0.21428571428571427</v>
      </c>
      <c r="G11" s="6">
        <v>0</v>
      </c>
      <c r="H11" s="6">
        <v>5.7823129251700682E-2</v>
      </c>
      <c r="I11" s="8">
        <v>56</v>
      </c>
      <c r="J11" s="8">
        <v>84</v>
      </c>
      <c r="K11" s="8">
        <v>28</v>
      </c>
      <c r="L11" s="8">
        <v>84</v>
      </c>
      <c r="M11" s="8">
        <v>14</v>
      </c>
      <c r="N11" s="8">
        <v>28</v>
      </c>
      <c r="O11" s="8">
        <v>294</v>
      </c>
      <c r="P11" s="9">
        <v>9.9378881987577632</v>
      </c>
      <c r="Q11" s="9">
        <v>1.0928715</v>
      </c>
      <c r="R11" s="9">
        <v>9.0933730074924295</v>
      </c>
    </row>
    <row r="12" spans="1:18" x14ac:dyDescent="0.15">
      <c r="A12" s="4" t="s">
        <v>26</v>
      </c>
      <c r="B12" s="6">
        <v>0</v>
      </c>
      <c r="C12" s="6">
        <v>0</v>
      </c>
      <c r="D12" s="6">
        <v>0</v>
      </c>
      <c r="E12" s="6">
        <v>0.22222222222222221</v>
      </c>
      <c r="F12" s="6">
        <v>0.33333333333333331</v>
      </c>
      <c r="G12" s="6">
        <v>0</v>
      </c>
      <c r="H12" s="6">
        <v>7.9365079365079361E-2</v>
      </c>
      <c r="I12" s="8">
        <v>24</v>
      </c>
      <c r="J12" s="8">
        <v>36</v>
      </c>
      <c r="K12" s="8">
        <v>12</v>
      </c>
      <c r="L12" s="8">
        <v>36</v>
      </c>
      <c r="M12" s="8">
        <v>6</v>
      </c>
      <c r="N12" s="8">
        <v>12</v>
      </c>
      <c r="O12" s="8">
        <v>126</v>
      </c>
      <c r="P12" s="9">
        <v>9.9378881987577632</v>
      </c>
      <c r="Q12" s="9">
        <v>0.4683735</v>
      </c>
      <c r="R12" s="9">
        <v>21.217870350815669</v>
      </c>
    </row>
    <row r="13" spans="1:18" x14ac:dyDescent="0.15">
      <c r="A13" s="4" t="s">
        <v>27</v>
      </c>
      <c r="B13" s="6">
        <v>0.125</v>
      </c>
      <c r="C13" s="6">
        <v>8.3333333333333329E-2</v>
      </c>
      <c r="D13" s="6">
        <v>0</v>
      </c>
      <c r="E13" s="6">
        <v>8.3333333333333329E-2</v>
      </c>
      <c r="F13" s="6">
        <v>0.5</v>
      </c>
      <c r="G13" s="6">
        <v>0</v>
      </c>
      <c r="H13" s="6">
        <v>9.5238095238095233E-2</v>
      </c>
      <c r="I13" s="8">
        <v>8</v>
      </c>
      <c r="J13" s="8">
        <v>12</v>
      </c>
      <c r="K13" s="8">
        <v>4</v>
      </c>
      <c r="L13" s="8">
        <v>12</v>
      </c>
      <c r="M13" s="8">
        <v>2</v>
      </c>
      <c r="N13" s="8">
        <v>4</v>
      </c>
      <c r="O13" s="8">
        <v>42</v>
      </c>
      <c r="P13" s="9">
        <v>4.9689440993788816</v>
      </c>
      <c r="Q13" s="9">
        <v>0.1561245</v>
      </c>
      <c r="R13" s="9">
        <v>31.826805526223506</v>
      </c>
    </row>
    <row r="14" spans="1:18" x14ac:dyDescent="0.15">
      <c r="A14" s="4" t="s">
        <v>28</v>
      </c>
      <c r="B14" s="6">
        <v>0.125</v>
      </c>
      <c r="C14" s="6">
        <v>4.1666666666666664E-2</v>
      </c>
      <c r="D14" s="6">
        <v>0</v>
      </c>
      <c r="E14" s="6">
        <v>4.1666666666666664E-2</v>
      </c>
      <c r="F14" s="6">
        <v>0</v>
      </c>
      <c r="G14" s="6">
        <v>0</v>
      </c>
      <c r="H14" s="6">
        <v>4.7619047619047616E-2</v>
      </c>
      <c r="I14" s="8">
        <v>32</v>
      </c>
      <c r="J14" s="8">
        <v>48</v>
      </c>
      <c r="K14" s="8">
        <v>16</v>
      </c>
      <c r="L14" s="8">
        <v>48</v>
      </c>
      <c r="M14" s="8">
        <v>8</v>
      </c>
      <c r="N14" s="8">
        <v>16</v>
      </c>
      <c r="O14" s="8">
        <v>168</v>
      </c>
      <c r="P14" s="9">
        <v>4.9689440993788816</v>
      </c>
      <c r="Q14" s="9">
        <v>0.624498</v>
      </c>
      <c r="R14" s="9">
        <v>7.9567013815558765</v>
      </c>
    </row>
    <row r="15" spans="1:18" x14ac:dyDescent="0.15">
      <c r="A15" s="4" t="s">
        <v>29</v>
      </c>
      <c r="B15" s="6">
        <v>0.1875</v>
      </c>
      <c r="C15" s="6">
        <v>8.3333333333333329E-2</v>
      </c>
      <c r="D15" s="6">
        <v>0</v>
      </c>
      <c r="E15" s="6">
        <v>8.3333333333333329E-2</v>
      </c>
      <c r="F15" s="6">
        <v>0</v>
      </c>
      <c r="G15" s="6">
        <v>0</v>
      </c>
      <c r="H15" s="6">
        <v>8.3333333333333329E-2</v>
      </c>
      <c r="I15" s="8">
        <v>16</v>
      </c>
      <c r="J15" s="8">
        <v>24</v>
      </c>
      <c r="K15" s="8">
        <v>8</v>
      </c>
      <c r="L15" s="8">
        <v>24</v>
      </c>
      <c r="M15" s="8">
        <v>4</v>
      </c>
      <c r="N15" s="8">
        <v>8</v>
      </c>
      <c r="O15" s="8">
        <v>84</v>
      </c>
      <c r="P15" s="9">
        <v>4.9689440993788816</v>
      </c>
      <c r="Q15" s="9">
        <v>0.34050200000000003</v>
      </c>
      <c r="R15" s="9">
        <v>14.592995340347137</v>
      </c>
    </row>
    <row r="16" spans="1:18" x14ac:dyDescent="0.15">
      <c r="A16" s="4" t="s">
        <v>30</v>
      </c>
      <c r="B16" s="6">
        <v>6.25E-2</v>
      </c>
      <c r="C16" s="6">
        <v>8.3333333333333329E-2</v>
      </c>
      <c r="D16" s="6">
        <v>0</v>
      </c>
      <c r="E16" s="6">
        <v>8.3333333333333329E-2</v>
      </c>
      <c r="F16" s="6">
        <v>0</v>
      </c>
      <c r="G16" s="6">
        <v>0</v>
      </c>
      <c r="H16" s="6">
        <v>5.9523809523809521E-2</v>
      </c>
      <c r="I16" s="8">
        <v>16</v>
      </c>
      <c r="J16" s="8">
        <v>24</v>
      </c>
      <c r="K16" s="8">
        <v>8</v>
      </c>
      <c r="L16" s="8">
        <v>24</v>
      </c>
      <c r="M16" s="8">
        <v>4</v>
      </c>
      <c r="N16" s="8">
        <v>8</v>
      </c>
      <c r="O16" s="8">
        <v>84</v>
      </c>
      <c r="P16" s="9">
        <v>4.9689440993788816</v>
      </c>
      <c r="Q16" s="9">
        <v>0.312249</v>
      </c>
      <c r="R16" s="9">
        <v>15.913402763111753</v>
      </c>
    </row>
    <row r="17" spans="1:18" x14ac:dyDescent="0.15">
      <c r="A17" s="4" t="s">
        <v>31</v>
      </c>
      <c r="B17" s="6">
        <v>0</v>
      </c>
      <c r="C17" s="6">
        <v>8.3333333333333329E-2</v>
      </c>
      <c r="D17" s="6">
        <v>0</v>
      </c>
      <c r="E17" s="6">
        <v>0.1111111111111111</v>
      </c>
      <c r="F17" s="6">
        <v>0</v>
      </c>
      <c r="G17" s="6">
        <v>0</v>
      </c>
      <c r="H17" s="6">
        <v>5.5555555555555552E-2</v>
      </c>
      <c r="I17" s="8">
        <v>24</v>
      </c>
      <c r="J17" s="8">
        <v>36</v>
      </c>
      <c r="K17" s="8">
        <v>12</v>
      </c>
      <c r="L17" s="8">
        <v>36</v>
      </c>
      <c r="M17" s="8">
        <v>6</v>
      </c>
      <c r="N17" s="8">
        <v>12</v>
      </c>
      <c r="O17" s="8">
        <v>126</v>
      </c>
      <c r="P17" s="9">
        <v>4.9689440993788816</v>
      </c>
      <c r="Q17" s="9">
        <v>0.4683735</v>
      </c>
      <c r="R17" s="9">
        <v>10.608935175407835</v>
      </c>
    </row>
    <row r="18" spans="1:18" x14ac:dyDescent="0.15">
      <c r="A18" s="4" t="s">
        <v>32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</row>
    <row r="19" spans="1:18" x14ac:dyDescent="0.15">
      <c r="A19" s="4" t="s">
        <v>33</v>
      </c>
      <c r="B19" s="6">
        <v>0</v>
      </c>
      <c r="C19" s="6">
        <v>0</v>
      </c>
      <c r="D19" s="6">
        <v>0</v>
      </c>
      <c r="E19" s="6">
        <v>0.25</v>
      </c>
      <c r="F19" s="6">
        <v>0.5</v>
      </c>
      <c r="G19" s="6">
        <v>0.25</v>
      </c>
      <c r="H19" s="6">
        <v>0.11904761904761904</v>
      </c>
      <c r="I19" s="8">
        <v>16</v>
      </c>
      <c r="J19" s="8">
        <v>24</v>
      </c>
      <c r="K19" s="8">
        <v>8</v>
      </c>
      <c r="L19" s="8">
        <v>24</v>
      </c>
      <c r="M19" s="8">
        <v>4</v>
      </c>
      <c r="N19" s="8">
        <v>8</v>
      </c>
      <c r="O19" s="8">
        <v>84</v>
      </c>
      <c r="P19" s="9">
        <v>9.9378881987577632</v>
      </c>
      <c r="Q19" s="9">
        <v>0.312249</v>
      </c>
      <c r="R19" s="9">
        <v>31.826805526223506</v>
      </c>
    </row>
    <row r="20" spans="1:18" x14ac:dyDescent="0.15">
      <c r="A20" s="4" t="s">
        <v>34</v>
      </c>
      <c r="B20" s="6">
        <v>0</v>
      </c>
      <c r="C20" s="6">
        <v>0</v>
      </c>
      <c r="D20" s="6">
        <v>0</v>
      </c>
      <c r="E20" s="6">
        <v>0.5</v>
      </c>
      <c r="F20" s="6">
        <v>1</v>
      </c>
      <c r="G20" s="6">
        <v>0.5</v>
      </c>
      <c r="H20" s="6">
        <v>0.23809523809523808</v>
      </c>
      <c r="I20" s="8">
        <v>8</v>
      </c>
      <c r="J20" s="8">
        <v>12</v>
      </c>
      <c r="K20" s="8">
        <v>4</v>
      </c>
      <c r="L20" s="8">
        <v>12</v>
      </c>
      <c r="M20" s="8">
        <v>2</v>
      </c>
      <c r="N20" s="8">
        <v>4</v>
      </c>
      <c r="O20" s="8">
        <v>42</v>
      </c>
      <c r="P20" s="9">
        <v>9.9378881987577632</v>
      </c>
      <c r="Q20" s="9">
        <v>0.1561245</v>
      </c>
      <c r="R20" s="9">
        <v>63.653611052447012</v>
      </c>
    </row>
    <row r="21" spans="1:18" x14ac:dyDescent="0.15">
      <c r="A21" s="4" t="s">
        <v>47</v>
      </c>
      <c r="B21" s="6">
        <v>8.3333333333333329E-2</v>
      </c>
      <c r="C21" s="6">
        <v>5.5555555555555552E-2</v>
      </c>
      <c r="D21" s="6">
        <v>8.3333333333333329E-2</v>
      </c>
      <c r="E21" s="6">
        <v>8.3333333333333329E-2</v>
      </c>
      <c r="F21" s="6">
        <v>0.16666666666666666</v>
      </c>
      <c r="G21" s="6">
        <v>0</v>
      </c>
      <c r="H21" s="6">
        <v>7.1428571428571425E-2</v>
      </c>
      <c r="I21" s="8">
        <v>24</v>
      </c>
      <c r="J21" s="8">
        <v>36</v>
      </c>
      <c r="K21" s="8">
        <v>12</v>
      </c>
      <c r="L21" s="8">
        <v>36</v>
      </c>
      <c r="M21" s="8">
        <v>6</v>
      </c>
      <c r="N21" s="8">
        <v>12</v>
      </c>
      <c r="O21" s="8">
        <v>126</v>
      </c>
      <c r="P21" s="9">
        <v>4.9689440993788816</v>
      </c>
      <c r="Q21" s="9">
        <v>0.4683735</v>
      </c>
      <c r="R21" s="9">
        <v>10.608935175407835</v>
      </c>
    </row>
    <row r="22" spans="1:18" x14ac:dyDescent="0.15">
      <c r="A22" s="4" t="s">
        <v>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</row>
    <row r="23" spans="1:18" x14ac:dyDescent="0.15">
      <c r="A23" s="4" t="s">
        <v>36</v>
      </c>
      <c r="B23" s="6">
        <v>0</v>
      </c>
      <c r="C23" s="6">
        <v>0</v>
      </c>
      <c r="D23" s="6">
        <v>0</v>
      </c>
      <c r="E23" s="6">
        <v>0.125</v>
      </c>
      <c r="F23" s="6">
        <v>0.5</v>
      </c>
      <c r="G23" s="6">
        <v>0</v>
      </c>
      <c r="H23" s="6">
        <v>5.9523809523809521E-2</v>
      </c>
      <c r="I23" s="8">
        <v>16</v>
      </c>
      <c r="J23" s="8">
        <v>24</v>
      </c>
      <c r="K23" s="8">
        <v>8</v>
      </c>
      <c r="L23" s="8">
        <v>24</v>
      </c>
      <c r="M23" s="8">
        <v>4</v>
      </c>
      <c r="N23" s="8">
        <v>8</v>
      </c>
      <c r="O23" s="8">
        <v>84</v>
      </c>
      <c r="P23" s="9">
        <v>4.9689440993788816</v>
      </c>
      <c r="Q23" s="9">
        <v>0.312249</v>
      </c>
      <c r="R23" s="9">
        <v>15.913402763111753</v>
      </c>
    </row>
    <row r="24" spans="1:18" x14ac:dyDescent="0.15">
      <c r="A24" s="4" t="s">
        <v>37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x14ac:dyDescent="0.15">
      <c r="A25" s="4" t="s">
        <v>38</v>
      </c>
      <c r="B25" s="6">
        <v>0.1875</v>
      </c>
      <c r="C25" s="6">
        <v>6.25E-2</v>
      </c>
      <c r="D25" s="6">
        <v>0</v>
      </c>
      <c r="E25" s="6">
        <v>2.0833333333333332E-2</v>
      </c>
      <c r="F25" s="6">
        <v>0</v>
      </c>
      <c r="G25" s="6">
        <v>0</v>
      </c>
      <c r="H25" s="6">
        <v>5.9523809523809521E-2</v>
      </c>
      <c r="I25" s="8">
        <v>32</v>
      </c>
      <c r="J25" s="8">
        <v>48</v>
      </c>
      <c r="K25" s="8">
        <v>16</v>
      </c>
      <c r="L25" s="8">
        <v>48</v>
      </c>
      <c r="M25" s="8">
        <v>8</v>
      </c>
      <c r="N25" s="8">
        <v>16</v>
      </c>
      <c r="O25" s="8">
        <v>168</v>
      </c>
      <c r="P25" s="9">
        <v>4.9689440993788816</v>
      </c>
      <c r="Q25" s="9">
        <v>0.624498</v>
      </c>
      <c r="R25" s="9">
        <v>7.9567013815558765</v>
      </c>
    </row>
    <row r="26" spans="1:18" x14ac:dyDescent="0.15">
      <c r="A26" s="4" t="s">
        <v>39</v>
      </c>
      <c r="B26" s="6">
        <v>0</v>
      </c>
      <c r="C26" s="6">
        <v>0</v>
      </c>
      <c r="D26" s="6">
        <v>0</v>
      </c>
      <c r="E26" s="6">
        <v>0.16666666666666666</v>
      </c>
      <c r="F26" s="6">
        <v>1</v>
      </c>
      <c r="G26" s="6">
        <v>0.5</v>
      </c>
      <c r="H26" s="6">
        <v>0.14285714285714285</v>
      </c>
      <c r="I26" s="8">
        <v>8</v>
      </c>
      <c r="J26" s="8">
        <v>12</v>
      </c>
      <c r="K26" s="8">
        <v>4</v>
      </c>
      <c r="L26" s="8">
        <v>12</v>
      </c>
      <c r="M26" s="8">
        <v>2</v>
      </c>
      <c r="N26" s="8">
        <v>4</v>
      </c>
      <c r="O26" s="8">
        <v>42</v>
      </c>
      <c r="P26" s="9">
        <v>4.9689440993788816</v>
      </c>
      <c r="Q26" s="9">
        <v>0.1561245</v>
      </c>
      <c r="R26" s="9">
        <v>31.826805526223506</v>
      </c>
    </row>
    <row r="27" spans="1:18" x14ac:dyDescent="0.15">
      <c r="A27" s="4" t="s">
        <v>40</v>
      </c>
      <c r="B27" s="6">
        <v>0.125</v>
      </c>
      <c r="C27" s="6">
        <v>4.1666666666666664E-2</v>
      </c>
      <c r="D27" s="6">
        <v>0</v>
      </c>
      <c r="E27" s="6">
        <v>8.3333333333333329E-2</v>
      </c>
      <c r="F27" s="6">
        <v>0</v>
      </c>
      <c r="G27" s="6">
        <v>0</v>
      </c>
      <c r="H27" s="6">
        <v>5.9523809523809521E-2</v>
      </c>
      <c r="I27" s="8">
        <v>16</v>
      </c>
      <c r="J27" s="8">
        <v>24</v>
      </c>
      <c r="K27" s="8">
        <v>8</v>
      </c>
      <c r="L27" s="8">
        <v>24</v>
      </c>
      <c r="M27" s="8">
        <v>4</v>
      </c>
      <c r="N27" s="8">
        <v>8</v>
      </c>
      <c r="O27" s="8">
        <v>84</v>
      </c>
      <c r="P27" s="9">
        <v>9.9378881987577632</v>
      </c>
      <c r="Q27" s="9">
        <v>0.312249</v>
      </c>
      <c r="R27" s="9">
        <v>31.826805526223506</v>
      </c>
    </row>
    <row r="28" spans="1:18" x14ac:dyDescent="0.15">
      <c r="A28" s="4" t="s">
        <v>41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x14ac:dyDescent="0.15">
      <c r="A29" s="4" t="s">
        <v>42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 x14ac:dyDescent="0.15">
      <c r="A30" s="4" t="s">
        <v>43</v>
      </c>
      <c r="B30" s="6">
        <v>0</v>
      </c>
      <c r="C30" s="6">
        <v>0</v>
      </c>
      <c r="D30" s="6">
        <v>0</v>
      </c>
      <c r="E30" s="6">
        <v>0.16666666666666666</v>
      </c>
      <c r="F30" s="6">
        <v>1</v>
      </c>
      <c r="G30" s="6">
        <v>0.5</v>
      </c>
      <c r="H30" s="6">
        <v>0.14285714285714285</v>
      </c>
      <c r="I30" s="8">
        <v>8</v>
      </c>
      <c r="J30" s="8">
        <v>12</v>
      </c>
      <c r="K30" s="8">
        <v>4</v>
      </c>
      <c r="L30" s="8">
        <v>12</v>
      </c>
      <c r="M30" s="8">
        <v>2</v>
      </c>
      <c r="N30" s="8">
        <v>4</v>
      </c>
      <c r="O30" s="8">
        <v>42</v>
      </c>
      <c r="P30" s="9">
        <v>4.9689440993788816</v>
      </c>
      <c r="Q30" s="9">
        <v>0.1561245</v>
      </c>
      <c r="R30" s="9">
        <v>31.826805526223506</v>
      </c>
    </row>
    <row r="31" spans="1:18" x14ac:dyDescent="0.15">
      <c r="A31" s="4" t="s">
        <v>44</v>
      </c>
      <c r="B31" s="6">
        <v>0</v>
      </c>
      <c r="C31" s="6">
        <v>0</v>
      </c>
      <c r="D31" s="6">
        <v>0</v>
      </c>
      <c r="E31" s="6">
        <v>0.16666666666666666</v>
      </c>
      <c r="F31" s="6">
        <v>1</v>
      </c>
      <c r="G31" s="6">
        <v>0.5</v>
      </c>
      <c r="H31" s="6">
        <v>0.14285714285714285</v>
      </c>
      <c r="I31" s="8">
        <v>16</v>
      </c>
      <c r="J31" s="8">
        <v>24</v>
      </c>
      <c r="K31" s="8">
        <v>8</v>
      </c>
      <c r="L31" s="8">
        <v>24</v>
      </c>
      <c r="M31" s="8">
        <v>4</v>
      </c>
      <c r="N31" s="8">
        <v>8</v>
      </c>
      <c r="O31" s="8">
        <v>84</v>
      </c>
      <c r="P31" s="9">
        <v>4.9689440993788816</v>
      </c>
      <c r="Q31" s="9">
        <v>0.312249</v>
      </c>
      <c r="R31" s="9">
        <v>15.913402763111753</v>
      </c>
    </row>
    <row r="32" spans="1:18" x14ac:dyDescent="0.15">
      <c r="A32" s="4" t="s">
        <v>45</v>
      </c>
      <c r="B32" s="6">
        <v>0</v>
      </c>
      <c r="C32" s="6">
        <v>0</v>
      </c>
      <c r="D32" s="6">
        <v>0</v>
      </c>
      <c r="E32" s="6">
        <v>0.33333333333333331</v>
      </c>
      <c r="F32" s="6">
        <v>2</v>
      </c>
      <c r="G32" s="6">
        <v>1</v>
      </c>
      <c r="H32" s="6">
        <v>0.2857142857142857</v>
      </c>
      <c r="I32" s="8">
        <v>16</v>
      </c>
      <c r="J32" s="8">
        <v>24</v>
      </c>
      <c r="K32" s="8">
        <v>8</v>
      </c>
      <c r="L32" s="8">
        <v>24</v>
      </c>
      <c r="M32" s="8">
        <v>4</v>
      </c>
      <c r="N32" s="8">
        <v>8</v>
      </c>
      <c r="O32" s="8">
        <v>84</v>
      </c>
      <c r="P32" s="9">
        <v>9.9378881987577632</v>
      </c>
      <c r="Q32" s="9">
        <v>0.312249</v>
      </c>
      <c r="R32" s="9">
        <v>31.826805526223506</v>
      </c>
    </row>
    <row r="33" spans="1:18" x14ac:dyDescent="0.15">
      <c r="A33" s="8" t="s">
        <v>63</v>
      </c>
      <c r="B33" s="6">
        <f>SUM(B3:B32)</f>
        <v>1.6785714285714286</v>
      </c>
      <c r="C33" s="6">
        <f t="shared" ref="C33:O33" si="0">SUM(C3:C32)</f>
        <v>0.99305555555555569</v>
      </c>
      <c r="D33" s="6">
        <f t="shared" si="0"/>
        <v>8.3333333333333329E-2</v>
      </c>
      <c r="E33" s="6">
        <f t="shared" si="0"/>
        <v>3.8601190476190474</v>
      </c>
      <c r="F33" s="6">
        <f t="shared" si="0"/>
        <v>12.464285714285715</v>
      </c>
      <c r="G33" s="6">
        <f t="shared" si="0"/>
        <v>3.9166666666666665</v>
      </c>
      <c r="H33" s="6">
        <f t="shared" si="0"/>
        <v>2.6808390022675734</v>
      </c>
      <c r="I33" s="17">
        <f t="shared" si="0"/>
        <v>472</v>
      </c>
      <c r="J33" s="17">
        <f t="shared" si="0"/>
        <v>708</v>
      </c>
      <c r="K33" s="17">
        <f t="shared" si="0"/>
        <v>236</v>
      </c>
      <c r="L33" s="17">
        <f t="shared" si="0"/>
        <v>708</v>
      </c>
      <c r="M33" s="17">
        <f t="shared" si="0"/>
        <v>118</v>
      </c>
      <c r="N33" s="17">
        <f t="shared" si="0"/>
        <v>236</v>
      </c>
      <c r="O33" s="17">
        <f t="shared" si="0"/>
        <v>2478</v>
      </c>
      <c r="P33" s="18">
        <f>SUM(P3:P32)</f>
        <v>173.91304347826093</v>
      </c>
      <c r="Q33" s="18">
        <f>SUM(Q3:Q32)</f>
        <v>9.2395984999999996</v>
      </c>
      <c r="R33" s="18">
        <f>SUM(R3:R32)</f>
        <v>554.13312711823141</v>
      </c>
    </row>
    <row r="34" spans="1:18" x14ac:dyDescent="0.15">
      <c r="A34" s="8" t="s">
        <v>64</v>
      </c>
      <c r="B34" s="7">
        <f>B33/24</f>
        <v>6.9940476190476192E-2</v>
      </c>
      <c r="C34" s="7">
        <f t="shared" ref="C34:R34" si="1">C33/24</f>
        <v>4.1377314814814818E-2</v>
      </c>
      <c r="D34" s="7">
        <f t="shared" si="1"/>
        <v>3.472222222222222E-3</v>
      </c>
      <c r="E34" s="7">
        <f t="shared" si="1"/>
        <v>0.16083829365079363</v>
      </c>
      <c r="F34" s="7">
        <f t="shared" si="1"/>
        <v>0.51934523809523814</v>
      </c>
      <c r="G34" s="7">
        <f t="shared" si="1"/>
        <v>0.16319444444444445</v>
      </c>
      <c r="H34" s="7">
        <f t="shared" si="1"/>
        <v>0.11170162509448223</v>
      </c>
      <c r="I34" s="18">
        <f t="shared" si="1"/>
        <v>19.666666666666668</v>
      </c>
      <c r="J34" s="18">
        <f>J33/24</f>
        <v>29.5</v>
      </c>
      <c r="K34" s="18">
        <f t="shared" si="1"/>
        <v>9.8333333333333339</v>
      </c>
      <c r="L34" s="18">
        <f t="shared" si="1"/>
        <v>29.5</v>
      </c>
      <c r="M34" s="18">
        <f t="shared" si="1"/>
        <v>4.916666666666667</v>
      </c>
      <c r="N34" s="18">
        <f t="shared" si="1"/>
        <v>9.8333333333333339</v>
      </c>
      <c r="O34" s="18">
        <f t="shared" si="1"/>
        <v>103.25</v>
      </c>
      <c r="P34" s="18">
        <f t="shared" si="1"/>
        <v>7.2463768115942058</v>
      </c>
      <c r="Q34" s="18">
        <f t="shared" si="1"/>
        <v>0.38498327083333334</v>
      </c>
      <c r="R34" s="18">
        <f t="shared" si="1"/>
        <v>23.088880296592976</v>
      </c>
    </row>
  </sheetData>
  <mergeCells count="3">
    <mergeCell ref="B1:H1"/>
    <mergeCell ref="I1:O1"/>
    <mergeCell ref="P1:R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0" zoomScaleNormal="70" workbookViewId="0">
      <selection sqref="A1:R2"/>
    </sheetView>
  </sheetViews>
  <sheetFormatPr defaultRowHeight="13.5" x14ac:dyDescent="0.15"/>
  <cols>
    <col min="1" max="1" width="12.25" style="16" customWidth="1"/>
    <col min="2" max="8" width="9" style="16"/>
    <col min="9" max="10" width="9.5" style="16" bestFit="1" customWidth="1"/>
    <col min="11" max="11" width="9.25" style="16" bestFit="1" customWidth="1"/>
    <col min="12" max="13" width="9.5" style="16" bestFit="1" customWidth="1"/>
    <col min="14" max="14" width="9.25" style="16" bestFit="1" customWidth="1"/>
    <col min="15" max="15" width="10.5" style="16" bestFit="1" customWidth="1"/>
    <col min="16" max="16" width="9.5" style="16" bestFit="1" customWidth="1"/>
    <col min="17" max="17" width="9.25" style="16" bestFit="1" customWidth="1"/>
    <col min="18" max="18" width="10.5" style="16" bestFit="1" customWidth="1"/>
    <col min="19" max="16384" width="9" style="16"/>
  </cols>
  <sheetData>
    <row r="1" spans="1:18" x14ac:dyDescent="0.15">
      <c r="B1" s="10" t="s">
        <v>57</v>
      </c>
      <c r="C1" s="11"/>
      <c r="D1" s="11"/>
      <c r="E1" s="11"/>
      <c r="F1" s="11"/>
      <c r="G1" s="11"/>
      <c r="H1" s="12"/>
      <c r="I1" s="13" t="s">
        <v>58</v>
      </c>
      <c r="J1" s="14"/>
      <c r="K1" s="14"/>
      <c r="L1" s="14"/>
      <c r="M1" s="14"/>
      <c r="N1" s="14"/>
      <c r="O1" s="15"/>
      <c r="P1" s="13" t="s">
        <v>59</v>
      </c>
      <c r="Q1" s="14"/>
      <c r="R1" s="15"/>
    </row>
    <row r="2" spans="1:18" x14ac:dyDescent="0.15">
      <c r="A2" s="8"/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5" t="s">
        <v>56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5" t="s">
        <v>56</v>
      </c>
      <c r="P2" s="8" t="s">
        <v>60</v>
      </c>
      <c r="Q2" s="8" t="s">
        <v>61</v>
      </c>
      <c r="R2" s="8" t="s">
        <v>62</v>
      </c>
    </row>
    <row r="3" spans="1:18" x14ac:dyDescent="0.15">
      <c r="A3" s="4" t="s">
        <v>17</v>
      </c>
      <c r="B3" s="6">
        <v>0</v>
      </c>
      <c r="C3" s="6">
        <v>0</v>
      </c>
      <c r="D3" s="6">
        <v>0</v>
      </c>
      <c r="E3" s="6">
        <v>0.5</v>
      </c>
      <c r="F3" s="6">
        <v>0.5</v>
      </c>
      <c r="G3" s="6" t="s">
        <v>0</v>
      </c>
      <c r="H3" s="6">
        <v>0.27272727272727271</v>
      </c>
      <c r="I3" s="8">
        <v>8</v>
      </c>
      <c r="J3" s="8">
        <v>16</v>
      </c>
      <c r="K3" s="8">
        <v>4</v>
      </c>
      <c r="L3" s="8">
        <v>8</v>
      </c>
      <c r="M3" s="8">
        <v>8</v>
      </c>
      <c r="N3" s="8">
        <v>0</v>
      </c>
      <c r="O3" s="8">
        <v>44</v>
      </c>
      <c r="P3" s="9">
        <v>64</v>
      </c>
      <c r="Q3" s="9">
        <v>0.23305200000000001</v>
      </c>
      <c r="R3" s="9">
        <v>274.61682371316272</v>
      </c>
    </row>
    <row r="4" spans="1:18" x14ac:dyDescent="0.15">
      <c r="A4" s="4" t="s">
        <v>18</v>
      </c>
      <c r="B4" s="6">
        <v>0</v>
      </c>
      <c r="C4" s="6">
        <v>0</v>
      </c>
      <c r="D4" s="6">
        <v>0.25</v>
      </c>
      <c r="E4" s="6">
        <v>0.1875</v>
      </c>
      <c r="F4" s="6">
        <v>0.125</v>
      </c>
      <c r="G4" s="6" t="s">
        <v>0</v>
      </c>
      <c r="H4" s="6">
        <v>7.9545454545454544E-2</v>
      </c>
      <c r="I4" s="8">
        <v>16</v>
      </c>
      <c r="J4" s="8">
        <v>32</v>
      </c>
      <c r="K4" s="8">
        <v>8</v>
      </c>
      <c r="L4" s="8">
        <v>16</v>
      </c>
      <c r="M4" s="8">
        <v>16</v>
      </c>
      <c r="N4" s="8">
        <v>0</v>
      </c>
      <c r="O4" s="8">
        <v>88</v>
      </c>
      <c r="P4" s="9">
        <v>32</v>
      </c>
      <c r="Q4" s="9">
        <v>0.46610400000000002</v>
      </c>
      <c r="R4" s="9">
        <v>68.654205928290679</v>
      </c>
    </row>
    <row r="5" spans="1:18" x14ac:dyDescent="0.15">
      <c r="A5" s="4" t="s">
        <v>19</v>
      </c>
      <c r="B5" s="6">
        <v>0</v>
      </c>
      <c r="C5" s="6">
        <v>9.375E-2</v>
      </c>
      <c r="D5" s="6">
        <v>0</v>
      </c>
      <c r="E5" s="6">
        <v>0.125</v>
      </c>
      <c r="F5" s="6">
        <v>6.25E-2</v>
      </c>
      <c r="G5" s="6" t="s">
        <v>0</v>
      </c>
      <c r="H5" s="6">
        <v>6.8181818181818177E-2</v>
      </c>
      <c r="I5" s="8">
        <v>16</v>
      </c>
      <c r="J5" s="8">
        <v>32</v>
      </c>
      <c r="K5" s="8">
        <v>8</v>
      </c>
      <c r="L5" s="8">
        <v>16</v>
      </c>
      <c r="M5" s="8">
        <v>16</v>
      </c>
      <c r="N5" s="8">
        <v>0</v>
      </c>
      <c r="O5" s="8">
        <v>88</v>
      </c>
      <c r="P5" s="9">
        <v>64</v>
      </c>
      <c r="Q5" s="9">
        <v>0.46610400000000002</v>
      </c>
      <c r="R5" s="9">
        <v>137.30841185658136</v>
      </c>
    </row>
    <row r="6" spans="1:18" x14ac:dyDescent="0.15">
      <c r="A6" s="4" t="s">
        <v>20</v>
      </c>
      <c r="B6" s="6">
        <v>0.16666666666666666</v>
      </c>
      <c r="C6" s="6">
        <v>6.25E-2</v>
      </c>
      <c r="D6" s="6">
        <v>0</v>
      </c>
      <c r="E6" s="6">
        <v>4.1666666666666664E-2</v>
      </c>
      <c r="F6" s="6">
        <v>8.3333333333333329E-2</v>
      </c>
      <c r="G6" s="6" t="s">
        <v>0</v>
      </c>
      <c r="H6" s="6">
        <v>9.0909090909090912E-2</v>
      </c>
      <c r="I6" s="8">
        <v>24</v>
      </c>
      <c r="J6" s="8">
        <v>48</v>
      </c>
      <c r="K6" s="8">
        <v>12</v>
      </c>
      <c r="L6" s="8">
        <v>24</v>
      </c>
      <c r="M6" s="8">
        <v>24</v>
      </c>
      <c r="N6" s="8">
        <v>0</v>
      </c>
      <c r="O6" s="8">
        <v>132</v>
      </c>
      <c r="P6" s="9">
        <v>64</v>
      </c>
      <c r="Q6" s="9">
        <v>0.699156</v>
      </c>
      <c r="R6" s="9">
        <v>91.538941237720906</v>
      </c>
    </row>
    <row r="7" spans="1:18" x14ac:dyDescent="0.15">
      <c r="A7" s="4" t="s">
        <v>21</v>
      </c>
      <c r="B7" s="6">
        <v>0.125</v>
      </c>
      <c r="C7" s="6">
        <v>6.25E-2</v>
      </c>
      <c r="D7" s="6">
        <v>0</v>
      </c>
      <c r="E7" s="6">
        <v>0.125</v>
      </c>
      <c r="F7" s="6">
        <v>0</v>
      </c>
      <c r="G7" s="6" t="s">
        <v>0</v>
      </c>
      <c r="H7" s="6">
        <v>6.8181818181818177E-2</v>
      </c>
      <c r="I7" s="8">
        <v>16</v>
      </c>
      <c r="J7" s="8">
        <v>32</v>
      </c>
      <c r="K7" s="8">
        <v>8</v>
      </c>
      <c r="L7" s="8">
        <v>16</v>
      </c>
      <c r="M7" s="8">
        <v>16</v>
      </c>
      <c r="N7" s="8">
        <v>0</v>
      </c>
      <c r="O7" s="8">
        <v>88</v>
      </c>
      <c r="P7" s="9">
        <v>64</v>
      </c>
      <c r="Q7" s="9">
        <v>0.46610400000000002</v>
      </c>
      <c r="R7" s="9">
        <v>137.30841185658136</v>
      </c>
    </row>
    <row r="8" spans="1:18" x14ac:dyDescent="0.15">
      <c r="A8" s="4" t="s">
        <v>22</v>
      </c>
      <c r="B8" s="6">
        <v>0.15</v>
      </c>
      <c r="C8" s="6">
        <v>2.5000000000000001E-2</v>
      </c>
      <c r="D8" s="6">
        <v>0</v>
      </c>
      <c r="E8" s="6">
        <v>0.15</v>
      </c>
      <c r="F8" s="6">
        <v>0.05</v>
      </c>
      <c r="G8" s="6" t="s">
        <v>0</v>
      </c>
      <c r="H8" s="6">
        <v>7.2727272727272724E-2</v>
      </c>
      <c r="I8" s="8">
        <v>20</v>
      </c>
      <c r="J8" s="8">
        <v>40</v>
      </c>
      <c r="K8" s="8">
        <v>10</v>
      </c>
      <c r="L8" s="8">
        <v>20</v>
      </c>
      <c r="M8" s="8">
        <v>20</v>
      </c>
      <c r="N8" s="8">
        <v>0</v>
      </c>
      <c r="O8" s="8">
        <v>110</v>
      </c>
      <c r="P8" s="9">
        <v>32</v>
      </c>
      <c r="Q8" s="9">
        <v>0.58262999999999998</v>
      </c>
      <c r="R8" s="9">
        <v>54.92336474263255</v>
      </c>
    </row>
    <row r="9" spans="1:18" x14ac:dyDescent="0.15">
      <c r="A9" s="4" t="s">
        <v>23</v>
      </c>
      <c r="B9" s="6">
        <v>0</v>
      </c>
      <c r="C9" s="6">
        <v>0.125</v>
      </c>
      <c r="D9" s="6">
        <v>0</v>
      </c>
      <c r="E9" s="6">
        <v>0.375</v>
      </c>
      <c r="F9" s="6">
        <v>0.125</v>
      </c>
      <c r="G9" s="6" t="s">
        <v>0</v>
      </c>
      <c r="H9" s="6">
        <v>0.13636363636363635</v>
      </c>
      <c r="I9" s="8">
        <v>32</v>
      </c>
      <c r="J9" s="8">
        <v>64</v>
      </c>
      <c r="K9" s="8">
        <v>16</v>
      </c>
      <c r="L9" s="8">
        <v>32</v>
      </c>
      <c r="M9" s="8">
        <v>32</v>
      </c>
      <c r="N9" s="8">
        <v>0</v>
      </c>
      <c r="O9" s="8">
        <v>176</v>
      </c>
      <c r="P9" s="9">
        <v>64</v>
      </c>
      <c r="Q9" s="9">
        <v>0.93220800000000004</v>
      </c>
      <c r="R9" s="9">
        <v>68.654205928290679</v>
      </c>
    </row>
    <row r="10" spans="1:18" x14ac:dyDescent="0.15">
      <c r="A10" s="4" t="s">
        <v>24</v>
      </c>
      <c r="B10" s="6">
        <v>0.125</v>
      </c>
      <c r="C10" s="6">
        <v>0</v>
      </c>
      <c r="D10" s="6">
        <v>0</v>
      </c>
      <c r="E10" s="6">
        <v>0.375</v>
      </c>
      <c r="F10" s="6">
        <v>0.25</v>
      </c>
      <c r="G10" s="6" t="s">
        <v>0</v>
      </c>
      <c r="H10" s="6">
        <v>0.13636363636363635</v>
      </c>
      <c r="I10" s="8">
        <v>16</v>
      </c>
      <c r="J10" s="8">
        <v>32</v>
      </c>
      <c r="K10" s="8">
        <v>8</v>
      </c>
      <c r="L10" s="8">
        <v>16</v>
      </c>
      <c r="M10" s="8">
        <v>16</v>
      </c>
      <c r="N10" s="8">
        <v>0</v>
      </c>
      <c r="O10" s="8">
        <v>88</v>
      </c>
      <c r="P10" s="9">
        <v>32</v>
      </c>
      <c r="Q10" s="9">
        <v>0.46610400000000002</v>
      </c>
      <c r="R10" s="9">
        <v>68.654205928290679</v>
      </c>
    </row>
    <row r="11" spans="1:18" x14ac:dyDescent="0.15">
      <c r="A11" s="4" t="s">
        <v>25</v>
      </c>
      <c r="B11" s="6">
        <v>6.25E-2</v>
      </c>
      <c r="C11" s="6">
        <v>0</v>
      </c>
      <c r="D11" s="6">
        <v>0</v>
      </c>
      <c r="E11" s="6">
        <v>0.22916666666666666</v>
      </c>
      <c r="F11" s="6">
        <v>6.25E-2</v>
      </c>
      <c r="G11" s="6" t="s">
        <v>0</v>
      </c>
      <c r="H11" s="6">
        <v>6.4393939393939392E-2</v>
      </c>
      <c r="I11" s="8">
        <v>48</v>
      </c>
      <c r="J11" s="8">
        <v>96</v>
      </c>
      <c r="K11" s="8">
        <v>24</v>
      </c>
      <c r="L11" s="8">
        <v>48</v>
      </c>
      <c r="M11" s="8">
        <v>48</v>
      </c>
      <c r="N11" s="8">
        <v>0</v>
      </c>
      <c r="O11" s="8">
        <v>264</v>
      </c>
      <c r="P11" s="9">
        <v>64</v>
      </c>
      <c r="Q11" s="9">
        <v>1.398312</v>
      </c>
      <c r="R11" s="9">
        <v>45.769470618860453</v>
      </c>
    </row>
    <row r="12" spans="1:18" x14ac:dyDescent="0.15">
      <c r="A12" s="4" t="s">
        <v>26</v>
      </c>
      <c r="B12" s="6">
        <v>0</v>
      </c>
      <c r="C12" s="6">
        <v>0</v>
      </c>
      <c r="D12" s="6">
        <v>0</v>
      </c>
      <c r="E12" s="6">
        <v>0.33333333333333331</v>
      </c>
      <c r="F12" s="6">
        <v>8.3333333333333329E-2</v>
      </c>
      <c r="G12" s="6" t="s">
        <v>0</v>
      </c>
      <c r="H12" s="6">
        <v>7.575757575757576E-2</v>
      </c>
      <c r="I12" s="8">
        <v>24</v>
      </c>
      <c r="J12" s="8">
        <v>48</v>
      </c>
      <c r="K12" s="8">
        <v>12</v>
      </c>
      <c r="L12" s="8">
        <v>24</v>
      </c>
      <c r="M12" s="8">
        <v>24</v>
      </c>
      <c r="N12" s="8">
        <v>0</v>
      </c>
      <c r="O12" s="8">
        <v>132</v>
      </c>
      <c r="P12" s="9">
        <v>64</v>
      </c>
      <c r="Q12" s="9">
        <v>0.699156</v>
      </c>
      <c r="R12" s="9">
        <v>91.538941237720906</v>
      </c>
    </row>
    <row r="13" spans="1:18" x14ac:dyDescent="0.15">
      <c r="A13" s="4" t="s">
        <v>27</v>
      </c>
      <c r="B13" s="6">
        <v>6.25E-2</v>
      </c>
      <c r="C13" s="6">
        <v>3.125E-2</v>
      </c>
      <c r="D13" s="6">
        <v>0</v>
      </c>
      <c r="E13" s="6">
        <v>6.25E-2</v>
      </c>
      <c r="F13" s="6">
        <v>6.25E-2</v>
      </c>
      <c r="G13" s="6" t="s">
        <v>0</v>
      </c>
      <c r="H13" s="6">
        <v>4.5454545454545456E-2</v>
      </c>
      <c r="I13" s="8">
        <v>16</v>
      </c>
      <c r="J13" s="8">
        <v>32</v>
      </c>
      <c r="K13" s="8">
        <v>8</v>
      </c>
      <c r="L13" s="8">
        <v>16</v>
      </c>
      <c r="M13" s="8">
        <v>16</v>
      </c>
      <c r="N13" s="8">
        <v>0</v>
      </c>
      <c r="O13" s="8">
        <v>88</v>
      </c>
      <c r="P13" s="9">
        <v>32</v>
      </c>
      <c r="Q13" s="9">
        <v>0.46610400000000002</v>
      </c>
      <c r="R13" s="9">
        <v>68.654205928290679</v>
      </c>
    </row>
    <row r="14" spans="1:18" x14ac:dyDescent="0.15">
      <c r="A14" s="4" t="s">
        <v>28</v>
      </c>
      <c r="B14" s="6">
        <v>0.25</v>
      </c>
      <c r="C14" s="6">
        <v>6.25E-2</v>
      </c>
      <c r="D14" s="6">
        <v>0</v>
      </c>
      <c r="E14" s="6">
        <v>0.125</v>
      </c>
      <c r="F14" s="6">
        <v>0</v>
      </c>
      <c r="G14" s="6" t="s">
        <v>0</v>
      </c>
      <c r="H14" s="6">
        <v>9.0909090909090912E-2</v>
      </c>
      <c r="I14" s="8">
        <v>16</v>
      </c>
      <c r="J14" s="8">
        <v>32</v>
      </c>
      <c r="K14" s="8">
        <v>8</v>
      </c>
      <c r="L14" s="8">
        <v>16</v>
      </c>
      <c r="M14" s="8">
        <v>16</v>
      </c>
      <c r="N14" s="8">
        <v>0</v>
      </c>
      <c r="O14" s="8">
        <v>88</v>
      </c>
      <c r="P14" s="9">
        <v>32</v>
      </c>
      <c r="Q14" s="9">
        <v>0.46610400000000002</v>
      </c>
      <c r="R14" s="9">
        <v>68.654205928290679</v>
      </c>
    </row>
    <row r="15" spans="1:18" x14ac:dyDescent="0.15">
      <c r="A15" s="4" t="s">
        <v>29</v>
      </c>
      <c r="B15" s="6">
        <v>0.1875</v>
      </c>
      <c r="C15" s="6">
        <v>6.25E-2</v>
      </c>
      <c r="D15" s="6">
        <v>0</v>
      </c>
      <c r="E15" s="6">
        <v>0.125</v>
      </c>
      <c r="F15" s="6">
        <v>0</v>
      </c>
      <c r="G15" s="6" t="s">
        <v>0</v>
      </c>
      <c r="H15" s="6">
        <v>7.9545454545454544E-2</v>
      </c>
      <c r="I15" s="8">
        <v>16</v>
      </c>
      <c r="J15" s="8">
        <v>32</v>
      </c>
      <c r="K15" s="8">
        <v>8</v>
      </c>
      <c r="L15" s="8">
        <v>16</v>
      </c>
      <c r="M15" s="8">
        <v>16</v>
      </c>
      <c r="N15" s="8">
        <v>0</v>
      </c>
      <c r="O15" s="8">
        <v>88</v>
      </c>
      <c r="P15" s="9">
        <v>32</v>
      </c>
      <c r="Q15" s="9">
        <v>0.43785099999999999</v>
      </c>
      <c r="R15" s="9">
        <v>73.084222715033192</v>
      </c>
    </row>
    <row r="16" spans="1:18" x14ac:dyDescent="0.15">
      <c r="A16" s="4" t="s">
        <v>30</v>
      </c>
      <c r="B16" s="6">
        <v>8.3333333333333329E-2</v>
      </c>
      <c r="C16" s="6">
        <v>8.3333333333333329E-2</v>
      </c>
      <c r="D16" s="6">
        <v>0</v>
      </c>
      <c r="E16" s="6">
        <v>0.16666666666666666</v>
      </c>
      <c r="F16" s="6">
        <v>0</v>
      </c>
      <c r="G16" s="6" t="s">
        <v>0</v>
      </c>
      <c r="H16" s="6">
        <v>7.575757575757576E-2</v>
      </c>
      <c r="I16" s="8">
        <v>12</v>
      </c>
      <c r="J16" s="8">
        <v>24</v>
      </c>
      <c r="K16" s="8">
        <v>6</v>
      </c>
      <c r="L16" s="8">
        <v>12</v>
      </c>
      <c r="M16" s="8">
        <v>12</v>
      </c>
      <c r="N16" s="8">
        <v>0</v>
      </c>
      <c r="O16" s="8">
        <v>66</v>
      </c>
      <c r="P16" s="9">
        <v>32</v>
      </c>
      <c r="Q16" s="9">
        <v>0.349578</v>
      </c>
      <c r="R16" s="9">
        <v>91.538941237720906</v>
      </c>
    </row>
    <row r="17" spans="1:18" x14ac:dyDescent="0.15">
      <c r="A17" s="4" t="s">
        <v>31</v>
      </c>
      <c r="B17" s="6">
        <v>0</v>
      </c>
      <c r="C17" s="6">
        <v>0.1875</v>
      </c>
      <c r="D17" s="6">
        <v>0</v>
      </c>
      <c r="E17" s="6">
        <v>0.5</v>
      </c>
      <c r="F17" s="6">
        <v>0</v>
      </c>
      <c r="G17" s="6" t="s">
        <v>0</v>
      </c>
      <c r="H17" s="6">
        <v>0.15909090909090909</v>
      </c>
      <c r="I17" s="8">
        <v>8</v>
      </c>
      <c r="J17" s="8">
        <v>16</v>
      </c>
      <c r="K17" s="8">
        <v>4</v>
      </c>
      <c r="L17" s="8">
        <v>8</v>
      </c>
      <c r="M17" s="8">
        <v>8</v>
      </c>
      <c r="N17" s="8">
        <v>0</v>
      </c>
      <c r="O17" s="8">
        <v>44</v>
      </c>
      <c r="P17" s="9">
        <v>32</v>
      </c>
      <c r="Q17" s="9">
        <v>0.23305200000000001</v>
      </c>
      <c r="R17" s="9">
        <v>137.30841185658136</v>
      </c>
    </row>
    <row r="18" spans="1:18" x14ac:dyDescent="0.15">
      <c r="A18" s="4" t="s">
        <v>32</v>
      </c>
      <c r="B18" s="6">
        <v>0.25</v>
      </c>
      <c r="C18" s="6">
        <v>0</v>
      </c>
      <c r="D18" s="6">
        <v>0.125</v>
      </c>
      <c r="E18" s="6">
        <v>6.25E-2</v>
      </c>
      <c r="F18" s="6">
        <v>0.25</v>
      </c>
      <c r="G18" s="6" t="s">
        <v>0</v>
      </c>
      <c r="H18" s="6">
        <v>0.11363636363636363</v>
      </c>
      <c r="I18" s="8">
        <v>16</v>
      </c>
      <c r="J18" s="8">
        <v>32</v>
      </c>
      <c r="K18" s="8">
        <v>8</v>
      </c>
      <c r="L18" s="8">
        <v>16</v>
      </c>
      <c r="M18" s="8">
        <v>16</v>
      </c>
      <c r="N18" s="8">
        <v>0</v>
      </c>
      <c r="O18" s="8">
        <v>88</v>
      </c>
      <c r="P18" s="9">
        <v>64</v>
      </c>
      <c r="Q18" s="9">
        <v>0.46610400000000002</v>
      </c>
      <c r="R18" s="9">
        <v>137.30841185658136</v>
      </c>
    </row>
    <row r="19" spans="1:18" x14ac:dyDescent="0.15">
      <c r="A19" s="4" t="s">
        <v>33</v>
      </c>
      <c r="B19" s="6">
        <v>0</v>
      </c>
      <c r="C19" s="6">
        <v>0</v>
      </c>
      <c r="D19" s="6">
        <v>0</v>
      </c>
      <c r="E19" s="6">
        <v>0.375</v>
      </c>
      <c r="F19" s="6">
        <v>0.125</v>
      </c>
      <c r="G19" s="6" t="s">
        <v>0</v>
      </c>
      <c r="H19" s="6">
        <v>0.11363636363636363</v>
      </c>
      <c r="I19" s="8">
        <v>16</v>
      </c>
      <c r="J19" s="8">
        <v>32</v>
      </c>
      <c r="K19" s="8">
        <v>8</v>
      </c>
      <c r="L19" s="8">
        <v>16</v>
      </c>
      <c r="M19" s="8">
        <v>16</v>
      </c>
      <c r="N19" s="8">
        <v>0</v>
      </c>
      <c r="O19" s="8">
        <v>88</v>
      </c>
      <c r="P19" s="9">
        <v>64</v>
      </c>
      <c r="Q19" s="9">
        <v>0.46610400000000002</v>
      </c>
      <c r="R19" s="9">
        <v>137.30841185658136</v>
      </c>
    </row>
    <row r="20" spans="1:18" x14ac:dyDescent="0.15">
      <c r="A20" s="4" t="s">
        <v>34</v>
      </c>
      <c r="B20" s="6">
        <v>0</v>
      </c>
      <c r="C20" s="6">
        <v>0</v>
      </c>
      <c r="D20" s="6">
        <v>0</v>
      </c>
      <c r="E20" s="6">
        <v>0.375</v>
      </c>
      <c r="F20" s="6">
        <v>0.125</v>
      </c>
      <c r="G20" s="6" t="s">
        <v>0</v>
      </c>
      <c r="H20" s="6">
        <v>0.11363636363636363</v>
      </c>
      <c r="I20" s="8">
        <v>16</v>
      </c>
      <c r="J20" s="8">
        <v>32</v>
      </c>
      <c r="K20" s="8">
        <v>8</v>
      </c>
      <c r="L20" s="8">
        <v>16</v>
      </c>
      <c r="M20" s="8">
        <v>16</v>
      </c>
      <c r="N20" s="8">
        <v>0</v>
      </c>
      <c r="O20" s="8">
        <v>88</v>
      </c>
      <c r="P20" s="9">
        <v>64</v>
      </c>
      <c r="Q20" s="9">
        <v>0.46610400000000002</v>
      </c>
      <c r="R20" s="9">
        <v>137.30841185658136</v>
      </c>
    </row>
    <row r="21" spans="1:18" x14ac:dyDescent="0.15">
      <c r="A21" s="4" t="s">
        <v>47</v>
      </c>
      <c r="B21" s="6">
        <v>8.3333333333333329E-2</v>
      </c>
      <c r="C21" s="6">
        <v>4.1666666666666664E-2</v>
      </c>
      <c r="D21" s="6">
        <v>8.3333333333333329E-2</v>
      </c>
      <c r="E21" s="6">
        <v>0.125</v>
      </c>
      <c r="F21" s="6">
        <v>4.1666666666666664E-2</v>
      </c>
      <c r="G21" s="6" t="s">
        <v>0</v>
      </c>
      <c r="H21" s="6">
        <v>6.8181818181818177E-2</v>
      </c>
      <c r="I21" s="8">
        <v>24</v>
      </c>
      <c r="J21" s="8">
        <v>48</v>
      </c>
      <c r="K21" s="8">
        <v>12</v>
      </c>
      <c r="L21" s="8">
        <v>24</v>
      </c>
      <c r="M21" s="8">
        <v>24</v>
      </c>
      <c r="N21" s="8">
        <v>0</v>
      </c>
      <c r="O21" s="8">
        <v>132</v>
      </c>
      <c r="P21" s="9">
        <v>32</v>
      </c>
      <c r="Q21" s="9">
        <v>0.699156</v>
      </c>
      <c r="R21" s="9">
        <v>45.769470618860453</v>
      </c>
    </row>
    <row r="22" spans="1:18" x14ac:dyDescent="0.15">
      <c r="A22" s="4" t="s">
        <v>35</v>
      </c>
      <c r="B22" s="6">
        <v>0</v>
      </c>
      <c r="C22" s="6">
        <v>0</v>
      </c>
      <c r="D22" s="6">
        <v>0.25</v>
      </c>
      <c r="E22" s="6">
        <v>0.25</v>
      </c>
      <c r="F22" s="6">
        <v>0.25</v>
      </c>
      <c r="G22" s="6" t="s">
        <v>0</v>
      </c>
      <c r="H22" s="6">
        <v>0.11363636363636363</v>
      </c>
      <c r="I22" s="8">
        <v>8</v>
      </c>
      <c r="J22" s="8">
        <v>16</v>
      </c>
      <c r="K22" s="8">
        <v>4</v>
      </c>
      <c r="L22" s="8">
        <v>8</v>
      </c>
      <c r="M22" s="8">
        <v>8</v>
      </c>
      <c r="N22" s="8">
        <v>0</v>
      </c>
      <c r="O22" s="8">
        <v>44</v>
      </c>
      <c r="P22" s="9">
        <v>32</v>
      </c>
      <c r="Q22" s="9">
        <v>0.23305200000000001</v>
      </c>
      <c r="R22" s="9">
        <v>137.30841185658136</v>
      </c>
    </row>
    <row r="23" spans="1:18" x14ac:dyDescent="0.15">
      <c r="A23" s="4" t="s">
        <v>36</v>
      </c>
      <c r="B23" s="6">
        <v>0</v>
      </c>
      <c r="C23" s="6">
        <v>0</v>
      </c>
      <c r="D23" s="6">
        <v>0</v>
      </c>
      <c r="E23" s="6">
        <v>0.375</v>
      </c>
      <c r="F23" s="6">
        <v>0.25</v>
      </c>
      <c r="G23" s="6" t="s">
        <v>0</v>
      </c>
      <c r="H23" s="6">
        <v>0.11363636363636363</v>
      </c>
      <c r="I23" s="8">
        <v>8</v>
      </c>
      <c r="J23" s="8">
        <v>16</v>
      </c>
      <c r="K23" s="8">
        <v>4</v>
      </c>
      <c r="L23" s="8">
        <v>8</v>
      </c>
      <c r="M23" s="8">
        <v>8</v>
      </c>
      <c r="N23" s="8">
        <v>0</v>
      </c>
      <c r="O23" s="8">
        <v>44</v>
      </c>
      <c r="P23" s="9">
        <v>32</v>
      </c>
      <c r="Q23" s="9">
        <v>0.23305200000000001</v>
      </c>
      <c r="R23" s="9">
        <v>137.30841185658136</v>
      </c>
    </row>
    <row r="24" spans="1:18" x14ac:dyDescent="0.15">
      <c r="A24" s="4" t="s">
        <v>37</v>
      </c>
      <c r="B24" s="6">
        <v>0</v>
      </c>
      <c r="C24" s="6">
        <v>0</v>
      </c>
      <c r="D24" s="6">
        <v>0</v>
      </c>
      <c r="E24" s="6">
        <v>0.25</v>
      </c>
      <c r="F24" s="6">
        <v>0.25</v>
      </c>
      <c r="G24" s="6" t="s">
        <v>0</v>
      </c>
      <c r="H24" s="6">
        <v>0.13636363636363635</v>
      </c>
      <c r="I24" s="8">
        <v>16</v>
      </c>
      <c r="J24" s="8">
        <v>32</v>
      </c>
      <c r="K24" s="8">
        <v>8</v>
      </c>
      <c r="L24" s="8">
        <v>16</v>
      </c>
      <c r="M24" s="8">
        <v>16</v>
      </c>
      <c r="N24" s="8">
        <v>0</v>
      </c>
      <c r="O24" s="8">
        <v>88</v>
      </c>
      <c r="P24" s="9">
        <v>64</v>
      </c>
      <c r="Q24" s="9">
        <v>0.46610400000000002</v>
      </c>
      <c r="R24" s="9">
        <v>137.30841185658136</v>
      </c>
    </row>
    <row r="25" spans="1:18" x14ac:dyDescent="0.15">
      <c r="A25" s="4" t="s">
        <v>38</v>
      </c>
      <c r="B25" s="6">
        <v>0.16666666666666666</v>
      </c>
      <c r="C25" s="6">
        <v>4.1666666666666664E-2</v>
      </c>
      <c r="D25" s="6">
        <v>0</v>
      </c>
      <c r="E25" s="6">
        <v>2.7777777777777776E-2</v>
      </c>
      <c r="F25" s="6">
        <v>0</v>
      </c>
      <c r="G25" s="6" t="s">
        <v>0</v>
      </c>
      <c r="H25" s="6">
        <v>5.0505050505050504E-2</v>
      </c>
      <c r="I25" s="8">
        <v>36</v>
      </c>
      <c r="J25" s="8">
        <v>72</v>
      </c>
      <c r="K25" s="8">
        <v>18</v>
      </c>
      <c r="L25" s="8">
        <v>36</v>
      </c>
      <c r="M25" s="8">
        <v>36</v>
      </c>
      <c r="N25" s="8">
        <v>0</v>
      </c>
      <c r="O25" s="8">
        <v>198</v>
      </c>
      <c r="P25" s="9">
        <v>32</v>
      </c>
      <c r="Q25" s="9">
        <v>1.0487340000000001</v>
      </c>
      <c r="R25" s="9">
        <v>30.512980412573636</v>
      </c>
    </row>
    <row r="26" spans="1:18" x14ac:dyDescent="0.15">
      <c r="A26" s="4" t="s">
        <v>39</v>
      </c>
      <c r="B26" s="6">
        <v>0</v>
      </c>
      <c r="C26" s="6">
        <v>0</v>
      </c>
      <c r="D26" s="6">
        <v>0</v>
      </c>
      <c r="E26" s="6">
        <v>0.125</v>
      </c>
      <c r="F26" s="6">
        <v>0.125</v>
      </c>
      <c r="G26" s="6" t="s">
        <v>0</v>
      </c>
      <c r="H26" s="6">
        <v>6.8181818181818177E-2</v>
      </c>
      <c r="I26" s="8">
        <v>16</v>
      </c>
      <c r="J26" s="8">
        <v>32</v>
      </c>
      <c r="K26" s="8">
        <v>8</v>
      </c>
      <c r="L26" s="8">
        <v>16</v>
      </c>
      <c r="M26" s="8">
        <v>16</v>
      </c>
      <c r="N26" s="8">
        <v>0</v>
      </c>
      <c r="O26" s="8">
        <v>88</v>
      </c>
      <c r="P26" s="9">
        <v>32</v>
      </c>
      <c r="Q26" s="9">
        <v>0.46610400000000002</v>
      </c>
      <c r="R26" s="9">
        <v>68.654205928290679</v>
      </c>
    </row>
    <row r="27" spans="1:18" x14ac:dyDescent="0.15">
      <c r="A27" s="4" t="s">
        <v>40</v>
      </c>
      <c r="B27" s="6">
        <v>0.16666666666666666</v>
      </c>
      <c r="C27" s="6">
        <v>4.1666666666666664E-2</v>
      </c>
      <c r="D27" s="6">
        <v>0</v>
      </c>
      <c r="E27" s="6">
        <v>0.16666666666666666</v>
      </c>
      <c r="F27" s="6">
        <v>0</v>
      </c>
      <c r="G27" s="6" t="s">
        <v>0</v>
      </c>
      <c r="H27" s="6">
        <v>7.575757575757576E-2</v>
      </c>
      <c r="I27" s="8">
        <v>12</v>
      </c>
      <c r="J27" s="8">
        <v>24</v>
      </c>
      <c r="K27" s="8">
        <v>6</v>
      </c>
      <c r="L27" s="8">
        <v>12</v>
      </c>
      <c r="M27" s="8">
        <v>12</v>
      </c>
      <c r="N27" s="8">
        <v>0</v>
      </c>
      <c r="O27" s="8">
        <v>66</v>
      </c>
      <c r="P27" s="9">
        <v>64</v>
      </c>
      <c r="Q27" s="9">
        <v>0.349578</v>
      </c>
      <c r="R27" s="9">
        <v>183.07788247544181</v>
      </c>
    </row>
    <row r="28" spans="1:18" x14ac:dyDescent="0.15">
      <c r="A28" s="4" t="s">
        <v>41</v>
      </c>
      <c r="B28" s="6">
        <v>0</v>
      </c>
      <c r="C28" s="6">
        <v>0</v>
      </c>
      <c r="D28" s="6">
        <v>0.25</v>
      </c>
      <c r="E28" s="6">
        <v>0.25</v>
      </c>
      <c r="F28" s="6">
        <v>0.25</v>
      </c>
      <c r="G28" s="6" t="s">
        <v>0</v>
      </c>
      <c r="H28" s="6">
        <v>0.15909090909090909</v>
      </c>
      <c r="I28" s="8">
        <v>16</v>
      </c>
      <c r="J28" s="8">
        <v>32</v>
      </c>
      <c r="K28" s="8">
        <v>8</v>
      </c>
      <c r="L28" s="8">
        <v>16</v>
      </c>
      <c r="M28" s="8">
        <v>16</v>
      </c>
      <c r="N28" s="8">
        <v>0</v>
      </c>
      <c r="O28" s="8">
        <v>88</v>
      </c>
      <c r="P28" s="9">
        <v>64</v>
      </c>
      <c r="Q28" s="9">
        <v>0.46610400000000002</v>
      </c>
      <c r="R28" s="9">
        <v>137.30841185658136</v>
      </c>
    </row>
    <row r="29" spans="1:18" x14ac:dyDescent="0.15">
      <c r="A29" s="4" t="s">
        <v>42</v>
      </c>
      <c r="B29" s="6">
        <v>0</v>
      </c>
      <c r="C29" s="6">
        <v>0</v>
      </c>
      <c r="D29" s="6">
        <v>0</v>
      </c>
      <c r="E29" s="6">
        <v>0.5</v>
      </c>
      <c r="F29" s="6">
        <v>0.25</v>
      </c>
      <c r="G29" s="6" t="s">
        <v>0</v>
      </c>
      <c r="H29" s="6">
        <v>0.13636363636363635</v>
      </c>
      <c r="I29" s="8">
        <v>16</v>
      </c>
      <c r="J29" s="8">
        <v>32</v>
      </c>
      <c r="K29" s="8">
        <v>8</v>
      </c>
      <c r="L29" s="8">
        <v>16</v>
      </c>
      <c r="M29" s="8">
        <v>16</v>
      </c>
      <c r="N29" s="8">
        <v>0</v>
      </c>
      <c r="O29" s="8">
        <v>88</v>
      </c>
      <c r="P29" s="9">
        <v>64</v>
      </c>
      <c r="Q29" s="9">
        <v>0.57911599999999996</v>
      </c>
      <c r="R29" s="9">
        <v>110.51326504534498</v>
      </c>
    </row>
    <row r="30" spans="1:18" x14ac:dyDescent="0.15">
      <c r="A30" s="4" t="s">
        <v>43</v>
      </c>
      <c r="B30" s="6">
        <v>0</v>
      </c>
      <c r="C30" s="6">
        <v>0</v>
      </c>
      <c r="D30" s="6">
        <v>0</v>
      </c>
      <c r="E30" s="6">
        <v>0.125</v>
      </c>
      <c r="F30" s="6">
        <v>0.125</v>
      </c>
      <c r="G30" s="6" t="s">
        <v>0</v>
      </c>
      <c r="H30" s="6">
        <v>6.8181818181818177E-2</v>
      </c>
      <c r="I30" s="8">
        <v>16</v>
      </c>
      <c r="J30" s="8">
        <v>32</v>
      </c>
      <c r="K30" s="8">
        <v>8</v>
      </c>
      <c r="L30" s="8">
        <v>16</v>
      </c>
      <c r="M30" s="8">
        <v>16</v>
      </c>
      <c r="N30" s="8">
        <v>0</v>
      </c>
      <c r="O30" s="8">
        <v>88</v>
      </c>
      <c r="P30" s="9">
        <v>32</v>
      </c>
      <c r="Q30" s="9">
        <v>0.46610400000000002</v>
      </c>
      <c r="R30" s="9">
        <v>68.654205928290679</v>
      </c>
    </row>
    <row r="31" spans="1:18" x14ac:dyDescent="0.15">
      <c r="A31" s="4" t="s">
        <v>44</v>
      </c>
      <c r="B31" s="6">
        <v>0</v>
      </c>
      <c r="C31" s="6">
        <v>0</v>
      </c>
      <c r="D31" s="6">
        <v>0</v>
      </c>
      <c r="E31" s="6">
        <v>0.125</v>
      </c>
      <c r="F31" s="6">
        <v>0.125</v>
      </c>
      <c r="G31" s="6" t="s">
        <v>0</v>
      </c>
      <c r="H31" s="6">
        <v>6.8181818181818177E-2</v>
      </c>
      <c r="I31" s="8">
        <v>32</v>
      </c>
      <c r="J31" s="8">
        <v>64</v>
      </c>
      <c r="K31" s="8">
        <v>16</v>
      </c>
      <c r="L31" s="8">
        <v>32</v>
      </c>
      <c r="M31" s="8">
        <v>32</v>
      </c>
      <c r="N31" s="8">
        <v>0</v>
      </c>
      <c r="O31" s="8">
        <v>176</v>
      </c>
      <c r="P31" s="9">
        <v>32</v>
      </c>
      <c r="Q31" s="9">
        <v>0.93220800000000004</v>
      </c>
      <c r="R31" s="9">
        <v>34.32710296414534</v>
      </c>
    </row>
    <row r="32" spans="1:18" x14ac:dyDescent="0.15">
      <c r="A32" s="4" t="s">
        <v>45</v>
      </c>
      <c r="B32" s="6">
        <v>0</v>
      </c>
      <c r="C32" s="6">
        <v>0</v>
      </c>
      <c r="D32" s="6">
        <v>0</v>
      </c>
      <c r="E32" s="6">
        <v>0.25</v>
      </c>
      <c r="F32" s="6">
        <v>0.25</v>
      </c>
      <c r="G32" s="6" t="s">
        <v>0</v>
      </c>
      <c r="H32" s="6">
        <v>0.13636363636363635</v>
      </c>
      <c r="I32" s="8">
        <v>32</v>
      </c>
      <c r="J32" s="8">
        <v>64</v>
      </c>
      <c r="K32" s="8">
        <v>16</v>
      </c>
      <c r="L32" s="8">
        <v>32</v>
      </c>
      <c r="M32" s="8">
        <v>32</v>
      </c>
      <c r="N32" s="8">
        <v>0</v>
      </c>
      <c r="O32" s="8">
        <v>176</v>
      </c>
      <c r="P32" s="9">
        <v>64</v>
      </c>
      <c r="Q32" s="9">
        <v>0.93220800000000004</v>
      </c>
      <c r="R32" s="9">
        <v>68.654205928290679</v>
      </c>
    </row>
    <row r="33" spans="1:18" x14ac:dyDescent="0.15">
      <c r="A33" s="8" t="s">
        <v>49</v>
      </c>
      <c r="B33" s="7">
        <f>AVERAGE(B3:B32)</f>
        <v>6.2638888888888883E-2</v>
      </c>
      <c r="C33" s="7">
        <f t="shared" ref="C33:R33" si="0">AVERAGE(C3:C32)</f>
        <v>3.0694444444444444E-2</v>
      </c>
      <c r="D33" s="7">
        <f t="shared" si="0"/>
        <v>3.1944444444444442E-2</v>
      </c>
      <c r="E33" s="7">
        <f t="shared" si="0"/>
        <v>0.22675925925925927</v>
      </c>
      <c r="F33" s="7">
        <f t="shared" si="0"/>
        <v>0.12736111111111112</v>
      </c>
      <c r="G33" s="7"/>
      <c r="H33" s="7">
        <f t="shared" si="0"/>
        <v>0.10170875420875421</v>
      </c>
      <c r="I33" s="18">
        <f t="shared" si="0"/>
        <v>18.933333333333334</v>
      </c>
      <c r="J33" s="18">
        <f t="shared" si="0"/>
        <v>37.866666666666667</v>
      </c>
      <c r="K33" s="18">
        <f t="shared" si="0"/>
        <v>9.4666666666666668</v>
      </c>
      <c r="L33" s="18">
        <f t="shared" si="0"/>
        <v>18.933333333333334</v>
      </c>
      <c r="M33" s="18">
        <f t="shared" si="0"/>
        <v>18.933333333333334</v>
      </c>
      <c r="N33" s="18">
        <f t="shared" si="0"/>
        <v>0</v>
      </c>
      <c r="O33" s="18">
        <f t="shared" si="0"/>
        <v>104.13333333333334</v>
      </c>
      <c r="P33" s="18">
        <f t="shared" si="0"/>
        <v>48</v>
      </c>
      <c r="Q33" s="18">
        <f t="shared" si="0"/>
        <v>0.55438169999999998</v>
      </c>
      <c r="R33" s="18">
        <f t="shared" si="0"/>
        <v>101.65097243371189</v>
      </c>
    </row>
  </sheetData>
  <mergeCells count="3">
    <mergeCell ref="B1:H1"/>
    <mergeCell ref="I1:O1"/>
    <mergeCell ref="P1:R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0" zoomScaleNormal="70" workbookViewId="0">
      <selection activeCell="V23" sqref="V23"/>
    </sheetView>
  </sheetViews>
  <sheetFormatPr defaultRowHeight="13.5" x14ac:dyDescent="0.15"/>
  <cols>
    <col min="1" max="1" width="13.125" style="16" customWidth="1"/>
    <col min="2" max="8" width="9" style="16"/>
    <col min="9" max="17" width="9.125" style="16" bestFit="1" customWidth="1"/>
    <col min="18" max="18" width="9.5" style="16" bestFit="1" customWidth="1"/>
    <col min="19" max="16384" width="9" style="16"/>
  </cols>
  <sheetData>
    <row r="1" spans="1:18" x14ac:dyDescent="0.15">
      <c r="B1" s="10" t="s">
        <v>57</v>
      </c>
      <c r="C1" s="11"/>
      <c r="D1" s="11"/>
      <c r="E1" s="11"/>
      <c r="F1" s="11"/>
      <c r="G1" s="11"/>
      <c r="H1" s="12"/>
      <c r="I1" s="13" t="s">
        <v>58</v>
      </c>
      <c r="J1" s="14"/>
      <c r="K1" s="14"/>
      <c r="L1" s="14"/>
      <c r="M1" s="14"/>
      <c r="N1" s="14"/>
      <c r="O1" s="15"/>
      <c r="P1" s="13" t="s">
        <v>59</v>
      </c>
      <c r="Q1" s="14"/>
      <c r="R1" s="15"/>
    </row>
    <row r="2" spans="1:18" x14ac:dyDescent="0.15">
      <c r="A2" s="8"/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5" t="s">
        <v>56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5" t="s">
        <v>56</v>
      </c>
      <c r="P2" s="8" t="s">
        <v>60</v>
      </c>
      <c r="Q2" s="8" t="s">
        <v>61</v>
      </c>
      <c r="R2" s="8" t="s">
        <v>62</v>
      </c>
    </row>
    <row r="3" spans="1:18" x14ac:dyDescent="0.15">
      <c r="A3" s="4" t="s">
        <v>17</v>
      </c>
      <c r="B3" s="6">
        <v>0</v>
      </c>
      <c r="C3" s="6">
        <v>0</v>
      </c>
      <c r="D3" s="6">
        <v>0</v>
      </c>
      <c r="E3" s="6">
        <v>0.66666666666666663</v>
      </c>
      <c r="F3" s="6">
        <v>1</v>
      </c>
      <c r="G3" s="6">
        <v>1</v>
      </c>
      <c r="H3" s="6">
        <v>0.38709677419354838</v>
      </c>
      <c r="I3" s="9">
        <v>7</v>
      </c>
      <c r="J3" s="9">
        <v>7</v>
      </c>
      <c r="K3" s="9">
        <v>3</v>
      </c>
      <c r="L3" s="9">
        <v>6</v>
      </c>
      <c r="M3" s="9">
        <v>4</v>
      </c>
      <c r="N3" s="9">
        <v>4</v>
      </c>
      <c r="O3" s="9">
        <v>31</v>
      </c>
      <c r="P3" s="9">
        <v>64</v>
      </c>
      <c r="Q3" s="9">
        <v>0.21779699999999999</v>
      </c>
      <c r="R3" s="9">
        <v>293.8516141177335</v>
      </c>
    </row>
    <row r="4" spans="1:18" x14ac:dyDescent="0.15">
      <c r="A4" s="4" t="s">
        <v>18</v>
      </c>
      <c r="B4" s="6">
        <v>0</v>
      </c>
      <c r="C4" s="6">
        <v>0</v>
      </c>
      <c r="D4" s="6">
        <v>0.66666666666666663</v>
      </c>
      <c r="E4" s="6">
        <v>0.5</v>
      </c>
      <c r="F4" s="6">
        <v>0.5</v>
      </c>
      <c r="G4" s="6">
        <v>0</v>
      </c>
      <c r="H4" s="6">
        <v>0.22580645161290322</v>
      </c>
      <c r="I4" s="9">
        <v>7</v>
      </c>
      <c r="J4" s="9">
        <v>7</v>
      </c>
      <c r="K4" s="9">
        <v>3</v>
      </c>
      <c r="L4" s="9">
        <v>6</v>
      </c>
      <c r="M4" s="9">
        <v>4</v>
      </c>
      <c r="N4" s="9">
        <v>4</v>
      </c>
      <c r="O4" s="9">
        <v>31</v>
      </c>
      <c r="P4" s="9">
        <v>32</v>
      </c>
      <c r="Q4" s="9">
        <v>0.21779699999999999</v>
      </c>
      <c r="R4" s="9">
        <v>146.92580705886675</v>
      </c>
    </row>
    <row r="5" spans="1:18" x14ac:dyDescent="0.15">
      <c r="A5" s="4" t="s">
        <v>19</v>
      </c>
      <c r="B5" s="6">
        <v>0</v>
      </c>
      <c r="C5" s="6">
        <v>0.42857142857142855</v>
      </c>
      <c r="D5" s="6">
        <v>0</v>
      </c>
      <c r="E5" s="6">
        <v>0.33333333333333331</v>
      </c>
      <c r="F5" s="6">
        <v>0.25</v>
      </c>
      <c r="G5" s="6">
        <v>0</v>
      </c>
      <c r="H5" s="6">
        <v>0.19354838709677419</v>
      </c>
      <c r="I5" s="9">
        <v>7</v>
      </c>
      <c r="J5" s="9">
        <v>7</v>
      </c>
      <c r="K5" s="9">
        <v>3</v>
      </c>
      <c r="L5" s="9">
        <v>6</v>
      </c>
      <c r="M5" s="9">
        <v>4</v>
      </c>
      <c r="N5" s="9">
        <v>4</v>
      </c>
      <c r="O5" s="9">
        <v>31</v>
      </c>
      <c r="P5" s="9">
        <v>64</v>
      </c>
      <c r="Q5" s="9">
        <v>0.21779699999999999</v>
      </c>
      <c r="R5" s="9">
        <v>293.8516141177335</v>
      </c>
    </row>
    <row r="6" spans="1:18" x14ac:dyDescent="0.15">
      <c r="A6" s="4" t="s">
        <v>20</v>
      </c>
      <c r="B6" s="6">
        <v>0.2857142857142857</v>
      </c>
      <c r="C6" s="6">
        <v>0.21428571428571427</v>
      </c>
      <c r="D6" s="6">
        <v>0</v>
      </c>
      <c r="E6" s="6">
        <v>8.3333333333333329E-2</v>
      </c>
      <c r="F6" s="6">
        <v>0.25</v>
      </c>
      <c r="G6" s="6">
        <v>0.25</v>
      </c>
      <c r="H6" s="6">
        <v>0.38709677419354838</v>
      </c>
      <c r="I6" s="9">
        <v>14</v>
      </c>
      <c r="J6" s="9">
        <v>14</v>
      </c>
      <c r="K6" s="9">
        <v>6</v>
      </c>
      <c r="L6" s="9">
        <v>12</v>
      </c>
      <c r="M6" s="9">
        <v>8</v>
      </c>
      <c r="N6" s="9">
        <v>8</v>
      </c>
      <c r="O6" s="9">
        <v>31</v>
      </c>
      <c r="P6" s="9">
        <v>64</v>
      </c>
      <c r="Q6" s="9">
        <v>0.43559399999999998</v>
      </c>
      <c r="R6" s="9">
        <v>146.92580705886675</v>
      </c>
    </row>
    <row r="7" spans="1:18" x14ac:dyDescent="0.15">
      <c r="A7" s="4" t="s">
        <v>21</v>
      </c>
      <c r="B7" s="6">
        <v>0.2142857142857143</v>
      </c>
      <c r="C7" s="6">
        <v>0.2142857142857143</v>
      </c>
      <c r="D7" s="6">
        <v>0</v>
      </c>
      <c r="E7" s="6">
        <v>0.25</v>
      </c>
      <c r="F7" s="6">
        <v>0</v>
      </c>
      <c r="G7" s="6">
        <v>0</v>
      </c>
      <c r="H7" s="6">
        <v>0.19354838709677419</v>
      </c>
      <c r="I7" s="9">
        <v>9.3333333333333321</v>
      </c>
      <c r="J7" s="9">
        <v>9.3333333333333321</v>
      </c>
      <c r="K7" s="9">
        <v>4</v>
      </c>
      <c r="L7" s="9">
        <v>8</v>
      </c>
      <c r="M7" s="9">
        <v>5.333333333333333</v>
      </c>
      <c r="N7" s="9">
        <v>5.333333333333333</v>
      </c>
      <c r="O7" s="9">
        <v>31</v>
      </c>
      <c r="P7" s="9">
        <v>64</v>
      </c>
      <c r="Q7" s="9">
        <v>0.29039599999999999</v>
      </c>
      <c r="R7" s="9">
        <v>220.38871058830011</v>
      </c>
    </row>
    <row r="8" spans="1:18" x14ac:dyDescent="0.15">
      <c r="A8" s="4" t="s">
        <v>22</v>
      </c>
      <c r="B8" s="6">
        <v>0.21428571428571427</v>
      </c>
      <c r="C8" s="6">
        <v>7.1428571428571425E-2</v>
      </c>
      <c r="D8" s="6">
        <v>0</v>
      </c>
      <c r="E8" s="6">
        <v>0.25</v>
      </c>
      <c r="F8" s="6">
        <v>0.125</v>
      </c>
      <c r="G8" s="6">
        <v>0</v>
      </c>
      <c r="H8" s="6">
        <v>0.25806451612903225</v>
      </c>
      <c r="I8" s="9">
        <v>14</v>
      </c>
      <c r="J8" s="9">
        <v>14</v>
      </c>
      <c r="K8" s="9">
        <v>6</v>
      </c>
      <c r="L8" s="9">
        <v>12</v>
      </c>
      <c r="M8" s="9">
        <v>8</v>
      </c>
      <c r="N8" s="9">
        <v>8</v>
      </c>
      <c r="O8" s="9">
        <v>31</v>
      </c>
      <c r="P8" s="9">
        <v>32</v>
      </c>
      <c r="Q8" s="9">
        <v>0.43559399999999998</v>
      </c>
      <c r="R8" s="9">
        <v>73.462903529433376</v>
      </c>
    </row>
    <row r="9" spans="1:18" x14ac:dyDescent="0.15">
      <c r="A9" s="4" t="s">
        <v>23</v>
      </c>
      <c r="B9" s="6">
        <v>0</v>
      </c>
      <c r="C9" s="6">
        <v>0.38095238095238093</v>
      </c>
      <c r="D9" s="6">
        <v>0</v>
      </c>
      <c r="E9" s="6">
        <v>0.66666666666666663</v>
      </c>
      <c r="F9" s="6">
        <v>0.33333333333333331</v>
      </c>
      <c r="G9" s="6">
        <v>0</v>
      </c>
      <c r="H9" s="6">
        <v>0.77419354838709675</v>
      </c>
      <c r="I9" s="9">
        <v>21</v>
      </c>
      <c r="J9" s="9">
        <v>21</v>
      </c>
      <c r="K9" s="9">
        <v>9</v>
      </c>
      <c r="L9" s="9">
        <v>18</v>
      </c>
      <c r="M9" s="9">
        <v>12</v>
      </c>
      <c r="N9" s="9">
        <v>12</v>
      </c>
      <c r="O9" s="9">
        <v>31</v>
      </c>
      <c r="P9" s="9">
        <v>64</v>
      </c>
      <c r="Q9" s="9">
        <v>0.483873</v>
      </c>
      <c r="R9" s="9">
        <v>132.26611114899984</v>
      </c>
    </row>
    <row r="10" spans="1:18" x14ac:dyDescent="0.15">
      <c r="A10" s="4" t="s">
        <v>24</v>
      </c>
      <c r="B10" s="6">
        <v>0.2857142857142857</v>
      </c>
      <c r="C10" s="6">
        <v>0</v>
      </c>
      <c r="D10" s="6">
        <v>0</v>
      </c>
      <c r="E10" s="6">
        <v>1</v>
      </c>
      <c r="F10" s="6">
        <v>1</v>
      </c>
      <c r="G10" s="6">
        <v>0</v>
      </c>
      <c r="H10" s="6">
        <v>0.38709677419354838</v>
      </c>
      <c r="I10" s="9">
        <v>7</v>
      </c>
      <c r="J10" s="9">
        <v>7</v>
      </c>
      <c r="K10" s="9">
        <v>3</v>
      </c>
      <c r="L10" s="9">
        <v>6</v>
      </c>
      <c r="M10" s="9">
        <v>4</v>
      </c>
      <c r="N10" s="9">
        <v>4</v>
      </c>
      <c r="O10" s="9">
        <v>31</v>
      </c>
      <c r="P10" s="9">
        <v>32</v>
      </c>
      <c r="Q10" s="9">
        <v>0.21779699999999999</v>
      </c>
      <c r="R10" s="9">
        <v>146.92580705886675</v>
      </c>
    </row>
    <row r="11" spans="1:18" x14ac:dyDescent="0.15">
      <c r="A11" s="4" t="s">
        <v>25</v>
      </c>
      <c r="B11" s="6">
        <v>8.5714285714285715E-2</v>
      </c>
      <c r="C11" s="6">
        <v>0</v>
      </c>
      <c r="D11" s="6">
        <v>0</v>
      </c>
      <c r="E11" s="6">
        <v>0.36666666666666664</v>
      </c>
      <c r="F11" s="6">
        <v>0.15</v>
      </c>
      <c r="G11" s="6">
        <v>0</v>
      </c>
      <c r="H11" s="6">
        <v>0.10967741935483871</v>
      </c>
      <c r="I11" s="9">
        <v>35</v>
      </c>
      <c r="J11" s="9">
        <v>35</v>
      </c>
      <c r="K11" s="9">
        <v>15</v>
      </c>
      <c r="L11" s="9">
        <v>30</v>
      </c>
      <c r="M11" s="9">
        <v>20</v>
      </c>
      <c r="N11" s="9">
        <v>20</v>
      </c>
      <c r="O11" s="9">
        <v>155</v>
      </c>
      <c r="P11" s="9">
        <v>64</v>
      </c>
      <c r="Q11" s="9">
        <v>1.0889850000000001</v>
      </c>
      <c r="R11" s="9">
        <v>58.770322823546692</v>
      </c>
    </row>
    <row r="12" spans="1:18" x14ac:dyDescent="0.15">
      <c r="A12" s="4" t="s">
        <v>26</v>
      </c>
      <c r="B12" s="6">
        <v>0</v>
      </c>
      <c r="C12" s="6">
        <v>0</v>
      </c>
      <c r="D12" s="6">
        <v>0</v>
      </c>
      <c r="E12" s="6">
        <v>0.66666666666666663</v>
      </c>
      <c r="F12" s="6">
        <v>0.25</v>
      </c>
      <c r="G12" s="6">
        <v>0</v>
      </c>
      <c r="H12" s="6">
        <v>0.16129032258064516</v>
      </c>
      <c r="I12" s="9">
        <v>14</v>
      </c>
      <c r="J12" s="9">
        <v>14</v>
      </c>
      <c r="K12" s="9">
        <v>6</v>
      </c>
      <c r="L12" s="9">
        <v>12</v>
      </c>
      <c r="M12" s="9">
        <v>8</v>
      </c>
      <c r="N12" s="9">
        <v>8</v>
      </c>
      <c r="O12" s="9">
        <v>62</v>
      </c>
      <c r="P12" s="9">
        <v>64</v>
      </c>
      <c r="Q12" s="9">
        <v>0.43559399999999998</v>
      </c>
      <c r="R12" s="9">
        <v>146.92580705886675</v>
      </c>
    </row>
    <row r="13" spans="1:18" x14ac:dyDescent="0.15">
      <c r="A13" s="4" t="s">
        <v>27</v>
      </c>
      <c r="B13" s="6">
        <v>0.14285714285714285</v>
      </c>
      <c r="C13" s="6">
        <v>0.14285714285714285</v>
      </c>
      <c r="D13" s="6">
        <v>0</v>
      </c>
      <c r="E13" s="6">
        <v>0.16666666666666666</v>
      </c>
      <c r="F13" s="6">
        <v>0.25</v>
      </c>
      <c r="G13" s="6">
        <v>0</v>
      </c>
      <c r="H13" s="6">
        <v>0.12903225806451613</v>
      </c>
      <c r="I13" s="9">
        <v>7</v>
      </c>
      <c r="J13" s="9">
        <v>7</v>
      </c>
      <c r="K13" s="9">
        <v>3</v>
      </c>
      <c r="L13" s="9">
        <v>6</v>
      </c>
      <c r="M13" s="9">
        <v>4</v>
      </c>
      <c r="N13" s="9">
        <v>4</v>
      </c>
      <c r="O13" s="9">
        <v>31</v>
      </c>
      <c r="P13" s="9">
        <v>32</v>
      </c>
      <c r="Q13" s="9">
        <v>0.21779699999999999</v>
      </c>
      <c r="R13" s="9">
        <v>146.92580705886675</v>
      </c>
    </row>
    <row r="14" spans="1:18" x14ac:dyDescent="0.15">
      <c r="A14" s="4" t="s">
        <v>28</v>
      </c>
      <c r="B14" s="6">
        <v>0.4285714285714286</v>
      </c>
      <c r="C14" s="6">
        <v>0.2142857142857143</v>
      </c>
      <c r="D14" s="6">
        <v>0</v>
      </c>
      <c r="E14" s="6">
        <v>0.25</v>
      </c>
      <c r="F14" s="6">
        <v>0</v>
      </c>
      <c r="G14" s="6">
        <v>0</v>
      </c>
      <c r="H14" s="6">
        <v>0.19354838709677419</v>
      </c>
      <c r="I14" s="9">
        <v>9.3333333333333321</v>
      </c>
      <c r="J14" s="9">
        <v>9.3333333333333321</v>
      </c>
      <c r="K14" s="9">
        <v>4</v>
      </c>
      <c r="L14" s="9">
        <v>8</v>
      </c>
      <c r="M14" s="9">
        <v>5.333333333333333</v>
      </c>
      <c r="N14" s="9">
        <v>5.333333333333333</v>
      </c>
      <c r="O14" s="9">
        <v>41.333333333333336</v>
      </c>
      <c r="P14" s="9">
        <v>32</v>
      </c>
      <c r="Q14" s="9">
        <v>0.29039599999999999</v>
      </c>
      <c r="R14" s="9">
        <v>110.19435529415006</v>
      </c>
    </row>
    <row r="15" spans="1:18" x14ac:dyDescent="0.15">
      <c r="A15" s="4" t="s">
        <v>29</v>
      </c>
      <c r="B15" s="6">
        <v>0.42857142857142855</v>
      </c>
      <c r="C15" s="6">
        <v>0.2857142857142857</v>
      </c>
      <c r="D15" s="6">
        <v>0</v>
      </c>
      <c r="E15" s="6">
        <v>0.33333333333333331</v>
      </c>
      <c r="F15" s="6">
        <v>0</v>
      </c>
      <c r="G15" s="6">
        <v>0</v>
      </c>
      <c r="H15" s="6">
        <v>0.22580645161290322</v>
      </c>
      <c r="I15" s="9">
        <v>7</v>
      </c>
      <c r="J15" s="9">
        <v>7</v>
      </c>
      <c r="K15" s="9">
        <v>3</v>
      </c>
      <c r="L15" s="9">
        <v>6</v>
      </c>
      <c r="M15" s="9">
        <v>4</v>
      </c>
      <c r="N15" s="9">
        <v>4</v>
      </c>
      <c r="O15" s="9">
        <v>31</v>
      </c>
      <c r="P15" s="9">
        <v>32</v>
      </c>
      <c r="Q15" s="9">
        <v>0.21779699999999999</v>
      </c>
      <c r="R15" s="9">
        <v>146.92580705886675</v>
      </c>
    </row>
    <row r="16" spans="1:18" x14ac:dyDescent="0.15">
      <c r="A16" s="4" t="s">
        <v>30</v>
      </c>
      <c r="B16" s="6">
        <v>0.14285714285714285</v>
      </c>
      <c r="C16" s="6">
        <v>0.2857142857142857</v>
      </c>
      <c r="D16" s="6">
        <v>0</v>
      </c>
      <c r="E16" s="6">
        <v>0.33333333333333331</v>
      </c>
      <c r="F16" s="6">
        <v>0</v>
      </c>
      <c r="G16" s="6">
        <v>0</v>
      </c>
      <c r="H16" s="6">
        <v>0.16129032258064516</v>
      </c>
      <c r="I16" s="9">
        <v>7</v>
      </c>
      <c r="J16" s="9">
        <v>7</v>
      </c>
      <c r="K16" s="9">
        <v>3</v>
      </c>
      <c r="L16" s="9">
        <v>6</v>
      </c>
      <c r="M16" s="9">
        <v>4</v>
      </c>
      <c r="N16" s="9">
        <v>4</v>
      </c>
      <c r="O16" s="9">
        <v>31</v>
      </c>
      <c r="P16" s="9">
        <v>32</v>
      </c>
      <c r="Q16" s="9">
        <v>0.21779699999999999</v>
      </c>
      <c r="R16" s="9">
        <v>146.92580705886675</v>
      </c>
    </row>
    <row r="17" spans="1:18" x14ac:dyDescent="0.15">
      <c r="A17" s="4" t="s">
        <v>31</v>
      </c>
      <c r="B17" s="6">
        <v>0</v>
      </c>
      <c r="C17" s="6">
        <v>0.42857142857142855</v>
      </c>
      <c r="D17" s="6">
        <v>0</v>
      </c>
      <c r="E17" s="6">
        <v>0.66666666666666663</v>
      </c>
      <c r="F17" s="6">
        <v>0</v>
      </c>
      <c r="G17" s="6">
        <v>0</v>
      </c>
      <c r="H17" s="6">
        <v>0.22580645161290322</v>
      </c>
      <c r="I17" s="9">
        <v>7</v>
      </c>
      <c r="J17" s="9">
        <v>7</v>
      </c>
      <c r="K17" s="9">
        <v>3</v>
      </c>
      <c r="L17" s="9">
        <v>6</v>
      </c>
      <c r="M17" s="9">
        <v>4</v>
      </c>
      <c r="N17" s="9">
        <v>4</v>
      </c>
      <c r="O17" s="9">
        <v>31</v>
      </c>
      <c r="P17" s="9">
        <v>32</v>
      </c>
      <c r="Q17" s="9">
        <v>0.21779699999999999</v>
      </c>
      <c r="R17" s="9">
        <v>146.92580705886675</v>
      </c>
    </row>
    <row r="18" spans="1:18" x14ac:dyDescent="0.15">
      <c r="A18" s="4" t="s">
        <v>32</v>
      </c>
      <c r="B18" s="6">
        <v>0.5714285714285714</v>
      </c>
      <c r="C18" s="6">
        <v>0</v>
      </c>
      <c r="D18" s="6">
        <v>0.33333333333333331</v>
      </c>
      <c r="E18" s="6">
        <v>0.16666666666666666</v>
      </c>
      <c r="F18" s="6">
        <v>1</v>
      </c>
      <c r="G18" s="6">
        <v>0</v>
      </c>
      <c r="H18" s="6">
        <v>0.32258064516129031</v>
      </c>
      <c r="I18" s="9">
        <v>7</v>
      </c>
      <c r="J18" s="9">
        <v>7</v>
      </c>
      <c r="K18" s="9">
        <v>3</v>
      </c>
      <c r="L18" s="9">
        <v>6</v>
      </c>
      <c r="M18" s="9">
        <v>4</v>
      </c>
      <c r="N18" s="9">
        <v>4</v>
      </c>
      <c r="O18" s="9">
        <v>31</v>
      </c>
      <c r="P18" s="9">
        <v>64</v>
      </c>
      <c r="Q18" s="9">
        <v>0.21779699999999999</v>
      </c>
      <c r="R18" s="9">
        <v>293.8516141177335</v>
      </c>
    </row>
    <row r="19" spans="1:18" x14ac:dyDescent="0.15">
      <c r="A19" s="4" t="s">
        <v>33</v>
      </c>
      <c r="B19" s="6">
        <v>0</v>
      </c>
      <c r="C19" s="6">
        <v>0</v>
      </c>
      <c r="D19" s="6">
        <v>0</v>
      </c>
      <c r="E19" s="6">
        <v>1</v>
      </c>
      <c r="F19" s="6">
        <v>0.5</v>
      </c>
      <c r="G19" s="6">
        <v>0.5</v>
      </c>
      <c r="H19" s="6">
        <v>0.32258064516129031</v>
      </c>
      <c r="I19" s="9">
        <v>7</v>
      </c>
      <c r="J19" s="9">
        <v>7</v>
      </c>
      <c r="K19" s="9">
        <v>3</v>
      </c>
      <c r="L19" s="9">
        <v>6</v>
      </c>
      <c r="M19" s="9">
        <v>4</v>
      </c>
      <c r="N19" s="9">
        <v>4</v>
      </c>
      <c r="O19" s="9">
        <v>31</v>
      </c>
      <c r="P19" s="9">
        <v>64</v>
      </c>
      <c r="Q19" s="9">
        <v>0.21779699999999999</v>
      </c>
      <c r="R19" s="9">
        <v>293.8516141177335</v>
      </c>
    </row>
    <row r="20" spans="1:18" x14ac:dyDescent="0.15">
      <c r="A20" s="4" t="s">
        <v>34</v>
      </c>
      <c r="B20" s="6">
        <v>0</v>
      </c>
      <c r="C20" s="6">
        <v>0</v>
      </c>
      <c r="D20" s="6">
        <v>0</v>
      </c>
      <c r="E20" s="6">
        <v>1</v>
      </c>
      <c r="F20" s="6">
        <v>0.5</v>
      </c>
      <c r="G20" s="6">
        <v>0.5</v>
      </c>
      <c r="H20" s="6">
        <v>0.32258064516129031</v>
      </c>
      <c r="I20" s="9">
        <v>7</v>
      </c>
      <c r="J20" s="9">
        <v>7</v>
      </c>
      <c r="K20" s="9">
        <v>3</v>
      </c>
      <c r="L20" s="9">
        <v>6</v>
      </c>
      <c r="M20" s="9">
        <v>4</v>
      </c>
      <c r="N20" s="9">
        <v>4</v>
      </c>
      <c r="O20" s="9">
        <v>31</v>
      </c>
      <c r="P20" s="9">
        <v>64</v>
      </c>
      <c r="Q20" s="9">
        <v>0.21779699999999999</v>
      </c>
      <c r="R20" s="9">
        <v>293.8516141177335</v>
      </c>
    </row>
    <row r="21" spans="1:18" x14ac:dyDescent="0.15">
      <c r="A21" s="4" t="s">
        <v>47</v>
      </c>
      <c r="B21" s="6">
        <v>0.14285714285714285</v>
      </c>
      <c r="C21" s="6">
        <v>0.14285714285714285</v>
      </c>
      <c r="D21" s="6">
        <v>0.16666666666666666</v>
      </c>
      <c r="E21" s="6">
        <v>0.25</v>
      </c>
      <c r="F21" s="6">
        <v>0.125</v>
      </c>
      <c r="G21" s="6">
        <v>0</v>
      </c>
      <c r="H21" s="6">
        <v>0.14516129032258066</v>
      </c>
      <c r="I21" s="9">
        <v>14</v>
      </c>
      <c r="J21" s="9">
        <v>14</v>
      </c>
      <c r="K21" s="9">
        <v>6</v>
      </c>
      <c r="L21" s="9">
        <v>12</v>
      </c>
      <c r="M21" s="9">
        <v>8</v>
      </c>
      <c r="N21" s="9">
        <v>8</v>
      </c>
      <c r="O21" s="9">
        <v>62</v>
      </c>
      <c r="P21" s="9">
        <v>32</v>
      </c>
      <c r="Q21" s="9">
        <v>0.43559399999999998</v>
      </c>
      <c r="R21" s="9">
        <v>73.462903529433376</v>
      </c>
    </row>
    <row r="22" spans="1:18" x14ac:dyDescent="0.15">
      <c r="A22" s="4" t="s">
        <v>35</v>
      </c>
      <c r="B22" s="6">
        <v>0</v>
      </c>
      <c r="C22" s="6">
        <v>0</v>
      </c>
      <c r="D22" s="6">
        <v>0.33333333333333331</v>
      </c>
      <c r="E22" s="6">
        <v>0.33333333333333331</v>
      </c>
      <c r="F22" s="6">
        <v>0.5</v>
      </c>
      <c r="G22" s="6">
        <v>0</v>
      </c>
      <c r="H22" s="6">
        <v>0.16129032258064516</v>
      </c>
      <c r="I22" s="9">
        <v>7</v>
      </c>
      <c r="J22" s="9">
        <v>7</v>
      </c>
      <c r="K22" s="9">
        <v>3</v>
      </c>
      <c r="L22" s="9">
        <v>6</v>
      </c>
      <c r="M22" s="9">
        <v>4</v>
      </c>
      <c r="N22" s="9">
        <v>4</v>
      </c>
      <c r="O22" s="9">
        <v>31</v>
      </c>
      <c r="P22" s="9">
        <v>32</v>
      </c>
      <c r="Q22" s="9">
        <v>0.21779699999999999</v>
      </c>
      <c r="R22" s="9">
        <v>146.92580705886675</v>
      </c>
    </row>
    <row r="23" spans="1:18" x14ac:dyDescent="0.15">
      <c r="A23" s="4" t="s">
        <v>36</v>
      </c>
      <c r="B23" s="6">
        <v>0</v>
      </c>
      <c r="C23" s="6">
        <v>0</v>
      </c>
      <c r="D23" s="6">
        <v>0</v>
      </c>
      <c r="E23" s="6">
        <v>0.5</v>
      </c>
      <c r="F23" s="6">
        <v>0.5</v>
      </c>
      <c r="G23" s="6">
        <v>0</v>
      </c>
      <c r="H23" s="6">
        <v>0.16129032258064516</v>
      </c>
      <c r="I23" s="9">
        <v>7</v>
      </c>
      <c r="J23" s="9">
        <v>7</v>
      </c>
      <c r="K23" s="9">
        <v>3</v>
      </c>
      <c r="L23" s="9">
        <v>6</v>
      </c>
      <c r="M23" s="9">
        <v>4</v>
      </c>
      <c r="N23" s="9">
        <v>4</v>
      </c>
      <c r="O23" s="9">
        <v>31</v>
      </c>
      <c r="P23" s="9">
        <v>32</v>
      </c>
      <c r="Q23" s="9">
        <v>0.21779699999999999</v>
      </c>
      <c r="R23" s="9">
        <v>146.92580705886675</v>
      </c>
    </row>
    <row r="24" spans="1:18" x14ac:dyDescent="0.15">
      <c r="A24" s="4" t="s">
        <v>37</v>
      </c>
      <c r="B24" s="6">
        <v>0</v>
      </c>
      <c r="C24" s="6">
        <v>0</v>
      </c>
      <c r="D24" s="6">
        <v>0</v>
      </c>
      <c r="E24" s="6">
        <v>0.66666666666666663</v>
      </c>
      <c r="F24" s="6">
        <v>1</v>
      </c>
      <c r="G24" s="6">
        <v>1</v>
      </c>
      <c r="H24" s="6">
        <v>0.38709677419354838</v>
      </c>
      <c r="I24" s="9">
        <v>7</v>
      </c>
      <c r="J24" s="9">
        <v>7</v>
      </c>
      <c r="K24" s="9">
        <v>3</v>
      </c>
      <c r="L24" s="9">
        <v>6</v>
      </c>
      <c r="M24" s="9">
        <v>4</v>
      </c>
      <c r="N24" s="9">
        <v>4</v>
      </c>
      <c r="O24" s="9">
        <v>31</v>
      </c>
      <c r="P24" s="9">
        <v>64</v>
      </c>
      <c r="Q24" s="9">
        <v>0.21779699999999999</v>
      </c>
      <c r="R24" s="9">
        <v>293.8516141177335</v>
      </c>
    </row>
    <row r="25" spans="1:18" x14ac:dyDescent="0.15">
      <c r="A25" s="4" t="s">
        <v>38</v>
      </c>
      <c r="B25" s="6">
        <v>0.2857142857142857</v>
      </c>
      <c r="C25" s="6">
        <v>0.14285714285714285</v>
      </c>
      <c r="D25" s="6">
        <v>0</v>
      </c>
      <c r="E25" s="6">
        <v>5.5555555555555552E-2</v>
      </c>
      <c r="F25" s="6">
        <v>0</v>
      </c>
      <c r="G25" s="6">
        <v>0</v>
      </c>
      <c r="H25" s="6">
        <v>0.10752688172043011</v>
      </c>
      <c r="I25" s="9">
        <v>21</v>
      </c>
      <c r="J25" s="9">
        <v>21</v>
      </c>
      <c r="K25" s="9">
        <v>9</v>
      </c>
      <c r="L25" s="9">
        <v>18</v>
      </c>
      <c r="M25" s="9">
        <v>12</v>
      </c>
      <c r="N25" s="9">
        <v>12</v>
      </c>
      <c r="O25" s="9">
        <v>93</v>
      </c>
      <c r="P25" s="9">
        <v>32</v>
      </c>
      <c r="Q25" s="9">
        <v>0.65339100000000006</v>
      </c>
      <c r="R25" s="9">
        <v>48.975269019622246</v>
      </c>
    </row>
    <row r="26" spans="1:18" x14ac:dyDescent="0.15">
      <c r="A26" s="4" t="s">
        <v>39</v>
      </c>
      <c r="B26" s="6">
        <v>0</v>
      </c>
      <c r="C26" s="6">
        <v>0</v>
      </c>
      <c r="D26" s="6">
        <v>0</v>
      </c>
      <c r="E26" s="6">
        <v>0.33333333333333331</v>
      </c>
      <c r="F26" s="6">
        <v>0.5</v>
      </c>
      <c r="G26" s="6">
        <v>0.5</v>
      </c>
      <c r="H26" s="6">
        <v>0.19354838709677419</v>
      </c>
      <c r="I26" s="9">
        <v>7</v>
      </c>
      <c r="J26" s="9">
        <v>7</v>
      </c>
      <c r="K26" s="9">
        <v>3</v>
      </c>
      <c r="L26" s="9">
        <v>6</v>
      </c>
      <c r="M26" s="9">
        <v>4</v>
      </c>
      <c r="N26" s="9">
        <v>4</v>
      </c>
      <c r="O26" s="9">
        <v>31</v>
      </c>
      <c r="P26" s="9">
        <v>32</v>
      </c>
      <c r="Q26" s="9">
        <v>0.21779699999999999</v>
      </c>
      <c r="R26" s="9">
        <v>146.92580705886675</v>
      </c>
    </row>
    <row r="27" spans="1:18" x14ac:dyDescent="0.15">
      <c r="A27" s="4" t="s">
        <v>40</v>
      </c>
      <c r="B27" s="6">
        <v>0.2857142857142857</v>
      </c>
      <c r="C27" s="6">
        <v>0.14285714285714285</v>
      </c>
      <c r="D27" s="6">
        <v>0</v>
      </c>
      <c r="E27" s="6">
        <v>0.33333333333333331</v>
      </c>
      <c r="F27" s="6">
        <v>0</v>
      </c>
      <c r="G27" s="6">
        <v>0</v>
      </c>
      <c r="H27" s="6">
        <v>0.16129032258064516</v>
      </c>
      <c r="I27" s="9">
        <v>7</v>
      </c>
      <c r="J27" s="9">
        <v>7</v>
      </c>
      <c r="K27" s="9">
        <v>3</v>
      </c>
      <c r="L27" s="9">
        <v>6</v>
      </c>
      <c r="M27" s="9">
        <v>4</v>
      </c>
      <c r="N27" s="9">
        <v>4</v>
      </c>
      <c r="O27" s="9">
        <v>31</v>
      </c>
      <c r="P27" s="9">
        <v>64</v>
      </c>
      <c r="Q27" s="9">
        <v>0.21779699999999999</v>
      </c>
      <c r="R27" s="9">
        <v>293.8516141177335</v>
      </c>
    </row>
    <row r="28" spans="1:18" x14ac:dyDescent="0.15">
      <c r="A28" s="4" t="s">
        <v>41</v>
      </c>
      <c r="B28" s="6">
        <v>0</v>
      </c>
      <c r="C28" s="6">
        <v>0</v>
      </c>
      <c r="D28" s="6">
        <v>0.66666666666666663</v>
      </c>
      <c r="E28" s="6">
        <v>0.66666666666666663</v>
      </c>
      <c r="F28" s="6">
        <v>1</v>
      </c>
      <c r="G28" s="6">
        <v>1</v>
      </c>
      <c r="H28" s="6">
        <v>0.45161290322580644</v>
      </c>
      <c r="I28" s="9">
        <v>7</v>
      </c>
      <c r="J28" s="9">
        <v>7</v>
      </c>
      <c r="K28" s="9">
        <v>3</v>
      </c>
      <c r="L28" s="9">
        <v>6</v>
      </c>
      <c r="M28" s="9">
        <v>4</v>
      </c>
      <c r="N28" s="9">
        <v>4</v>
      </c>
      <c r="O28" s="9">
        <v>31</v>
      </c>
      <c r="P28" s="9">
        <v>64</v>
      </c>
      <c r="Q28" s="9">
        <v>0.21779699999999999</v>
      </c>
      <c r="R28" s="9">
        <v>293.8516141177335</v>
      </c>
    </row>
    <row r="29" spans="1:18" x14ac:dyDescent="0.15">
      <c r="A29" s="4" t="s">
        <v>42</v>
      </c>
      <c r="B29" s="6">
        <v>0</v>
      </c>
      <c r="C29" s="6">
        <v>0</v>
      </c>
      <c r="D29" s="6">
        <v>0</v>
      </c>
      <c r="E29" s="6">
        <v>0.44444444444444442</v>
      </c>
      <c r="F29" s="6">
        <v>0.33333333333333331</v>
      </c>
      <c r="G29" s="6">
        <v>0</v>
      </c>
      <c r="H29" s="6">
        <v>0.12903225806451613</v>
      </c>
      <c r="I29" s="9">
        <v>21</v>
      </c>
      <c r="J29" s="9">
        <v>21</v>
      </c>
      <c r="K29" s="9">
        <v>9</v>
      </c>
      <c r="L29" s="9">
        <v>18</v>
      </c>
      <c r="M29" s="9">
        <v>12</v>
      </c>
      <c r="N29" s="9">
        <v>12</v>
      </c>
      <c r="O29" s="9">
        <v>93</v>
      </c>
      <c r="P29" s="9">
        <v>64</v>
      </c>
      <c r="Q29" s="9">
        <v>0.65339100000000006</v>
      </c>
      <c r="R29" s="9">
        <v>97.950538039244492</v>
      </c>
    </row>
    <row r="30" spans="1:18" x14ac:dyDescent="0.15">
      <c r="A30" s="4" t="s">
        <v>43</v>
      </c>
      <c r="B30" s="6">
        <v>0</v>
      </c>
      <c r="C30" s="6">
        <v>0</v>
      </c>
      <c r="D30" s="6">
        <v>0</v>
      </c>
      <c r="E30" s="6">
        <v>0.33333333333333331</v>
      </c>
      <c r="F30" s="6">
        <v>0.5</v>
      </c>
      <c r="G30" s="6">
        <v>0.5</v>
      </c>
      <c r="H30" s="6">
        <v>0.19354838709677419</v>
      </c>
      <c r="I30" s="9">
        <v>7</v>
      </c>
      <c r="J30" s="9">
        <v>7</v>
      </c>
      <c r="K30" s="9">
        <v>3</v>
      </c>
      <c r="L30" s="9">
        <v>6</v>
      </c>
      <c r="M30" s="9">
        <v>4</v>
      </c>
      <c r="N30" s="9">
        <v>4</v>
      </c>
      <c r="O30" s="9">
        <v>31</v>
      </c>
      <c r="P30" s="9">
        <v>32</v>
      </c>
      <c r="Q30" s="9">
        <v>0.21779699999999999</v>
      </c>
      <c r="R30" s="9">
        <v>146.92580705886675</v>
      </c>
    </row>
    <row r="31" spans="1:18" x14ac:dyDescent="0.15">
      <c r="A31" s="4" t="s">
        <v>44</v>
      </c>
      <c r="B31" s="6">
        <v>0</v>
      </c>
      <c r="C31" s="6">
        <v>0</v>
      </c>
      <c r="D31" s="6">
        <v>0</v>
      </c>
      <c r="E31" s="6">
        <v>0.33333333333333331</v>
      </c>
      <c r="F31" s="6">
        <v>0.5</v>
      </c>
      <c r="G31" s="6">
        <v>0.5</v>
      </c>
      <c r="H31" s="6">
        <v>0.19354838709677419</v>
      </c>
      <c r="I31" s="9">
        <v>14</v>
      </c>
      <c r="J31" s="9">
        <v>14</v>
      </c>
      <c r="K31" s="9">
        <v>6</v>
      </c>
      <c r="L31" s="9">
        <v>12</v>
      </c>
      <c r="M31" s="9">
        <v>8</v>
      </c>
      <c r="N31" s="9">
        <v>8</v>
      </c>
      <c r="O31" s="9">
        <v>62</v>
      </c>
      <c r="P31" s="9">
        <v>32</v>
      </c>
      <c r="Q31" s="9">
        <v>0.43559399999999998</v>
      </c>
      <c r="R31" s="9">
        <v>73.462903529433376</v>
      </c>
    </row>
    <row r="32" spans="1:18" x14ac:dyDescent="0.15">
      <c r="A32" s="4" t="s">
        <v>45</v>
      </c>
      <c r="B32" s="6">
        <v>0</v>
      </c>
      <c r="C32" s="6">
        <v>0</v>
      </c>
      <c r="D32" s="6">
        <v>0</v>
      </c>
      <c r="E32" s="6">
        <v>0.66666666666666663</v>
      </c>
      <c r="F32" s="6">
        <v>1</v>
      </c>
      <c r="G32" s="6">
        <v>1</v>
      </c>
      <c r="H32" s="6">
        <v>0.38709677419354838</v>
      </c>
      <c r="I32" s="9">
        <v>14</v>
      </c>
      <c r="J32" s="9">
        <v>14</v>
      </c>
      <c r="K32" s="9">
        <v>6</v>
      </c>
      <c r="L32" s="9">
        <v>12</v>
      </c>
      <c r="M32" s="9">
        <v>8</v>
      </c>
      <c r="N32" s="9">
        <v>8</v>
      </c>
      <c r="O32" s="9">
        <v>62</v>
      </c>
      <c r="P32" s="9">
        <v>64</v>
      </c>
      <c r="Q32" s="9">
        <v>0.43559399999999998</v>
      </c>
      <c r="R32" s="9">
        <v>146.92580705886675</v>
      </c>
    </row>
    <row r="33" spans="1:18" x14ac:dyDescent="0.15">
      <c r="A33" s="8" t="s">
        <v>49</v>
      </c>
      <c r="B33" s="7">
        <f>AVERAGE(B3:B32)</f>
        <v>0.11714285714285713</v>
      </c>
      <c r="C33" s="7">
        <f t="shared" ref="C33:R33" si="0">AVERAGE(C3:C32)</f>
        <v>0.10317460317460315</v>
      </c>
      <c r="D33" s="7">
        <f t="shared" si="0"/>
        <v>7.2222222222222215E-2</v>
      </c>
      <c r="E33" s="7">
        <f t="shared" si="0"/>
        <v>0.4538888888888889</v>
      </c>
      <c r="F33" s="7">
        <f t="shared" si="0"/>
        <v>0.40222222222222226</v>
      </c>
      <c r="G33" s="7">
        <f t="shared" si="0"/>
        <v>0.22500000000000001</v>
      </c>
      <c r="H33" s="7">
        <f t="shared" si="0"/>
        <v>0.25508960573476691</v>
      </c>
      <c r="I33" s="18">
        <f t="shared" si="0"/>
        <v>10.888888888888888</v>
      </c>
      <c r="J33" s="18">
        <f t="shared" si="0"/>
        <v>10.888888888888888</v>
      </c>
      <c r="K33" s="18">
        <f t="shared" si="0"/>
        <v>4.666666666666667</v>
      </c>
      <c r="L33" s="18">
        <f t="shared" si="0"/>
        <v>9.3333333333333339</v>
      </c>
      <c r="M33" s="18">
        <f t="shared" si="0"/>
        <v>6.2222222222222223</v>
      </c>
      <c r="N33" s="18">
        <f t="shared" si="0"/>
        <v>6.2222222222222223</v>
      </c>
      <c r="O33" s="18">
        <f t="shared" si="0"/>
        <v>43.744444444444447</v>
      </c>
      <c r="P33" s="18">
        <f t="shared" si="0"/>
        <v>48</v>
      </c>
      <c r="Q33" s="18">
        <f t="shared" si="0"/>
        <v>0.33314473333333328</v>
      </c>
      <c r="R33" s="18">
        <f t="shared" si="0"/>
        <v>171.65941407364329</v>
      </c>
    </row>
  </sheetData>
  <mergeCells count="3">
    <mergeCell ref="B1:H1"/>
    <mergeCell ref="I1:O1"/>
    <mergeCell ref="P1:R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" sqref="B1:H1"/>
    </sheetView>
  </sheetViews>
  <sheetFormatPr defaultRowHeight="13.5" x14ac:dyDescent="0.15"/>
  <cols>
    <col min="1" max="1" width="13" customWidth="1"/>
    <col min="2" max="7" width="9.125" bestFit="1" customWidth="1"/>
    <col min="8" max="8" width="9.5" bestFit="1" customWidth="1"/>
  </cols>
  <sheetData>
    <row r="1" spans="1:8" x14ac:dyDescent="0.15">
      <c r="A1" s="8"/>
      <c r="B1" s="13" t="s">
        <v>71</v>
      </c>
      <c r="C1" s="14"/>
      <c r="D1" s="14"/>
      <c r="E1" s="14"/>
      <c r="F1" s="14"/>
      <c r="G1" s="14"/>
      <c r="H1" s="15"/>
    </row>
    <row r="2" spans="1:8" x14ac:dyDescent="0.15">
      <c r="A2" s="8" t="s">
        <v>68</v>
      </c>
      <c r="B2" s="2" t="s">
        <v>3</v>
      </c>
      <c r="C2" s="2" t="s">
        <v>1</v>
      </c>
      <c r="D2" s="2" t="s">
        <v>4</v>
      </c>
      <c r="E2" s="2" t="s">
        <v>5</v>
      </c>
      <c r="F2" s="3" t="s">
        <v>2</v>
      </c>
      <c r="G2" s="2" t="s">
        <v>6</v>
      </c>
      <c r="H2" s="2" t="s">
        <v>7</v>
      </c>
    </row>
    <row r="3" spans="1:8" x14ac:dyDescent="0.15">
      <c r="A3" s="8" t="s">
        <v>13</v>
      </c>
      <c r="B3" s="7">
        <f>Cyptoraptor!B33</f>
        <v>7.166666666666667E-2</v>
      </c>
      <c r="C3" s="7">
        <f>Cyptoraptor!C33</f>
        <v>6.1884920634920647E-2</v>
      </c>
      <c r="D3" s="7">
        <f>Cyptoraptor!D33</f>
        <v>1.9722222222222221E-2</v>
      </c>
      <c r="E3" s="7">
        <f>Cyptoraptor!E33</f>
        <v>0.27771164021164019</v>
      </c>
      <c r="F3" s="7">
        <f>Cyptoraptor!F33</f>
        <v>0.16740079365079366</v>
      </c>
      <c r="G3" s="7">
        <f>Cyptoraptor!G33</f>
        <v>0</v>
      </c>
      <c r="H3" s="7">
        <f>Cyptoraptor!H33</f>
        <v>0.13923280423280421</v>
      </c>
    </row>
    <row r="4" spans="1:8" x14ac:dyDescent="0.15">
      <c r="A4" s="8" t="s">
        <v>8</v>
      </c>
      <c r="B4" s="7">
        <f>RCPA!B33</f>
        <v>7.0328282828282823E-2</v>
      </c>
      <c r="C4" s="7">
        <f>RCPA!C33</f>
        <v>5.2685185185185182E-2</v>
      </c>
      <c r="D4" s="7">
        <f>RCPA!D33</f>
        <v>1.9722222222222221E-2</v>
      </c>
      <c r="E4" s="7">
        <f>RCPA!E33</f>
        <v>0.13115740740740742</v>
      </c>
      <c r="F4" s="7">
        <f>RCPA!F33</f>
        <v>0.16278198653198653</v>
      </c>
      <c r="G4" s="7">
        <f>RCPA!G33</f>
        <v>9.7222222222222224E-2</v>
      </c>
      <c r="H4" s="7">
        <f>RCPA!H33</f>
        <v>9.5007816257816249E-2</v>
      </c>
    </row>
    <row r="5" spans="1:8" x14ac:dyDescent="0.15">
      <c r="A5" s="8" t="s">
        <v>9</v>
      </c>
      <c r="B5" s="7">
        <f>COBRA!B34</f>
        <v>6.9940476190476192E-2</v>
      </c>
      <c r="C5" s="7">
        <f>COBRA!C34</f>
        <v>4.1377314814814818E-2</v>
      </c>
      <c r="D5" s="7">
        <f>COBRA!D34</f>
        <v>3.472222222222222E-3</v>
      </c>
      <c r="E5" s="7">
        <f>COBRA!E34</f>
        <v>0.16083829365079363</v>
      </c>
      <c r="F5" s="7">
        <f>COBRA!F34</f>
        <v>0.51934523809523814</v>
      </c>
      <c r="G5" s="7">
        <f>COBRA!G34</f>
        <v>0.16319444444444445</v>
      </c>
      <c r="H5" s="7">
        <f>COBRA!H34</f>
        <v>0.11170162509448223</v>
      </c>
    </row>
    <row r="6" spans="1:8" x14ac:dyDescent="0.15">
      <c r="A6" s="8" t="s">
        <v>10</v>
      </c>
      <c r="B6" s="7">
        <f>RPU!B33</f>
        <v>6.2638888888888883E-2</v>
      </c>
      <c r="C6" s="7">
        <f>RPU!C33</f>
        <v>3.0694444444444444E-2</v>
      </c>
      <c r="D6" s="7">
        <f>RPU!D33</f>
        <v>3.1944444444444442E-2</v>
      </c>
      <c r="E6" s="7">
        <f>RPU!E33</f>
        <v>0.22675925925925927</v>
      </c>
      <c r="F6" s="7">
        <f>RPU!F33</f>
        <v>0.12736111111111112</v>
      </c>
      <c r="G6" s="7">
        <f>RPU!G33</f>
        <v>0</v>
      </c>
      <c r="H6" s="7">
        <f>RPU!H33</f>
        <v>0.10170875420875421</v>
      </c>
    </row>
    <row r="7" spans="1:8" x14ac:dyDescent="0.15">
      <c r="A7" s="8" t="s">
        <v>11</v>
      </c>
      <c r="B7" s="7">
        <f>本文!B33</f>
        <v>0.11714285714285713</v>
      </c>
      <c r="C7" s="7">
        <f>本文!C33</f>
        <v>0.10317460317460315</v>
      </c>
      <c r="D7" s="7">
        <f>本文!D33</f>
        <v>7.2222222222222215E-2</v>
      </c>
      <c r="E7" s="7">
        <f>本文!E33</f>
        <v>0.4538888888888889</v>
      </c>
      <c r="F7" s="7">
        <f>本文!F33</f>
        <v>0.40222222222222226</v>
      </c>
      <c r="G7" s="7">
        <f>本文!G33</f>
        <v>0.22500000000000001</v>
      </c>
      <c r="H7" s="7">
        <f>本文!H33</f>
        <v>0.25508960573476691</v>
      </c>
    </row>
    <row r="8" spans="1:8" x14ac:dyDescent="0.15">
      <c r="A8" s="8"/>
      <c r="B8" s="19" t="s">
        <v>67</v>
      </c>
      <c r="C8" s="20"/>
      <c r="D8" s="20"/>
      <c r="E8" s="20"/>
      <c r="F8" s="20"/>
      <c r="G8" s="20"/>
      <c r="H8" s="21"/>
    </row>
    <row r="9" spans="1:8" x14ac:dyDescent="0.15">
      <c r="A9" s="8" t="s">
        <v>66</v>
      </c>
      <c r="B9" s="2" t="s">
        <v>3</v>
      </c>
      <c r="C9" s="2" t="s">
        <v>1</v>
      </c>
      <c r="D9" s="2" t="s">
        <v>4</v>
      </c>
      <c r="E9" s="2" t="s">
        <v>5</v>
      </c>
      <c r="F9" s="3" t="s">
        <v>2</v>
      </c>
      <c r="G9" s="2" t="s">
        <v>6</v>
      </c>
      <c r="H9" s="2" t="s">
        <v>7</v>
      </c>
    </row>
    <row r="10" spans="1:8" x14ac:dyDescent="0.15">
      <c r="A10" s="8" t="s">
        <v>13</v>
      </c>
      <c r="B10" s="7">
        <f>-(B3-B$7)/B3</f>
        <v>0.63455149501661101</v>
      </c>
      <c r="C10" s="7">
        <f t="shared" ref="C10:H10" si="0">-(C3-C$7)/C3</f>
        <v>0.66720102596986153</v>
      </c>
      <c r="D10" s="7">
        <f t="shared" si="0"/>
        <v>2.6619718309859151</v>
      </c>
      <c r="E10" s="7">
        <f t="shared" si="0"/>
        <v>0.6343891402714934</v>
      </c>
      <c r="F10" s="7">
        <f t="shared" si="0"/>
        <v>1.4027497925803012</v>
      </c>
      <c r="G10" s="6" t="s">
        <v>14</v>
      </c>
      <c r="H10" s="7">
        <f t="shared" si="0"/>
        <v>0.83210851164244559</v>
      </c>
    </row>
    <row r="11" spans="1:8" x14ac:dyDescent="0.15">
      <c r="A11" s="8" t="s">
        <v>8</v>
      </c>
      <c r="B11" s="7">
        <f t="shared" ref="B11:H13" si="1">-(B4-B$7)/B4</f>
        <v>0.66565786098999735</v>
      </c>
      <c r="C11" s="7">
        <f t="shared" si="1"/>
        <v>0.95832287220687895</v>
      </c>
      <c r="D11" s="7">
        <f t="shared" si="1"/>
        <v>2.6619718309859151</v>
      </c>
      <c r="E11" s="7">
        <f t="shared" si="1"/>
        <v>2.4606424285210022</v>
      </c>
      <c r="F11" s="7">
        <f t="shared" si="1"/>
        <v>1.4709258732580088</v>
      </c>
      <c r="G11" s="6">
        <f t="shared" si="1"/>
        <v>1.3142857142857141</v>
      </c>
      <c r="H11" s="7">
        <f t="shared" si="1"/>
        <v>1.6849328379735369</v>
      </c>
    </row>
    <row r="12" spans="1:8" x14ac:dyDescent="0.15">
      <c r="A12" s="8" t="s">
        <v>9</v>
      </c>
      <c r="B12" s="7">
        <f t="shared" si="1"/>
        <v>0.67489361702127637</v>
      </c>
      <c r="C12" s="7">
        <f t="shared" si="1"/>
        <v>1.4935064935064928</v>
      </c>
      <c r="D12" s="7">
        <f t="shared" si="1"/>
        <v>19.799999999999997</v>
      </c>
      <c r="E12" s="7">
        <f t="shared" si="1"/>
        <v>1.822020046260602</v>
      </c>
      <c r="F12" s="7">
        <f t="shared" si="1"/>
        <v>-0.22552053486150905</v>
      </c>
      <c r="G12" s="6">
        <f t="shared" si="1"/>
        <v>0.37872340425531914</v>
      </c>
      <c r="H12" s="7">
        <f t="shared" si="1"/>
        <v>1.2836696021118827</v>
      </c>
    </row>
    <row r="13" spans="1:8" x14ac:dyDescent="0.15">
      <c r="A13" s="8" t="s">
        <v>10</v>
      </c>
      <c r="B13" s="7">
        <f t="shared" si="1"/>
        <v>0.87012987012987009</v>
      </c>
      <c r="C13" s="7">
        <f t="shared" si="1"/>
        <v>2.3613445378151257</v>
      </c>
      <c r="D13" s="7">
        <f t="shared" si="1"/>
        <v>1.2608695652173914</v>
      </c>
      <c r="E13" s="7">
        <f t="shared" si="1"/>
        <v>1.0016333197223355</v>
      </c>
      <c r="F13" s="7">
        <f t="shared" si="1"/>
        <v>2.1581243184296617</v>
      </c>
      <c r="G13" s="6" t="s">
        <v>12</v>
      </c>
      <c r="H13" s="7">
        <f t="shared" si="1"/>
        <v>1.5080398213432353</v>
      </c>
    </row>
  </sheetData>
  <mergeCells count="2">
    <mergeCell ref="B8:H8"/>
    <mergeCell ref="B1:H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L9" sqref="L9"/>
    </sheetView>
  </sheetViews>
  <sheetFormatPr defaultRowHeight="13.5" x14ac:dyDescent="0.15"/>
  <cols>
    <col min="1" max="1" width="12.25" customWidth="1"/>
    <col min="2" max="7" width="9.125" bestFit="1" customWidth="1"/>
    <col min="8" max="8" width="9.5" bestFit="1" customWidth="1"/>
  </cols>
  <sheetData>
    <row r="1" spans="1:11" x14ac:dyDescent="0.15">
      <c r="A1" s="8"/>
      <c r="B1" s="13" t="s">
        <v>69</v>
      </c>
      <c r="C1" s="14"/>
      <c r="D1" s="14"/>
      <c r="E1" s="14"/>
      <c r="F1" s="14"/>
      <c r="G1" s="14"/>
      <c r="H1" s="15"/>
      <c r="I1" s="8"/>
      <c r="J1" s="8"/>
      <c r="K1" s="8"/>
    </row>
    <row r="2" spans="1:11" x14ac:dyDescent="0.15">
      <c r="A2" s="8" t="s">
        <v>66</v>
      </c>
      <c r="B2" s="2" t="s">
        <v>3</v>
      </c>
      <c r="C2" s="2" t="s">
        <v>1</v>
      </c>
      <c r="D2" s="2" t="s">
        <v>4</v>
      </c>
      <c r="E2" s="2" t="s">
        <v>5</v>
      </c>
      <c r="F2" s="3" t="s">
        <v>2</v>
      </c>
      <c r="G2" s="2" t="s">
        <v>6</v>
      </c>
      <c r="H2" s="2" t="s">
        <v>7</v>
      </c>
      <c r="I2" s="8"/>
      <c r="J2" s="8"/>
      <c r="K2" s="8"/>
    </row>
    <row r="3" spans="1:11" x14ac:dyDescent="0.15">
      <c r="A3" s="8" t="s">
        <v>13</v>
      </c>
      <c r="B3" s="9">
        <f>Cyptoraptor!I33</f>
        <v>15.466666666666667</v>
      </c>
      <c r="C3" s="9">
        <f>Cyptoraptor!J33</f>
        <v>15.466666666666667</v>
      </c>
      <c r="D3" s="9">
        <f>Cyptoraptor!K33</f>
        <v>15.466666666666667</v>
      </c>
      <c r="E3" s="9">
        <f>Cyptoraptor!L33</f>
        <v>15.466666666666667</v>
      </c>
      <c r="F3" s="9">
        <f>Cyptoraptor!M33</f>
        <v>15.466666666666667</v>
      </c>
      <c r="G3" s="9">
        <f>Cyptoraptor!N33</f>
        <v>0</v>
      </c>
      <c r="H3" s="9">
        <f>Cyptoraptor!O33</f>
        <v>77.333333333333329</v>
      </c>
      <c r="I3" s="9">
        <f>Cyptoraptor!P33</f>
        <v>44.651162790697711</v>
      </c>
      <c r="J3" s="9">
        <f>Cyptoraptor!Q33</f>
        <v>0.47322043333333313</v>
      </c>
      <c r="K3" s="9">
        <f>Cyptoraptor!R33</f>
        <v>110.13271049991951</v>
      </c>
    </row>
    <row r="4" spans="1:11" x14ac:dyDescent="0.15">
      <c r="A4" s="8" t="s">
        <v>8</v>
      </c>
      <c r="B4" s="9">
        <f>RCPA!I33</f>
        <v>17.466666666666665</v>
      </c>
      <c r="C4" s="9">
        <f>RCPA!J33</f>
        <v>17.466666666666665</v>
      </c>
      <c r="D4" s="9">
        <f>RCPA!K33</f>
        <v>17.466666666666665</v>
      </c>
      <c r="E4" s="9">
        <f>RCPA!L33</f>
        <v>34.93333333333333</v>
      </c>
      <c r="F4" s="9">
        <f>RCPA!M33</f>
        <v>17.466666666666665</v>
      </c>
      <c r="G4" s="9">
        <f>RCPA!N33</f>
        <v>17.466666666666665</v>
      </c>
      <c r="H4" s="9">
        <f>RCPA!O33</f>
        <v>122.26666666666667</v>
      </c>
      <c r="I4" s="9">
        <f>RCPA!P33</f>
        <v>24.678663239074563</v>
      </c>
      <c r="J4" s="9">
        <f>RCPA!Q33</f>
        <v>0.69328693333333347</v>
      </c>
      <c r="K4" s="9">
        <f>RCPA!R33</f>
        <v>44.323530022020208</v>
      </c>
    </row>
    <row r="5" spans="1:11" x14ac:dyDescent="0.15">
      <c r="A5" s="8" t="s">
        <v>9</v>
      </c>
      <c r="B5" s="9">
        <f>COBRA!I34</f>
        <v>19.666666666666668</v>
      </c>
      <c r="C5" s="9">
        <f>COBRA!J34</f>
        <v>29.5</v>
      </c>
      <c r="D5" s="9">
        <f>COBRA!K34</f>
        <v>9.8333333333333339</v>
      </c>
      <c r="E5" s="9">
        <f>COBRA!L34</f>
        <v>29.5</v>
      </c>
      <c r="F5" s="9">
        <f>COBRA!M34</f>
        <v>4.916666666666667</v>
      </c>
      <c r="G5" s="9">
        <f>COBRA!N34</f>
        <v>9.8333333333333339</v>
      </c>
      <c r="H5" s="9">
        <f>COBRA!O34</f>
        <v>103.25</v>
      </c>
      <c r="I5" s="9">
        <f>COBRA!P34</f>
        <v>7.2463768115942058</v>
      </c>
      <c r="J5" s="9">
        <f>COBRA!Q34</f>
        <v>0.38498327083333334</v>
      </c>
      <c r="K5" s="9">
        <f>COBRA!R34</f>
        <v>23.088880296592976</v>
      </c>
    </row>
    <row r="6" spans="1:11" x14ac:dyDescent="0.15">
      <c r="A6" s="8" t="s">
        <v>10</v>
      </c>
      <c r="B6" s="9">
        <f>RPU!I33</f>
        <v>18.933333333333334</v>
      </c>
      <c r="C6" s="9">
        <f>RPU!J33</f>
        <v>37.866666666666667</v>
      </c>
      <c r="D6" s="9">
        <f>RPU!K33</f>
        <v>9.4666666666666668</v>
      </c>
      <c r="E6" s="9">
        <f>RPU!L33</f>
        <v>18.933333333333334</v>
      </c>
      <c r="F6" s="9">
        <f>RPU!M33</f>
        <v>18.933333333333334</v>
      </c>
      <c r="G6" s="9">
        <f>RPU!N33</f>
        <v>0</v>
      </c>
      <c r="H6" s="9">
        <f>RPU!O33</f>
        <v>104.13333333333334</v>
      </c>
      <c r="I6" s="9">
        <f>RPU!P33</f>
        <v>48</v>
      </c>
      <c r="J6" s="9">
        <f>RPU!Q33</f>
        <v>0.55438169999999998</v>
      </c>
      <c r="K6" s="9">
        <f>RPU!R33</f>
        <v>101.65097243371189</v>
      </c>
    </row>
    <row r="7" spans="1:11" x14ac:dyDescent="0.15">
      <c r="A7" s="8" t="s">
        <v>11</v>
      </c>
      <c r="B7" s="9">
        <f>本文!I33</f>
        <v>10.888888888888888</v>
      </c>
      <c r="C7" s="9">
        <f>本文!J33</f>
        <v>10.888888888888888</v>
      </c>
      <c r="D7" s="9">
        <f>本文!K33</f>
        <v>4.666666666666667</v>
      </c>
      <c r="E7" s="9">
        <f>本文!L33</f>
        <v>9.3333333333333339</v>
      </c>
      <c r="F7" s="9">
        <f>本文!M33</f>
        <v>6.2222222222222223</v>
      </c>
      <c r="G7" s="9">
        <f>本文!N33</f>
        <v>6.2222222222222223</v>
      </c>
      <c r="H7" s="9">
        <f>本文!O33</f>
        <v>43.744444444444447</v>
      </c>
      <c r="I7" s="9">
        <f>本文!P33</f>
        <v>48</v>
      </c>
      <c r="J7" s="9">
        <f>本文!Q33</f>
        <v>0.33314473333333328</v>
      </c>
      <c r="K7" s="9">
        <f>本文!R33</f>
        <v>171.65941407364329</v>
      </c>
    </row>
    <row r="8" spans="1:11" x14ac:dyDescent="0.15">
      <c r="A8" s="8"/>
      <c r="B8" s="22" t="s">
        <v>70</v>
      </c>
      <c r="C8" s="23"/>
      <c r="D8" s="23"/>
      <c r="E8" s="23"/>
      <c r="F8" s="23"/>
      <c r="G8" s="23"/>
      <c r="H8" s="24"/>
      <c r="I8" s="9"/>
      <c r="J8" s="9"/>
      <c r="K8" s="9"/>
    </row>
    <row r="9" spans="1:11" x14ac:dyDescent="0.15">
      <c r="A9" s="8" t="s">
        <v>66</v>
      </c>
      <c r="B9" s="2" t="s">
        <v>3</v>
      </c>
      <c r="C9" s="2" t="s">
        <v>1</v>
      </c>
      <c r="D9" s="2" t="s">
        <v>4</v>
      </c>
      <c r="E9" s="2" t="s">
        <v>5</v>
      </c>
      <c r="F9" s="3" t="s">
        <v>2</v>
      </c>
      <c r="G9" s="2" t="s">
        <v>6</v>
      </c>
      <c r="H9" s="2" t="s">
        <v>7</v>
      </c>
      <c r="I9" s="8"/>
      <c r="J9" s="8"/>
      <c r="K9" s="8"/>
    </row>
    <row r="10" spans="1:11" x14ac:dyDescent="0.15">
      <c r="A10" s="8" t="s">
        <v>13</v>
      </c>
      <c r="B10" s="6">
        <f>(B3-B$7)/B3</f>
        <v>0.29597701149425298</v>
      </c>
      <c r="C10" s="6">
        <f t="shared" ref="C10:H10" si="0">(C3-C$7)/C3</f>
        <v>0.29597701149425298</v>
      </c>
      <c r="D10" s="6">
        <f t="shared" si="0"/>
        <v>0.69827586206896552</v>
      </c>
      <c r="E10" s="6">
        <f t="shared" si="0"/>
        <v>0.39655172413793099</v>
      </c>
      <c r="F10" s="6">
        <f t="shared" si="0"/>
        <v>0.59770114942528729</v>
      </c>
      <c r="G10" s="6" t="s">
        <v>16</v>
      </c>
      <c r="H10" s="6">
        <f t="shared" si="0"/>
        <v>0.43433908045977004</v>
      </c>
      <c r="I10" s="6">
        <f t="shared" ref="I10:K10" si="1">-(I3-I$7)/I3</f>
        <v>7.4999999999999123E-2</v>
      </c>
      <c r="J10" s="6">
        <f t="shared" si="1"/>
        <v>-0.29600518095407669</v>
      </c>
      <c r="K10" s="6">
        <f t="shared" si="1"/>
        <v>0.55865966881627549</v>
      </c>
    </row>
    <row r="11" spans="1:11" x14ac:dyDescent="0.15">
      <c r="A11" s="8" t="s">
        <v>8</v>
      </c>
      <c r="B11" s="6">
        <f t="shared" ref="B11:H11" si="2">(B4-B$7)/B4</f>
        <v>0.37659033078880411</v>
      </c>
      <c r="C11" s="6">
        <f t="shared" si="2"/>
        <v>0.37659033078880411</v>
      </c>
      <c r="D11" s="6">
        <f t="shared" si="2"/>
        <v>0.73282442748091592</v>
      </c>
      <c r="E11" s="6">
        <f t="shared" si="2"/>
        <v>0.73282442748091592</v>
      </c>
      <c r="F11" s="6">
        <f t="shared" si="2"/>
        <v>0.64376590330788808</v>
      </c>
      <c r="G11" s="6">
        <f t="shared" si="2"/>
        <v>0.64376590330788808</v>
      </c>
      <c r="H11" s="6">
        <f t="shared" si="2"/>
        <v>0.64222101054162117</v>
      </c>
      <c r="I11" s="6">
        <f t="shared" ref="I11:K11" si="3">-(I4-I$7)/I4</f>
        <v>0.94499999999999895</v>
      </c>
      <c r="J11" s="6">
        <f t="shared" si="3"/>
        <v>-0.51947062995754345</v>
      </c>
      <c r="K11" s="6">
        <f t="shared" si="3"/>
        <v>2.8728732568990289</v>
      </c>
    </row>
    <row r="12" spans="1:11" x14ac:dyDescent="0.15">
      <c r="A12" s="8" t="s">
        <v>9</v>
      </c>
      <c r="B12" s="6">
        <f t="shared" ref="B12:H12" si="4">(B5-B$7)/B5</f>
        <v>0.44632768361581932</v>
      </c>
      <c r="C12" s="6">
        <f t="shared" si="4"/>
        <v>0.63088512241054628</v>
      </c>
      <c r="D12" s="6">
        <f t="shared" si="4"/>
        <v>0.52542372881355937</v>
      </c>
      <c r="E12" s="6">
        <f t="shared" si="4"/>
        <v>0.68361581920903947</v>
      </c>
      <c r="F12" s="6">
        <f t="shared" si="4"/>
        <v>-0.26553672316384175</v>
      </c>
      <c r="G12" s="6">
        <f t="shared" si="4"/>
        <v>0.3672316384180791</v>
      </c>
      <c r="H12" s="6">
        <f t="shared" si="4"/>
        <v>0.57632499327414577</v>
      </c>
      <c r="I12" s="6">
        <f t="shared" ref="I12:K12" si="5">-(I5-I$7)/I5</f>
        <v>5.6239999999999979</v>
      </c>
      <c r="J12" s="6">
        <f t="shared" si="5"/>
        <v>-0.13465140287210547</v>
      </c>
      <c r="K12" s="6">
        <f t="shared" si="5"/>
        <v>6.4347223368373374</v>
      </c>
    </row>
    <row r="13" spans="1:11" x14ac:dyDescent="0.15">
      <c r="A13" s="8" t="s">
        <v>10</v>
      </c>
      <c r="B13" s="6">
        <f t="shared" ref="B13:H13" si="6">(B6-B$7)/B6</f>
        <v>0.4248826291079813</v>
      </c>
      <c r="C13" s="6">
        <f t="shared" si="6"/>
        <v>0.71244131455399073</v>
      </c>
      <c r="D13" s="6">
        <f t="shared" si="6"/>
        <v>0.50704225352112675</v>
      </c>
      <c r="E13" s="6">
        <f t="shared" si="6"/>
        <v>0.50704225352112675</v>
      </c>
      <c r="F13" s="6">
        <f t="shared" si="6"/>
        <v>0.67136150234741787</v>
      </c>
      <c r="G13" s="6" t="s">
        <v>15</v>
      </c>
      <c r="H13" s="6">
        <f t="shared" si="6"/>
        <v>0.57991890738369611</v>
      </c>
      <c r="I13" s="6">
        <f t="shared" ref="I13:K13" si="7">-(I6-I$7)/I6</f>
        <v>0</v>
      </c>
      <c r="J13" s="6">
        <f t="shared" si="7"/>
        <v>-0.39906975043849158</v>
      </c>
      <c r="K13" s="6">
        <f t="shared" si="7"/>
        <v>0.68871393911735523</v>
      </c>
    </row>
  </sheetData>
  <mergeCells count="2">
    <mergeCell ref="B1:H1"/>
    <mergeCell ref="B8:H8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" workbookViewId="0">
      <selection activeCell="L67" sqref="L67"/>
    </sheetView>
  </sheetViews>
  <sheetFormatPr defaultRowHeight="13.5" x14ac:dyDescent="0.15"/>
  <cols>
    <col min="1" max="1" width="9" style="25"/>
    <col min="2" max="2" width="22.375" style="25" customWidth="1"/>
    <col min="3" max="9" width="9" style="25"/>
    <col min="10" max="10" width="10.375" style="25" customWidth="1"/>
    <col min="11" max="12" width="9" style="25"/>
    <col min="13" max="13" width="9.5" style="25" bestFit="1" customWidth="1"/>
    <col min="14" max="16384" width="9" style="25"/>
  </cols>
  <sheetData>
    <row r="1" spans="1:10" x14ac:dyDescent="0.15">
      <c r="A1" s="27" t="s">
        <v>65</v>
      </c>
      <c r="B1" s="27" t="s">
        <v>72</v>
      </c>
      <c r="C1" s="27" t="s">
        <v>17</v>
      </c>
      <c r="D1" s="27" t="s">
        <v>18</v>
      </c>
      <c r="E1" s="27" t="s">
        <v>19</v>
      </c>
      <c r="F1" s="27" t="s">
        <v>20</v>
      </c>
      <c r="G1" s="27" t="s">
        <v>21</v>
      </c>
      <c r="H1" s="27" t="s">
        <v>22</v>
      </c>
      <c r="I1" s="27" t="s">
        <v>23</v>
      </c>
      <c r="J1" s="27" t="s">
        <v>24</v>
      </c>
    </row>
    <row r="2" spans="1:10" x14ac:dyDescent="0.15">
      <c r="A2" s="26" t="s">
        <v>73</v>
      </c>
      <c r="B2" s="27" t="s">
        <v>74</v>
      </c>
      <c r="C2" s="28">
        <v>59.534883720930232</v>
      </c>
      <c r="D2" s="28">
        <v>29.767441860465116</v>
      </c>
      <c r="E2" s="28">
        <v>59.534883720930232</v>
      </c>
      <c r="F2" s="28">
        <v>59.534883720930232</v>
      </c>
      <c r="G2" s="28">
        <v>59.534883720930232</v>
      </c>
      <c r="H2" s="28">
        <v>29.767441860465116</v>
      </c>
      <c r="I2" s="28">
        <v>59.534883720930232</v>
      </c>
      <c r="J2" s="28">
        <v>29.767441860465116</v>
      </c>
    </row>
    <row r="3" spans="1:10" x14ac:dyDescent="0.15">
      <c r="A3" s="26"/>
      <c r="B3" s="27" t="s">
        <v>75</v>
      </c>
      <c r="C3" s="29">
        <v>0.24629599999999999</v>
      </c>
      <c r="D3" s="29">
        <v>0.36944399999999999</v>
      </c>
      <c r="E3" s="29">
        <v>0.49259199999999997</v>
      </c>
      <c r="F3" s="29">
        <v>0.61573999999999995</v>
      </c>
      <c r="G3" s="29">
        <v>0.49259199999999997</v>
      </c>
      <c r="H3" s="29">
        <v>0.61573999999999995</v>
      </c>
      <c r="I3" s="29">
        <v>0.86203600000000002</v>
      </c>
      <c r="J3" s="29">
        <v>0.36944399999999999</v>
      </c>
    </row>
    <row r="4" spans="1:10" x14ac:dyDescent="0.15">
      <c r="A4" s="26"/>
      <c r="B4" s="27" t="s">
        <v>76</v>
      </c>
      <c r="C4" s="28">
        <v>241.72087131309576</v>
      </c>
      <c r="D4" s="28">
        <v>80.573623771031919</v>
      </c>
      <c r="E4" s="28">
        <v>120.86043565654788</v>
      </c>
      <c r="F4" s="28">
        <v>96.688348525238311</v>
      </c>
      <c r="G4" s="28">
        <v>120.86043565654788</v>
      </c>
      <c r="H4" s="28">
        <v>48.344174262619156</v>
      </c>
      <c r="I4" s="28">
        <v>69.063106089455928</v>
      </c>
      <c r="J4" s="28">
        <v>80.573623771031919</v>
      </c>
    </row>
    <row r="5" spans="1:10" x14ac:dyDescent="0.15">
      <c r="A5" s="26" t="s">
        <v>8</v>
      </c>
      <c r="B5" s="27" t="s">
        <v>74</v>
      </c>
      <c r="C5" s="28">
        <v>32.904884318766065</v>
      </c>
      <c r="D5" s="28">
        <v>16.452442159383033</v>
      </c>
      <c r="E5" s="28">
        <v>32.904884318766065</v>
      </c>
      <c r="F5" s="28">
        <v>32.904884318766065</v>
      </c>
      <c r="G5" s="28">
        <v>32.904884318766065</v>
      </c>
      <c r="H5" s="28">
        <v>16.452442159383033</v>
      </c>
      <c r="I5" s="28">
        <v>32.904884318766065</v>
      </c>
      <c r="J5" s="28">
        <v>16.452442159383033</v>
      </c>
    </row>
    <row r="6" spans="1:10" x14ac:dyDescent="0.15">
      <c r="A6" s="26"/>
      <c r="B6" s="27" t="s">
        <v>75</v>
      </c>
      <c r="C6" s="29">
        <v>0.31753599999999998</v>
      </c>
      <c r="D6" s="29">
        <v>0.47630400000000001</v>
      </c>
      <c r="E6" s="29">
        <v>1.905216</v>
      </c>
      <c r="F6" s="29">
        <v>0.95260800000000001</v>
      </c>
      <c r="G6" s="29">
        <v>0.63507199999999997</v>
      </c>
      <c r="H6" s="29">
        <v>0.79383999999999999</v>
      </c>
      <c r="I6" s="29">
        <v>1.428912</v>
      </c>
      <c r="J6" s="29">
        <v>0.47630400000000001</v>
      </c>
    </row>
    <row r="7" spans="1:10" x14ac:dyDescent="0.15">
      <c r="A7" s="26"/>
      <c r="B7" s="27" t="s">
        <v>76</v>
      </c>
      <c r="C7" s="28">
        <v>103.62568124170508</v>
      </c>
      <c r="D7" s="28">
        <v>34.541893747235029</v>
      </c>
      <c r="E7" s="28">
        <v>17.270946873617515</v>
      </c>
      <c r="F7" s="28">
        <v>34.541893747235029</v>
      </c>
      <c r="G7" s="28">
        <v>51.81284062085254</v>
      </c>
      <c r="H7" s="28">
        <v>20.725136248341016</v>
      </c>
      <c r="I7" s="28">
        <v>23.027929164823352</v>
      </c>
      <c r="J7" s="28">
        <v>34.541893747235029</v>
      </c>
    </row>
    <row r="8" spans="1:10" ht="14.25" customHeight="1" x14ac:dyDescent="0.15">
      <c r="A8" s="26" t="s">
        <v>77</v>
      </c>
      <c r="B8" s="27" t="s">
        <v>74</v>
      </c>
      <c r="C8" s="28">
        <v>9.9378881987577632</v>
      </c>
      <c r="D8" s="28">
        <v>0</v>
      </c>
      <c r="E8" s="28">
        <v>9.9378881987577632</v>
      </c>
      <c r="F8" s="28">
        <v>9.9378881987577632</v>
      </c>
      <c r="G8" s="28">
        <v>9.9378881987577632</v>
      </c>
      <c r="H8" s="28">
        <v>4.9689440993788816</v>
      </c>
      <c r="I8" s="28">
        <v>9.9378881987577632</v>
      </c>
      <c r="J8" s="28">
        <v>4.9689440993788816</v>
      </c>
    </row>
    <row r="9" spans="1:10" x14ac:dyDescent="0.15">
      <c r="A9" s="26"/>
      <c r="B9" s="27" t="s">
        <v>75</v>
      </c>
      <c r="C9" s="29">
        <v>0.312249</v>
      </c>
      <c r="D9" s="29">
        <v>0</v>
      </c>
      <c r="E9" s="29">
        <v>0.4683735</v>
      </c>
      <c r="F9" s="29">
        <v>0.4683735</v>
      </c>
      <c r="G9" s="29">
        <v>0.312249</v>
      </c>
      <c r="H9" s="29">
        <v>0.312249</v>
      </c>
      <c r="I9" s="29">
        <v>0.624498</v>
      </c>
      <c r="J9" s="29">
        <v>0.1561245</v>
      </c>
    </row>
    <row r="10" spans="1:10" x14ac:dyDescent="0.15">
      <c r="A10" s="26"/>
      <c r="B10" s="27" t="s">
        <v>76</v>
      </c>
      <c r="C10" s="28">
        <v>31.826805526223506</v>
      </c>
      <c r="D10" s="28">
        <v>0</v>
      </c>
      <c r="E10" s="28">
        <v>21.217870350815669</v>
      </c>
      <c r="F10" s="28">
        <v>21.217870350815669</v>
      </c>
      <c r="G10" s="28">
        <v>31.826805526223506</v>
      </c>
      <c r="H10" s="28">
        <v>15.913402763111753</v>
      </c>
      <c r="I10" s="28">
        <v>15.913402763111753</v>
      </c>
      <c r="J10" s="28">
        <v>31.826805526223506</v>
      </c>
    </row>
    <row r="11" spans="1:10" x14ac:dyDescent="0.15">
      <c r="A11" s="26" t="s">
        <v>10</v>
      </c>
      <c r="B11" s="27" t="s">
        <v>74</v>
      </c>
      <c r="C11" s="28">
        <v>64</v>
      </c>
      <c r="D11" s="28">
        <v>32</v>
      </c>
      <c r="E11" s="28">
        <v>64</v>
      </c>
      <c r="F11" s="28">
        <v>64</v>
      </c>
      <c r="G11" s="28">
        <v>64</v>
      </c>
      <c r="H11" s="28">
        <v>32</v>
      </c>
      <c r="I11" s="28">
        <v>64</v>
      </c>
      <c r="J11" s="28">
        <v>32</v>
      </c>
    </row>
    <row r="12" spans="1:10" x14ac:dyDescent="0.15">
      <c r="A12" s="26"/>
      <c r="B12" s="27" t="s">
        <v>75</v>
      </c>
      <c r="C12" s="29">
        <v>0.23305200000000001</v>
      </c>
      <c r="D12" s="29">
        <v>0.46610400000000002</v>
      </c>
      <c r="E12" s="29">
        <v>0.46610400000000002</v>
      </c>
      <c r="F12" s="29">
        <v>0.699156</v>
      </c>
      <c r="G12" s="29">
        <v>0.46610400000000002</v>
      </c>
      <c r="H12" s="29">
        <v>0.58262999999999998</v>
      </c>
      <c r="I12" s="29">
        <v>0.93220800000000004</v>
      </c>
      <c r="J12" s="29">
        <v>0.46610400000000002</v>
      </c>
    </row>
    <row r="13" spans="1:10" x14ac:dyDescent="0.15">
      <c r="A13" s="26"/>
      <c r="B13" s="27" t="s">
        <v>76</v>
      </c>
      <c r="C13" s="28">
        <v>274.61682371316272</v>
      </c>
      <c r="D13" s="28">
        <v>68.654205928290679</v>
      </c>
      <c r="E13" s="28">
        <v>137.30841185658136</v>
      </c>
      <c r="F13" s="28">
        <v>91.538941237720906</v>
      </c>
      <c r="G13" s="28">
        <v>137.30841185658136</v>
      </c>
      <c r="H13" s="28">
        <v>54.92336474263255</v>
      </c>
      <c r="I13" s="28">
        <v>68.654205928290679</v>
      </c>
      <c r="J13" s="28">
        <v>68.654205928290679</v>
      </c>
    </row>
    <row r="14" spans="1:10" x14ac:dyDescent="0.15">
      <c r="A14" s="26" t="s">
        <v>11</v>
      </c>
      <c r="B14" s="27" t="s">
        <v>74</v>
      </c>
      <c r="C14" s="28">
        <v>64</v>
      </c>
      <c r="D14" s="28">
        <v>32</v>
      </c>
      <c r="E14" s="28">
        <v>64</v>
      </c>
      <c r="F14" s="28">
        <v>64</v>
      </c>
      <c r="G14" s="28">
        <v>64</v>
      </c>
      <c r="H14" s="28">
        <v>32</v>
      </c>
      <c r="I14" s="28">
        <v>64</v>
      </c>
      <c r="J14" s="28">
        <v>32</v>
      </c>
    </row>
    <row r="15" spans="1:10" x14ac:dyDescent="0.15">
      <c r="A15" s="26"/>
      <c r="B15" s="27" t="s">
        <v>75</v>
      </c>
      <c r="C15" s="29">
        <v>0.21779699999999999</v>
      </c>
      <c r="D15" s="29">
        <v>0.21779699999999999</v>
      </c>
      <c r="E15" s="29">
        <v>0.21779699999999999</v>
      </c>
      <c r="F15" s="29">
        <v>0.43559399999999998</v>
      </c>
      <c r="G15" s="29">
        <v>0.29039599999999999</v>
      </c>
      <c r="H15" s="29">
        <v>0.43559399999999998</v>
      </c>
      <c r="I15" s="29">
        <v>0.483873</v>
      </c>
      <c r="J15" s="29">
        <v>0.21779699999999999</v>
      </c>
    </row>
    <row r="16" spans="1:10" x14ac:dyDescent="0.15">
      <c r="A16" s="26"/>
      <c r="B16" s="27" t="s">
        <v>76</v>
      </c>
      <c r="C16" s="28">
        <v>293.8516141177335</v>
      </c>
      <c r="D16" s="28">
        <v>146.92580705886675</v>
      </c>
      <c r="E16" s="28">
        <v>293.8516141177335</v>
      </c>
      <c r="F16" s="28">
        <v>146.92580705886675</v>
      </c>
      <c r="G16" s="28">
        <v>220.38871058830011</v>
      </c>
      <c r="H16" s="28">
        <v>73.462903529433376</v>
      </c>
      <c r="I16" s="28">
        <v>132.26611114899984</v>
      </c>
      <c r="J16" s="28">
        <v>146.92580705886675</v>
      </c>
    </row>
    <row r="17" spans="1:13" x14ac:dyDescent="0.15">
      <c r="A17" s="27" t="s">
        <v>65</v>
      </c>
      <c r="B17" s="27" t="s">
        <v>72</v>
      </c>
      <c r="C17" s="28" t="s">
        <v>25</v>
      </c>
      <c r="D17" s="28" t="s">
        <v>26</v>
      </c>
      <c r="E17" s="28" t="s">
        <v>27</v>
      </c>
      <c r="F17" s="28" t="s">
        <v>28</v>
      </c>
      <c r="G17" s="28" t="s">
        <v>29</v>
      </c>
      <c r="H17" s="28" t="s">
        <v>30</v>
      </c>
      <c r="I17" s="28" t="s">
        <v>31</v>
      </c>
      <c r="J17" s="28" t="s">
        <v>79</v>
      </c>
      <c r="M17" s="25">
        <v>48</v>
      </c>
    </row>
    <row r="18" spans="1:13" x14ac:dyDescent="0.15">
      <c r="A18" s="26" t="s">
        <v>73</v>
      </c>
      <c r="B18" s="27" t="s">
        <v>74</v>
      </c>
      <c r="C18" s="28">
        <v>59.534883720930232</v>
      </c>
      <c r="D18" s="28">
        <v>59.534883720930232</v>
      </c>
      <c r="E18" s="28">
        <v>29.767441860465116</v>
      </c>
      <c r="F18" s="28">
        <v>29.767441860465116</v>
      </c>
      <c r="G18" s="28">
        <v>29.767441860465116</v>
      </c>
      <c r="H18" s="28">
        <v>29.767441860465116</v>
      </c>
      <c r="I18" s="28">
        <v>29.767441860465116</v>
      </c>
      <c r="J18" s="28">
        <v>59.534883720930232</v>
      </c>
      <c r="M18" s="25">
        <v>0.33314473333333328</v>
      </c>
    </row>
    <row r="19" spans="1:13" x14ac:dyDescent="0.15">
      <c r="A19" s="26"/>
      <c r="B19" s="27" t="s">
        <v>75</v>
      </c>
      <c r="C19" s="29">
        <v>1.2314799999999999</v>
      </c>
      <c r="D19" s="29">
        <v>0.49259199999999997</v>
      </c>
      <c r="E19" s="29">
        <v>0.36944399999999999</v>
      </c>
      <c r="F19" s="29">
        <v>0.49259199999999997</v>
      </c>
      <c r="G19" s="29">
        <v>0.36944399999999999</v>
      </c>
      <c r="H19" s="29">
        <v>0.36944399999999999</v>
      </c>
      <c r="I19" s="29">
        <v>0.36944399999999999</v>
      </c>
      <c r="J19" s="29">
        <v>0.36944399999999999</v>
      </c>
      <c r="M19" s="25">
        <v>171.65941407364329</v>
      </c>
    </row>
    <row r="20" spans="1:13" x14ac:dyDescent="0.15">
      <c r="A20" s="26"/>
      <c r="B20" s="27" t="s">
        <v>76</v>
      </c>
      <c r="C20" s="28">
        <v>48.344174262619156</v>
      </c>
      <c r="D20" s="28">
        <v>120.86043565654788</v>
      </c>
      <c r="E20" s="28">
        <v>80.573623771031919</v>
      </c>
      <c r="F20" s="28">
        <v>60.430217828273939</v>
      </c>
      <c r="G20" s="28">
        <v>80.573623771031919</v>
      </c>
      <c r="H20" s="28">
        <v>80.573623771031919</v>
      </c>
      <c r="I20" s="28">
        <v>80.573623771031919</v>
      </c>
      <c r="J20" s="28">
        <v>161.14724754206384</v>
      </c>
      <c r="M20" s="25">
        <v>48</v>
      </c>
    </row>
    <row r="21" spans="1:13" x14ac:dyDescent="0.15">
      <c r="A21" s="26" t="s">
        <v>8</v>
      </c>
      <c r="B21" s="27" t="s">
        <v>74</v>
      </c>
      <c r="C21" s="28">
        <v>32.904884318766065</v>
      </c>
      <c r="D21" s="28">
        <v>32.904884318766065</v>
      </c>
      <c r="E21" s="28">
        <v>16.452442159383033</v>
      </c>
      <c r="F21" s="28">
        <v>16.452442159383033</v>
      </c>
      <c r="G21" s="28">
        <v>16.452442159383033</v>
      </c>
      <c r="H21" s="28">
        <v>16.452442159383033</v>
      </c>
      <c r="I21" s="28">
        <v>16.452442159383033</v>
      </c>
      <c r="J21" s="28">
        <v>32.904884318766065</v>
      </c>
      <c r="M21" s="25">
        <v>0.33314473333333328</v>
      </c>
    </row>
    <row r="22" spans="1:13" x14ac:dyDescent="0.15">
      <c r="A22" s="26"/>
      <c r="B22" s="27" t="s">
        <v>75</v>
      </c>
      <c r="C22" s="29">
        <v>1.746448</v>
      </c>
      <c r="D22" s="29">
        <v>0.95260800000000001</v>
      </c>
      <c r="E22" s="29">
        <v>0.47630400000000001</v>
      </c>
      <c r="F22" s="29">
        <v>0.63507199999999997</v>
      </c>
      <c r="G22" s="29">
        <v>0.47630400000000001</v>
      </c>
      <c r="H22" s="29">
        <v>0.47630400000000001</v>
      </c>
      <c r="I22" s="29">
        <v>0.63507199999999997</v>
      </c>
      <c r="J22" s="29">
        <v>0.47630400000000001</v>
      </c>
      <c r="M22" s="25">
        <v>171.65941407364329</v>
      </c>
    </row>
    <row r="23" spans="1:13" x14ac:dyDescent="0.15">
      <c r="A23" s="26"/>
      <c r="B23" s="27" t="s">
        <v>76</v>
      </c>
      <c r="C23" s="28">
        <v>18.841032953037288</v>
      </c>
      <c r="D23" s="28">
        <v>34.541893747235029</v>
      </c>
      <c r="E23" s="28">
        <v>34.541893747235029</v>
      </c>
      <c r="F23" s="28">
        <v>25.90642031042627</v>
      </c>
      <c r="G23" s="28">
        <v>34.541893747235029</v>
      </c>
      <c r="H23" s="28">
        <v>34.541893747235029</v>
      </c>
      <c r="I23" s="28">
        <v>25.90642031042627</v>
      </c>
      <c r="J23" s="28">
        <v>69.083787494470059</v>
      </c>
      <c r="M23" s="25">
        <v>48</v>
      </c>
    </row>
    <row r="24" spans="1:13" x14ac:dyDescent="0.15">
      <c r="A24" s="26" t="s">
        <v>77</v>
      </c>
      <c r="B24" s="27" t="s">
        <v>74</v>
      </c>
      <c r="C24" s="28">
        <v>9.9378881987577632</v>
      </c>
      <c r="D24" s="28">
        <v>9.9378881987577632</v>
      </c>
      <c r="E24" s="28">
        <v>4.9689440993788816</v>
      </c>
      <c r="F24" s="28">
        <v>4.9689440993788816</v>
      </c>
      <c r="G24" s="28">
        <v>4.9689440993788816</v>
      </c>
      <c r="H24" s="28">
        <v>4.9689440993788816</v>
      </c>
      <c r="I24" s="28">
        <v>4.9689440993788816</v>
      </c>
      <c r="J24" s="29">
        <v>0</v>
      </c>
      <c r="M24" s="25">
        <v>0.33314473333333328</v>
      </c>
    </row>
    <row r="25" spans="1:13" x14ac:dyDescent="0.15">
      <c r="A25" s="26"/>
      <c r="B25" s="27" t="s">
        <v>75</v>
      </c>
      <c r="C25" s="29">
        <v>1.0928715</v>
      </c>
      <c r="D25" s="29">
        <v>0.4683735</v>
      </c>
      <c r="E25" s="29">
        <v>0.1561245</v>
      </c>
      <c r="F25" s="29">
        <v>0.624498</v>
      </c>
      <c r="G25" s="29">
        <v>0.34050200000000003</v>
      </c>
      <c r="H25" s="29">
        <v>0.312249</v>
      </c>
      <c r="I25" s="29">
        <v>0.4683735</v>
      </c>
      <c r="J25" s="29">
        <v>0</v>
      </c>
      <c r="M25" s="25">
        <v>171.65941407364329</v>
      </c>
    </row>
    <row r="26" spans="1:13" x14ac:dyDescent="0.15">
      <c r="A26" s="26"/>
      <c r="B26" s="27" t="s">
        <v>76</v>
      </c>
      <c r="C26" s="28">
        <v>9.0933730074924295</v>
      </c>
      <c r="D26" s="28">
        <v>21.217870350815669</v>
      </c>
      <c r="E26" s="28">
        <v>31.826805526223506</v>
      </c>
      <c r="F26" s="28">
        <v>7.9567013815558765</v>
      </c>
      <c r="G26" s="28">
        <v>14.592995340347137</v>
      </c>
      <c r="H26" s="28">
        <v>15.913402763111753</v>
      </c>
      <c r="I26" s="28">
        <v>10.608935175407835</v>
      </c>
      <c r="J26" s="29">
        <v>0</v>
      </c>
    </row>
    <row r="27" spans="1:13" x14ac:dyDescent="0.15">
      <c r="A27" s="26" t="s">
        <v>10</v>
      </c>
      <c r="B27" s="27" t="s">
        <v>74</v>
      </c>
      <c r="C27" s="28">
        <v>64</v>
      </c>
      <c r="D27" s="28">
        <v>64</v>
      </c>
      <c r="E27" s="28">
        <v>32</v>
      </c>
      <c r="F27" s="28">
        <v>32</v>
      </c>
      <c r="G27" s="28">
        <v>32</v>
      </c>
      <c r="H27" s="28">
        <v>32</v>
      </c>
      <c r="I27" s="28">
        <v>32</v>
      </c>
      <c r="J27" s="28">
        <v>64</v>
      </c>
    </row>
    <row r="28" spans="1:13" x14ac:dyDescent="0.15">
      <c r="A28" s="26"/>
      <c r="B28" s="27" t="s">
        <v>75</v>
      </c>
      <c r="C28" s="29">
        <v>1.398312</v>
      </c>
      <c r="D28" s="29">
        <v>0.699156</v>
      </c>
      <c r="E28" s="29">
        <v>0.46610400000000002</v>
      </c>
      <c r="F28" s="29">
        <v>0.46610400000000002</v>
      </c>
      <c r="G28" s="29">
        <v>0.43785099999999999</v>
      </c>
      <c r="H28" s="29">
        <v>0.349578</v>
      </c>
      <c r="I28" s="29">
        <v>0.23305200000000001</v>
      </c>
      <c r="J28" s="29">
        <v>0.46610400000000002</v>
      </c>
    </row>
    <row r="29" spans="1:13" x14ac:dyDescent="0.15">
      <c r="A29" s="26"/>
      <c r="B29" s="27" t="s">
        <v>76</v>
      </c>
      <c r="C29" s="28">
        <v>45.769470618860453</v>
      </c>
      <c r="D29" s="28">
        <v>91.538941237720906</v>
      </c>
      <c r="E29" s="28">
        <v>68.654205928290679</v>
      </c>
      <c r="F29" s="28">
        <v>68.654205928290679</v>
      </c>
      <c r="G29" s="28">
        <v>73.084222715033192</v>
      </c>
      <c r="H29" s="28">
        <v>91.538941237720906</v>
      </c>
      <c r="I29" s="28">
        <v>137.30841185658136</v>
      </c>
      <c r="J29" s="28">
        <v>137.30841185658136</v>
      </c>
    </row>
    <row r="30" spans="1:13" x14ac:dyDescent="0.15">
      <c r="A30" s="26" t="s">
        <v>11</v>
      </c>
      <c r="B30" s="27" t="s">
        <v>74</v>
      </c>
      <c r="C30" s="28">
        <v>64</v>
      </c>
      <c r="D30" s="28">
        <v>64</v>
      </c>
      <c r="E30" s="28">
        <v>32</v>
      </c>
      <c r="F30" s="28">
        <v>32</v>
      </c>
      <c r="G30" s="28">
        <v>32</v>
      </c>
      <c r="H30" s="28">
        <v>32</v>
      </c>
      <c r="I30" s="28">
        <v>32</v>
      </c>
      <c r="J30" s="28">
        <v>64</v>
      </c>
    </row>
    <row r="31" spans="1:13" x14ac:dyDescent="0.15">
      <c r="A31" s="26"/>
      <c r="B31" s="27" t="s">
        <v>75</v>
      </c>
      <c r="C31" s="29">
        <v>1.0889850000000001</v>
      </c>
      <c r="D31" s="29">
        <v>0.43559399999999998</v>
      </c>
      <c r="E31" s="29">
        <v>0.21779699999999999</v>
      </c>
      <c r="F31" s="29">
        <v>0.29039599999999999</v>
      </c>
      <c r="G31" s="29">
        <v>0.21779699999999999</v>
      </c>
      <c r="H31" s="29">
        <v>0.21779699999999999</v>
      </c>
      <c r="I31" s="29">
        <v>0.21779699999999999</v>
      </c>
      <c r="J31" s="29">
        <v>0.21779699999999999</v>
      </c>
    </row>
    <row r="32" spans="1:13" x14ac:dyDescent="0.15">
      <c r="A32" s="26"/>
      <c r="B32" s="27" t="s">
        <v>76</v>
      </c>
      <c r="C32" s="28">
        <v>58.770322823546692</v>
      </c>
      <c r="D32" s="28">
        <v>146.92580705886675</v>
      </c>
      <c r="E32" s="28">
        <v>146.92580705886675</v>
      </c>
      <c r="F32" s="28">
        <v>110.19435529415006</v>
      </c>
      <c r="G32" s="28">
        <v>146.92580705886675</v>
      </c>
      <c r="H32" s="28">
        <v>146.92580705886675</v>
      </c>
      <c r="I32" s="28">
        <v>146.92580705886675</v>
      </c>
      <c r="J32" s="28">
        <v>293.8516141177335</v>
      </c>
    </row>
    <row r="33" spans="1:10" x14ac:dyDescent="0.15">
      <c r="A33" s="27" t="s">
        <v>65</v>
      </c>
      <c r="B33" s="27" t="s">
        <v>72</v>
      </c>
      <c r="C33" s="28" t="s">
        <v>33</v>
      </c>
      <c r="D33" s="28" t="s">
        <v>34</v>
      </c>
      <c r="E33" s="28" t="s">
        <v>46</v>
      </c>
      <c r="F33" s="28" t="s">
        <v>78</v>
      </c>
      <c r="G33" s="28" t="s">
        <v>36</v>
      </c>
      <c r="H33" s="28" t="s">
        <v>37</v>
      </c>
      <c r="I33" s="28" t="s">
        <v>38</v>
      </c>
      <c r="J33" s="28" t="s">
        <v>39</v>
      </c>
    </row>
    <row r="34" spans="1:10" x14ac:dyDescent="0.15">
      <c r="A34" s="26" t="s">
        <v>73</v>
      </c>
      <c r="B34" s="27" t="s">
        <v>74</v>
      </c>
      <c r="C34" s="28">
        <v>59.534883720930232</v>
      </c>
      <c r="D34" s="28">
        <v>59.534883720930232</v>
      </c>
      <c r="E34" s="28">
        <v>29.767441860465116</v>
      </c>
      <c r="F34" s="28">
        <v>29.767441860465116</v>
      </c>
      <c r="G34" s="28">
        <v>29.767441860465116</v>
      </c>
      <c r="H34" s="28">
        <v>59.534883720930232</v>
      </c>
      <c r="I34" s="28">
        <v>29.767441860465116</v>
      </c>
      <c r="J34" s="28">
        <v>29.767441860465116</v>
      </c>
    </row>
    <row r="35" spans="1:10" x14ac:dyDescent="0.15">
      <c r="A35" s="26"/>
      <c r="B35" s="27" t="s">
        <v>75</v>
      </c>
      <c r="C35" s="29">
        <v>0.36944399999999999</v>
      </c>
      <c r="D35" s="29">
        <v>0.24629599999999999</v>
      </c>
      <c r="E35" s="29">
        <v>0.61573999999999995</v>
      </c>
      <c r="F35" s="29">
        <v>0.24629599999999999</v>
      </c>
      <c r="G35" s="29">
        <v>0.24629599999999999</v>
      </c>
      <c r="H35" s="29">
        <v>0.36944399999999999</v>
      </c>
      <c r="I35" s="29">
        <v>1.1083320000000001</v>
      </c>
      <c r="J35" s="29">
        <v>0.24629599999999999</v>
      </c>
    </row>
    <row r="36" spans="1:10" x14ac:dyDescent="0.15">
      <c r="A36" s="26"/>
      <c r="B36" s="27" t="s">
        <v>76</v>
      </c>
      <c r="C36" s="28">
        <v>161.14724754206384</v>
      </c>
      <c r="D36" s="28">
        <v>241.72087131309576</v>
      </c>
      <c r="E36" s="28">
        <v>48.344174262619156</v>
      </c>
      <c r="F36" s="28">
        <v>120.86043565654788</v>
      </c>
      <c r="G36" s="28">
        <v>120.86043565654788</v>
      </c>
      <c r="H36" s="28">
        <v>161.14724754206384</v>
      </c>
      <c r="I36" s="28">
        <v>26.857874590343972</v>
      </c>
      <c r="J36" s="28">
        <v>120.86043565654788</v>
      </c>
    </row>
    <row r="37" spans="1:10" x14ac:dyDescent="0.15">
      <c r="A37" s="26" t="s">
        <v>8</v>
      </c>
      <c r="B37" s="27" t="s">
        <v>74</v>
      </c>
      <c r="C37" s="28">
        <v>32.904884318766065</v>
      </c>
      <c r="D37" s="28">
        <v>32.904884318766065</v>
      </c>
      <c r="E37" s="28">
        <v>16.452442159383033</v>
      </c>
      <c r="F37" s="28">
        <v>16.452442159383033</v>
      </c>
      <c r="G37" s="28">
        <v>16.452442159383033</v>
      </c>
      <c r="H37" s="28">
        <v>32.904884318766065</v>
      </c>
      <c r="I37" s="28">
        <v>16.452442159383033</v>
      </c>
      <c r="J37" s="28">
        <v>16.452442159383033</v>
      </c>
    </row>
    <row r="38" spans="1:10" x14ac:dyDescent="0.15">
      <c r="A38" s="26"/>
      <c r="B38" s="27" t="s">
        <v>75</v>
      </c>
      <c r="C38" s="29">
        <v>0.47630400000000001</v>
      </c>
      <c r="D38" s="29">
        <v>0.31753599999999998</v>
      </c>
      <c r="E38" s="29">
        <v>0.79383999999999999</v>
      </c>
      <c r="F38" s="29">
        <v>0.31753599999999998</v>
      </c>
      <c r="G38" s="29">
        <v>0.31753599999999998</v>
      </c>
      <c r="H38" s="29">
        <v>0.47630400000000001</v>
      </c>
      <c r="I38" s="29">
        <v>1.428912</v>
      </c>
      <c r="J38" s="29">
        <v>0.31753599999999998</v>
      </c>
    </row>
    <row r="39" spans="1:10" x14ac:dyDescent="0.15">
      <c r="A39" s="26"/>
      <c r="B39" s="27" t="s">
        <v>76</v>
      </c>
      <c r="C39" s="28">
        <v>69.083787494470059</v>
      </c>
      <c r="D39" s="28">
        <v>103.62568124170508</v>
      </c>
      <c r="E39" s="28">
        <v>20.725136248341016</v>
      </c>
      <c r="F39" s="28">
        <v>51.81284062085254</v>
      </c>
      <c r="G39" s="28">
        <v>51.81284062085254</v>
      </c>
      <c r="H39" s="28">
        <v>69.083787494470059</v>
      </c>
      <c r="I39" s="28">
        <v>11.513964582411676</v>
      </c>
      <c r="J39" s="28">
        <v>51.81284062085254</v>
      </c>
    </row>
    <row r="40" spans="1:10" x14ac:dyDescent="0.15">
      <c r="A40" s="26" t="s">
        <v>77</v>
      </c>
      <c r="B40" s="27" t="s">
        <v>74</v>
      </c>
      <c r="C40" s="28">
        <v>9.9378881987577632</v>
      </c>
      <c r="D40" s="28">
        <v>9.9378881987577632</v>
      </c>
      <c r="E40" s="28">
        <v>4.9689440993788816</v>
      </c>
      <c r="F40" s="28">
        <v>0</v>
      </c>
      <c r="G40" s="28">
        <v>4.9689440993788816</v>
      </c>
      <c r="H40" s="28">
        <v>0</v>
      </c>
      <c r="I40" s="28">
        <v>4.9689440993788816</v>
      </c>
      <c r="J40" s="28">
        <v>4.9689440993788816</v>
      </c>
    </row>
    <row r="41" spans="1:10" x14ac:dyDescent="0.15">
      <c r="A41" s="26"/>
      <c r="B41" s="27" t="s">
        <v>75</v>
      </c>
      <c r="C41" s="29">
        <v>0.312249</v>
      </c>
      <c r="D41" s="29">
        <v>0.1561245</v>
      </c>
      <c r="E41" s="29">
        <v>0.4683735</v>
      </c>
      <c r="F41" s="29">
        <v>0</v>
      </c>
      <c r="G41" s="29">
        <v>0.312249</v>
      </c>
      <c r="H41" s="29">
        <v>0</v>
      </c>
      <c r="I41" s="29">
        <v>0.624498</v>
      </c>
      <c r="J41" s="29">
        <v>0.1561245</v>
      </c>
    </row>
    <row r="42" spans="1:10" x14ac:dyDescent="0.15">
      <c r="A42" s="26"/>
      <c r="B42" s="27" t="s">
        <v>76</v>
      </c>
      <c r="C42" s="28">
        <v>31.826805526223506</v>
      </c>
      <c r="D42" s="28">
        <v>63.653611052447012</v>
      </c>
      <c r="E42" s="28">
        <v>10.608935175407835</v>
      </c>
      <c r="F42" s="28">
        <v>0</v>
      </c>
      <c r="G42" s="28">
        <v>15.913402763111753</v>
      </c>
      <c r="H42" s="28">
        <v>0</v>
      </c>
      <c r="I42" s="28">
        <v>7.9567013815558765</v>
      </c>
      <c r="J42" s="28">
        <v>31.826805526223506</v>
      </c>
    </row>
    <row r="43" spans="1:10" x14ac:dyDescent="0.15">
      <c r="A43" s="26" t="s">
        <v>10</v>
      </c>
      <c r="B43" s="27" t="s">
        <v>74</v>
      </c>
      <c r="C43" s="28">
        <v>64</v>
      </c>
      <c r="D43" s="28">
        <v>64</v>
      </c>
      <c r="E43" s="28">
        <v>32</v>
      </c>
      <c r="F43" s="28">
        <v>32</v>
      </c>
      <c r="G43" s="28">
        <v>32</v>
      </c>
      <c r="H43" s="28">
        <v>64</v>
      </c>
      <c r="I43" s="28">
        <v>32</v>
      </c>
      <c r="J43" s="28">
        <v>32</v>
      </c>
    </row>
    <row r="44" spans="1:10" x14ac:dyDescent="0.15">
      <c r="A44" s="26"/>
      <c r="B44" s="27" t="s">
        <v>75</v>
      </c>
      <c r="C44" s="29">
        <v>0.46610400000000002</v>
      </c>
      <c r="D44" s="29">
        <v>0.46610400000000002</v>
      </c>
      <c r="E44" s="29">
        <v>0.699156</v>
      </c>
      <c r="F44" s="29">
        <v>0.23305200000000001</v>
      </c>
      <c r="G44" s="29">
        <v>0.23305200000000001</v>
      </c>
      <c r="H44" s="29">
        <v>0.46610400000000002</v>
      </c>
      <c r="I44" s="29">
        <v>1.0487340000000001</v>
      </c>
      <c r="J44" s="29">
        <v>0.46610400000000002</v>
      </c>
    </row>
    <row r="45" spans="1:10" x14ac:dyDescent="0.15">
      <c r="A45" s="26"/>
      <c r="B45" s="27" t="s">
        <v>76</v>
      </c>
      <c r="C45" s="28">
        <v>137.30841185658136</v>
      </c>
      <c r="D45" s="28">
        <v>137.30841185658136</v>
      </c>
      <c r="E45" s="28">
        <v>45.769470618860453</v>
      </c>
      <c r="F45" s="28">
        <v>137.30841185658136</v>
      </c>
      <c r="G45" s="28">
        <v>137.30841185658136</v>
      </c>
      <c r="H45" s="28">
        <v>137.30841185658136</v>
      </c>
      <c r="I45" s="28">
        <v>30.512980412573636</v>
      </c>
      <c r="J45" s="28">
        <v>68.654205928290679</v>
      </c>
    </row>
    <row r="46" spans="1:10" x14ac:dyDescent="0.15">
      <c r="A46" s="26" t="s">
        <v>11</v>
      </c>
      <c r="B46" s="27" t="s">
        <v>74</v>
      </c>
      <c r="C46" s="28">
        <v>64</v>
      </c>
      <c r="D46" s="28">
        <v>64</v>
      </c>
      <c r="E46" s="28">
        <v>32</v>
      </c>
      <c r="F46" s="28">
        <v>32</v>
      </c>
      <c r="G46" s="28">
        <v>32</v>
      </c>
      <c r="H46" s="28">
        <v>64</v>
      </c>
      <c r="I46" s="28">
        <v>32</v>
      </c>
      <c r="J46" s="28">
        <v>32</v>
      </c>
    </row>
    <row r="47" spans="1:10" x14ac:dyDescent="0.15">
      <c r="A47" s="26"/>
      <c r="B47" s="27" t="s">
        <v>75</v>
      </c>
      <c r="C47" s="29">
        <v>0.21779699999999999</v>
      </c>
      <c r="D47" s="29">
        <v>0.21779699999999999</v>
      </c>
      <c r="E47" s="29">
        <v>0.43559399999999998</v>
      </c>
      <c r="F47" s="29">
        <v>0.21779699999999999</v>
      </c>
      <c r="G47" s="29">
        <v>0.21779699999999999</v>
      </c>
      <c r="H47" s="29">
        <v>0.21779699999999999</v>
      </c>
      <c r="I47" s="29">
        <v>0.65339100000000006</v>
      </c>
      <c r="J47" s="29">
        <v>0.21779699999999999</v>
      </c>
    </row>
    <row r="48" spans="1:10" x14ac:dyDescent="0.15">
      <c r="A48" s="26"/>
      <c r="B48" s="27" t="s">
        <v>76</v>
      </c>
      <c r="C48" s="28">
        <v>293.8516141177335</v>
      </c>
      <c r="D48" s="28">
        <v>293.8516141177335</v>
      </c>
      <c r="E48" s="28">
        <v>73.462903529433376</v>
      </c>
      <c r="F48" s="28">
        <v>146.92580705886675</v>
      </c>
      <c r="G48" s="28">
        <v>146.92580705886675</v>
      </c>
      <c r="H48" s="28">
        <v>293.8516141177335</v>
      </c>
      <c r="I48" s="28">
        <v>48.975269019622246</v>
      </c>
      <c r="J48" s="28">
        <v>146.92580705886675</v>
      </c>
    </row>
    <row r="49" spans="1:10" x14ac:dyDescent="0.15">
      <c r="A49" s="27" t="s">
        <v>65</v>
      </c>
      <c r="B49" s="27" t="s">
        <v>72</v>
      </c>
      <c r="C49" s="28" t="s">
        <v>40</v>
      </c>
      <c r="D49" s="28" t="s">
        <v>41</v>
      </c>
      <c r="E49" s="28" t="s">
        <v>42</v>
      </c>
      <c r="F49" s="28" t="s">
        <v>43</v>
      </c>
      <c r="G49" s="28" t="s">
        <v>44</v>
      </c>
      <c r="H49" s="28" t="s">
        <v>45</v>
      </c>
      <c r="I49" s="28" t="s">
        <v>48</v>
      </c>
      <c r="J49" s="28" t="s">
        <v>80</v>
      </c>
    </row>
    <row r="50" spans="1:10" x14ac:dyDescent="0.15">
      <c r="A50" s="26" t="s">
        <v>73</v>
      </c>
      <c r="B50" s="27" t="s">
        <v>74</v>
      </c>
      <c r="C50" s="28">
        <v>59.534883720930232</v>
      </c>
      <c r="D50" s="28">
        <v>59.534883720930232</v>
      </c>
      <c r="E50" s="28">
        <v>59.534883720930232</v>
      </c>
      <c r="F50" s="28">
        <v>29.767441860465116</v>
      </c>
      <c r="G50" s="28">
        <v>29.767441860465116</v>
      </c>
      <c r="H50" s="28">
        <v>59.534883720930232</v>
      </c>
      <c r="I50" s="28">
        <f>SUM(C2:J2,C18:J18,C34:J34,C50:H50)/30</f>
        <v>44.651162790697711</v>
      </c>
      <c r="J50" s="30">
        <f>(I62-I50)/I50</f>
        <v>7.4999999999999123E-2</v>
      </c>
    </row>
    <row r="51" spans="1:10" x14ac:dyDescent="0.15">
      <c r="A51" s="26"/>
      <c r="B51" s="27" t="s">
        <v>75</v>
      </c>
      <c r="C51" s="29">
        <v>0.36944399999999999</v>
      </c>
      <c r="D51" s="29">
        <v>0.36944399999999999</v>
      </c>
      <c r="E51" s="29">
        <v>0.73888799999999999</v>
      </c>
      <c r="F51" s="29">
        <v>0.24629599999999999</v>
      </c>
      <c r="G51" s="29">
        <v>0.49259199999999997</v>
      </c>
      <c r="H51" s="29">
        <v>0.49259199999999997</v>
      </c>
      <c r="I51" s="29">
        <f>SUM(C3:J3,C19:J19,C35:J35,C51:H51)/30</f>
        <v>0.47617226666666645</v>
      </c>
      <c r="J51" s="30">
        <f>(I63-I51)/I51</f>
        <v>-0.30036930612226592</v>
      </c>
    </row>
    <row r="52" spans="1:10" x14ac:dyDescent="0.15">
      <c r="A52" s="26"/>
      <c r="B52" s="27" t="s">
        <v>76</v>
      </c>
      <c r="C52" s="28">
        <v>161.14724754206384</v>
      </c>
      <c r="D52" s="28">
        <v>161.14724754206384</v>
      </c>
      <c r="E52" s="28">
        <v>80.573623771031919</v>
      </c>
      <c r="F52" s="28">
        <v>120.86043565654788</v>
      </c>
      <c r="G52" s="28">
        <v>60.430217828273939</v>
      </c>
      <c r="H52" s="28">
        <v>120.86043565654788</v>
      </c>
      <c r="I52" s="28">
        <f>SUM(C4:J4,C20:J20,C36:J36,C52:H52)/30</f>
        <v>109.28597065451868</v>
      </c>
      <c r="J52" s="30">
        <f>(I64-I52)/I52</f>
        <v>0.57073605189730403</v>
      </c>
    </row>
    <row r="53" spans="1:10" x14ac:dyDescent="0.15">
      <c r="A53" s="26" t="s">
        <v>8</v>
      </c>
      <c r="B53" s="27" t="s">
        <v>74</v>
      </c>
      <c r="C53" s="28">
        <v>32.904884318766065</v>
      </c>
      <c r="D53" s="28">
        <v>32.904884318766065</v>
      </c>
      <c r="E53" s="28">
        <v>32.904884318766065</v>
      </c>
      <c r="F53" s="28">
        <v>16.452442159383033</v>
      </c>
      <c r="G53" s="28">
        <v>16.452442159383033</v>
      </c>
      <c r="H53" s="28">
        <v>32.904884318766065</v>
      </c>
      <c r="I53" s="28">
        <f>SUM(C5:J5,C21:J21,C37:J37,C53:H53)/30</f>
        <v>24.678663239074563</v>
      </c>
      <c r="J53" s="30">
        <f>(M17-I53)/I53</f>
        <v>0.94499999999999895</v>
      </c>
    </row>
    <row r="54" spans="1:10" x14ac:dyDescent="0.15">
      <c r="A54" s="26"/>
      <c r="B54" s="27" t="s">
        <v>75</v>
      </c>
      <c r="C54" s="29">
        <v>0.47630400000000001</v>
      </c>
      <c r="D54" s="29">
        <v>0.47630400000000001</v>
      </c>
      <c r="E54" s="29">
        <v>0.95260800000000001</v>
      </c>
      <c r="F54" s="29">
        <v>0.31753599999999998</v>
      </c>
      <c r="G54" s="29">
        <v>0.63507199999999997</v>
      </c>
      <c r="H54" s="29">
        <v>0.63507199999999997</v>
      </c>
      <c r="I54" s="29">
        <f>SUM(C6:J6,C22:J22,C38:J38,C54:H54)/30</f>
        <v>0.69328693333333347</v>
      </c>
      <c r="J54" s="30">
        <f>(M18-I54)/I54</f>
        <v>-0.51947062995754345</v>
      </c>
    </row>
    <row r="55" spans="1:10" x14ac:dyDescent="0.15">
      <c r="A55" s="26"/>
      <c r="B55" s="27" t="s">
        <v>76</v>
      </c>
      <c r="C55" s="28">
        <v>69.083787494470059</v>
      </c>
      <c r="D55" s="28">
        <v>69.083787494470059</v>
      </c>
      <c r="E55" s="28">
        <v>34.541893747235029</v>
      </c>
      <c r="F55" s="28">
        <v>51.81284062085254</v>
      </c>
      <c r="G55" s="28">
        <v>25.90642031042627</v>
      </c>
      <c r="H55" s="28">
        <v>51.81284062085254</v>
      </c>
      <c r="I55" s="28">
        <f>SUM(C7:J7,C23:J23,C39:J39,C55:H55)/30</f>
        <v>44.323530022020208</v>
      </c>
      <c r="J55" s="30">
        <f>(M19-I55)/I55</f>
        <v>2.8728732568990289</v>
      </c>
    </row>
    <row r="56" spans="1:10" x14ac:dyDescent="0.15">
      <c r="A56" s="26" t="s">
        <v>77</v>
      </c>
      <c r="B56" s="27" t="s">
        <v>74</v>
      </c>
      <c r="C56" s="28">
        <v>9.9378881987577632</v>
      </c>
      <c r="D56" s="28">
        <v>0</v>
      </c>
      <c r="E56" s="28">
        <v>0</v>
      </c>
      <c r="F56" s="28">
        <v>4.9689440993788816</v>
      </c>
      <c r="G56" s="28">
        <v>4.9689440993788816</v>
      </c>
      <c r="H56" s="28">
        <v>9.9378881987577632</v>
      </c>
      <c r="I56" s="28">
        <f>SUM(C8:J8,C24:J24,C40:J40,C56:H56)/24</f>
        <v>7.2463768115942058</v>
      </c>
      <c r="J56" s="30">
        <f>(M20-I56)/I56</f>
        <v>5.6239999999999979</v>
      </c>
    </row>
    <row r="57" spans="1:10" x14ac:dyDescent="0.15">
      <c r="A57" s="26"/>
      <c r="B57" s="27" t="s">
        <v>75</v>
      </c>
      <c r="C57" s="29">
        <v>0.312249</v>
      </c>
      <c r="D57" s="29">
        <v>0</v>
      </c>
      <c r="E57" s="29">
        <v>0</v>
      </c>
      <c r="F57" s="29">
        <v>0.1561245</v>
      </c>
      <c r="G57" s="29">
        <v>0.312249</v>
      </c>
      <c r="H57" s="29">
        <v>0.312249</v>
      </c>
      <c r="I57" s="29">
        <f>SUM(C9:J9,C25:J25,C41:J41,C57:H57)/24</f>
        <v>0.38498327083333334</v>
      </c>
      <c r="J57" s="30">
        <f>(M21-I57)/I57</f>
        <v>-0.13465140287210547</v>
      </c>
    </row>
    <row r="58" spans="1:10" x14ac:dyDescent="0.15">
      <c r="A58" s="26"/>
      <c r="B58" s="27" t="s">
        <v>76</v>
      </c>
      <c r="C58" s="28">
        <v>31.826805526223506</v>
      </c>
      <c r="D58" s="28">
        <v>0</v>
      </c>
      <c r="E58" s="28">
        <v>0</v>
      </c>
      <c r="F58" s="28">
        <v>31.826805526223506</v>
      </c>
      <c r="G58" s="28">
        <v>15.913402763111753</v>
      </c>
      <c r="H58" s="28">
        <v>31.826805526223506</v>
      </c>
      <c r="I58" s="28">
        <f>SUM(C10:J10,C26:J26,C42:J42,C58:H58)/24</f>
        <v>23.088880296592976</v>
      </c>
      <c r="J58" s="30">
        <f>(M22-I58)/I58</f>
        <v>6.4347223368373374</v>
      </c>
    </row>
    <row r="59" spans="1:10" x14ac:dyDescent="0.15">
      <c r="A59" s="26" t="s">
        <v>10</v>
      </c>
      <c r="B59" s="27" t="s">
        <v>74</v>
      </c>
      <c r="C59" s="28">
        <v>64</v>
      </c>
      <c r="D59" s="28">
        <v>64</v>
      </c>
      <c r="E59" s="28">
        <v>64</v>
      </c>
      <c r="F59" s="28">
        <v>32</v>
      </c>
      <c r="G59" s="28">
        <v>32</v>
      </c>
      <c r="H59" s="28">
        <v>64</v>
      </c>
      <c r="I59" s="28">
        <f>SUM(C11:J11,C27:J27,C43:J43,C59:H59)/30</f>
        <v>48</v>
      </c>
      <c r="J59" s="30">
        <f>(M23-I59)/I59</f>
        <v>0</v>
      </c>
    </row>
    <row r="60" spans="1:10" x14ac:dyDescent="0.15">
      <c r="A60" s="26"/>
      <c r="B60" s="27" t="s">
        <v>75</v>
      </c>
      <c r="C60" s="29">
        <v>0.349578</v>
      </c>
      <c r="D60" s="29">
        <v>0.46610400000000002</v>
      </c>
      <c r="E60" s="29">
        <v>0.57911599999999996</v>
      </c>
      <c r="F60" s="29">
        <v>0.46610400000000002</v>
      </c>
      <c r="G60" s="29">
        <v>0.93220800000000004</v>
      </c>
      <c r="H60" s="29">
        <v>0.93220800000000004</v>
      </c>
      <c r="I60" s="29">
        <f>SUM(C12:J12,C28:J28,C44:J44,C60:H60)/30</f>
        <v>0.55438169999999998</v>
      </c>
      <c r="J60" s="30">
        <f>(M24-I60)/I60</f>
        <v>-0.39906975043849158</v>
      </c>
    </row>
    <row r="61" spans="1:10" x14ac:dyDescent="0.15">
      <c r="A61" s="26"/>
      <c r="B61" s="27" t="s">
        <v>76</v>
      </c>
      <c r="C61" s="28">
        <v>183.07788247544181</v>
      </c>
      <c r="D61" s="28">
        <v>137.30841185658136</v>
      </c>
      <c r="E61" s="28">
        <v>110.51326504534498</v>
      </c>
      <c r="F61" s="28">
        <v>68.654205928290679</v>
      </c>
      <c r="G61" s="28">
        <v>34.32710296414534</v>
      </c>
      <c r="H61" s="28">
        <v>68.654205928290679</v>
      </c>
      <c r="I61" s="28">
        <f>SUM(C13:J13,C29:J29,C45:J45,C61:H61)/30</f>
        <v>101.65097243371189</v>
      </c>
      <c r="J61" s="30">
        <f>(M25-I61)/I61</f>
        <v>0.68871393911735523</v>
      </c>
    </row>
    <row r="62" spans="1:10" x14ac:dyDescent="0.15">
      <c r="A62" s="26" t="s">
        <v>11</v>
      </c>
      <c r="B62" s="27" t="s">
        <v>74</v>
      </c>
      <c r="C62" s="28">
        <v>64</v>
      </c>
      <c r="D62" s="28">
        <v>64</v>
      </c>
      <c r="E62" s="28">
        <v>64</v>
      </c>
      <c r="F62" s="28">
        <v>32</v>
      </c>
      <c r="G62" s="28">
        <v>32</v>
      </c>
      <c r="H62" s="28">
        <v>64</v>
      </c>
      <c r="I62" s="28">
        <f>SUM(C14:J14,C30:J30,C46:J46,C62:H62)/30</f>
        <v>48</v>
      </c>
      <c r="J62" s="27"/>
    </row>
    <row r="63" spans="1:10" x14ac:dyDescent="0.15">
      <c r="A63" s="26"/>
      <c r="B63" s="27" t="s">
        <v>75</v>
      </c>
      <c r="C63" s="29">
        <v>0.21779699999999999</v>
      </c>
      <c r="D63" s="29">
        <v>0.21779699999999999</v>
      </c>
      <c r="E63" s="29">
        <v>0.65339100000000006</v>
      </c>
      <c r="F63" s="29">
        <v>0.21779699999999999</v>
      </c>
      <c r="G63" s="29">
        <v>0.43559399999999998</v>
      </c>
      <c r="H63" s="29">
        <v>0.43559399999999998</v>
      </c>
      <c r="I63" s="29">
        <f>SUM(C15:J15,C31:J31,C47:J47,C63:H63)/30</f>
        <v>0.33314473333333328</v>
      </c>
      <c r="J63" s="27"/>
    </row>
    <row r="64" spans="1:10" x14ac:dyDescent="0.15">
      <c r="A64" s="26"/>
      <c r="B64" s="27" t="s">
        <v>76</v>
      </c>
      <c r="C64" s="28">
        <v>293.8516141177335</v>
      </c>
      <c r="D64" s="28">
        <v>293.8516141177335</v>
      </c>
      <c r="E64" s="28">
        <v>97.950538039244492</v>
      </c>
      <c r="F64" s="28">
        <v>146.92580705886675</v>
      </c>
      <c r="G64" s="28">
        <v>73.462903529433376</v>
      </c>
      <c r="H64" s="28">
        <v>146.92580705886675</v>
      </c>
      <c r="I64" s="28">
        <f>SUM(C16:J16,C32:J32,C48:J48,C64:H64)/30</f>
        <v>171.65941407364329</v>
      </c>
      <c r="J64" s="27"/>
    </row>
  </sheetData>
  <mergeCells count="20">
    <mergeCell ref="A59:A61"/>
    <mergeCell ref="A62:A64"/>
    <mergeCell ref="A40:A42"/>
    <mergeCell ref="A43:A45"/>
    <mergeCell ref="A46:A48"/>
    <mergeCell ref="A50:A52"/>
    <mergeCell ref="A53:A55"/>
    <mergeCell ref="A56:A58"/>
    <mergeCell ref="A21:A23"/>
    <mergeCell ref="A24:A26"/>
    <mergeCell ref="A27:A29"/>
    <mergeCell ref="A30:A32"/>
    <mergeCell ref="A34:A36"/>
    <mergeCell ref="A37:A39"/>
    <mergeCell ref="A8:A10"/>
    <mergeCell ref="A11:A13"/>
    <mergeCell ref="A14:A16"/>
    <mergeCell ref="A5:A7"/>
    <mergeCell ref="A2:A4"/>
    <mergeCell ref="A18:A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Cyptoraptor</vt:lpstr>
      <vt:lpstr>RCPA</vt:lpstr>
      <vt:lpstr>COBRA</vt:lpstr>
      <vt:lpstr>RPU</vt:lpstr>
      <vt:lpstr>本文</vt:lpstr>
      <vt:lpstr>功能单元利用率对比</vt:lpstr>
      <vt:lpstr>功能单元使用数量对比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2016-05-21T02:44:45Z</dcterms:modified>
</cp:coreProperties>
</file>