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zebbarry/Desktop/OneDrive - University of Canterbury/2019/ENMT301/Robocup/"/>
    </mc:Choice>
  </mc:AlternateContent>
  <xr:revisionPtr revIDLastSave="28" documentId="11_E5106C91F78A2AA9BF8D2A68ACA5F6E501515794" xr6:coauthVersionLast="44" xr6:coauthVersionMax="44" xr10:uidLastSave="{CC139C5E-3E2C-7E44-B45E-1B8BD5AE13AB}"/>
  <bookViews>
    <workbookView xWindow="0" yWindow="460" windowWidth="28800" windowHeight="17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I36" i="1"/>
  <c r="L78" i="1"/>
  <c r="K79" i="1"/>
  <c r="I37" i="1"/>
  <c r="L79" i="1"/>
  <c r="K80" i="1"/>
  <c r="I38" i="1"/>
  <c r="L80" i="1"/>
  <c r="K81" i="1"/>
  <c r="I39" i="1"/>
  <c r="L81" i="1"/>
  <c r="K82" i="1"/>
  <c r="I40" i="1"/>
  <c r="L82" i="1"/>
  <c r="K83" i="1"/>
  <c r="I41" i="1"/>
  <c r="L83" i="1"/>
  <c r="K84" i="1"/>
  <c r="I42" i="1"/>
  <c r="L84" i="1"/>
  <c r="K85" i="1"/>
  <c r="I43" i="1"/>
  <c r="L85" i="1"/>
  <c r="K87" i="1"/>
  <c r="F46" i="1"/>
  <c r="L36" i="1"/>
  <c r="L37" i="1"/>
  <c r="L38" i="1"/>
  <c r="L39" i="1"/>
  <c r="L40" i="1"/>
  <c r="L41" i="1"/>
  <c r="L42" i="1"/>
  <c r="L4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  <c r="B42" i="1"/>
  <c r="F86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G35" i="1"/>
  <c r="G34" i="1"/>
  <c r="G76" i="1"/>
  <c r="G33" i="1"/>
  <c r="G75" i="1"/>
  <c r="G32" i="1"/>
  <c r="G74" i="1"/>
  <c r="G31" i="1"/>
  <c r="G30" i="1"/>
  <c r="G29" i="1"/>
  <c r="G28" i="1"/>
  <c r="G27" i="1"/>
  <c r="G26" i="1"/>
  <c r="G25" i="1"/>
  <c r="G24" i="1"/>
  <c r="G23" i="1"/>
  <c r="G22" i="1"/>
  <c r="G64" i="1"/>
  <c r="G21" i="1"/>
  <c r="G63" i="1"/>
  <c r="G20" i="1"/>
  <c r="G62" i="1"/>
  <c r="G19" i="1"/>
  <c r="G18" i="1"/>
  <c r="G17" i="1"/>
  <c r="G16" i="1"/>
  <c r="G15" i="1"/>
  <c r="G14" i="1"/>
  <c r="G13" i="1"/>
  <c r="G12" i="1"/>
  <c r="G11" i="1"/>
  <c r="G10" i="1"/>
  <c r="G52" i="1"/>
  <c r="G9" i="1"/>
  <c r="G51" i="1"/>
  <c r="G8" i="1"/>
  <c r="G50" i="1"/>
  <c r="G7" i="1"/>
  <c r="G6" i="1"/>
  <c r="G5" i="1"/>
  <c r="G4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5" i="1"/>
  <c r="C25" i="1"/>
  <c r="B24" i="1"/>
  <c r="C24" i="1"/>
  <c r="B23" i="1"/>
  <c r="C23" i="1"/>
  <c r="B22" i="1"/>
  <c r="C22" i="1"/>
  <c r="B26" i="1"/>
  <c r="C26" i="1"/>
  <c r="G49" i="1"/>
  <c r="G61" i="1"/>
  <c r="G73" i="1"/>
  <c r="G57" i="1"/>
  <c r="G77" i="1"/>
  <c r="G53" i="1"/>
  <c r="G69" i="1"/>
  <c r="G65" i="1"/>
  <c r="G54" i="1"/>
  <c r="G66" i="1"/>
  <c r="G55" i="1"/>
  <c r="G56" i="1"/>
  <c r="G68" i="1"/>
  <c r="G58" i="1"/>
  <c r="G70" i="1"/>
  <c r="G47" i="1"/>
  <c r="G59" i="1"/>
  <c r="G71" i="1"/>
  <c r="G67" i="1"/>
  <c r="G48" i="1"/>
  <c r="G60" i="1"/>
  <c r="G72" i="1"/>
  <c r="G46" i="1"/>
  <c r="B39" i="1"/>
  <c r="F79" i="1"/>
</calcChain>
</file>

<file path=xl/sharedStrings.xml><?xml version="1.0" encoding="utf-8"?>
<sst xmlns="http://schemas.openxmlformats.org/spreadsheetml/2006/main" count="16" uniqueCount="9">
  <si>
    <t xml:space="preserve">Short Range IR </t>
  </si>
  <si>
    <t xml:space="preserve">Medium Range IR </t>
  </si>
  <si>
    <t>cm</t>
  </si>
  <si>
    <t>analog</t>
  </si>
  <si>
    <t>mm</t>
  </si>
  <si>
    <t>Real</t>
  </si>
  <si>
    <t>Calc</t>
  </si>
  <si>
    <t>Error</t>
  </si>
  <si>
    <t>AV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</si>
</sst>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1868795995923232E-2"/>
                  <c:y val="-0.41195164589424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Sheet1!$B$4:$B$19</c:f>
              <c:numCache>
                <c:formatCode>General</c:formatCode>
                <c:ptCount val="16"/>
                <c:pt idx="0">
                  <c:v>495</c:v>
                </c:pt>
                <c:pt idx="1">
                  <c:v>413</c:v>
                </c:pt>
                <c:pt idx="2">
                  <c:v>360</c:v>
                </c:pt>
                <c:pt idx="3">
                  <c:v>308</c:v>
                </c:pt>
                <c:pt idx="4">
                  <c:v>275</c:v>
                </c:pt>
                <c:pt idx="5">
                  <c:v>240</c:v>
                </c:pt>
                <c:pt idx="6">
                  <c:v>200</c:v>
                </c:pt>
                <c:pt idx="7">
                  <c:v>174</c:v>
                </c:pt>
                <c:pt idx="8">
                  <c:v>151</c:v>
                </c:pt>
                <c:pt idx="9">
                  <c:v>135</c:v>
                </c:pt>
                <c:pt idx="10">
                  <c:v>120</c:v>
                </c:pt>
                <c:pt idx="11">
                  <c:v>105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75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9-41F5-8B0A-CF88FC14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90143"/>
        <c:axId val="2034208031"/>
      </c:scatterChart>
      <c:valAx>
        <c:axId val="20341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Analog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08031"/>
        <c:crosses val="autoZero"/>
        <c:crossBetween val="midCat"/>
      </c:valAx>
      <c:valAx>
        <c:axId val="20342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714423663065302E-2"/>
                  <c:y val="-0.45902691279443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Sheet1!$J$4:$J$43</c:f>
              <c:numCache>
                <c:formatCode>General</c:formatCode>
                <c:ptCount val="40"/>
                <c:pt idx="0">
                  <c:v>501</c:v>
                </c:pt>
                <c:pt idx="1">
                  <c:v>494</c:v>
                </c:pt>
                <c:pt idx="2">
                  <c:v>485</c:v>
                </c:pt>
                <c:pt idx="3">
                  <c:v>477</c:v>
                </c:pt>
                <c:pt idx="4">
                  <c:v>466</c:v>
                </c:pt>
                <c:pt idx="5">
                  <c:v>460</c:v>
                </c:pt>
                <c:pt idx="6">
                  <c:v>450</c:v>
                </c:pt>
                <c:pt idx="7">
                  <c:v>428</c:v>
                </c:pt>
                <c:pt idx="8">
                  <c:v>408</c:v>
                </c:pt>
                <c:pt idx="9">
                  <c:v>386</c:v>
                </c:pt>
                <c:pt idx="10">
                  <c:v>367</c:v>
                </c:pt>
                <c:pt idx="11">
                  <c:v>348</c:v>
                </c:pt>
                <c:pt idx="12">
                  <c:v>333</c:v>
                </c:pt>
                <c:pt idx="13">
                  <c:v>310</c:v>
                </c:pt>
                <c:pt idx="14">
                  <c:v>295</c:v>
                </c:pt>
                <c:pt idx="15">
                  <c:v>281</c:v>
                </c:pt>
                <c:pt idx="16">
                  <c:v>266</c:v>
                </c:pt>
                <c:pt idx="17">
                  <c:v>255</c:v>
                </c:pt>
                <c:pt idx="18">
                  <c:v>245</c:v>
                </c:pt>
                <c:pt idx="19">
                  <c:v>236</c:v>
                </c:pt>
                <c:pt idx="20">
                  <c:v>226</c:v>
                </c:pt>
                <c:pt idx="21">
                  <c:v>218</c:v>
                </c:pt>
                <c:pt idx="22">
                  <c:v>209</c:v>
                </c:pt>
                <c:pt idx="23">
                  <c:v>202</c:v>
                </c:pt>
                <c:pt idx="24">
                  <c:v>195</c:v>
                </c:pt>
                <c:pt idx="25">
                  <c:v>189</c:v>
                </c:pt>
                <c:pt idx="26">
                  <c:v>174</c:v>
                </c:pt>
                <c:pt idx="27">
                  <c:v>162</c:v>
                </c:pt>
                <c:pt idx="28">
                  <c:v>153</c:v>
                </c:pt>
                <c:pt idx="29">
                  <c:v>146</c:v>
                </c:pt>
                <c:pt idx="30">
                  <c:v>135</c:v>
                </c:pt>
                <c:pt idx="31">
                  <c:v>127</c:v>
                </c:pt>
                <c:pt idx="32">
                  <c:v>122</c:v>
                </c:pt>
                <c:pt idx="33">
                  <c:v>115</c:v>
                </c:pt>
                <c:pt idx="34">
                  <c:v>111</c:v>
                </c:pt>
                <c:pt idx="35">
                  <c:v>104</c:v>
                </c:pt>
                <c:pt idx="36">
                  <c:v>100</c:v>
                </c:pt>
                <c:pt idx="37">
                  <c:v>96</c:v>
                </c:pt>
                <c:pt idx="38">
                  <c:v>91</c:v>
                </c:pt>
                <c:pt idx="39">
                  <c:v>88</c:v>
                </c:pt>
              </c:numCache>
            </c:numRef>
          </c:xVal>
          <c:yVal>
            <c:numRef>
              <c:f>Sheet1!$L$4:$L$43</c:f>
              <c:numCache>
                <c:formatCode>General</c:formatCode>
                <c:ptCount val="4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1250</c:v>
                </c:pt>
                <c:pt idx="39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7-4477-AE17-6D16902D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08815"/>
        <c:axId val="1911111727"/>
      </c:scatterChart>
      <c:valAx>
        <c:axId val="191110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Analog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11727"/>
        <c:crosses val="autoZero"/>
        <c:crossBetween val="midCat"/>
      </c:valAx>
      <c:valAx>
        <c:axId val="19111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Distance</a:t>
                </a:r>
                <a:r>
                  <a:rPr lang="en-NZ" baseline="0">
                    <a:solidFill>
                      <a:schemeClr val="tx1"/>
                    </a:solidFill>
                  </a:rPr>
                  <a:t> (mm)</a:t>
                </a:r>
                <a:endParaRPr lang="en-N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0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Sheet1!$I$4:$I$43</c:f>
              <c:numCache>
                <c:formatCode>General</c:formatCode>
                <c:ptCount val="4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1250</c:v>
                </c:pt>
                <c:pt idx="39">
                  <c:v>1300</c:v>
                </c:pt>
              </c:numCache>
            </c:numRef>
          </c:xVal>
          <c:yVal>
            <c:numRef>
              <c:f>Sheet1!$K$4:$K$43</c:f>
              <c:numCache>
                <c:formatCode>General</c:formatCode>
                <c:ptCount val="40"/>
                <c:pt idx="0">
                  <c:v>2.4462890625</c:v>
                </c:pt>
                <c:pt idx="1">
                  <c:v>2.412109375</c:v>
                </c:pt>
                <c:pt idx="2">
                  <c:v>2.3681640625</c:v>
                </c:pt>
                <c:pt idx="3">
                  <c:v>2.3291015625</c:v>
                </c:pt>
                <c:pt idx="4">
                  <c:v>2.275390625</c:v>
                </c:pt>
                <c:pt idx="5">
                  <c:v>2.24609375</c:v>
                </c:pt>
                <c:pt idx="6">
                  <c:v>2.197265625</c:v>
                </c:pt>
                <c:pt idx="7">
                  <c:v>2.08984375</c:v>
                </c:pt>
                <c:pt idx="8">
                  <c:v>1.9921875</c:v>
                </c:pt>
                <c:pt idx="9">
                  <c:v>1.884765625</c:v>
                </c:pt>
                <c:pt idx="10">
                  <c:v>1.7919921875</c:v>
                </c:pt>
                <c:pt idx="11">
                  <c:v>1.69921875</c:v>
                </c:pt>
                <c:pt idx="12">
                  <c:v>1.6259765625</c:v>
                </c:pt>
                <c:pt idx="13">
                  <c:v>1.513671875</c:v>
                </c:pt>
                <c:pt idx="14">
                  <c:v>1.4404296875</c:v>
                </c:pt>
                <c:pt idx="15">
                  <c:v>1.3720703125</c:v>
                </c:pt>
                <c:pt idx="16">
                  <c:v>1.298828125</c:v>
                </c:pt>
                <c:pt idx="17">
                  <c:v>1.2451171875</c:v>
                </c:pt>
                <c:pt idx="18">
                  <c:v>1.1962890625</c:v>
                </c:pt>
                <c:pt idx="19">
                  <c:v>1.15234375</c:v>
                </c:pt>
                <c:pt idx="20">
                  <c:v>1.103515625</c:v>
                </c:pt>
                <c:pt idx="21">
                  <c:v>1.064453125</c:v>
                </c:pt>
                <c:pt idx="22">
                  <c:v>1.0205078125</c:v>
                </c:pt>
                <c:pt idx="23">
                  <c:v>0.986328125</c:v>
                </c:pt>
                <c:pt idx="24">
                  <c:v>0.9521484375</c:v>
                </c:pt>
                <c:pt idx="25">
                  <c:v>0.9228515625</c:v>
                </c:pt>
                <c:pt idx="26">
                  <c:v>0.849609375</c:v>
                </c:pt>
                <c:pt idx="27">
                  <c:v>0.791015625</c:v>
                </c:pt>
                <c:pt idx="28">
                  <c:v>0.7470703125</c:v>
                </c:pt>
                <c:pt idx="29">
                  <c:v>0.712890625</c:v>
                </c:pt>
                <c:pt idx="30">
                  <c:v>0.6591796875</c:v>
                </c:pt>
                <c:pt idx="31">
                  <c:v>0.6201171875</c:v>
                </c:pt>
                <c:pt idx="32">
                  <c:v>0.595703125</c:v>
                </c:pt>
                <c:pt idx="33">
                  <c:v>0.5615234375</c:v>
                </c:pt>
                <c:pt idx="34">
                  <c:v>0.5419921875</c:v>
                </c:pt>
                <c:pt idx="35">
                  <c:v>0.5078125</c:v>
                </c:pt>
                <c:pt idx="36">
                  <c:v>0.48828125</c:v>
                </c:pt>
                <c:pt idx="37">
                  <c:v>0.46875</c:v>
                </c:pt>
                <c:pt idx="38">
                  <c:v>0.4443359375</c:v>
                </c:pt>
                <c:pt idx="39">
                  <c:v>0.4296875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E-4B15-A839-56A2649F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67423"/>
        <c:axId val="2049069503"/>
      </c:scatterChart>
      <c:valAx>
        <c:axId val="20490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9503"/>
        <c:crosses val="autoZero"/>
        <c:crossBetween val="midCat"/>
      </c:valAx>
      <c:valAx>
        <c:axId val="20490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310148731408567E-2"/>
                  <c:y val="-0.50111256926217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Sheet1!$J$4:$J$43</c:f>
              <c:numCache>
                <c:formatCode>General</c:formatCode>
                <c:ptCount val="40"/>
                <c:pt idx="0">
                  <c:v>501</c:v>
                </c:pt>
                <c:pt idx="1">
                  <c:v>494</c:v>
                </c:pt>
                <c:pt idx="2">
                  <c:v>485</c:v>
                </c:pt>
                <c:pt idx="3">
                  <c:v>477</c:v>
                </c:pt>
                <c:pt idx="4">
                  <c:v>466</c:v>
                </c:pt>
                <c:pt idx="5">
                  <c:v>460</c:v>
                </c:pt>
                <c:pt idx="6">
                  <c:v>450</c:v>
                </c:pt>
                <c:pt idx="7">
                  <c:v>428</c:v>
                </c:pt>
                <c:pt idx="8">
                  <c:v>408</c:v>
                </c:pt>
                <c:pt idx="9">
                  <c:v>386</c:v>
                </c:pt>
                <c:pt idx="10">
                  <c:v>367</c:v>
                </c:pt>
                <c:pt idx="11">
                  <c:v>348</c:v>
                </c:pt>
                <c:pt idx="12">
                  <c:v>333</c:v>
                </c:pt>
                <c:pt idx="13">
                  <c:v>310</c:v>
                </c:pt>
                <c:pt idx="14">
                  <c:v>295</c:v>
                </c:pt>
                <c:pt idx="15">
                  <c:v>281</c:v>
                </c:pt>
                <c:pt idx="16">
                  <c:v>266</c:v>
                </c:pt>
                <c:pt idx="17">
                  <c:v>255</c:v>
                </c:pt>
                <c:pt idx="18">
                  <c:v>245</c:v>
                </c:pt>
                <c:pt idx="19">
                  <c:v>236</c:v>
                </c:pt>
                <c:pt idx="20">
                  <c:v>226</c:v>
                </c:pt>
                <c:pt idx="21">
                  <c:v>218</c:v>
                </c:pt>
                <c:pt idx="22">
                  <c:v>209</c:v>
                </c:pt>
                <c:pt idx="23">
                  <c:v>202</c:v>
                </c:pt>
                <c:pt idx="24">
                  <c:v>195</c:v>
                </c:pt>
                <c:pt idx="25">
                  <c:v>189</c:v>
                </c:pt>
                <c:pt idx="26">
                  <c:v>174</c:v>
                </c:pt>
                <c:pt idx="27">
                  <c:v>162</c:v>
                </c:pt>
                <c:pt idx="28">
                  <c:v>153</c:v>
                </c:pt>
                <c:pt idx="29">
                  <c:v>146</c:v>
                </c:pt>
                <c:pt idx="30">
                  <c:v>135</c:v>
                </c:pt>
                <c:pt idx="31">
                  <c:v>127</c:v>
                </c:pt>
                <c:pt idx="32">
                  <c:v>122</c:v>
                </c:pt>
                <c:pt idx="33">
                  <c:v>115</c:v>
                </c:pt>
                <c:pt idx="34">
                  <c:v>111</c:v>
                </c:pt>
                <c:pt idx="35">
                  <c:v>104</c:v>
                </c:pt>
                <c:pt idx="36">
                  <c:v>100</c:v>
                </c:pt>
                <c:pt idx="37">
                  <c:v>96</c:v>
                </c:pt>
                <c:pt idx="38">
                  <c:v>91</c:v>
                </c:pt>
                <c:pt idx="39">
                  <c:v>88</c:v>
                </c:pt>
              </c:numCache>
            </c:numRef>
          </c:xVal>
          <c:yVal>
            <c:numRef>
              <c:f>Sheet1!$L$4:$L$43</c:f>
              <c:numCache>
                <c:formatCode>General</c:formatCode>
                <c:ptCount val="4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1250</c:v>
                </c:pt>
                <c:pt idx="39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A-4420-B0BF-5C252229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2527"/>
        <c:axId val="306097535"/>
      </c:scatterChart>
      <c:valAx>
        <c:axId val="3061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7535"/>
        <c:crosses val="autoZero"/>
        <c:crossBetween val="midCat"/>
      </c:valAx>
      <c:valAx>
        <c:axId val="3060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328612</xdr:colOff>
      <xdr:row>0</xdr:row>
      <xdr:rowOff>0</xdr:rowOff>
    </xdr:from>
    <xdr:to>
      <xdr:col>20</xdr:col>
      <xdr:colOff>23813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376858</xdr:colOff>
      <xdr:row>14</xdr:row>
      <xdr:rowOff>144118</xdr:rowOff>
    </xdr:from>
    <xdr:to>
      <xdr:col>20</xdr:col>
      <xdr:colOff>596348</xdr:colOff>
      <xdr:row>30</xdr:row>
      <xdr:rowOff>157370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360292</xdr:colOff>
      <xdr:row>3</xdr:row>
      <xdr:rowOff>185531</xdr:rowOff>
    </xdr:from>
    <xdr:to>
      <xdr:col>29</xdr:col>
      <xdr:colOff>28988</xdr:colOff>
      <xdr:row>18</xdr:row>
      <xdr:rowOff>71231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236052</xdr:colOff>
      <xdr:row>31</xdr:row>
      <xdr:rowOff>110987</xdr:rowOff>
    </xdr:from>
    <xdr:to>
      <xdr:col>28</xdr:col>
      <xdr:colOff>173934</xdr:colOff>
      <xdr:row>61</xdr:row>
      <xdr:rowOff>182216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7"/>
  <sheetViews>
    <sheetView tabSelected="1" topLeftCell="H4" zoomScale="115" zoomScaleNormal="115" workbookViewId="0">
      <selection activeCell="V7" sqref="V7"/>
    </sheetView>
  </sheetViews>
  <sheetFormatPr baseColWidth="10" defaultColWidth="8.83203125" defaultRowHeight="15" x14ac:dyDescent="0.2"/>
  <sheetData>
    <row r="2" spans="1:12" x14ac:dyDescent="0.2">
      <c r="A2" t="s">
        <v>0</v>
      </c>
      <c r="E2" t="s">
        <v>1</v>
      </c>
    </row>
    <row r="3" spans="1:12" x14ac:dyDescent="0.2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</row>
    <row r="4" spans="1:12" x14ac:dyDescent="0.2">
      <c r="A4">
        <v>5</v>
      </c>
      <c r="B4">
        <v>495</v>
      </c>
      <c r="C4">
        <v>50</v>
      </c>
      <c r="E4">
        <v>16</v>
      </c>
      <c r="F4">
        <v>530</v>
      </c>
      <c r="G4">
        <f>10*E4</f>
        <v>160</v>
      </c>
      <c r="I4">
        <v>160</v>
      </c>
      <c r="J4">
        <v>501</v>
      </c>
      <c r="K4">
        <f>J4*5/1024</f>
        <v>2.4462890625</v>
      </c>
      <c r="L4">
        <v>160</v>
      </c>
    </row>
    <row r="5" spans="1:12" x14ac:dyDescent="0.2">
      <c r="A5">
        <v>6</v>
      </c>
      <c r="B5">
        <v>413</v>
      </c>
      <c r="C5">
        <v>60</v>
      </c>
      <c r="E5">
        <v>17</v>
      </c>
      <c r="F5">
        <v>524</v>
      </c>
      <c r="G5">
        <f t="shared" ref="G5:G35" si="0">10*E5</f>
        <v>170</v>
      </c>
      <c r="I5">
        <v>170</v>
      </c>
      <c r="J5">
        <v>494</v>
      </c>
      <c r="K5">
        <f t="shared" ref="K5:K43" si="1">J5*5/1024</f>
        <v>2.412109375</v>
      </c>
      <c r="L5">
        <v>170</v>
      </c>
    </row>
    <row r="6" spans="1:12" x14ac:dyDescent="0.2">
      <c r="A6">
        <v>7</v>
      </c>
      <c r="B6">
        <v>360</v>
      </c>
      <c r="C6">
        <v>70</v>
      </c>
      <c r="E6">
        <v>18</v>
      </c>
      <c r="F6">
        <v>521</v>
      </c>
      <c r="G6">
        <f t="shared" si="0"/>
        <v>180</v>
      </c>
      <c r="I6">
        <v>180</v>
      </c>
      <c r="J6">
        <v>485</v>
      </c>
      <c r="K6">
        <f t="shared" si="1"/>
        <v>2.3681640625</v>
      </c>
      <c r="L6">
        <v>180</v>
      </c>
    </row>
    <row r="7" spans="1:12" x14ac:dyDescent="0.2">
      <c r="A7">
        <v>8</v>
      </c>
      <c r="B7">
        <v>308</v>
      </c>
      <c r="C7">
        <v>80</v>
      </c>
      <c r="E7">
        <v>19</v>
      </c>
      <c r="F7">
        <v>510</v>
      </c>
      <c r="G7">
        <f t="shared" si="0"/>
        <v>190</v>
      </c>
      <c r="I7">
        <v>190</v>
      </c>
      <c r="J7">
        <v>477</v>
      </c>
      <c r="K7">
        <f t="shared" si="1"/>
        <v>2.3291015625</v>
      </c>
      <c r="L7">
        <v>190</v>
      </c>
    </row>
    <row r="8" spans="1:12" x14ac:dyDescent="0.2">
      <c r="A8">
        <v>9</v>
      </c>
      <c r="B8">
        <v>275</v>
      </c>
      <c r="C8">
        <v>90</v>
      </c>
      <c r="E8">
        <v>20</v>
      </c>
      <c r="F8">
        <v>505</v>
      </c>
      <c r="G8">
        <f t="shared" si="0"/>
        <v>200</v>
      </c>
      <c r="I8">
        <v>200</v>
      </c>
      <c r="J8">
        <v>466</v>
      </c>
      <c r="K8">
        <f t="shared" si="1"/>
        <v>2.275390625</v>
      </c>
      <c r="L8">
        <v>200</v>
      </c>
    </row>
    <row r="9" spans="1:12" x14ac:dyDescent="0.2">
      <c r="A9">
        <v>10</v>
      </c>
      <c r="B9">
        <v>240</v>
      </c>
      <c r="C9">
        <v>100</v>
      </c>
      <c r="E9">
        <v>21</v>
      </c>
      <c r="F9">
        <v>495</v>
      </c>
      <c r="G9">
        <f t="shared" si="0"/>
        <v>210</v>
      </c>
      <c r="I9">
        <v>210</v>
      </c>
      <c r="J9">
        <v>460</v>
      </c>
      <c r="K9">
        <f t="shared" si="1"/>
        <v>2.24609375</v>
      </c>
      <c r="L9">
        <v>210</v>
      </c>
    </row>
    <row r="10" spans="1:12" x14ac:dyDescent="0.2">
      <c r="A10">
        <v>12</v>
      </c>
      <c r="B10">
        <v>200</v>
      </c>
      <c r="C10">
        <v>120</v>
      </c>
      <c r="E10">
        <v>22</v>
      </c>
      <c r="F10">
        <v>484</v>
      </c>
      <c r="G10">
        <f t="shared" si="0"/>
        <v>220</v>
      </c>
      <c r="I10">
        <v>220</v>
      </c>
      <c r="J10">
        <v>450</v>
      </c>
      <c r="K10">
        <f t="shared" si="1"/>
        <v>2.197265625</v>
      </c>
      <c r="L10">
        <v>220</v>
      </c>
    </row>
    <row r="11" spans="1:12" x14ac:dyDescent="0.2">
      <c r="A11">
        <v>14</v>
      </c>
      <c r="B11">
        <v>174</v>
      </c>
      <c r="C11">
        <v>140</v>
      </c>
      <c r="E11">
        <v>24</v>
      </c>
      <c r="F11">
        <v>461</v>
      </c>
      <c r="G11">
        <f t="shared" si="0"/>
        <v>240</v>
      </c>
      <c r="I11">
        <v>240</v>
      </c>
      <c r="J11">
        <v>428</v>
      </c>
      <c r="K11">
        <f t="shared" si="1"/>
        <v>2.08984375</v>
      </c>
      <c r="L11">
        <v>240</v>
      </c>
    </row>
    <row r="12" spans="1:12" x14ac:dyDescent="0.2">
      <c r="A12">
        <v>16</v>
      </c>
      <c r="B12">
        <v>151</v>
      </c>
      <c r="C12">
        <v>160</v>
      </c>
      <c r="E12">
        <v>26</v>
      </c>
      <c r="F12">
        <v>440</v>
      </c>
      <c r="G12">
        <f t="shared" si="0"/>
        <v>260</v>
      </c>
      <c r="I12">
        <v>260</v>
      </c>
      <c r="J12">
        <v>408</v>
      </c>
      <c r="K12">
        <f t="shared" si="1"/>
        <v>1.9921875</v>
      </c>
      <c r="L12">
        <v>260</v>
      </c>
    </row>
    <row r="13" spans="1:12" x14ac:dyDescent="0.2">
      <c r="A13">
        <v>18</v>
      </c>
      <c r="B13">
        <v>135</v>
      </c>
      <c r="C13">
        <v>180</v>
      </c>
      <c r="E13">
        <v>28</v>
      </c>
      <c r="F13">
        <v>416</v>
      </c>
      <c r="G13">
        <f t="shared" si="0"/>
        <v>280</v>
      </c>
      <c r="I13">
        <v>280</v>
      </c>
      <c r="J13">
        <v>386</v>
      </c>
      <c r="K13">
        <f t="shared" si="1"/>
        <v>1.884765625</v>
      </c>
      <c r="L13">
        <v>280</v>
      </c>
    </row>
    <row r="14" spans="1:12" x14ac:dyDescent="0.2">
      <c r="A14">
        <v>20</v>
      </c>
      <c r="B14">
        <v>120</v>
      </c>
      <c r="C14">
        <v>200</v>
      </c>
      <c r="E14">
        <v>30</v>
      </c>
      <c r="F14">
        <v>396</v>
      </c>
      <c r="G14">
        <f t="shared" si="0"/>
        <v>300</v>
      </c>
      <c r="I14">
        <v>300</v>
      </c>
      <c r="J14">
        <v>367</v>
      </c>
      <c r="K14">
        <f t="shared" si="1"/>
        <v>1.7919921875</v>
      </c>
      <c r="L14">
        <v>300</v>
      </c>
    </row>
    <row r="15" spans="1:12" x14ac:dyDescent="0.2">
      <c r="A15">
        <v>22</v>
      </c>
      <c r="B15">
        <v>105</v>
      </c>
      <c r="C15">
        <v>220</v>
      </c>
      <c r="E15">
        <v>32</v>
      </c>
      <c r="F15">
        <v>375</v>
      </c>
      <c r="G15">
        <f t="shared" si="0"/>
        <v>320</v>
      </c>
      <c r="I15">
        <v>320</v>
      </c>
      <c r="J15">
        <v>348</v>
      </c>
      <c r="K15">
        <f t="shared" si="1"/>
        <v>1.69921875</v>
      </c>
      <c r="L15">
        <v>320</v>
      </c>
    </row>
    <row r="16" spans="1:12" x14ac:dyDescent="0.2">
      <c r="A16">
        <v>24</v>
      </c>
      <c r="B16">
        <v>97</v>
      </c>
      <c r="C16">
        <v>240</v>
      </c>
      <c r="E16">
        <v>34</v>
      </c>
      <c r="F16">
        <v>355</v>
      </c>
      <c r="G16">
        <f t="shared" si="0"/>
        <v>340</v>
      </c>
      <c r="I16">
        <v>340</v>
      </c>
      <c r="J16">
        <v>333</v>
      </c>
      <c r="K16">
        <f t="shared" si="1"/>
        <v>1.6259765625</v>
      </c>
      <c r="L16">
        <v>340</v>
      </c>
    </row>
    <row r="17" spans="1:12" x14ac:dyDescent="0.2">
      <c r="A17">
        <v>26</v>
      </c>
      <c r="B17">
        <v>89</v>
      </c>
      <c r="C17">
        <v>260</v>
      </c>
      <c r="E17">
        <v>36</v>
      </c>
      <c r="F17">
        <v>340</v>
      </c>
      <c r="G17">
        <f t="shared" si="0"/>
        <v>360</v>
      </c>
      <c r="I17">
        <v>360</v>
      </c>
      <c r="J17">
        <v>310</v>
      </c>
      <c r="K17">
        <f t="shared" si="1"/>
        <v>1.513671875</v>
      </c>
      <c r="L17">
        <v>360</v>
      </c>
    </row>
    <row r="18" spans="1:12" x14ac:dyDescent="0.2">
      <c r="A18">
        <v>28</v>
      </c>
      <c r="B18">
        <v>82</v>
      </c>
      <c r="C18">
        <v>280</v>
      </c>
      <c r="E18">
        <v>38</v>
      </c>
      <c r="F18">
        <v>320</v>
      </c>
      <c r="G18">
        <f t="shared" si="0"/>
        <v>380</v>
      </c>
      <c r="I18">
        <v>380</v>
      </c>
      <c r="J18">
        <v>295</v>
      </c>
      <c r="K18">
        <f t="shared" si="1"/>
        <v>1.4404296875</v>
      </c>
      <c r="L18">
        <v>380</v>
      </c>
    </row>
    <row r="19" spans="1:12" x14ac:dyDescent="0.2">
      <c r="A19">
        <v>30</v>
      </c>
      <c r="B19">
        <v>75</v>
      </c>
      <c r="C19">
        <v>300</v>
      </c>
      <c r="E19">
        <v>40</v>
      </c>
      <c r="F19">
        <v>301</v>
      </c>
      <c r="G19">
        <f t="shared" si="0"/>
        <v>400</v>
      </c>
      <c r="I19">
        <v>400</v>
      </c>
      <c r="J19">
        <v>281</v>
      </c>
      <c r="K19">
        <f t="shared" si="1"/>
        <v>1.3720703125</v>
      </c>
      <c r="L19">
        <v>400</v>
      </c>
    </row>
    <row r="20" spans="1:12" x14ac:dyDescent="0.2">
      <c r="E20">
        <v>42</v>
      </c>
      <c r="F20">
        <v>287</v>
      </c>
      <c r="G20">
        <f t="shared" si="0"/>
        <v>420</v>
      </c>
      <c r="I20">
        <v>420</v>
      </c>
      <c r="J20">
        <v>266</v>
      </c>
      <c r="K20">
        <f t="shared" si="1"/>
        <v>1.298828125</v>
      </c>
      <c r="L20">
        <v>420</v>
      </c>
    </row>
    <row r="21" spans="1:12" x14ac:dyDescent="0.2">
      <c r="A21" t="s">
        <v>5</v>
      </c>
      <c r="B21" t="s">
        <v>6</v>
      </c>
      <c r="C21" t="s">
        <v>7</v>
      </c>
      <c r="E21">
        <v>44</v>
      </c>
      <c r="F21">
        <v>276</v>
      </c>
      <c r="G21">
        <f t="shared" si="0"/>
        <v>440</v>
      </c>
      <c r="I21">
        <v>440</v>
      </c>
      <c r="J21">
        <v>255</v>
      </c>
      <c r="K21">
        <f t="shared" si="1"/>
        <v>1.2451171875</v>
      </c>
      <c r="L21">
        <v>440</v>
      </c>
    </row>
    <row r="22" spans="1:12" x14ac:dyDescent="0.2">
      <c r="A22">
        <v>495</v>
      </c>
      <c r="B22">
        <f t="shared" ref="B22:B25" si="2">18684*POWER(A22,-0.952)</f>
        <v>50.840019590453089</v>
      </c>
      <c r="C22">
        <f t="shared" ref="C22:C37" si="3">ABS(C4-B22)</f>
        <v>0.84001959045308894</v>
      </c>
      <c r="E22">
        <v>46</v>
      </c>
      <c r="F22">
        <v>265</v>
      </c>
      <c r="G22">
        <f t="shared" si="0"/>
        <v>460</v>
      </c>
      <c r="I22">
        <v>460</v>
      </c>
      <c r="J22">
        <v>245</v>
      </c>
      <c r="K22">
        <f t="shared" si="1"/>
        <v>1.1962890625</v>
      </c>
      <c r="L22">
        <v>460</v>
      </c>
    </row>
    <row r="23" spans="1:12" x14ac:dyDescent="0.2">
      <c r="A23">
        <v>413</v>
      </c>
      <c r="B23">
        <f t="shared" si="2"/>
        <v>60.406741510409383</v>
      </c>
      <c r="C23">
        <f t="shared" si="3"/>
        <v>0.40674151040938256</v>
      </c>
      <c r="E23">
        <v>48</v>
      </c>
      <c r="F23">
        <v>250</v>
      </c>
      <c r="G23">
        <f t="shared" si="0"/>
        <v>480</v>
      </c>
      <c r="I23">
        <v>480</v>
      </c>
      <c r="J23">
        <v>236</v>
      </c>
      <c r="K23">
        <f t="shared" si="1"/>
        <v>1.15234375</v>
      </c>
      <c r="L23">
        <v>480</v>
      </c>
    </row>
    <row r="24" spans="1:12" x14ac:dyDescent="0.2">
      <c r="A24">
        <v>360</v>
      </c>
      <c r="B24">
        <f t="shared" si="2"/>
        <v>68.844599515006081</v>
      </c>
      <c r="C24">
        <f t="shared" si="3"/>
        <v>1.155400484993919</v>
      </c>
      <c r="E24">
        <v>50</v>
      </c>
      <c r="F24">
        <v>241</v>
      </c>
      <c r="G24">
        <f t="shared" si="0"/>
        <v>500</v>
      </c>
      <c r="I24">
        <v>500</v>
      </c>
      <c r="J24">
        <v>226</v>
      </c>
      <c r="K24">
        <f t="shared" si="1"/>
        <v>1.103515625</v>
      </c>
      <c r="L24">
        <v>500</v>
      </c>
    </row>
    <row r="25" spans="1:12" x14ac:dyDescent="0.2">
      <c r="A25">
        <v>308</v>
      </c>
      <c r="B25">
        <f t="shared" si="2"/>
        <v>79.867405489300666</v>
      </c>
      <c r="C25">
        <f t="shared" si="3"/>
        <v>0.13259451069933448</v>
      </c>
      <c r="E25">
        <v>52</v>
      </c>
      <c r="F25">
        <v>230</v>
      </c>
      <c r="G25">
        <f t="shared" si="0"/>
        <v>520</v>
      </c>
      <c r="I25">
        <v>520</v>
      </c>
      <c r="J25">
        <v>218</v>
      </c>
      <c r="K25">
        <f t="shared" si="1"/>
        <v>1.064453125</v>
      </c>
      <c r="L25">
        <v>520</v>
      </c>
    </row>
    <row r="26" spans="1:12" x14ac:dyDescent="0.2">
      <c r="A26">
        <v>275</v>
      </c>
      <c r="B26">
        <f>18684*POWER(A26,-0.952)</f>
        <v>88.966219067689735</v>
      </c>
      <c r="C26">
        <f t="shared" si="3"/>
        <v>1.0337809323102647</v>
      </c>
      <c r="E26">
        <v>54</v>
      </c>
      <c r="F26">
        <v>220</v>
      </c>
      <c r="G26">
        <f t="shared" si="0"/>
        <v>540</v>
      </c>
      <c r="I26">
        <v>540</v>
      </c>
      <c r="J26">
        <v>209</v>
      </c>
      <c r="K26">
        <f t="shared" si="1"/>
        <v>1.0205078125</v>
      </c>
      <c r="L26">
        <v>540</v>
      </c>
    </row>
    <row r="27" spans="1:12" x14ac:dyDescent="0.2">
      <c r="A27">
        <v>240</v>
      </c>
      <c r="B27">
        <f t="shared" ref="B27:B37" si="4">18684*POWER(A27,-0.952)</f>
        <v>101.27651685885364</v>
      </c>
      <c r="C27">
        <f t="shared" si="3"/>
        <v>1.2765168588536397</v>
      </c>
      <c r="E27">
        <v>56</v>
      </c>
      <c r="F27">
        <v>213</v>
      </c>
      <c r="G27">
        <f t="shared" si="0"/>
        <v>560</v>
      </c>
      <c r="I27">
        <v>560</v>
      </c>
      <c r="J27">
        <v>202</v>
      </c>
      <c r="K27">
        <f t="shared" si="1"/>
        <v>0.986328125</v>
      </c>
      <c r="L27">
        <v>560</v>
      </c>
    </row>
    <row r="28" spans="1:12" x14ac:dyDescent="0.2">
      <c r="A28">
        <v>200</v>
      </c>
      <c r="B28">
        <f t="shared" si="4"/>
        <v>120.47288280804572</v>
      </c>
      <c r="C28">
        <f t="shared" si="3"/>
        <v>0.4728828080457248</v>
      </c>
      <c r="E28">
        <v>58</v>
      </c>
      <c r="F28">
        <v>205</v>
      </c>
      <c r="G28">
        <f t="shared" si="0"/>
        <v>580</v>
      </c>
      <c r="I28">
        <v>580</v>
      </c>
      <c r="J28">
        <v>195</v>
      </c>
      <c r="K28">
        <f t="shared" si="1"/>
        <v>0.9521484375</v>
      </c>
      <c r="L28">
        <v>580</v>
      </c>
    </row>
    <row r="29" spans="1:12" x14ac:dyDescent="0.2">
      <c r="A29">
        <v>174</v>
      </c>
      <c r="B29">
        <f t="shared" si="4"/>
        <v>137.55202054169789</v>
      </c>
      <c r="C29">
        <f t="shared" si="3"/>
        <v>2.4479794583021146</v>
      </c>
      <c r="E29">
        <v>60</v>
      </c>
      <c r="F29">
        <v>197</v>
      </c>
      <c r="G29">
        <f t="shared" si="0"/>
        <v>600</v>
      </c>
      <c r="I29">
        <v>600</v>
      </c>
      <c r="J29">
        <v>189</v>
      </c>
      <c r="K29">
        <f t="shared" si="1"/>
        <v>0.9228515625</v>
      </c>
      <c r="L29">
        <v>600</v>
      </c>
    </row>
    <row r="30" spans="1:12" x14ac:dyDescent="0.2">
      <c r="A30">
        <v>151</v>
      </c>
      <c r="B30">
        <f t="shared" si="4"/>
        <v>157.42866215730365</v>
      </c>
      <c r="C30">
        <f t="shared" si="3"/>
        <v>2.5713378426963516</v>
      </c>
      <c r="E30">
        <v>65</v>
      </c>
      <c r="F30">
        <v>182</v>
      </c>
      <c r="G30">
        <f t="shared" si="0"/>
        <v>650</v>
      </c>
      <c r="I30">
        <v>650</v>
      </c>
      <c r="J30">
        <v>174</v>
      </c>
      <c r="K30">
        <f t="shared" si="1"/>
        <v>0.849609375</v>
      </c>
      <c r="L30">
        <v>650</v>
      </c>
    </row>
    <row r="31" spans="1:12" x14ac:dyDescent="0.2">
      <c r="A31">
        <v>135</v>
      </c>
      <c r="B31">
        <f t="shared" si="4"/>
        <v>175.14272843177969</v>
      </c>
      <c r="C31">
        <f t="shared" si="3"/>
        <v>4.8572715682203125</v>
      </c>
      <c r="E31">
        <v>70</v>
      </c>
      <c r="F31">
        <v>170</v>
      </c>
      <c r="G31">
        <f t="shared" si="0"/>
        <v>700</v>
      </c>
      <c r="I31">
        <v>700</v>
      </c>
      <c r="J31">
        <v>162</v>
      </c>
      <c r="K31">
        <f t="shared" si="1"/>
        <v>0.791015625</v>
      </c>
      <c r="L31">
        <v>700</v>
      </c>
    </row>
    <row r="32" spans="1:12" x14ac:dyDescent="0.2">
      <c r="A32">
        <v>120</v>
      </c>
      <c r="B32">
        <f t="shared" si="4"/>
        <v>195.92475500663096</v>
      </c>
      <c r="C32">
        <f t="shared" si="3"/>
        <v>4.07524499336904</v>
      </c>
      <c r="E32">
        <v>75</v>
      </c>
      <c r="F32">
        <v>161</v>
      </c>
      <c r="G32">
        <f t="shared" si="0"/>
        <v>750</v>
      </c>
      <c r="I32">
        <v>750</v>
      </c>
      <c r="J32">
        <v>153</v>
      </c>
      <c r="K32">
        <f t="shared" si="1"/>
        <v>0.7470703125</v>
      </c>
      <c r="L32">
        <v>750</v>
      </c>
    </row>
    <row r="33" spans="1:12" x14ac:dyDescent="0.2">
      <c r="A33">
        <v>105</v>
      </c>
      <c r="B33">
        <f t="shared" si="4"/>
        <v>222.48341695113024</v>
      </c>
      <c r="C33">
        <f t="shared" si="3"/>
        <v>2.4834169511302377</v>
      </c>
      <c r="E33">
        <v>80</v>
      </c>
      <c r="F33">
        <v>151</v>
      </c>
      <c r="G33">
        <f t="shared" si="0"/>
        <v>800</v>
      </c>
      <c r="I33">
        <v>800</v>
      </c>
      <c r="J33">
        <v>146</v>
      </c>
      <c r="K33">
        <f t="shared" si="1"/>
        <v>0.712890625</v>
      </c>
      <c r="L33">
        <v>800</v>
      </c>
    </row>
    <row r="34" spans="1:12" x14ac:dyDescent="0.2">
      <c r="A34">
        <v>97</v>
      </c>
      <c r="B34">
        <f t="shared" si="4"/>
        <v>239.91818516705831</v>
      </c>
      <c r="C34">
        <f t="shared" si="3"/>
        <v>8.1814832941688564E-2</v>
      </c>
      <c r="E34">
        <v>85</v>
      </c>
      <c r="F34">
        <v>141</v>
      </c>
      <c r="G34">
        <f t="shared" si="0"/>
        <v>850</v>
      </c>
      <c r="I34">
        <v>850</v>
      </c>
      <c r="J34">
        <v>135</v>
      </c>
      <c r="K34">
        <f t="shared" si="1"/>
        <v>0.6591796875</v>
      </c>
      <c r="L34">
        <v>850</v>
      </c>
    </row>
    <row r="35" spans="1:12" x14ac:dyDescent="0.2">
      <c r="A35">
        <v>89</v>
      </c>
      <c r="B35">
        <f t="shared" si="4"/>
        <v>260.40575159711221</v>
      </c>
      <c r="C35">
        <f t="shared" si="3"/>
        <v>0.40575159711221431</v>
      </c>
      <c r="E35">
        <v>90</v>
      </c>
      <c r="F35">
        <v>137</v>
      </c>
      <c r="G35">
        <f t="shared" si="0"/>
        <v>900</v>
      </c>
      <c r="I35">
        <v>900</v>
      </c>
      <c r="J35">
        <v>127</v>
      </c>
      <c r="K35">
        <f t="shared" si="1"/>
        <v>0.6201171875</v>
      </c>
      <c r="L35">
        <v>900</v>
      </c>
    </row>
    <row r="36" spans="1:12" x14ac:dyDescent="0.2">
      <c r="A36">
        <v>82</v>
      </c>
      <c r="B36">
        <f t="shared" si="4"/>
        <v>281.52636389152008</v>
      </c>
      <c r="C36">
        <f t="shared" si="3"/>
        <v>1.5263638915200772</v>
      </c>
      <c r="I36">
        <f>I35+50</f>
        <v>950</v>
      </c>
      <c r="J36">
        <v>122</v>
      </c>
      <c r="K36">
        <f t="shared" si="1"/>
        <v>0.595703125</v>
      </c>
      <c r="L36">
        <f>L35+50</f>
        <v>950</v>
      </c>
    </row>
    <row r="37" spans="1:12" x14ac:dyDescent="0.2">
      <c r="A37">
        <v>75</v>
      </c>
      <c r="B37">
        <f t="shared" si="4"/>
        <v>306.4866314233405</v>
      </c>
      <c r="C37">
        <f t="shared" si="3"/>
        <v>6.4866314233404978</v>
      </c>
      <c r="I37">
        <f t="shared" ref="I37:I43" si="5">I36+50</f>
        <v>1000</v>
      </c>
      <c r="J37">
        <v>115</v>
      </c>
      <c r="K37">
        <f t="shared" si="1"/>
        <v>0.5615234375</v>
      </c>
      <c r="L37">
        <f t="shared" ref="L37:L43" si="6">L36+50</f>
        <v>1000</v>
      </c>
    </row>
    <row r="38" spans="1:12" x14ac:dyDescent="0.2">
      <c r="I38">
        <f t="shared" si="5"/>
        <v>1050</v>
      </c>
      <c r="J38">
        <v>111</v>
      </c>
      <c r="K38">
        <f t="shared" si="1"/>
        <v>0.5419921875</v>
      </c>
      <c r="L38">
        <f t="shared" si="6"/>
        <v>1050</v>
      </c>
    </row>
    <row r="39" spans="1:12" x14ac:dyDescent="0.2">
      <c r="A39" t="s">
        <v>8</v>
      </c>
      <c r="B39">
        <f>AVERAGE(C22:C37)</f>
        <v>1.890859328399868</v>
      </c>
      <c r="I39">
        <f t="shared" si="5"/>
        <v>1100</v>
      </c>
      <c r="J39">
        <v>104</v>
      </c>
      <c r="K39">
        <f t="shared" si="1"/>
        <v>0.5078125</v>
      </c>
      <c r="L39">
        <f t="shared" si="6"/>
        <v>1100</v>
      </c>
    </row>
    <row r="40" spans="1:12" x14ac:dyDescent="0.2">
      <c r="I40">
        <f t="shared" si="5"/>
        <v>1150</v>
      </c>
      <c r="J40">
        <v>100</v>
      </c>
      <c r="K40">
        <f t="shared" si="1"/>
        <v>0.48828125</v>
      </c>
      <c r="L40">
        <f t="shared" si="6"/>
        <v>1150</v>
      </c>
    </row>
    <row r="41" spans="1:12" x14ac:dyDescent="0.2">
      <c r="I41">
        <f t="shared" si="5"/>
        <v>1200</v>
      </c>
      <c r="J41">
        <v>96</v>
      </c>
      <c r="K41">
        <f t="shared" si="1"/>
        <v>0.46875</v>
      </c>
      <c r="L41">
        <f t="shared" si="6"/>
        <v>1200</v>
      </c>
    </row>
    <row r="42" spans="1:12" x14ac:dyDescent="0.2">
      <c r="A42">
        <v>35</v>
      </c>
      <c r="B42">
        <f t="shared" ref="B42" si="7">18684*POWER(A42,-0.952)</f>
        <v>633.16526301655608</v>
      </c>
      <c r="I42">
        <f t="shared" si="5"/>
        <v>1250</v>
      </c>
      <c r="J42">
        <v>91</v>
      </c>
      <c r="K42">
        <f t="shared" si="1"/>
        <v>0.4443359375</v>
      </c>
      <c r="L42">
        <f t="shared" si="6"/>
        <v>1250</v>
      </c>
    </row>
    <row r="43" spans="1:12" x14ac:dyDescent="0.2">
      <c r="I43">
        <f t="shared" si="5"/>
        <v>1300</v>
      </c>
      <c r="J43">
        <v>88</v>
      </c>
      <c r="K43">
        <f t="shared" si="1"/>
        <v>0.4296875</v>
      </c>
      <c r="L43">
        <f t="shared" si="6"/>
        <v>1300</v>
      </c>
    </row>
    <row r="45" spans="1:12" x14ac:dyDescent="0.2">
      <c r="E45" t="s">
        <v>5</v>
      </c>
      <c r="F45" t="s">
        <v>6</v>
      </c>
      <c r="G45" t="s">
        <v>7</v>
      </c>
    </row>
    <row r="46" spans="1:12" x14ac:dyDescent="0.2">
      <c r="E46">
        <v>530</v>
      </c>
      <c r="F46">
        <f t="shared" ref="F46:F77" si="8">247397*POWER(E46, -1.135)</f>
        <v>200.14342015428215</v>
      </c>
      <c r="G46">
        <f t="shared" ref="G46:G77" si="9">ABS(G4-F46)</f>
        <v>40.143420154282154</v>
      </c>
      <c r="J46">
        <v>501</v>
      </c>
      <c r="K46">
        <f>213184*POWER(J46, -1.125)</f>
        <v>195.63077034543869</v>
      </c>
      <c r="L46">
        <f>ABS(K46-I4)</f>
        <v>35.630770345438691</v>
      </c>
    </row>
    <row r="47" spans="1:12" x14ac:dyDescent="0.2">
      <c r="E47">
        <v>524</v>
      </c>
      <c r="F47">
        <f t="shared" si="8"/>
        <v>202.74652450054873</v>
      </c>
      <c r="G47">
        <f t="shared" si="9"/>
        <v>32.74652450054873</v>
      </c>
      <c r="J47">
        <v>494</v>
      </c>
      <c r="K47">
        <f t="shared" ref="K47:K86" si="10">213184*POWER(J47, -1.125)</f>
        <v>198.7521288589225</v>
      </c>
      <c r="L47">
        <f t="shared" ref="L47:L85" si="11">ABS(K47-I5)</f>
        <v>28.752128858922504</v>
      </c>
    </row>
    <row r="48" spans="1:12" x14ac:dyDescent="0.2">
      <c r="E48">
        <v>521</v>
      </c>
      <c r="F48">
        <f t="shared" si="8"/>
        <v>204.07209032509721</v>
      </c>
      <c r="G48">
        <f t="shared" si="9"/>
        <v>24.072090325097207</v>
      </c>
      <c r="J48">
        <v>485</v>
      </c>
      <c r="K48">
        <f t="shared" si="10"/>
        <v>202.90612207575018</v>
      </c>
      <c r="L48">
        <f t="shared" si="11"/>
        <v>22.906122075750176</v>
      </c>
    </row>
    <row r="49" spans="5:12" x14ac:dyDescent="0.2">
      <c r="E49">
        <v>510</v>
      </c>
      <c r="F49">
        <f t="shared" si="8"/>
        <v>209.07508358767936</v>
      </c>
      <c r="G49">
        <f t="shared" si="9"/>
        <v>19.075083587679359</v>
      </c>
      <c r="J49">
        <v>477</v>
      </c>
      <c r="K49">
        <f t="shared" si="10"/>
        <v>206.73853301199341</v>
      </c>
      <c r="L49">
        <f t="shared" si="11"/>
        <v>16.738533011993411</v>
      </c>
    </row>
    <row r="50" spans="5:12" x14ac:dyDescent="0.2">
      <c r="E50">
        <v>505</v>
      </c>
      <c r="F50">
        <f t="shared" si="8"/>
        <v>211.42615646823353</v>
      </c>
      <c r="G50">
        <f t="shared" si="9"/>
        <v>11.426156468233529</v>
      </c>
      <c r="J50">
        <v>466</v>
      </c>
      <c r="K50">
        <f t="shared" si="10"/>
        <v>212.23668342200673</v>
      </c>
      <c r="L50">
        <f t="shared" si="11"/>
        <v>12.236683422006735</v>
      </c>
    </row>
    <row r="51" spans="5:12" x14ac:dyDescent="0.2">
      <c r="E51">
        <v>495</v>
      </c>
      <c r="F51">
        <f t="shared" si="8"/>
        <v>216.28058130219821</v>
      </c>
      <c r="G51">
        <f t="shared" si="9"/>
        <v>6.2805813021982146</v>
      </c>
      <c r="J51">
        <v>460</v>
      </c>
      <c r="K51">
        <f t="shared" si="10"/>
        <v>215.35355532534282</v>
      </c>
      <c r="L51">
        <f t="shared" si="11"/>
        <v>5.3535553253428247</v>
      </c>
    </row>
    <row r="52" spans="5:12" x14ac:dyDescent="0.2">
      <c r="E52">
        <v>484</v>
      </c>
      <c r="F52">
        <f t="shared" si="8"/>
        <v>221.86814048594096</v>
      </c>
      <c r="G52">
        <f t="shared" si="9"/>
        <v>1.8681404859409554</v>
      </c>
      <c r="J52">
        <v>450</v>
      </c>
      <c r="K52">
        <f t="shared" si="10"/>
        <v>220.74482379534351</v>
      </c>
      <c r="L52">
        <f t="shared" si="11"/>
        <v>0.74482379534350684</v>
      </c>
    </row>
    <row r="53" spans="5:12" x14ac:dyDescent="0.2">
      <c r="E53">
        <v>461</v>
      </c>
      <c r="F53">
        <f t="shared" si="8"/>
        <v>234.47356069352131</v>
      </c>
      <c r="G53">
        <f t="shared" si="9"/>
        <v>5.526439306478693</v>
      </c>
      <c r="J53">
        <v>428</v>
      </c>
      <c r="K53">
        <f t="shared" si="10"/>
        <v>233.55026614805948</v>
      </c>
      <c r="L53">
        <f t="shared" si="11"/>
        <v>6.4497338519405218</v>
      </c>
    </row>
    <row r="54" spans="5:12" x14ac:dyDescent="0.2">
      <c r="E54">
        <v>440</v>
      </c>
      <c r="F54">
        <f t="shared" si="8"/>
        <v>247.21546831359316</v>
      </c>
      <c r="G54">
        <f t="shared" si="9"/>
        <v>12.784531686406837</v>
      </c>
      <c r="J54">
        <v>408</v>
      </c>
      <c r="K54">
        <f t="shared" si="10"/>
        <v>246.46878444411021</v>
      </c>
      <c r="L54">
        <f t="shared" si="11"/>
        <v>13.531215555889787</v>
      </c>
    </row>
    <row r="55" spans="5:12" x14ac:dyDescent="0.2">
      <c r="E55">
        <v>416</v>
      </c>
      <c r="F55">
        <f t="shared" si="8"/>
        <v>263.46534527751101</v>
      </c>
      <c r="G55">
        <f t="shared" si="9"/>
        <v>16.534654722488995</v>
      </c>
      <c r="J55">
        <v>386</v>
      </c>
      <c r="K55">
        <f t="shared" si="10"/>
        <v>262.32754138056299</v>
      </c>
      <c r="L55">
        <f t="shared" si="11"/>
        <v>17.672458619437009</v>
      </c>
    </row>
    <row r="56" spans="5:12" x14ac:dyDescent="0.2">
      <c r="E56">
        <v>396</v>
      </c>
      <c r="F56">
        <f t="shared" si="8"/>
        <v>278.61878430098909</v>
      </c>
      <c r="G56">
        <f t="shared" si="9"/>
        <v>21.381215699010909</v>
      </c>
      <c r="J56">
        <v>367</v>
      </c>
      <c r="K56">
        <f t="shared" si="10"/>
        <v>277.65486302801338</v>
      </c>
      <c r="L56">
        <f t="shared" si="11"/>
        <v>22.345136971986619</v>
      </c>
    </row>
    <row r="57" spans="5:12" x14ac:dyDescent="0.2">
      <c r="E57">
        <v>375</v>
      </c>
      <c r="F57">
        <f t="shared" si="8"/>
        <v>296.39368077700647</v>
      </c>
      <c r="G57">
        <f t="shared" si="9"/>
        <v>23.606319222993534</v>
      </c>
      <c r="J57">
        <v>348</v>
      </c>
      <c r="K57">
        <f t="shared" si="10"/>
        <v>294.76638631230378</v>
      </c>
      <c r="L57">
        <f t="shared" si="11"/>
        <v>25.23361368769622</v>
      </c>
    </row>
    <row r="58" spans="5:12" x14ac:dyDescent="0.2">
      <c r="E58">
        <v>355</v>
      </c>
      <c r="F58">
        <f t="shared" si="8"/>
        <v>315.41711002210042</v>
      </c>
      <c r="G58">
        <f t="shared" si="9"/>
        <v>24.582889977899583</v>
      </c>
      <c r="J58">
        <v>333</v>
      </c>
      <c r="K58">
        <f t="shared" si="10"/>
        <v>309.74538470242163</v>
      </c>
      <c r="L58">
        <f t="shared" si="11"/>
        <v>30.254615297578368</v>
      </c>
    </row>
    <row r="59" spans="5:12" x14ac:dyDescent="0.2">
      <c r="E59">
        <v>340</v>
      </c>
      <c r="F59">
        <f t="shared" si="8"/>
        <v>331.25760541089238</v>
      </c>
      <c r="G59">
        <f t="shared" si="9"/>
        <v>28.742394589107619</v>
      </c>
      <c r="J59">
        <v>310</v>
      </c>
      <c r="K59">
        <f t="shared" si="10"/>
        <v>335.71651110665687</v>
      </c>
      <c r="L59">
        <f t="shared" si="11"/>
        <v>24.283488893343133</v>
      </c>
    </row>
    <row r="60" spans="5:12" x14ac:dyDescent="0.2">
      <c r="E60">
        <v>320</v>
      </c>
      <c r="F60">
        <f t="shared" si="8"/>
        <v>354.85359023380261</v>
      </c>
      <c r="G60">
        <f t="shared" si="9"/>
        <v>25.146409766197394</v>
      </c>
      <c r="J60">
        <v>295</v>
      </c>
      <c r="K60">
        <f t="shared" si="10"/>
        <v>354.98077946979242</v>
      </c>
      <c r="L60">
        <f t="shared" si="11"/>
        <v>25.019220530207576</v>
      </c>
    </row>
    <row r="61" spans="5:12" x14ac:dyDescent="0.2">
      <c r="E61">
        <v>301</v>
      </c>
      <c r="F61">
        <f t="shared" si="8"/>
        <v>380.3833128244691</v>
      </c>
      <c r="G61">
        <f t="shared" si="9"/>
        <v>19.616687175530899</v>
      </c>
      <c r="J61">
        <v>281</v>
      </c>
      <c r="K61">
        <f t="shared" si="10"/>
        <v>374.93846476776116</v>
      </c>
      <c r="L61">
        <f t="shared" si="11"/>
        <v>25.061535232238839</v>
      </c>
    </row>
    <row r="62" spans="5:12" x14ac:dyDescent="0.2">
      <c r="E62">
        <v>287</v>
      </c>
      <c r="F62">
        <f t="shared" si="8"/>
        <v>401.51195061715561</v>
      </c>
      <c r="G62">
        <f t="shared" si="9"/>
        <v>18.488049382844395</v>
      </c>
      <c r="J62">
        <v>266</v>
      </c>
      <c r="K62">
        <f t="shared" si="10"/>
        <v>398.80699345251793</v>
      </c>
      <c r="L62">
        <f t="shared" si="11"/>
        <v>21.193006547482071</v>
      </c>
    </row>
    <row r="63" spans="5:12" x14ac:dyDescent="0.2">
      <c r="E63">
        <v>276</v>
      </c>
      <c r="F63">
        <f t="shared" si="8"/>
        <v>419.7228574117633</v>
      </c>
      <c r="G63">
        <f t="shared" si="9"/>
        <v>20.2771425882367</v>
      </c>
      <c r="J63">
        <v>255</v>
      </c>
      <c r="K63">
        <f t="shared" si="10"/>
        <v>418.21239824786716</v>
      </c>
      <c r="L63">
        <f t="shared" si="11"/>
        <v>21.787601752132844</v>
      </c>
    </row>
    <row r="64" spans="5:12" x14ac:dyDescent="0.2">
      <c r="E64">
        <v>265</v>
      </c>
      <c r="F64">
        <f t="shared" si="8"/>
        <v>439.55210279635907</v>
      </c>
      <c r="G64">
        <f t="shared" si="9"/>
        <v>20.447897203640935</v>
      </c>
      <c r="J64">
        <v>245</v>
      </c>
      <c r="K64">
        <f t="shared" si="10"/>
        <v>437.46444533543115</v>
      </c>
      <c r="L64">
        <f t="shared" si="11"/>
        <v>22.535554664568849</v>
      </c>
    </row>
    <row r="65" spans="5:12" x14ac:dyDescent="0.2">
      <c r="E65">
        <v>250</v>
      </c>
      <c r="F65">
        <f t="shared" si="8"/>
        <v>469.60479110336962</v>
      </c>
      <c r="G65">
        <f t="shared" si="9"/>
        <v>10.395208896630379</v>
      </c>
      <c r="J65">
        <v>236</v>
      </c>
      <c r="K65">
        <f t="shared" si="10"/>
        <v>456.27702722677941</v>
      </c>
      <c r="L65">
        <f t="shared" si="11"/>
        <v>23.72297277322059</v>
      </c>
    </row>
    <row r="66" spans="5:12" x14ac:dyDescent="0.2">
      <c r="E66">
        <v>241</v>
      </c>
      <c r="F66">
        <f t="shared" si="8"/>
        <v>489.55905256984755</v>
      </c>
      <c r="G66">
        <f t="shared" si="9"/>
        <v>10.440947430152448</v>
      </c>
      <c r="J66">
        <v>226</v>
      </c>
      <c r="K66">
        <f t="shared" si="10"/>
        <v>479.05195034832951</v>
      </c>
      <c r="L66">
        <f t="shared" si="11"/>
        <v>20.948049651670487</v>
      </c>
    </row>
    <row r="67" spans="5:12" x14ac:dyDescent="0.2">
      <c r="E67">
        <v>230</v>
      </c>
      <c r="F67">
        <f t="shared" si="8"/>
        <v>516.21822726280811</v>
      </c>
      <c r="G67">
        <f t="shared" si="9"/>
        <v>3.7817727371918863</v>
      </c>
      <c r="J67">
        <v>218</v>
      </c>
      <c r="K67">
        <f t="shared" si="10"/>
        <v>498.87420805987801</v>
      </c>
      <c r="L67">
        <f t="shared" si="11"/>
        <v>21.125791940121985</v>
      </c>
    </row>
    <row r="68" spans="5:12" x14ac:dyDescent="0.2">
      <c r="E68">
        <v>220</v>
      </c>
      <c r="F68">
        <f t="shared" si="8"/>
        <v>542.93105842431339</v>
      </c>
      <c r="G68">
        <f t="shared" si="9"/>
        <v>2.9310584243133917</v>
      </c>
      <c r="J68">
        <v>209</v>
      </c>
      <c r="K68">
        <f t="shared" si="10"/>
        <v>523.10640158860531</v>
      </c>
      <c r="L68">
        <f t="shared" si="11"/>
        <v>16.893598411394692</v>
      </c>
    </row>
    <row r="69" spans="5:12" x14ac:dyDescent="0.2">
      <c r="E69">
        <v>213</v>
      </c>
      <c r="F69">
        <f t="shared" si="8"/>
        <v>563.2271467992814</v>
      </c>
      <c r="G69">
        <f t="shared" si="9"/>
        <v>3.2271467992813996</v>
      </c>
      <c r="J69">
        <v>202</v>
      </c>
      <c r="K69">
        <f t="shared" si="10"/>
        <v>543.54351186010683</v>
      </c>
      <c r="L69">
        <f t="shared" si="11"/>
        <v>16.456488139893167</v>
      </c>
    </row>
    <row r="70" spans="5:12" x14ac:dyDescent="0.2">
      <c r="E70">
        <v>205</v>
      </c>
      <c r="F70">
        <f t="shared" si="8"/>
        <v>588.23897560762771</v>
      </c>
      <c r="G70">
        <f t="shared" si="9"/>
        <v>8.2389756076277081</v>
      </c>
      <c r="J70">
        <v>195</v>
      </c>
      <c r="K70">
        <f t="shared" si="10"/>
        <v>565.54304897610905</v>
      </c>
      <c r="L70">
        <f t="shared" si="11"/>
        <v>14.456951023890952</v>
      </c>
    </row>
    <row r="71" spans="5:12" x14ac:dyDescent="0.2">
      <c r="E71">
        <v>197</v>
      </c>
      <c r="F71">
        <f t="shared" si="8"/>
        <v>615.42518129845621</v>
      </c>
      <c r="G71">
        <f t="shared" si="9"/>
        <v>15.425181298456209</v>
      </c>
      <c r="J71">
        <v>189</v>
      </c>
      <c r="K71">
        <f t="shared" si="10"/>
        <v>585.78072469560857</v>
      </c>
      <c r="L71">
        <f t="shared" si="11"/>
        <v>14.219275304391431</v>
      </c>
    </row>
    <row r="72" spans="5:12" x14ac:dyDescent="0.2">
      <c r="E72">
        <v>182</v>
      </c>
      <c r="F72">
        <f t="shared" si="8"/>
        <v>673.30742477053559</v>
      </c>
      <c r="G72">
        <f t="shared" si="9"/>
        <v>23.30742477053559</v>
      </c>
      <c r="J72">
        <v>174</v>
      </c>
      <c r="K72">
        <f t="shared" si="10"/>
        <v>642.89004720672381</v>
      </c>
      <c r="L72">
        <f t="shared" si="11"/>
        <v>7.109952793276193</v>
      </c>
    </row>
    <row r="73" spans="5:12" x14ac:dyDescent="0.2">
      <c r="E73">
        <v>170</v>
      </c>
      <c r="F73">
        <f t="shared" si="8"/>
        <v>727.50319202801393</v>
      </c>
      <c r="G73">
        <f t="shared" si="9"/>
        <v>27.503192028013927</v>
      </c>
      <c r="J73">
        <v>162</v>
      </c>
      <c r="K73">
        <f t="shared" si="10"/>
        <v>696.70706623257001</v>
      </c>
      <c r="L73">
        <f t="shared" si="11"/>
        <v>3.2929337674299859</v>
      </c>
    </row>
    <row r="74" spans="5:12" x14ac:dyDescent="0.2">
      <c r="E74">
        <v>161</v>
      </c>
      <c r="F74">
        <f t="shared" si="8"/>
        <v>773.83266760960851</v>
      </c>
      <c r="G74">
        <f t="shared" si="9"/>
        <v>23.832667609608507</v>
      </c>
      <c r="J74">
        <v>153</v>
      </c>
      <c r="K74">
        <f t="shared" si="10"/>
        <v>742.97935623173555</v>
      </c>
      <c r="L74">
        <f t="shared" si="11"/>
        <v>7.0206437682644491</v>
      </c>
    </row>
    <row r="75" spans="5:12" x14ac:dyDescent="0.2">
      <c r="E75">
        <v>151</v>
      </c>
      <c r="F75">
        <f t="shared" si="8"/>
        <v>832.25343013823488</v>
      </c>
      <c r="G75">
        <f t="shared" si="9"/>
        <v>32.253430138234876</v>
      </c>
      <c r="J75">
        <v>146</v>
      </c>
      <c r="K75">
        <f t="shared" si="10"/>
        <v>783.1728868020831</v>
      </c>
      <c r="L75">
        <f t="shared" si="11"/>
        <v>16.827113197916901</v>
      </c>
    </row>
    <row r="76" spans="5:12" x14ac:dyDescent="0.2">
      <c r="E76">
        <v>141</v>
      </c>
      <c r="F76">
        <f t="shared" si="8"/>
        <v>899.56124344999625</v>
      </c>
      <c r="G76">
        <f t="shared" si="9"/>
        <v>49.561243449996255</v>
      </c>
      <c r="J76">
        <v>135</v>
      </c>
      <c r="K76">
        <f t="shared" si="10"/>
        <v>855.32096470629278</v>
      </c>
      <c r="L76">
        <f t="shared" si="11"/>
        <v>5.3209647062927843</v>
      </c>
    </row>
    <row r="77" spans="5:12" x14ac:dyDescent="0.2">
      <c r="E77">
        <v>137</v>
      </c>
      <c r="F77">
        <f t="shared" si="8"/>
        <v>929.42978336939996</v>
      </c>
      <c r="G77">
        <f t="shared" si="9"/>
        <v>29.429783369399956</v>
      </c>
      <c r="J77">
        <v>127</v>
      </c>
      <c r="K77">
        <f t="shared" si="10"/>
        <v>916.16863702705336</v>
      </c>
      <c r="L77">
        <f t="shared" si="11"/>
        <v>16.168637027053364</v>
      </c>
    </row>
    <row r="78" spans="5:12" x14ac:dyDescent="0.2">
      <c r="J78">
        <v>122</v>
      </c>
      <c r="K78">
        <f t="shared" si="10"/>
        <v>958.51695001728456</v>
      </c>
      <c r="L78">
        <f t="shared" si="11"/>
        <v>8.5169500172845574</v>
      </c>
    </row>
    <row r="79" spans="5:12" x14ac:dyDescent="0.2">
      <c r="E79" t="s">
        <v>8</v>
      </c>
      <c r="F79">
        <f>AVERAGE(G46:G77)</f>
        <v>19.158583147008102</v>
      </c>
      <c r="J79">
        <v>115</v>
      </c>
      <c r="K79">
        <f t="shared" si="10"/>
        <v>1024.3999209361191</v>
      </c>
      <c r="L79">
        <f t="shared" si="11"/>
        <v>24.399920936119088</v>
      </c>
    </row>
    <row r="80" spans="5:12" x14ac:dyDescent="0.2">
      <c r="J80">
        <v>111</v>
      </c>
      <c r="K80">
        <f t="shared" si="10"/>
        <v>1066.0222160458588</v>
      </c>
      <c r="L80">
        <f t="shared" si="11"/>
        <v>16.022216045858841</v>
      </c>
    </row>
    <row r="81" spans="5:12" x14ac:dyDescent="0.2">
      <c r="J81">
        <v>104</v>
      </c>
      <c r="K81">
        <f t="shared" si="10"/>
        <v>1147.0757536962267</v>
      </c>
      <c r="L81">
        <f t="shared" si="11"/>
        <v>47.075753696226684</v>
      </c>
    </row>
    <row r="82" spans="5:12" x14ac:dyDescent="0.2">
      <c r="J82">
        <v>100</v>
      </c>
      <c r="K82">
        <f t="shared" si="10"/>
        <v>1198.8217306937929</v>
      </c>
      <c r="L82">
        <f t="shared" si="11"/>
        <v>48.821730693792915</v>
      </c>
    </row>
    <row r="83" spans="5:12" x14ac:dyDescent="0.2">
      <c r="J83">
        <v>96</v>
      </c>
      <c r="K83">
        <f t="shared" si="10"/>
        <v>1255.1610953440622</v>
      </c>
      <c r="L83">
        <f t="shared" si="11"/>
        <v>55.161095344062232</v>
      </c>
    </row>
    <row r="84" spans="5:12" x14ac:dyDescent="0.2">
      <c r="J84">
        <v>91</v>
      </c>
      <c r="K84">
        <f t="shared" si="10"/>
        <v>1333.0088732016004</v>
      </c>
      <c r="L84">
        <f t="shared" si="11"/>
        <v>83.008873201600409</v>
      </c>
    </row>
    <row r="85" spans="5:12" x14ac:dyDescent="0.2">
      <c r="J85">
        <v>88</v>
      </c>
      <c r="K85">
        <f t="shared" si="10"/>
        <v>1384.2406557381421</v>
      </c>
      <c r="L85">
        <f t="shared" si="11"/>
        <v>84.240655738142095</v>
      </c>
    </row>
    <row r="86" spans="5:12" x14ac:dyDescent="0.2">
      <c r="E86">
        <v>127</v>
      </c>
      <c r="F86">
        <f t="shared" ref="F86" si="12">247397*POWER(E86, -1.135)</f>
        <v>1012.9248031172901</v>
      </c>
      <c r="J86">
        <v>50</v>
      </c>
      <c r="K86">
        <f t="shared" si="10"/>
        <v>2614.6487348174596</v>
      </c>
    </row>
    <row r="87" spans="5:12" x14ac:dyDescent="0.2">
      <c r="K87">
        <f>AVERAGE(L46:L85)</f>
        <v>23.213509165430089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Zeb Barry</dc:creator>
  <cp:keywords/>
  <dc:description/>
  <cp:lastModifiedBy>Zeb Barry</cp:lastModifiedBy>
  <cp:revision/>
  <dcterms:created xsi:type="dcterms:W3CDTF">2019-07-21T23:35:25Z</dcterms:created>
  <dcterms:modified xsi:type="dcterms:W3CDTF">2019-08-30T01:36:01Z</dcterms:modified>
  <cp:category/>
  <cp:contentStatus/>
</cp:coreProperties>
</file>