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drawings/drawing15.xml" ContentType="application/vnd.openxmlformats-officedocument.drawing+xml"/>
  <Override PartName="/xl/comments9.xml" ContentType="application/vnd.openxmlformats-officedocument.spreadsheetml.comments+xml"/>
  <Override PartName="/xl/drawings/drawing16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Au PHASE6 211, 236, 241, 243 JN1573\Datapacks\"/>
    </mc:Choice>
  </mc:AlternateContent>
  <xr:revisionPtr revIDLastSave="0" documentId="13_ncr:1_{C9819888-6FDB-48DA-A0FA-82B5A1A6FAF0}" xr6:coauthVersionLast="46" xr6:coauthVersionMax="46" xr10:uidLastSave="{00000000-0000-0000-0000-000000000000}"/>
  <bookViews>
    <workbookView xWindow="-120" yWindow="-120" windowWidth="29040" windowHeight="15840" tabRatio="956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Upscaled Metrics" sheetId="47895" r:id="rId6"/>
    <sheet name="Fire Assay" sheetId="47896" r:id="rId7"/>
    <sheet name="AR Digest 10-50g" sheetId="47897" r:id="rId8"/>
    <sheet name="CNL" sheetId="47898" r:id="rId9"/>
    <sheet name="PA" sheetId="47899" r:id="rId10"/>
    <sheet name="4-Acid" sheetId="47900" r:id="rId11"/>
    <sheet name="Aqua Regia" sheetId="47901" r:id="rId12"/>
    <sheet name="Fusion XRF" sheetId="47902" r:id="rId13"/>
    <sheet name="Thermograv" sheetId="47903" r:id="rId14"/>
    <sheet name="IRC" sheetId="47904" r:id="rId15"/>
    <sheet name="Laser Ablation" sheetId="47905" r:id="rId16"/>
  </sheets>
  <calcPr calcId="181029" calcMode="manual"/>
</workbook>
</file>

<file path=xl/calcChain.xml><?xml version="1.0" encoding="utf-8"?>
<calcChain xmlns="http://schemas.openxmlformats.org/spreadsheetml/2006/main">
  <c r="I23" i="47895" l="1"/>
  <c r="I26" i="47895" s="1"/>
  <c r="I27" i="47895" s="1"/>
  <c r="I24" i="47895"/>
  <c r="I25" i="47895"/>
  <c r="H23" i="47895"/>
  <c r="J9" i="47895" l="1"/>
  <c r="J21" i="47895"/>
  <c r="J4" i="47895"/>
  <c r="J8" i="47895"/>
  <c r="J12" i="47895"/>
  <c r="J16" i="47895"/>
  <c r="J20" i="47895"/>
  <c r="J5" i="47895"/>
  <c r="J13" i="47895"/>
  <c r="J3" i="47895"/>
  <c r="J10" i="47895"/>
  <c r="J14" i="47895"/>
  <c r="J18" i="47895"/>
  <c r="J17" i="47895"/>
  <c r="J6" i="47895"/>
  <c r="J22" i="47895"/>
  <c r="J7" i="47895"/>
  <c r="J11" i="47895"/>
  <c r="J15" i="47895"/>
  <c r="J19" i="47895"/>
  <c r="J23" i="47895" l="1"/>
  <c r="J24" i="47895"/>
  <c r="J25" i="47895"/>
  <c r="J26" i="4789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B37DE44C-AF37-48A0-8D2C-C2FD1D3DEE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E23F5FFB-8AE8-4E69-9240-54A636A066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C7D3D838-6FE0-4DCA-9EA9-E7AD395718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A0A9B592-3E20-4E52-A4C2-8CF7B634C1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61BF3C87-1D73-4C16-B070-AB29CAA56A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125FB0EF-2D4C-40B6-AD3D-DD32B6C96E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7B5C1351-3C51-4B5C-ACEC-EF8A0FED4B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611E8E39-C20C-4706-ACC4-270B742932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0B16D8C8-869C-462C-887F-8F455E0130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9937A29A-863A-4E3B-B8CB-224570B6E5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FFC99E9E-633B-42A2-8244-725EA2B3FD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456E98C9-99B6-4623-854E-1A81382641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E616502F-EBE5-4D23-BBC4-D6C667F8F5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C42D3797-5DBE-4059-A0D9-F49D58900F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36912D8B-FA9A-4FE2-9238-451006C021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5676CB83-97A7-47D5-8068-6B0D868060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D5083AF4-89C8-4C70-9096-3E032A7C56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FD7C6024-2D32-4DA9-8D41-B92306E4C1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6FBE9EC1-3B5E-4C6E-A5F1-EAC966F934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96E1F69F-8EA8-4D5B-AFC5-C58785A501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DF8FC9E0-42D8-47B0-AEFC-4F5CC914F4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CCADB4B9-5168-4C61-A556-D5FE653504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8388BE1C-FDED-45F9-A935-C3A92EDB26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DFA6335A-43A8-4126-A836-D26FC00FCA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14BFE080-7D2A-4454-B2C3-D4988788D5A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BC6A5978-90F6-4889-8406-BA76E17B1E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F643DBA4-5248-412A-8334-A7DE34C9D0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3CA8220E-C313-469A-A2AC-79D576DDF0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10F664C7-E1C9-4DBB-9B72-762FFCE069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0290817A-EC13-4AB4-8CAB-B5EF898FA5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883718E3-2C05-4327-BE1B-A5ADFC6BBF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FB90EFE0-8BED-4FA3-8CDD-997BD0022E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B45C76AB-27D8-40E7-9763-00F7545CAE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D91E5ADC-FD63-4FFF-B533-C21C89DBBF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5A3C9413-55D3-490E-98DA-9B3754EF83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2BF84379-ADDC-487E-BC85-2DAFCA4565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EFE37260-88D3-4AFF-AF2C-95B83D2095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B4978646-6CBC-4053-BE86-598185C527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2C3A324A-CE75-4195-8BD0-838688EF53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C2B7AFA3-BF8D-4CDE-8036-5C79B4E939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536C374D-C256-49C7-A3F1-BCA9D2152C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CB13FC9B-65A7-4FA3-90E1-DA7A4CE497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2015C9E1-2D31-4068-9136-9A25E80714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F2FDD6E3-2973-4475-8ECD-2206DB4BDC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8742A181-DF14-40C7-A50C-8BE8975700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053225A2-184C-4AB1-B654-3AFE0132F8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F4AA99DD-F69D-4675-982D-06DE26FDB0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0F15C489-603A-4609-BABD-811184BC8A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361A50FB-A14E-4B83-BFD4-29472E60E8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4493A136-022A-4381-9A68-1C6B8F9EE5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F2554F75-A962-48DF-A07B-EE577921A6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EC9A9BBC-5819-40FD-BF78-A0909DCB21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013392FE-29A9-42BE-BFA6-E083EA0D82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5CD44877-49C1-4C2F-8DAE-EB0AB5E239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47" authorId="0" shapeId="0" xr:uid="{409CFFCE-4429-4512-877F-488D2C9E4A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ADF36BA0-8133-456D-86E1-B388B9AC34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BCE8FD77-EE49-44BA-9AFC-BEBF447C39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F14BC013-C464-4559-90D2-33B6D1141C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3103B61E-E9A9-4349-8CF2-27EF85BDF9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C500F76B-9FF8-41B5-AB6F-9F5CCBE2CF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0D5FF592-9833-4328-9485-5E1CBB2C4C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27E7178A-5DAF-4350-AFB2-8CD5BFBEE1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160F2E22-3008-48C5-9886-424DB227D36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5B8063BE-3E86-40A7-ABBA-37012CCD2B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0E261C16-BCE0-49B5-A811-E05C32FF03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 xr:uid="{15425138-64C2-4ED1-83DB-19F90990D9C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 xr:uid="{FA31EB8F-F524-4293-9A7A-A323BC76E2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84116CB2-7CE5-44F0-9271-235DD3FE0F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DAAE0A1E-A4A6-44A9-8C8E-CBD8F5E495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ED615981-4804-4126-81BC-DE61D58550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9591FD38-DBEA-4E05-A6A7-1E77C3080B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 xr:uid="{1C36F9BC-FA77-4CC8-A4F1-F207622F86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A1F2C69A-626C-4E80-8317-E51E7E5BFB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 xr:uid="{74CEBF0F-0714-4F8D-8280-0AB3FAF724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 shapeId="0" xr:uid="{008B379A-656F-497D-BC9B-B9F6267E03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 shapeId="0" xr:uid="{D2AC1C3C-3BAF-4DDE-9CCD-2BA380A996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 xr:uid="{0846A4A5-2323-4FED-93D7-62C6C87F79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9FFE945D-0FC1-4717-98E4-807DE918BE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 shapeId="0" xr:uid="{2DD2282E-BE07-4B65-AC2B-18C9776E55B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 shapeId="0" xr:uid="{71C8A728-9DAC-41D3-B9D8-D2535AA48A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A14DBE2D-6755-43B8-8B30-B38460E1B6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 xr:uid="{509B74C3-D5E8-4BE7-8040-35D7163E55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3" authorId="0" shapeId="0" xr:uid="{35890BD1-4637-4B37-AAB3-C98870232D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2" authorId="0" shapeId="0" xr:uid="{2AA93CBA-A9E2-4601-84C0-A89CF22A27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0" authorId="0" shapeId="0" xr:uid="{DD3AEBAB-FA83-4582-85F8-FDB9276044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 shapeId="0" xr:uid="{1AB605C2-2371-4B82-B756-A57DA8B231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F16C49C8-C821-4AF5-A0F3-06536DADE8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5" authorId="0" shapeId="0" xr:uid="{521EB5A7-088F-47DE-807D-456BBB6FC6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 shapeId="0" xr:uid="{81A642F9-5C31-4A1F-8A60-5A1B2FE216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 shapeId="0" xr:uid="{F4C3CEE8-B1D1-4315-88F8-9B6B4623B4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 shapeId="0" xr:uid="{E569B4D5-6439-4E9B-8746-A078440189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 shapeId="0" xr:uid="{CBFEB17D-8B5E-45FB-B001-7AE5102998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 shapeId="0" xr:uid="{C7D6A999-7511-45FC-961A-670C880A0B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EE78D9CD-D670-4FC0-A538-EB7C68145B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 shapeId="0" xr:uid="{D867A59D-67CE-413A-BCD2-31FA50FA80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 shapeId="0" xr:uid="{5B013B10-7AD7-447D-AB8B-654459D842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7" authorId="0" shapeId="0" xr:uid="{300315E8-69F5-411B-8DAB-A988A2114D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5" authorId="0" shapeId="0" xr:uid="{5D21442B-DF68-470F-8757-8D51C7EED2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3" authorId="0" shapeId="0" xr:uid="{B54A3E29-38CF-4752-9EAC-0DB1DE0C1C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1" authorId="0" shapeId="0" xr:uid="{F703957B-EDDB-4AD7-AA59-4A784C76AA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9" authorId="0" shapeId="0" xr:uid="{DDEB14D5-EEA4-47FF-8155-E6CB5A4598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 shapeId="0" xr:uid="{75100878-F8CB-435B-987A-30A96E5F07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6" authorId="0" shapeId="0" xr:uid="{28BF6B97-019B-481A-BDF6-19B1EE7B37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 shapeId="0" xr:uid="{CE80A8A2-4932-431A-B7A4-E61EAB6DD5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4" authorId="0" shapeId="0" xr:uid="{13E2C750-E86B-45C2-861E-470F3E433A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3" authorId="0" shapeId="0" xr:uid="{0D0A16C5-1909-457B-82B0-79B2DC63D0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 shapeId="0" xr:uid="{41A27E7A-45D4-4DAB-9C8D-66D403A4DE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9" authorId="0" shapeId="0" xr:uid="{5D4D3833-DFED-4C22-A7EF-E6FDFA5004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8" authorId="0" shapeId="0" xr:uid="{1702BF7F-30A5-4380-86CC-BC054C4014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 xr:uid="{9A3FCD54-5E79-49F9-8AB3-E19C7DBFF1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 xr:uid="{997DAED5-6700-4B93-A217-5882DAC80C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 xr:uid="{269AAE73-1B24-470A-ACD1-518F0D1D382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 xr:uid="{83EF8CDC-F183-4C5D-B0A3-C8911A87D0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 xr:uid="{3EA253FF-E688-4590-BC12-857CD8CDDC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 xr:uid="{2C0B4402-5F7E-4040-86A7-C3F68626D7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 xr:uid="{6A59542F-5F59-4A86-9E33-EA8EB7D12E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97598E89-200D-4630-B546-C04445F04F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679E5204-7087-4714-9810-D7F6FCECA1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B7D95F3A-FC43-4B46-BF38-9F912295EC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2861D582-3255-47A3-B687-EA80338C22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BBC24F9B-A9AA-4E15-8A5C-5AC21FFD76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40019EF2-EAF2-46F6-9519-8B904D2004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 xr:uid="{F912AEC5-6DBE-427A-8879-9E036B86C0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7" authorId="0" shapeId="0" xr:uid="{CD444528-1BB8-44F9-AB42-1D0D8FD491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 xr:uid="{EE86E46F-B3AD-4478-9289-0FE7648314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4" authorId="0" shapeId="0" xr:uid="{7A409429-CDCB-4A78-B0D6-49B9D33BE6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 shapeId="0" xr:uid="{662E8AB4-B3F8-4E04-9EF7-BC7F4F4644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 shapeId="0" xr:uid="{4F2FDD08-D815-4CF2-871D-45D0F0F1AB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 xr:uid="{E83E4050-9255-4820-A0BD-39B0C8BB84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8" authorId="0" shapeId="0" xr:uid="{04347603-6057-49AD-8024-44E3E0B9C9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 shapeId="0" xr:uid="{66E5EB6F-0D12-489A-8F8F-B0F1E26A13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 shapeId="0" xr:uid="{70F9DF7C-0762-4C17-8BB3-8394344E3B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 shapeId="0" xr:uid="{74D89522-A136-4E6B-AC2B-F4590966DE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 shapeId="0" xr:uid="{01B5A74E-5F04-4187-8407-E392F2E160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 shapeId="0" xr:uid="{B45F1295-D493-4466-B9D3-1A0A2F6D7F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 shapeId="0" xr:uid="{7C872725-0584-4624-80E2-10F6FDE2E8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 xr:uid="{91E0D972-1362-4BA3-B756-3923EF9901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 xr:uid="{EAB62D1A-42F1-45F5-A9D7-1068A2D865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 xr:uid="{6D95111A-1EE4-4A63-A927-DF41B81C02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 shapeId="0" xr:uid="{8BC6889D-5449-4D25-9BEB-8FC74079FD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 xr:uid="{D073265C-14B1-40E1-9E29-5EF2E42AE4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7" authorId="0" shapeId="0" xr:uid="{D4C6623A-C8A2-4088-A962-D3B9CBEC75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6" authorId="0" shapeId="0" xr:uid="{8B74EBAE-B32E-4D28-9B9E-8FEF2C39B9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5" authorId="0" shapeId="0" xr:uid="{C648EAD5-F82E-459B-B3E0-C5DE9ED3F2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4" authorId="0" shapeId="0" xr:uid="{094A4804-8619-49DB-9569-D465560E2F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3" authorId="0" shapeId="0" xr:uid="{F4843C8A-E3CF-49B1-BF8E-B420F76628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1" authorId="0" shapeId="0" xr:uid="{0BBA96A7-5B29-41A9-9C43-2848352930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9" authorId="0" shapeId="0" xr:uid="{D037163A-4502-4EDC-BD5D-D0D0FEEB4C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8" authorId="0" shapeId="0" xr:uid="{9B4578AC-896E-4895-BCA9-42E198B72D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6" authorId="0" shapeId="0" xr:uid="{53BD4CDB-7D30-442F-908E-2347AD91B7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 shapeId="0" xr:uid="{5C750DAA-A3BF-48DA-9C0B-3977D51C93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3" authorId="0" shapeId="0" xr:uid="{9B4D2DAC-694A-465A-B466-AAA9812E2C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1" authorId="0" shapeId="0" xr:uid="{4B8B7E6A-206C-4336-AFC2-3BA0F16289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9170DAB0-78D8-41B3-8159-81A7654411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7" authorId="0" shapeId="0" xr:uid="{712C6386-6592-44A9-8F3F-D6D0EB76AA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5" authorId="0" shapeId="0" xr:uid="{F96DD12A-78F5-4815-96C5-B516FB3B89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3" authorId="0" shapeId="0" xr:uid="{66657DAC-57DF-40A6-94C0-3A273B24A5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1" authorId="0" shapeId="0" xr:uid="{767B1886-3216-453F-B550-143250636A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9" authorId="0" shapeId="0" xr:uid="{26A33719-A0B1-4D9E-8FE0-8B55A8EF95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7" authorId="0" shapeId="0" xr:uid="{8AA6486E-51E7-40E8-956B-80391C1DF4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5" authorId="0" shapeId="0" xr:uid="{57D454FF-14BD-4A1B-9729-F37CD4E821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3" authorId="0" shapeId="0" xr:uid="{CD3342E1-1B1C-40B4-9A43-26B623C6FF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2" authorId="0" shapeId="0" xr:uid="{33D6EC44-0287-4AF1-AB8C-57198D4115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0" authorId="0" shapeId="0" xr:uid="{8C8B22CF-D269-4D0D-99A1-F98386E47D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8" authorId="0" shapeId="0" xr:uid="{1ABC78F0-3CDA-407B-9C25-0E2AD6DA4A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6" authorId="0" shapeId="0" xr:uid="{07DE2857-EB44-4B68-9E4C-DA0D9202A3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 xr:uid="{F0FE9D85-6C94-48F5-8A00-377727AB62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 shapeId="0" xr:uid="{8C5E44FC-2AB3-43DE-9FD7-FCA84C3314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 xr:uid="{D84D455F-7771-4D86-8B16-24F743F8B1E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0" authorId="0" shapeId="0" xr:uid="{86DDCB6F-16CF-46EC-9A8D-B0CFBC6914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8" authorId="0" shapeId="0" xr:uid="{D223463B-844B-45BD-AB98-500B3CB579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6" authorId="0" shapeId="0" xr:uid="{8635BE86-864A-4B3F-B3A8-04AE84FCD1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4" authorId="0" shapeId="0" xr:uid="{ABF0E83F-E138-42BA-8192-491F2B6DEB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2" authorId="0" shapeId="0" xr:uid="{EAF77184-FCD8-4D75-B663-7653A9E053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1" authorId="0" shapeId="0" xr:uid="{1FA8D041-14C9-47D9-A8FF-D2E5CD8D7A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9" authorId="0" shapeId="0" xr:uid="{181AF1FE-11E7-4485-8FA9-DC9AE5A0FD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7" authorId="0" shapeId="0" xr:uid="{16C53630-4A0E-475E-9A61-7F8A882F49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6" authorId="0" shapeId="0" xr:uid="{D0C8F733-6EFA-4945-8229-3079F21F37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4" authorId="0" shapeId="0" xr:uid="{7B376636-4B67-46AD-80C6-DA447D6C97A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2" authorId="0" shapeId="0" xr:uid="{79AAD706-BF61-4563-B6AD-71C7ADC9E0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63418A5A-8F14-46D0-A8B6-A4010BFC59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74A316E8-19DA-44FD-B9B3-139B3457CC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5C6D9FDC-99C3-4C6C-BE2B-BFCF2FD475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172D4FA3-D3B5-4532-9EDF-8197931DCB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81003628-D419-411E-9DC1-1C2ECB23BD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C1EE0AD5-A19C-49B2-AB4B-D47466ACB2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576D411A-D8B0-4456-A3C5-B836F23C59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BE7D993D-FB93-4099-8790-1E49636E3C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04FF5C9B-FF73-40D9-BE50-B7CF2BB1FB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6E5A0BC0-3F3E-49B0-9BFD-2A29B7EC41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7351988F-CFC1-4089-94A6-A8815F3D4F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08D690A5-A80C-43C2-B863-7FDA1E88A4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F934A50A-14A1-4F68-95D4-06AFC10753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DF315D06-8F78-4F69-86A8-BA51C983F9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D8E30C85-3612-4EB5-BB89-585784B64E5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3612995D-105B-48C9-A81C-0AF57B33CB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B98EC889-AEC5-45FC-A666-50F652B5EA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3EEE902F-327F-42D5-A43C-B792F2904F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63235A81-580D-4FE6-83EA-7FC6DAED0A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78B9CBB7-E4AB-4605-B11F-B90298C53B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8554D462-5369-4BAA-9171-2031582B76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1A709BF1-C989-4476-BA48-EBFCC86221C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9463CDB6-6896-4626-860E-364D395AAC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ECD804EF-A30B-445A-9760-57739C1F7C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A68D0341-07A2-439D-976A-3F58E73B11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969C2148-9FC2-414B-ADE7-F8E852D8DF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B79E67C7-1839-4912-9FBC-4F1EA93D24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<sst xmlns="http://schemas.openxmlformats.org/spreadsheetml/2006/main" count="13960" uniqueCount="682">
  <si>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</si>
  <si>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</si>
  <si>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</si>
  <si>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</si>
  <si>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</si>
  <si>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</si>
  <si>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</si>
  <si>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</si>
  <si>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</si>
  <si>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</si>
  <si>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</si>
  <si>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</si>
  <si>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</si>
  <si>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</si>
  <si>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</si>
  <si>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</si>
  <si>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</si>
  <si>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</si>
  <si>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</si>
  <si>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</si>
  <si>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</si>
  <si>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</si>
  <si>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</si>
  <si>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</si>
  <si>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</si>
  <si>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</si>
  <si>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</si>
  <si>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</si>
  <si>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</si>
  <si>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</si>
  <si>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</si>
  <si>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</si>
  <si>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</si>
  <si>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</si>
  <si>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</si>
  <si>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</si>
  <si>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</si>
  <si>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</si>
  <si>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</si>
  <si>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</si>
  <si>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</si>
  <si>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</si>
  <si>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</si>
  <si>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</si>
  <si>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</si>
  <si>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</si>
  <si>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</si>
  <si>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</si>
  <si>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</si>
  <si>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</si>
  <si>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</si>
  <si>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</si>
  <si>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</si>
  <si>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</si>
  <si>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</si>
  <si>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</si>
  <si>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</si>
  <si>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</si>
  <si>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</si>
  <si>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</si>
  <si>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</si>
  <si>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</si>
  <si>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</si>
  <si>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</si>
  <si>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</si>
  <si>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</si>
  <si>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</si>
  <si>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</si>
  <si>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</si>
  <si>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</si>
  <si>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</si>
  <si>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</si>
  <si>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</si>
  <si>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</si>
  <si>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</si>
  <si>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</si>
  <si>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</si>
  <si>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</si>
  <si>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</si>
  <si>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</si>
  <si>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</si>
  <si>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</si>
  <si>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</si>
  <si>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</si>
  <si>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</si>
  <si>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</si>
  <si>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</si>
  <si>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</si>
  <si>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</si>
  <si>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</si>
  <si>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</si>
  <si>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</si>
  <si>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</si>
  <si>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</si>
  <si>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</si>
  <si>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</t>
  </si>
  <si>
    <t>&lt; 0.2</t>
  </si>
  <si>
    <t>Au</t>
  </si>
  <si>
    <t>BF*XRF</t>
  </si>
  <si>
    <t>IRC</t>
  </si>
  <si>
    <t>CaO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</si>
  <si>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</si>
  <si>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</si>
  <si>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</si>
  <si>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</si>
  <si>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</si>
  <si>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</si>
  <si>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</si>
  <si>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</si>
  <si>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</si>
  <si>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</si>
  <si>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</si>
  <si>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</si>
  <si>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</si>
  <si>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</si>
  <si>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</si>
  <si>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</si>
  <si>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</si>
  <si>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</si>
  <si>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</si>
  <si>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</si>
  <si>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</si>
  <si>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</si>
  <si>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</si>
  <si>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</si>
  <si>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</si>
  <si>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</si>
  <si>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</si>
  <si>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</si>
  <si>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</si>
  <si>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</si>
  <si>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</si>
  <si>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</si>
  <si>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</si>
  <si>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</si>
  <si>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</si>
  <si>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</si>
  <si>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</si>
  <si>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</si>
  <si>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</si>
  <si>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</si>
  <si>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</si>
  <si>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</si>
  <si>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</si>
  <si>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</si>
  <si>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</si>
  <si>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</si>
  <si>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</si>
  <si>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</si>
  <si>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</si>
  <si>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</si>
  <si>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</si>
  <si>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</si>
  <si>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</si>
  <si>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</si>
  <si>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</si>
  <si>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</si>
  <si>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</si>
  <si>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</si>
  <si>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</si>
  <si>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</si>
  <si>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</si>
  <si>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</si>
  <si>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</si>
  <si>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</si>
  <si>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</si>
  <si>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</si>
  <si>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</si>
  <si>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</si>
  <si>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</si>
  <si>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</si>
  <si>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</si>
  <si>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</si>
  <si>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</si>
  <si>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</si>
  <si>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</si>
  <si>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</si>
  <si>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</si>
  <si>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</si>
  <si>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</si>
  <si>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</si>
  <si>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</si>
  <si>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</si>
  <si>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</si>
  <si>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</si>
  <si>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</si>
  <si>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Expanded Uncertainty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</si>
  <si>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</si>
  <si>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</si>
  <si>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</si>
  <si>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</si>
  <si>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</si>
  <si>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</si>
  <si>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</si>
  <si>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</si>
  <si>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Upscaled
Value</t>
  </si>
  <si>
    <t>Response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</si>
  <si>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</si>
  <si>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</si>
  <si>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</si>
  <si>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</si>
  <si>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</si>
  <si>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</si>
  <si>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</si>
  <si>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</si>
  <si>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Note: Upscaled Metrics are also available in this CSG for analytes with INAA results for Au</t>
  </si>
  <si>
    <t>ANSLu</t>
  </si>
  <si>
    <t>Aqua Regia Digestion</t>
  </si>
  <si>
    <t>Cl</t>
  </si>
  <si>
    <t>Laser Ablation ICP-MS</t>
  </si>
  <si>
    <t>Pb Fire Assay</t>
  </si>
  <si>
    <t>Aqua Regia Digestion (sample weights 10-50g)</t>
  </si>
  <si>
    <t>Cyanide Leach</t>
  </si>
  <si>
    <t>PhotonAssay</t>
  </si>
  <si>
    <t>Au, ppm</t>
  </si>
  <si>
    <t>Ag, ppm</t>
  </si>
  <si>
    <t>As, ppm</t>
  </si>
  <si>
    <t>Bi, ppm</t>
  </si>
  <si>
    <t>Cd, ppm</t>
  </si>
  <si>
    <t>Cu, ppm</t>
  </si>
  <si>
    <t>Er, ppm</t>
  </si>
  <si>
    <t>Re, ppm</t>
  </si>
  <si>
    <t>S, wt.%</t>
  </si>
  <si>
    <t>Sb, ppm</t>
  </si>
  <si>
    <t>Se, ppm</t>
  </si>
  <si>
    <t>Te, ppm</t>
  </si>
  <si>
    <t>W, ppm</t>
  </si>
  <si>
    <t>B, ppm</t>
  </si>
  <si>
    <t>Ge, ppm</t>
  </si>
  <si>
    <t>Hg, ppm</t>
  </si>
  <si>
    <t>Lab</t>
  </si>
  <si>
    <t>No</t>
  </si>
  <si>
    <t>2.00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</si>
  <si>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</si>
  <si>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</si>
  <si>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</si>
  <si>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</si>
  <si>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</si>
  <si>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</si>
  <si>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</si>
  <si>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</si>
  <si>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</si>
  <si>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</si>
  <si>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</si>
  <si>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</si>
  <si>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</si>
  <si>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</si>
  <si>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</si>
  <si>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</si>
  <si>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</si>
  <si>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</si>
  <si>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</si>
  <si>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</si>
  <si>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1.22</t>
  </si>
  <si>
    <t>1.23</t>
  </si>
  <si>
    <t>1.24</t>
  </si>
  <si>
    <t>1.25</t>
  </si>
  <si>
    <t>1.26</t>
  </si>
  <si>
    <t>1.27</t>
  </si>
  <si>
    <t>FA*AAS</t>
  </si>
  <si>
    <t>FA*OES</t>
  </si>
  <si>
    <t>FA*GRAV</t>
  </si>
  <si>
    <t>0.085g</t>
  </si>
  <si>
    <t>40g</t>
  </si>
  <si>
    <t>50g</t>
  </si>
  <si>
    <t>Mean</t>
  </si>
  <si>
    <t>Median</t>
  </si>
  <si>
    <t>Std Dev.</t>
  </si>
  <si>
    <t>PDM3</t>
  </si>
  <si>
    <t>Z-Score (Absolute)</t>
  </si>
  <si>
    <t>NA</t>
  </si>
  <si>
    <t>AR*MS</t>
  </si>
  <si>
    <t>AR*AAS</t>
  </si>
  <si>
    <t>AR*OES</t>
  </si>
  <si>
    <t>AR*OES/MS</t>
  </si>
  <si>
    <t>10g</t>
  </si>
  <si>
    <t>15g</t>
  </si>
  <si>
    <t>20g</t>
  </si>
  <si>
    <t>&gt; 0.5</t>
  </si>
  <si>
    <t>I.S.</t>
  </si>
  <si>
    <t>1.21</t>
  </si>
  <si>
    <t>CNL*AAS</t>
  </si>
  <si>
    <t>CNL*MS</t>
  </si>
  <si>
    <t>200g</t>
  </si>
  <si>
    <t>60g</t>
  </si>
  <si>
    <t>05g</t>
  </si>
  <si>
    <t>&gt; 5</t>
  </si>
  <si>
    <t>Raw*PA</t>
  </si>
  <si>
    <t>350g</t>
  </si>
  <si>
    <t>4A*OES/MS</t>
  </si>
  <si>
    <t>4A*MS</t>
  </si>
  <si>
    <t>&lt; 0.5</t>
  </si>
  <si>
    <t>Results from laboratories 2, 4, 5, 13, 14 and 16 were removed due to their 0.1 ppm reading resolution._x000D_
Results from laboratory 7 were removed due to their 1 ppm reading resolution.</t>
  </si>
  <si>
    <t>Results from laboratories 2, 7, 14 and 17 were removed due to their 0.1 ppm reading resolution.</t>
  </si>
  <si>
    <t>Results from laboratories 7 and 23 were removed due to their 1 ppm reading resolution.</t>
  </si>
  <si>
    <t>Results from laboratory 2 were removed due to their 10 ppm reading resolution.</t>
  </si>
  <si>
    <t>Results from laboratory 16 were removed due to their 1 ppm reading resolution.</t>
  </si>
  <si>
    <t>Results from laboratories 17 and 20 were removed due to their 0.1 ppm reading resolution.</t>
  </si>
  <si>
    <t>&lt; 0.05</t>
  </si>
  <si>
    <t>Results from laboratory 23 were removed due to their 1 ppm reading resolution.</t>
  </si>
  <si>
    <t>Results from laboratories 4, 16 and 23 were removed due to their 1 ppm reading resolution.</t>
  </si>
  <si>
    <t>Results from laboratories 14, 17 and 20 were removed due to their 0.1 ppm reading resolution.</t>
  </si>
  <si>
    <t>&lt; 0.002</t>
  </si>
  <si>
    <t>&lt; 0.3</t>
  </si>
  <si>
    <t>Results from laboratories 2 and 14 were removed due to their 1 ppm reading resolution.</t>
  </si>
  <si>
    <t>Results from laboratories 2, 7, 14 and 20 were removed due to their 0.1 ppm reading resolution.</t>
  </si>
  <si>
    <t>Results from laboratories 7, 11, 13 and 19 were removed due to their 0.1 ppm reading resolution.</t>
  </si>
  <si>
    <t>Results from laboratories 2, 5, 7 and 17 were removed due to their 0.1 ppm reading resolution.</t>
  </si>
  <si>
    <t>Indicative</t>
  </si>
  <si>
    <t>0.5g</t>
  </si>
  <si>
    <t>0.25g</t>
  </si>
  <si>
    <t>01g</t>
  </si>
  <si>
    <t>0.15g</t>
  </si>
  <si>
    <t>0.2g</t>
  </si>
  <si>
    <t>Results from laboratories 1, 18, 25 and 27 were removed due to their 10 ppm reading resolution.</t>
  </si>
  <si>
    <t>Results from laboratories 4, 5 and 14 were removed due to their 0.1 ppm reading resolution.</t>
  </si>
  <si>
    <t>&lt; 3</t>
  </si>
  <si>
    <t>Results from laboratory 7 were removed due to their 0.1 ppm reading resolution.</t>
  </si>
  <si>
    <t>Results from laboratories 7, 23 and 24 were removed due to their 1 ppm reading resolution.</t>
  </si>
  <si>
    <t>Results from laboratories 7 and 14 were removed due to their 0.1 ppm reading resolution.</t>
  </si>
  <si>
    <t>Results from laboratory 13 were removed due to their 0.01 wt.% reading resolution.</t>
  </si>
  <si>
    <t>Results from laboratories 4, 16, 23 and 24 were removed due to their 1 ppm reading resolution.</t>
  </si>
  <si>
    <t>Results from laboratory 14 were removed due to their 0.1 ppm reading resolution.</t>
  </si>
  <si>
    <t>&lt; 0.08</t>
  </si>
  <si>
    <t>Results from laboratory 24 were removed due to their 1 ppm reading resolution.</t>
  </si>
  <si>
    <t>Results from laboratories 7, 11, 14 and 19 were removed due to their 0.1 ppm reading resolution.</t>
  </si>
  <si>
    <t>Results from laboratories 2, 11, 19, 23 and 24 were removed due to their 1 ppm reading resolution.</t>
  </si>
  <si>
    <t>&lt; 20</t>
  </si>
  <si>
    <t>&lt; 0.005</t>
  </si>
  <si>
    <t>Results from laboratories 7, 8 and 13 were removed due to their 0.1 ppm reading resolution.</t>
  </si>
  <si>
    <t>Results from laboratories 7, 14 and 20 were removed due to their 0.1 ppm reading resolution.</t>
  </si>
  <si>
    <t>Results from laboratories 23 and 24 were removed due to their 1 ppm reading resolution.</t>
  </si>
  <si>
    <t>Results from laboratories 2, 23 and 24 were removed due to their 1 ppm reading resolution.</t>
  </si>
  <si>
    <t>BV Geo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</si>
  <si>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</si>
  <si>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</si>
  <si>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</si>
  <si>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</si>
  <si>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</si>
  <si>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</si>
  <si>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</si>
  <si>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</si>
  <si>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LOI*TGA</t>
  </si>
  <si>
    <t>ABL*MS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</si>
  <si>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</si>
  <si>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</si>
  <si>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</si>
  <si>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</si>
  <si>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</si>
  <si>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</si>
  <si>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</si>
  <si>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</si>
  <si>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lithium borate fusion with X-ray fluorescence spectroscopy</t>
  </si>
  <si>
    <t>cyanide leach with atomic absorption spectroscopy</t>
  </si>
  <si>
    <t>cyanide leach with inductively coupled plasma mass spectroscopy</t>
  </si>
  <si>
    <t>fire assay with atomic absorption spectroscopy</t>
  </si>
  <si>
    <t>fire assay with gravimetric finish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</si>
  <si>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</si>
  <si>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</si>
  <si>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</si>
  <si>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</si>
  <si>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Raw ~350g sample packed into 300cc jar analysed by PhotonAssay (high-power X-ray activation)</t>
  </si>
  <si>
    <t>Text Values:</t>
  </si>
  <si>
    <t>Insufficient Sample (Lab 1.20)</t>
  </si>
  <si>
    <t>Alex Stewart International, Mendoza, Argentina</t>
  </si>
  <si>
    <t>ALS, Canning Vale, WA, Australia</t>
  </si>
  <si>
    <t>ALS, Kalgoorlie, WA, Australia</t>
  </si>
  <si>
    <t>ALS, Lima, Peru</t>
  </si>
  <si>
    <t>ALS, Loughrea, Galway, Ireland</t>
  </si>
  <si>
    <t>ALS, Perth, WA, Australia</t>
  </si>
  <si>
    <t>ANSTO, Lucas Heights, NSW, Australia</t>
  </si>
  <si>
    <t>Bureau Veritas Commodities Canada Ltd, Vancouver, BC, Canada</t>
  </si>
  <si>
    <t>Bureau Veritas Geoanalytical, Perth, WA, Australia</t>
  </si>
  <si>
    <t>CRS Laboratories Oy, Kempele, Northern Ostrobothnia, Finland</t>
  </si>
  <si>
    <t>ESAN Istanbul, Istanbul, Turkey</t>
  </si>
  <si>
    <t>Inspectorate (BV), Lima, Peru</t>
  </si>
  <si>
    <t>Intertek Genalysis, Adelaide, SA, Australia</t>
  </si>
  <si>
    <t>Intertek Tarkwa, Tarkwa, Ghana</t>
  </si>
  <si>
    <t>Intertek Testing Services Philippines, Cupang, Muntinlupa, Philippines</t>
  </si>
  <si>
    <t>MinAnalytical Services, Perth, WA, Australia</t>
  </si>
  <si>
    <t>MSA ENVAL Laboratories, Yamoussoukro, Côte d'Ivoire</t>
  </si>
  <si>
    <t>MSALABS, Val-d'Or, Quebec, Canada</t>
  </si>
  <si>
    <t>MSALABS, Vancouver, BC, Canada</t>
  </si>
  <si>
    <t>On Site Laboratory Services, Bendigo, VIC, Australia</t>
  </si>
  <si>
    <t>Ostrea Mineral Laboratories, Inc., Laguna, Philippines</t>
  </si>
  <si>
    <t>PT Geoservices Ltd, Cikarang, Jakarta Raya, Indonesia</t>
  </si>
  <si>
    <t>PT Intertek Utama Services, Jakarta Timur, DKI Jakarta, Indonesia</t>
  </si>
  <si>
    <t>Ravenswood Gold, Ravenswood, QLD, Australia</t>
  </si>
  <si>
    <t>Reminex Centre de Recherche, Marrakesh, Marrakesh-Safi, Morocco</t>
  </si>
  <si>
    <t>SGS, Randfontein, Gauteng, South Africa</t>
  </si>
  <si>
    <t>SGS Canada Inc., Vancouver, BC, Canada</t>
  </si>
  <si>
    <t>SGS del Peru, Lima, Peru</t>
  </si>
  <si>
    <t>SGS Tarkwa, Tarkwa, Western Region, Ghana</t>
  </si>
  <si>
    <t>Shiva Analyticals Ltd, Bangalore North, Karnataka, India</t>
  </si>
  <si>
    <t>Skyline Assayers &amp; Laboratories, Tucson, Arizona, USA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</si>
  <si>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</si>
  <si>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</si>
  <si>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</si>
  <si>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</si>
  <si>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</si>
  <si>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</si>
  <si>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V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</si>
  <si>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</si>
  <si>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</si>
  <si>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</si>
  <si>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</si>
  <si>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</si>
  <si>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</si>
  <si>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</si>
  <si>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</si>
  <si>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</si>
  <si>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</si>
  <si>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</si>
  <si>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</si>
  <si>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</si>
  <si>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</si>
  <si>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</si>
  <si>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</si>
  <si>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</si>
  <si>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</si>
  <si>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</si>
  <si>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</si>
  <si>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</si>
  <si>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</si>
  <si>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</si>
  <si>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</si>
  <si>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</si>
  <si>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</si>
  <si>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</si>
  <si>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</si>
  <si>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</si>
  <si>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</si>
  <si>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</si>
  <si>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</si>
  <si>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</si>
  <si>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</si>
  <si>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</si>
  <si>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</si>
  <si>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</si>
  <si>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</si>
  <si>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</si>
  <si>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</si>
  <si>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</si>
  <si>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</si>
  <si>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</si>
  <si>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</si>
  <si>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</si>
  <si>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</si>
  <si>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</si>
  <si>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</si>
  <si>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</si>
  <si>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</si>
  <si>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</si>
  <si>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</si>
  <si>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</si>
  <si>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</si>
  <si>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</si>
  <si>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</si>
  <si>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</si>
  <si>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</si>
  <si>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</si>
  <si>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</si>
  <si>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</si>
  <si>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</si>
  <si>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</si>
  <si>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</si>
  <si>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Ge, Germanium (ppm)</t>
  </si>
  <si>
    <t>Hg, Mercury (ppm)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</si>
  <si>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</si>
  <si>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241 (Certified Value 6.91 ppm)</t>
  </si>
  <si>
    <t>Analytical results for Au in OREAS 241 (Certified Value 6.73 ppm)</t>
  </si>
  <si>
    <t>Analytical results for Au in OREAS 241 (Certified Value 6.77 ppm)</t>
  </si>
  <si>
    <t>Analytical results for Au in OREAS 241 (Certified Value 7.06 ppm)</t>
  </si>
  <si>
    <t>Analytical results for Ag in OREAS 241 (Certified Value 1.73 ppm)</t>
  </si>
  <si>
    <t>Analytical results for Al in OREAS 241 (Certified Value 6.5 wt.%)</t>
  </si>
  <si>
    <t>Analytical results for As in OREAS 241 (Certified Value 71 ppm)</t>
  </si>
  <si>
    <t>Analytical results for Ba in OREAS 241 (Certified Value 241 ppm)</t>
  </si>
  <si>
    <t>Analytical results for Be in OREAS 241 (Certified Value 0.48 ppm)</t>
  </si>
  <si>
    <t>Analytical results for Bi in OREAS 241 (Certified Value 0.067 ppm)</t>
  </si>
  <si>
    <t>Analytical results for Ca in OREAS 241 (Certified Value 5.83 wt.%)</t>
  </si>
  <si>
    <t>Analytical results for Cd in OREAS 241 (Certified Value 0.64 ppm)</t>
  </si>
  <si>
    <t>Analytical results for Ce in OREAS 241 (Certified Value 13.9 ppm)</t>
  </si>
  <si>
    <t>Analytical results for Co in OREAS 241 (Certified Value 40.9 ppm)</t>
  </si>
  <si>
    <t>Analytical results for Cr in OREAS 241 (Certified Value 83 ppm)</t>
  </si>
  <si>
    <t>Analytical results for Cs in OREAS 241 (Certified Value 1.07 ppm)</t>
  </si>
  <si>
    <t>Analytical results for Cu in OREAS 241 (Certified Value 169 ppm)</t>
  </si>
  <si>
    <t>Analytical results for Dy in OREAS 241 (Certified Value 3.86 ppm)</t>
  </si>
  <si>
    <t>Analytical results for Er in OREAS 241 (Certified Value 2.35 ppm)</t>
  </si>
  <si>
    <t>Analytical results for Eu in OREAS 241 (Certified Value 0.96 ppm)</t>
  </si>
  <si>
    <t>Analytical results for Fe in OREAS 241 (Certified Value 7.83 wt.%)</t>
  </si>
  <si>
    <t>Analytical results for Ga in OREAS 241 (Certified Value 15.8 ppm)</t>
  </si>
  <si>
    <t>Analytical results for Gd in OREAS 241 (Certified Value 3.41 ppm)</t>
  </si>
  <si>
    <t>Analytical results for Ge in OREAS 241 (Indicative Value 0.16 ppm)</t>
  </si>
  <si>
    <t>Analytical results for Hf in OREAS 241 (Certified Value 1.81 ppm)</t>
  </si>
  <si>
    <t>Analytical results for Hg in OREAS 241 (Indicative Value &lt; 2 ppm)</t>
  </si>
  <si>
    <t>Analytical results for Ho in OREAS 241 (Certified Value 0.83 ppm)</t>
  </si>
  <si>
    <t>Analytical results for In in OREAS 241 (Certified Value 0.078 ppm)</t>
  </si>
  <si>
    <t>Analytical results for K in OREAS 241 (Certified Value 0.578 wt.%)</t>
  </si>
  <si>
    <t>Analytical results for La in OREAS 241 (Certified Value 6.18 ppm)</t>
  </si>
  <si>
    <t>Analytical results for Li in OREAS 241 (Certified Value 11.5 ppm)</t>
  </si>
  <si>
    <t>Analytical results for Lu in OREAS 241 (Certified Value 0.35 ppm)</t>
  </si>
  <si>
    <t>Analytical results for Mg in OREAS 241 (Certified Value 3.34 wt.%)</t>
  </si>
  <si>
    <t>Analytical results for Mn in OREAS 241 (Certified Value 0.13 wt.%)</t>
  </si>
  <si>
    <t>Analytical results for Mo in OREAS 241 (Certified Value 1.63 ppm)</t>
  </si>
  <si>
    <t>Analytical results for Na in OREAS 241 (Certified Value 2.12 wt.%)</t>
  </si>
  <si>
    <t>Analytical results for Nb in OREAS 241 (Certified Value 3.69 ppm)</t>
  </si>
  <si>
    <t>Analytical results for Nd in OREAS 241 (Certified Value 9.09 ppm)</t>
  </si>
  <si>
    <t>Analytical results for Ni in OREAS 241 (Certified Value 67 ppm)</t>
  </si>
  <si>
    <t>Analytical results for P in OREAS 241 (Certified Value 0.045 wt.%)</t>
  </si>
  <si>
    <t>Analytical results for Pb in OREAS 241 (Certified Value 32.2 ppm)</t>
  </si>
  <si>
    <t>Analytical results for Pr in OREAS 241 (Certified Value 1.98 ppm)</t>
  </si>
  <si>
    <t>Analytical results for Rb in OREAS 241 (Certified Value 15.3 ppm)</t>
  </si>
  <si>
    <t>Analytical results for Re in OREAS 241 (Certified Value 0.003 ppm)</t>
  </si>
  <si>
    <t>Analytical results for S in OREAS 241 (Certified Value 0.466 wt.%)</t>
  </si>
  <si>
    <t>Analytical results for Sb in OREAS 241 (Certified Value 1.9 ppm)</t>
  </si>
  <si>
    <t>Analytical results for Sc in OREAS 241 (Certified Value 37.4 ppm)</t>
  </si>
  <si>
    <t>Analytical results for Se in OREAS 241 (Certified Value 0.93 ppm)</t>
  </si>
  <si>
    <t>Analytical results for Sm in OREAS 241 (Certified Value 2.61 ppm)</t>
  </si>
  <si>
    <t>Analytical results for Sn in OREAS 241 (Certified Value 1.13 ppm)</t>
  </si>
  <si>
    <t>Analytical results for Sr in OREAS 241 (Certified Value 96 ppm)</t>
  </si>
  <si>
    <t>Analytical results for Ta in OREAS 241 (Certified Value 0.26 ppm)</t>
  </si>
  <si>
    <t>Analytical results for Tb in OREAS 241 (Certified Value 0.61 ppm)</t>
  </si>
  <si>
    <t>Analytical results for Te in OREAS 241 (Certified Value 0.12 ppm)</t>
  </si>
  <si>
    <t>Analytical results for Th in OREAS 241 (Certified Value 1.18 ppm)</t>
  </si>
  <si>
    <t>Analytical results for Ti in OREAS 241 (Certified Value 0.626 wt.%)</t>
  </si>
  <si>
    <t>Analytical results for Tl in OREAS 241 (Certified Value 0.26 ppm)</t>
  </si>
  <si>
    <t>Analytical results for Tm in OREAS 241 (Certified Value 0.35 ppm)</t>
  </si>
  <si>
    <t>Analytical results for U in OREAS 241 (Certified Value 0.37 ppm)</t>
  </si>
  <si>
    <t>Analytical results for V in OREAS 241 (Certified Value 270 ppm)</t>
  </si>
  <si>
    <t>Analytical results for W in OREAS 241 (Certified Value 32.7 ppm)</t>
  </si>
  <si>
    <t>Analytical results for Y in OREAS 241 (Certified Value 21 ppm)</t>
  </si>
  <si>
    <t>Analytical results for Yb in OREAS 241 (Certified Value 2.28 ppm)</t>
  </si>
  <si>
    <t>Analytical results for Zn in OREAS 241 (Certified Value 147 ppm)</t>
  </si>
  <si>
    <t>Analytical results for Zr in OREAS 241 (Certified Value 58 ppm)</t>
  </si>
  <si>
    <t>Analytical results for Ag in OREAS 241 (Certified Value 1.71 ppm)</t>
  </si>
  <si>
    <t>Analytical results for Al in OREAS 241 (Certified Value 3.14 wt.%)</t>
  </si>
  <si>
    <t>Analytical results for As in OREAS 241 (Certified Value 70 ppm)</t>
  </si>
  <si>
    <t>Analytical results for B in OREAS 241 (Certified Value 92 ppm)</t>
  </si>
  <si>
    <t>Analytical results for Ba in OREAS 241 (Certified Value 36.2 ppm)</t>
  </si>
  <si>
    <t>Analytical results for Be in OREAS 241 (Certified Value 0.27 ppm)</t>
  </si>
  <si>
    <t>Analytical results for Bi in OREAS 241 (Certified Value 0.064 ppm)</t>
  </si>
  <si>
    <t>Analytical results for Ca in OREAS 241 (Certified Value 2.62 wt.%)</t>
  </si>
  <si>
    <t>Analytical results for Ce in OREAS 241 (Certified Value 11 ppm)</t>
  </si>
  <si>
    <t>Analytical results for Co in OREAS 241 (Certified Value 29.9 ppm)</t>
  </si>
  <si>
    <t>Analytical results for Cr in OREAS 241 (Certified Value 31.5 ppm)</t>
  </si>
  <si>
    <t>Analytical results for Cs in OREAS 241 (Certified Value 0.77 ppm)</t>
  </si>
  <si>
    <t>Analytical results for Cu in OREAS 241 (Certified Value 171 ppm)</t>
  </si>
  <si>
    <t>Analytical results for Dy in OREAS 241 (Certified Value 2.53 ppm)</t>
  </si>
  <si>
    <t>Analytical results for Er in OREAS 241 (Certified Value 1.49 ppm)</t>
  </si>
  <si>
    <t>Analytical results for Eu in OREAS 241 (Certified Value 0.57 ppm)</t>
  </si>
  <si>
    <t>Analytical results for Fe in OREAS 241 (Certified Value 5.88 wt.%)</t>
  </si>
  <si>
    <t>Analytical results for Ga in OREAS 241 (Certified Value 11.5 ppm)</t>
  </si>
  <si>
    <t>Analytical results for Gd in OREAS 241 (Certified Value 2.23 ppm)</t>
  </si>
  <si>
    <t>Analytical results for Ge in OREAS 241 (Certified Value 0.13 ppm)</t>
  </si>
  <si>
    <t>Analytical results for Hf in OREAS 241 (Certified Value 0.53 ppm)</t>
  </si>
  <si>
    <t>Analytical results for Hg in OREAS 241 (Certified Value 0.057 ppm)</t>
  </si>
  <si>
    <t>Analytical results for Ho in OREAS 241 (Certified Value 0.52 ppm)</t>
  </si>
  <si>
    <t>Analytical results for In in OREAS 241 (Certified Value 0.039 ppm)</t>
  </si>
  <si>
    <t>Analytical results for K in OREAS 241 (Certified Value 0.148 wt.%)</t>
  </si>
  <si>
    <t>Analytical results for La in OREAS 241 (Certified Value 4.9 ppm)</t>
  </si>
  <si>
    <t>Analytical results for Li in OREAS 241 (Certified Value 9.69 ppm)</t>
  </si>
  <si>
    <t>Analytical results for Lu in OREAS 241 (Certified Value 0.18 ppm)</t>
  </si>
  <si>
    <t>Analytical results for Mg in OREAS 241 (Certified Value 1.69 wt.%)</t>
  </si>
  <si>
    <t>Analytical results for Mn in OREAS 241 (Certified Value 0.071 wt.%)</t>
  </si>
  <si>
    <t>Analytical results for Mo in OREAS 241 (Certified Value 1.59 ppm)</t>
  </si>
  <si>
    <t>Analytical results for Na in OREAS 241 (Certified Value 0.266 wt.%)</t>
  </si>
  <si>
    <t>Analytical results for Nb in OREAS 241 (Certified Value 0.15 ppm)</t>
  </si>
  <si>
    <t>Analytical results for Nd in OREAS 241 (Certified Value 6.89 ppm)</t>
  </si>
  <si>
    <t>Analytical results for Ni in OREAS 241 (Certified Value 46.5 ppm)</t>
  </si>
  <si>
    <t>Analytical results for P in OREAS 241 (Certified Value 0.044 wt.%)</t>
  </si>
  <si>
    <t>Analytical results for Pd in OREAS 241 (Indicative Value 8.61 ppb)</t>
  </si>
  <si>
    <t>Analytical results for Pr in OREAS 241 (Certified Value 1.44 ppm)</t>
  </si>
  <si>
    <t>Analytical results for Pt in OREAS 241 (Indicative Value 8.61 ppb)</t>
  </si>
  <si>
    <t>Analytical results for Rb in OREAS 241 (Certified Value 6.33 ppm)</t>
  </si>
  <si>
    <t>Analytical results for Re in OREAS 241 (Certified Value 0.002 ppm)</t>
  </si>
  <si>
    <t>Analytical results for S in OREAS 241 (Certified Value 0.47 wt.%)</t>
  </si>
  <si>
    <t>Analytical results for Sb in OREAS 241 (Certified Value 0.99 ppm)</t>
  </si>
  <si>
    <t>Analytical results for Sc in OREAS 241 (Certified Value 6.57 ppm)</t>
  </si>
  <si>
    <t>Analytical results for Se in OREAS 241 (Certified Value &lt; 1 ppm)</t>
  </si>
  <si>
    <t>Analytical results for Sm in OREAS 241 (Certified Value 1.89 ppm)</t>
  </si>
  <si>
    <t>Analytical results for Sn in OREAS 241 (Certified Value 0.7 ppm)</t>
  </si>
  <si>
    <t>Analytical results for Sr in OREAS 241 (Certified Value 30.7 ppm)</t>
  </si>
  <si>
    <t>Analytical results for Ta in OREAS 241 (Certified Value &lt; 0.01 ppm)</t>
  </si>
  <si>
    <t>Analytical results for Tb in OREAS 241 (Certified Value 0.38 ppm)</t>
  </si>
  <si>
    <t>Analytical results for Te in OREAS 241 (Certified Value 0.11 ppm)</t>
  </si>
  <si>
    <t>Analytical results for Th in OREAS 241 (Certified Value 0.94 ppm)</t>
  </si>
  <si>
    <t>Analytical results for Ti in OREAS 241 (Certified Value 0.378 wt.%)</t>
  </si>
  <si>
    <t>Analytical results for Tl in OREAS 241 (Certified Value 0.14 ppm)</t>
  </si>
  <si>
    <t>Analytical results for Tm in OREAS 241 (Certified Value 0.19 ppm)</t>
  </si>
  <si>
    <t>Analytical results for U in OREAS 241 (Certified Value 0.26 ppm)</t>
  </si>
  <si>
    <t>Analytical results for V in OREAS 241 (Certified Value 152 ppm)</t>
  </si>
  <si>
    <t>Analytical results for W in OREAS 241 (Certified Value 23.9 ppm)</t>
  </si>
  <si>
    <t>Analytical results for Y in OREAS 241 (Certified Value 12.7 ppm)</t>
  </si>
  <si>
    <t>Analytical results for Yb in OREAS 241 (Certified Value 1.26 ppm)</t>
  </si>
  <si>
    <t>Analytical results for Zn in OREAS 241 (Certified Value 136 ppm)</t>
  </si>
  <si>
    <t>Analytical results for Zr in OREAS 241 (Certified Value 18.1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</si>
  <si>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241 (Indicative Value 12.46 wt.%)</t>
    </r>
  </si>
  <si>
    <t>Analytical results for As in OREAS 241 (Indicative Value 70 ppm)</t>
  </si>
  <si>
    <t>Analytical results for BaO in OREAS 241 (Indicative Value 295 ppm)</t>
  </si>
  <si>
    <t>Analytical results for CaO in OREAS 241 (Indicative Value 8.38 wt.%)</t>
  </si>
  <si>
    <t>Analytical results for Cl in OREAS 241 (Indicative Value 2495 ppm)</t>
  </si>
  <si>
    <t>Analytical results for Co in OREAS 241 (Indicative Value 50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</si>
  <si>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241 (Indicative Value 150 ppm)</t>
    </r>
  </si>
  <si>
    <t>Analytical results for Cu in OREAS 241 (Indicative Value 190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</si>
  <si>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241 (Indicative Value 11.57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</si>
  <si>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241 (Indicative Value 0.685 wt.%)</t>
    </r>
  </si>
  <si>
    <t>Analytical results for MgO in OREAS 241 (Indicative Value 5.71 wt.%)</t>
  </si>
  <si>
    <t>Analytical results for MnO in OREAS 241 (Indicative Value 0.174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</si>
  <si>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241 (Indicative Value 2.82 wt.%)</t>
    </r>
  </si>
  <si>
    <t>Analytical results for Ni in OREAS 241 (Indicative Value 80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</si>
  <si>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241 (Indicative Value 0.108 wt.%)</t>
    </r>
  </si>
  <si>
    <t>Analytical results for Pb in OREAS 241 (Indicative Value 40 ppm)</t>
  </si>
  <si>
    <t>Analytical results for S in OREAS 241 (Indicative Value 0.461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</si>
  <si>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241 (Indicative Value 53.57 wt.%)</t>
    </r>
  </si>
  <si>
    <t>Analytical results for Sn in OREAS 241 (Indicative Value 7.5 ppm)</t>
  </si>
  <si>
    <t>Analytical results for Sr in OREAS 241 (Indicative Value 169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</si>
  <si>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241 (Indicative Value 1.08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</si>
  <si>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241 (Indicative Value 555 ppm)</t>
    </r>
  </si>
  <si>
    <t>Analytical results for Zn in OREAS 241 (Indicative Value 160 ppm)</t>
  </si>
  <si>
    <t>Analytical results for Zr in OREAS 241 (Indicative Value 81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</si>
  <si>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241 (Indicative Value 3.26 wt.%)</t>
    </r>
  </si>
  <si>
    <t>Analytical results for C in OREAS 241 (Indicative Value 0.19 wt.%)</t>
  </si>
  <si>
    <t>Analytical results for S in OREAS 241 (Indicative Value 0.425 wt.%)</t>
  </si>
  <si>
    <t>Analytical results for Ag in OREAS 241 (Indicative Value 1.65 ppm)</t>
  </si>
  <si>
    <t>Analytical results for Ba in OREAS 241 (Indicative Value 255 ppm)</t>
  </si>
  <si>
    <t>Analytical results for Be in OREAS 241 (Indicative Value 0.5 ppm)</t>
  </si>
  <si>
    <t>Analytical results for Bi in OREAS 241 (Indicative Value 0.07 ppm)</t>
  </si>
  <si>
    <t>Analytical results for Cd in OREAS 241 (Indicative Value 0.75 ppm)</t>
  </si>
  <si>
    <t>Analytical results for Ce in OREAS 241 (Indicative Value 14.2 ppm)</t>
  </si>
  <si>
    <t>Analytical results for Co in OREAS 241 (Indicative Value 43.1 ppm)</t>
  </si>
  <si>
    <t>Analytical results for Cr in OREAS 241 (Indicative Value 107 ppm)</t>
  </si>
  <si>
    <t>Analytical results for Cs in OREAS 241 (Indicative Value 1.14 ppm)</t>
  </si>
  <si>
    <t>Analytical results for Cu in OREAS 241 (Indicative Value 171 ppm)</t>
  </si>
  <si>
    <t>Analytical results for Dy in OREAS 241 (Indicative Value 3.97 ppm)</t>
  </si>
  <si>
    <t>Analytical results for Er in OREAS 241 (Indicative Value 2.64 ppm)</t>
  </si>
  <si>
    <t>Analytical results for Eu in OREAS 241 (Indicative Value 0.96 ppm)</t>
  </si>
  <si>
    <t>Analytical results for Ga in OREAS 241 (Indicative Value 15.5 ppm)</t>
  </si>
  <si>
    <t>Analytical results for Gd in OREAS 241 (Indicative Value 3.47 ppm)</t>
  </si>
  <si>
    <t>Analytical results for Ge in OREAS 241 (Indicative Value 1.48 ppm)</t>
  </si>
  <si>
    <t>Analytical results for Hf in OREAS 241 (Indicative Value 2.25 ppm)</t>
  </si>
  <si>
    <t>Analytical results for Ho in OREAS 241 (Indicative Value 0.9 ppm)</t>
  </si>
  <si>
    <t>Analytical results for In in OREAS 241 (Indicative Value 0.075 ppm)</t>
  </si>
  <si>
    <t>Analytical results for La in OREAS 241 (Indicative Value 6.26 ppm)</t>
  </si>
  <si>
    <t>Analytical results for Lu in OREAS 241 (Indicative Value 0.38 ppm)</t>
  </si>
  <si>
    <t>Analytical results for Mn in OREAS 241 (Indicative Value 0.136 wt.%)</t>
  </si>
  <si>
    <t>Analytical results for Mo in OREAS 241 (Indicative Value 1.7 ppm)</t>
  </si>
  <si>
    <t>Analytical results for Nb in OREAS 241 (Indicative Value 3.84 ppm)</t>
  </si>
  <si>
    <t>Analytical results for Nd in OREAS 241 (Indicative Value 9.56 ppm)</t>
  </si>
  <si>
    <t>Analytical results for Ni in OREAS 241 (Indicative Value 70 ppm)</t>
  </si>
  <si>
    <t>Analytical results for Pb in OREAS 241 (Indicative Value 33 ppm)</t>
  </si>
  <si>
    <t>Analytical results for Pr in OREAS 241 (Indicative Value 2.04 ppm)</t>
  </si>
  <si>
    <t>Analytical results for Rb in OREAS 241 (Indicative Value 15.2 ppm)</t>
  </si>
  <si>
    <t>Analytical results for Re in OREAS 241 (Indicative Value &lt; 0.01 ppm)</t>
  </si>
  <si>
    <t>Analytical results for Sb in OREAS 241 (Indicative Value 2 ppm)</t>
  </si>
  <si>
    <t>Analytical results for Sc in OREAS 241 (Indicative Value 38 ppm)</t>
  </si>
  <si>
    <t>Analytical results for Se in OREAS 241 (Indicative Value &lt; 5 ppm)</t>
  </si>
  <si>
    <t>Analytical results for Sm in OREAS 241 (Indicative Value 2.78 ppm)</t>
  </si>
  <si>
    <t>Analytical results for Sn in OREAS 241 (Indicative Value 1.2 ppm)</t>
  </si>
  <si>
    <t>Analytical results for Sr in OREAS 241 (Indicative Value 96 ppm)</t>
  </si>
  <si>
    <t>Analytical results for Ta in OREAS 241 (Indicative Value 0.27 ppm)</t>
  </si>
  <si>
    <t>Analytical results for Tb in OREAS 241 (Indicative Value 0.63 ppm)</t>
  </si>
  <si>
    <t>Analytical results for Te in OREAS 241 (Indicative Value &lt; 0.2 ppm)</t>
  </si>
  <si>
    <t>Analytical results for Th in OREAS 241 (Indicative Value 1.24 ppm)</t>
  </si>
  <si>
    <t>Analytical results for Ti in OREAS 241 (Indicative Value 0.649 wt.%)</t>
  </si>
  <si>
    <t>Analytical results for Tl in OREAS 241 (Indicative Value &lt; 0.2 ppm)</t>
  </si>
  <si>
    <t>Analytical results for Tm in OREAS 241 (Indicative Value 0.41 ppm)</t>
  </si>
  <si>
    <t>Analytical results for U in OREAS 241 (Indicative Value 0.39 ppm)</t>
  </si>
  <si>
    <t>Analytical results for V in OREAS 241 (Indicative Value 294 ppm)</t>
  </si>
  <si>
    <t>Analytical results for W in OREAS 241 (Indicative Value 35 ppm)</t>
  </si>
  <si>
    <t>Analytical results for Y in OREAS 241 (Indicative Value 22.6 ppm)</t>
  </si>
  <si>
    <t>Analytical results for Yb in OREAS 241 (Indicative Value 2.57 ppm)</t>
  </si>
  <si>
    <t>Analytical results for Zn in OREAS 241 (Indicative Value 148 ppm)</t>
  </si>
  <si>
    <t>Analytical results for Zr in OREAS 241 (Indicative Value 77 ppm)</t>
  </si>
  <si>
    <t/>
  </si>
  <si>
    <t>Table 5. Participating Laboratory List used for OREAS 241</t>
  </si>
  <si>
    <t>Table 4. Abbreviations used for OREAS 241</t>
  </si>
  <si>
    <t>Table 3. Indicative Values for OREAS 241</t>
  </si>
  <si>
    <t>Table 2. Certified Values, Expanded Uncertainty and Tolerance Limits for OREAS 241</t>
  </si>
  <si>
    <t>Table 1. Certified Values and Performance Gates for OREAS 241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</si>
  <si>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</si>
  <si>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</si>
  <si>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ORE - Lab-Upscaled RSD Results for CRM: OREAS 241 (Execution: 1) - Analyte Au - (Gold) by INAA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</si>
</sst>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  <numFmt numFmtId="170" formatCode="0.000%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8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6" xfId="0" applyFont="1" applyFill="1" applyBorder="1" applyAlignment="1">
      <alignment vertical="center" wrapText="1"/>
    </xf>
    <xf numFmtId="0" fontId="4" fillId="27" borderId="47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48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49" xfId="0" applyNumberFormat="1" applyFont="1" applyFill="1" applyBorder="1" applyAlignment="1">
      <alignment horizontal="center" vertical="center"/>
    </xf>
    <xf numFmtId="164" fontId="4" fillId="30" borderId="50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3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35" borderId="54" xfId="53" applyFont="1" applyFill="1" applyBorder="1" applyAlignment="1">
      <alignment horizontal="right"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3" xfId="47" applyFont="1" applyBorder="1" applyAlignment="1">
      <alignment horizontal="center" vertical="center"/>
    </xf>
    <xf numFmtId="0" fontId="3" fillId="0" borderId="52" xfId="47" applyFont="1" applyBorder="1" applyAlignment="1">
      <alignment horizontal="center" vertical="center"/>
    </xf>
    <xf numFmtId="0" fontId="3" fillId="0" borderId="52" xfId="47" applyFont="1" applyBorder="1" applyAlignment="1">
      <alignment vertical="center"/>
    </xf>
    <xf numFmtId="2" fontId="3" fillId="0" borderId="52" xfId="47" applyNumberFormat="1" applyFont="1" applyBorder="1" applyAlignment="1">
      <alignment horizontal="center" vertical="center"/>
    </xf>
    <xf numFmtId="2" fontId="3" fillId="34" borderId="52" xfId="53" applyNumberFormat="1" applyFont="1" applyFill="1" applyBorder="1" applyAlignment="1">
      <alignment vertical="center"/>
    </xf>
    <xf numFmtId="165" fontId="3" fillId="24" borderId="52" xfId="47" applyNumberFormat="1" applyFont="1" applyFill="1" applyBorder="1" applyAlignment="1">
      <alignment horizontal="right" vertical="center"/>
    </xf>
    <xf numFmtId="165" fontId="3" fillId="0" borderId="52" xfId="47" applyNumberFormat="1" applyFont="1" applyBorder="1" applyAlignment="1">
      <alignment vertical="center"/>
    </xf>
    <xf numFmtId="0" fontId="3" fillId="0" borderId="51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170" fontId="3" fillId="34" borderId="0" xfId="48" applyNumberFormat="1" applyFont="1" applyFill="1" applyBorder="1" applyAlignment="1">
      <alignment vertical="center"/>
    </xf>
    <xf numFmtId="170" fontId="3" fillId="24" borderId="0" xfId="48" applyNumberFormat="1" applyFont="1" applyFill="1" applyBorder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4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4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2" fontId="4" fillId="32" borderId="10" xfId="0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2" fontId="4" fillId="31" borderId="32" xfId="0" applyNumberFormat="1" applyFont="1" applyFill="1" applyBorder="1" applyAlignment="1">
      <alignment horizontal="center"/>
    </xf>
    <xf numFmtId="2" fontId="4" fillId="32" borderId="32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0" fontId="37" fillId="0" borderId="18" xfId="0" applyFont="1" applyBorder="1" applyAlignment="1"/>
    <xf numFmtId="2" fontId="4" fillId="0" borderId="41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2" fontId="4" fillId="0" borderId="13" xfId="0" quotePrefix="1" applyNumberFormat="1" applyFont="1" applyBorder="1" applyAlignment="1">
      <alignment horizontal="center" vertical="center" wrapText="1"/>
    </xf>
    <xf numFmtId="0" fontId="4" fillId="27" borderId="36" xfId="0" applyFont="1" applyFill="1" applyBorder="1" applyAlignment="1">
      <alignment vertical="center" wrapText="1"/>
    </xf>
    <xf numFmtId="0" fontId="4" fillId="27" borderId="40" xfId="0" applyFont="1" applyFill="1" applyBorder="1" applyAlignment="1">
      <alignment vertical="center" wrapText="1"/>
    </xf>
    <xf numFmtId="164" fontId="4" fillId="0" borderId="55" xfId="0" applyNumberFormat="1" applyFont="1" applyBorder="1" applyAlignment="1">
      <alignment horizontal="center" vertical="center"/>
    </xf>
    <xf numFmtId="164" fontId="4" fillId="33" borderId="42" xfId="0" applyNumberFormat="1" applyFont="1" applyFill="1" applyBorder="1" applyAlignment="1">
      <alignment horizontal="center" vertical="center"/>
    </xf>
    <xf numFmtId="164" fontId="4" fillId="30" borderId="56" xfId="0" applyNumberFormat="1" applyFont="1" applyFill="1" applyBorder="1" applyAlignment="1">
      <alignment horizontal="center" vertical="center"/>
    </xf>
    <xf numFmtId="164" fontId="4" fillId="30" borderId="42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0" fontId="6" fillId="30" borderId="44" xfId="0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4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2" fontId="6" fillId="29" borderId="19" xfId="44" applyNumberFormat="1" applyFont="1" applyFill="1" applyBorder="1" applyAlignment="1">
      <alignment horizontal="center" vertical="center"/>
    </xf>
    <xf numFmtId="2" fontId="6" fillId="29" borderId="17" xfId="44" applyNumberFormat="1" applyFont="1" applyFill="1" applyBorder="1" applyAlignment="1">
      <alignment horizontal="center" vertical="center"/>
    </xf>
    <xf numFmtId="164" fontId="43" fillId="0" borderId="14" xfId="46" applyNumberForma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2" fontId="29" fillId="0" borderId="43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3" fillId="0" borderId="43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3" fillId="0" borderId="13" xfId="46" applyFill="1" applyBorder="1" applyAlignment="1">
      <alignment vertical="center"/>
    </xf>
    <xf numFmtId="0" fontId="54" fillId="0" borderId="14" xfId="46" applyFont="1" applyFill="1" applyBorder="1" applyAlignment="1">
      <alignment vertical="center"/>
    </xf>
    <xf numFmtId="10" fontId="38" fillId="0" borderId="15" xfId="43" applyNumberFormat="1" applyFont="1" applyFill="1" applyBorder="1" applyAlignment="1">
      <alignment horizontal="center" vertical="center"/>
    </xf>
    <xf numFmtId="10" fontId="38" fillId="0" borderId="13" xfId="43" applyNumberFormat="1" applyFont="1" applyFill="1" applyBorder="1" applyAlignment="1">
      <alignment horizontal="center" vertical="center"/>
    </xf>
    <xf numFmtId="10" fontId="38" fillId="0" borderId="14" xfId="43" applyNumberFormat="1" applyFont="1" applyFill="1" applyBorder="1" applyAlignment="1">
      <alignment horizontal="center" vertic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" fontId="4" fillId="0" borderId="32" xfId="0" applyNumberFormat="1" applyFont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/>
    <xf numFmtId="165" fontId="4" fillId="0" borderId="32" xfId="0" applyNumberFormat="1" applyFont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36" fillId="0" borderId="0" xfId="0" applyNumberFormat="1" applyFont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36" fillId="0" borderId="0" xfId="0" applyNumberFormat="1" applyFont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4" fontId="4" fillId="0" borderId="24" xfId="0" applyNumberFormat="1" applyFont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1" fontId="0" fillId="0" borderId="45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165" fontId="0" fillId="0" borderId="45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64" fontId="38" fillId="0" borderId="14" xfId="0" applyNumberFormat="1" applyFont="1" applyBorder="1" applyAlignment="1">
      <alignment horizontal="center" vertical="center"/>
    </xf>
    <xf numFmtId="164" fontId="38" fillId="0" borderId="13" xfId="44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8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16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137</xdr:row>
      <xdr:rowOff>0</xdr:rowOff>
    </xdr:from>
    <xdr:to>
      <xdr:col>13</xdr:col>
      <xdr:colOff>125887</xdr:colOff>
      <xdr:row>141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149D51-4C98-49B6-832C-1B9C45634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6174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49</xdr:row>
      <xdr:rowOff>0</xdr:rowOff>
    </xdr:from>
    <xdr:to>
      <xdr:col>9</xdr:col>
      <xdr:colOff>358107</xdr:colOff>
      <xdr:row>54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0A8DC5-5E5D-430B-B3CB-86EC7A99C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7970921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9</xdr:col>
      <xdr:colOff>368935</xdr:colOff>
      <xdr:row>1122</xdr:row>
      <xdr:rowOff>81328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060EAB-82AF-4283-BD09-089CBC15F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183233174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1175</xdr:row>
      <xdr:rowOff>0</xdr:rowOff>
    </xdr:from>
    <xdr:to>
      <xdr:col>9</xdr:col>
      <xdr:colOff>362891</xdr:colOff>
      <xdr:row>1180</xdr:row>
      <xdr:rowOff>99586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59088-26A9-4F9E-9B8D-553793126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588" y="188639824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337</xdr:row>
      <xdr:rowOff>0</xdr:rowOff>
    </xdr:from>
    <xdr:to>
      <xdr:col>9</xdr:col>
      <xdr:colOff>402669</xdr:colOff>
      <xdr:row>342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C24C85-D5F5-4088-A9A6-802C1DB79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6776798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E02528-E3E8-4858-8411-5005B5892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</xdr:row>
      <xdr:rowOff>0</xdr:rowOff>
    </xdr:from>
    <xdr:to>
      <xdr:col>9</xdr:col>
      <xdr:colOff>402669</xdr:colOff>
      <xdr:row>34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B8FF1A-7680-44A8-9B5C-B03844631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795921"/>
          <a:ext cx="6212362" cy="88399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FF84DD-85B6-478F-960E-16FFE421C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137</xdr:row>
      <xdr:rowOff>0</xdr:rowOff>
    </xdr:from>
    <xdr:to>
      <xdr:col>7</xdr:col>
      <xdr:colOff>335437</xdr:colOff>
      <xdr:row>141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4B37D-3EAE-45F7-A2E4-A95A9027E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74605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10</xdr:col>
      <xdr:colOff>383062</xdr:colOff>
      <xdr:row>44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39F671-45BC-41C0-8A40-A7F9B502D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21055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2</xdr:col>
      <xdr:colOff>5097937</xdr:colOff>
      <xdr:row>42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8C7BAE-2228-4510-BFEC-3D9CABDE0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143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2</xdr:col>
      <xdr:colOff>5097937</xdr:colOff>
      <xdr:row>43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8741B5-D635-441F-A955-B85E45851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29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A0695D-F95A-450A-925B-D8F4A7691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336551</xdr:colOff>
      <xdr:row>38</xdr:row>
      <xdr:rowOff>79938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023D59-BB01-4584-AB00-181F7809A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208" y="5356266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368935</xdr:colOff>
      <xdr:row>38</xdr:row>
      <xdr:rowOff>81329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6CB83D-EF64-435C-A42D-50C033262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5361826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359982</xdr:colOff>
      <xdr:row>38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D1D980-15F9-4746-9E85-A832485BA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5495192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35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3" customFormat="1" ht="21" customHeight="1">
      <c r="A1" s="87"/>
      <c r="B1" s="262" t="s">
        <v>678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</row>
    <row r="2" spans="1:13" s="48" customFormat="1" ht="15" customHeight="1">
      <c r="A2" s="49"/>
      <c r="B2" s="264" t="s">
        <v>2</v>
      </c>
      <c r="C2" s="266" t="s">
        <v>69</v>
      </c>
      <c r="D2" s="268" t="s">
        <v>70</v>
      </c>
      <c r="E2" s="269"/>
      <c r="F2" s="269"/>
      <c r="G2" s="269"/>
      <c r="H2" s="270"/>
      <c r="I2" s="271" t="s">
        <v>71</v>
      </c>
      <c r="J2" s="272"/>
      <c r="K2" s="273"/>
      <c r="L2" s="274" t="s">
        <v>72</v>
      </c>
      <c r="M2" s="274"/>
    </row>
    <row r="3" spans="1:13" s="48" customFormat="1" ht="15" customHeight="1">
      <c r="A3" s="49"/>
      <c r="B3" s="265"/>
      <c r="C3" s="267"/>
      <c r="D3" s="184" t="s">
        <v>80</v>
      </c>
      <c r="E3" s="184" t="s">
        <v>73</v>
      </c>
      <c r="F3" s="184" t="s">
        <v>74</v>
      </c>
      <c r="G3" s="184" t="s">
        <v>75</v>
      </c>
      <c r="H3" s="184" t="s">
        <v>76</v>
      </c>
      <c r="I3" s="185" t="s">
        <v>77</v>
      </c>
      <c r="J3" s="184" t="s">
        <v>78</v>
      </c>
      <c r="K3" s="186" t="s">
        <v>79</v>
      </c>
      <c r="L3" s="184" t="s">
        <v>67</v>
      </c>
      <c r="M3" s="184" t="s">
        <v>68</v>
      </c>
    </row>
    <row r="4" spans="1:13" s="48" customFormat="1" ht="15" customHeight="1">
      <c r="A4" s="49"/>
      <c r="B4" s="187" t="s">
        <v>210</v>
      </c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9"/>
    </row>
    <row r="5" spans="1:13" ht="15" customHeight="1">
      <c r="A5" s="49"/>
      <c r="B5" s="190" t="s">
        <v>214</v>
      </c>
      <c r="C5" s="182">
        <v>6.9086995747621991</v>
      </c>
      <c r="D5" s="50">
        <v>0.30948205523014483</v>
      </c>
      <c r="E5" s="183">
        <v>6.2897354643019092</v>
      </c>
      <c r="F5" s="183">
        <v>7.527663685222489</v>
      </c>
      <c r="G5" s="183">
        <v>5.9802534090717643</v>
      </c>
      <c r="H5" s="183">
        <v>7.8371457404526339</v>
      </c>
      <c r="I5" s="52">
        <v>4.4795992629451879E-2</v>
      </c>
      <c r="J5" s="51">
        <v>8.9591985258903759E-2</v>
      </c>
      <c r="K5" s="53">
        <v>0.13438797788835563</v>
      </c>
      <c r="L5" s="183">
        <v>6.563264596024089</v>
      </c>
      <c r="M5" s="183">
        <v>7.2541345535003092</v>
      </c>
    </row>
    <row r="6" spans="1:13" ht="15" customHeight="1">
      <c r="A6" s="49"/>
      <c r="B6" s="40" t="s">
        <v>211</v>
      </c>
      <c r="C6" s="180"/>
      <c r="D6" s="191"/>
      <c r="E6" s="193"/>
      <c r="F6" s="193"/>
      <c r="G6" s="193"/>
      <c r="H6" s="193"/>
      <c r="I6" s="192"/>
      <c r="J6" s="192"/>
      <c r="K6" s="192"/>
      <c r="L6" s="193"/>
      <c r="M6" s="194"/>
    </row>
    <row r="7" spans="1:13" ht="15" customHeight="1">
      <c r="A7" s="49"/>
      <c r="B7" s="190" t="s">
        <v>214</v>
      </c>
      <c r="C7" s="182">
        <v>6.7308903508771936</v>
      </c>
      <c r="D7" s="50">
        <v>0.19591458519033159</v>
      </c>
      <c r="E7" s="183">
        <v>6.3390611804965307</v>
      </c>
      <c r="F7" s="183">
        <v>7.1227195212578565</v>
      </c>
      <c r="G7" s="183">
        <v>6.1431465953061988</v>
      </c>
      <c r="H7" s="183">
        <v>7.3186341064481883</v>
      </c>
      <c r="I7" s="52">
        <v>2.9106786023456659E-2</v>
      </c>
      <c r="J7" s="51">
        <v>5.8213572046913319E-2</v>
      </c>
      <c r="K7" s="53">
        <v>8.7320358070369974E-2</v>
      </c>
      <c r="L7" s="183">
        <v>6.3943458333333343</v>
      </c>
      <c r="M7" s="183">
        <v>7.0674348684210528</v>
      </c>
    </row>
    <row r="8" spans="1:13" ht="15" customHeight="1">
      <c r="A8" s="49"/>
      <c r="B8" s="40" t="s">
        <v>212</v>
      </c>
      <c r="C8" s="180"/>
      <c r="D8" s="191"/>
      <c r="E8" s="193"/>
      <c r="F8" s="193"/>
      <c r="G8" s="193"/>
      <c r="H8" s="193"/>
      <c r="I8" s="192"/>
      <c r="J8" s="192"/>
      <c r="K8" s="192"/>
      <c r="L8" s="193"/>
      <c r="M8" s="194"/>
    </row>
    <row r="9" spans="1:13" ht="15" customHeight="1">
      <c r="A9" s="49"/>
      <c r="B9" s="190" t="s">
        <v>214</v>
      </c>
      <c r="C9" s="182">
        <v>6.7667665844117648</v>
      </c>
      <c r="D9" s="50">
        <v>0.28861809864733273</v>
      </c>
      <c r="E9" s="183">
        <v>6.1895303871170997</v>
      </c>
      <c r="F9" s="183">
        <v>7.3440027817064299</v>
      </c>
      <c r="G9" s="183">
        <v>5.9009122884697671</v>
      </c>
      <c r="H9" s="183">
        <v>7.6326208803537625</v>
      </c>
      <c r="I9" s="52">
        <v>4.2652291171415113E-2</v>
      </c>
      <c r="J9" s="51">
        <v>8.5304582342830226E-2</v>
      </c>
      <c r="K9" s="53">
        <v>0.12795687351424534</v>
      </c>
      <c r="L9" s="183">
        <v>6.4284282551911769</v>
      </c>
      <c r="M9" s="183">
        <v>7.1051049136323527</v>
      </c>
    </row>
    <row r="10" spans="1:13" ht="15" customHeight="1">
      <c r="A10" s="49"/>
      <c r="B10" s="40" t="s">
        <v>213</v>
      </c>
      <c r="C10" s="180"/>
      <c r="D10" s="191"/>
      <c r="E10" s="193"/>
      <c r="F10" s="193"/>
      <c r="G10" s="193"/>
      <c r="H10" s="193"/>
      <c r="I10" s="192"/>
      <c r="J10" s="192"/>
      <c r="K10" s="192"/>
      <c r="L10" s="193"/>
      <c r="M10" s="194"/>
    </row>
    <row r="11" spans="1:13" ht="15" customHeight="1">
      <c r="A11" s="49"/>
      <c r="B11" s="190" t="s">
        <v>214</v>
      </c>
      <c r="C11" s="182">
        <v>7.0576806449623026</v>
      </c>
      <c r="D11" s="50">
        <v>0.14774719030660516</v>
      </c>
      <c r="E11" s="183">
        <v>6.7621862643490926</v>
      </c>
      <c r="F11" s="183">
        <v>7.3531750255755126</v>
      </c>
      <c r="G11" s="183">
        <v>6.6144390740424868</v>
      </c>
      <c r="H11" s="183">
        <v>7.5009222158821185</v>
      </c>
      <c r="I11" s="52">
        <v>2.0934241394453788E-2</v>
      </c>
      <c r="J11" s="51">
        <v>4.1868482788907577E-2</v>
      </c>
      <c r="K11" s="53">
        <v>6.2802724183361358E-2</v>
      </c>
      <c r="L11" s="183">
        <v>6.7047966127141878</v>
      </c>
      <c r="M11" s="183">
        <v>7.4105646772104175</v>
      </c>
    </row>
    <row r="12" spans="1:13" ht="15" customHeight="1">
      <c r="A12" s="49"/>
      <c r="B12" s="40" t="s">
        <v>184</v>
      </c>
      <c r="C12" s="180"/>
      <c r="D12" s="191"/>
      <c r="E12" s="193"/>
      <c r="F12" s="193"/>
      <c r="G12" s="193"/>
      <c r="H12" s="193"/>
      <c r="I12" s="192"/>
      <c r="J12" s="192"/>
      <c r="K12" s="192"/>
      <c r="L12" s="193"/>
      <c r="M12" s="194"/>
    </row>
    <row r="13" spans="1:13" ht="15" customHeight="1">
      <c r="A13" s="49"/>
      <c r="B13" s="190" t="s">
        <v>215</v>
      </c>
      <c r="C13" s="182">
        <v>1.7338015350877192</v>
      </c>
      <c r="D13" s="50">
        <v>0.11996720132789819</v>
      </c>
      <c r="E13" s="183">
        <v>1.4938671324319228</v>
      </c>
      <c r="F13" s="183">
        <v>1.9737359377435155</v>
      </c>
      <c r="G13" s="183">
        <v>1.3738999311040245</v>
      </c>
      <c r="H13" s="183">
        <v>2.0937031390714136</v>
      </c>
      <c r="I13" s="52">
        <v>6.9193156713769216E-2</v>
      </c>
      <c r="J13" s="51">
        <v>0.13838631342753843</v>
      </c>
      <c r="K13" s="53">
        <v>0.20757947014130765</v>
      </c>
      <c r="L13" s="183">
        <v>1.6471114583333333</v>
      </c>
      <c r="M13" s="183">
        <v>1.8204916118421051</v>
      </c>
    </row>
    <row r="14" spans="1:13" ht="15" customHeight="1">
      <c r="A14" s="49"/>
      <c r="B14" s="190" t="s">
        <v>137</v>
      </c>
      <c r="C14" s="182">
        <v>6.5045768070175436</v>
      </c>
      <c r="D14" s="50">
        <v>0.14221341800619611</v>
      </c>
      <c r="E14" s="183">
        <v>6.2201499710051511</v>
      </c>
      <c r="F14" s="183">
        <v>6.7890036430299361</v>
      </c>
      <c r="G14" s="183">
        <v>6.0779365529989553</v>
      </c>
      <c r="H14" s="183">
        <v>6.9312170610361319</v>
      </c>
      <c r="I14" s="52">
        <v>2.186359270179843E-2</v>
      </c>
      <c r="J14" s="51">
        <v>4.3727185403596859E-2</v>
      </c>
      <c r="K14" s="53">
        <v>6.5590778105395292E-2</v>
      </c>
      <c r="L14" s="183">
        <v>6.1793479666666666</v>
      </c>
      <c r="M14" s="183">
        <v>6.8298056473684206</v>
      </c>
    </row>
    <row r="15" spans="1:13" s="48" customFormat="1" ht="15" customHeight="1">
      <c r="A15" s="49"/>
      <c r="B15" s="190" t="s">
        <v>216</v>
      </c>
      <c r="C15" s="245">
        <v>71.334950000000006</v>
      </c>
      <c r="D15" s="247">
        <v>4.8175166398378781</v>
      </c>
      <c r="E15" s="246">
        <v>61.699916720324254</v>
      </c>
      <c r="F15" s="246">
        <v>80.969983279675759</v>
      </c>
      <c r="G15" s="246">
        <v>56.88240008048637</v>
      </c>
      <c r="H15" s="246">
        <v>85.787499919513635</v>
      </c>
      <c r="I15" s="52">
        <v>6.7533749443125388E-2</v>
      </c>
      <c r="J15" s="51">
        <v>0.13506749888625078</v>
      </c>
      <c r="K15" s="53">
        <v>0.20260124832937615</v>
      </c>
      <c r="L15" s="246">
        <v>67.768202500000001</v>
      </c>
      <c r="M15" s="246">
        <v>74.901697500000012</v>
      </c>
    </row>
    <row r="16" spans="1:13" ht="15" customHeight="1">
      <c r="A16" s="49"/>
      <c r="B16" s="190" t="s">
        <v>138</v>
      </c>
      <c r="C16" s="245">
        <v>240.99456003757683</v>
      </c>
      <c r="D16" s="246">
        <v>9.7096593051335365</v>
      </c>
      <c r="E16" s="246">
        <v>221.57524142730975</v>
      </c>
      <c r="F16" s="246">
        <v>260.41387864784389</v>
      </c>
      <c r="G16" s="246">
        <v>211.86558212217622</v>
      </c>
      <c r="H16" s="246">
        <v>270.12353795297747</v>
      </c>
      <c r="I16" s="52">
        <v>4.0289952203151673E-2</v>
      </c>
      <c r="J16" s="51">
        <v>8.0579904406303346E-2</v>
      </c>
      <c r="K16" s="53">
        <v>0.12086985660945501</v>
      </c>
      <c r="L16" s="246">
        <v>228.944832035698</v>
      </c>
      <c r="M16" s="246">
        <v>253.04428803945567</v>
      </c>
    </row>
    <row r="17" spans="1:13" ht="15" customHeight="1">
      <c r="A17" s="49"/>
      <c r="B17" s="190" t="s">
        <v>139</v>
      </c>
      <c r="C17" s="182">
        <v>0.4765100455031947</v>
      </c>
      <c r="D17" s="50">
        <v>2.9844855850739618E-2</v>
      </c>
      <c r="E17" s="183">
        <v>0.41682033380171546</v>
      </c>
      <c r="F17" s="183">
        <v>0.53619975720467394</v>
      </c>
      <c r="G17" s="183">
        <v>0.38697547795097587</v>
      </c>
      <c r="H17" s="183">
        <v>0.56604461305541354</v>
      </c>
      <c r="I17" s="52">
        <v>6.263216511883489E-2</v>
      </c>
      <c r="J17" s="51">
        <v>0.12526433023766978</v>
      </c>
      <c r="K17" s="53">
        <v>0.18789649535650466</v>
      </c>
      <c r="L17" s="183">
        <v>0.45268454322803497</v>
      </c>
      <c r="M17" s="183">
        <v>0.50033554777835443</v>
      </c>
    </row>
    <row r="18" spans="1:13" ht="15" customHeight="1">
      <c r="A18" s="49"/>
      <c r="B18" s="190" t="s">
        <v>217</v>
      </c>
      <c r="C18" s="250">
        <v>6.7404761904761898E-2</v>
      </c>
      <c r="D18" s="50">
        <v>8.4555153038580414E-3</v>
      </c>
      <c r="E18" s="50">
        <v>5.0493731297045819E-2</v>
      </c>
      <c r="F18" s="50">
        <v>8.4315792512477977E-2</v>
      </c>
      <c r="G18" s="50">
        <v>4.2038215993187772E-2</v>
      </c>
      <c r="H18" s="50">
        <v>9.2771307816336024E-2</v>
      </c>
      <c r="I18" s="52">
        <v>0.12544388652844851</v>
      </c>
      <c r="J18" s="51">
        <v>0.25088777305689702</v>
      </c>
      <c r="K18" s="53">
        <v>0.37633165958534553</v>
      </c>
      <c r="L18" s="50">
        <v>6.4034523809523805E-2</v>
      </c>
      <c r="M18" s="50">
        <v>7.0774999999999991E-2</v>
      </c>
    </row>
    <row r="19" spans="1:13" ht="15" customHeight="1">
      <c r="A19" s="49"/>
      <c r="B19" s="190" t="s">
        <v>140</v>
      </c>
      <c r="C19" s="182">
        <v>5.8259347649122786</v>
      </c>
      <c r="D19" s="50">
        <v>0.23763693602830657</v>
      </c>
      <c r="E19" s="183">
        <v>5.3506608928556654</v>
      </c>
      <c r="F19" s="183">
        <v>6.3012086369688918</v>
      </c>
      <c r="G19" s="183">
        <v>5.1130239568273588</v>
      </c>
      <c r="H19" s="183">
        <v>6.5388455729971984</v>
      </c>
      <c r="I19" s="52">
        <v>4.0789494839440534E-2</v>
      </c>
      <c r="J19" s="51">
        <v>8.1578989678881067E-2</v>
      </c>
      <c r="K19" s="53">
        <v>0.12236848451832161</v>
      </c>
      <c r="L19" s="183">
        <v>5.5346380266666646</v>
      </c>
      <c r="M19" s="183">
        <v>6.1172315031578925</v>
      </c>
    </row>
    <row r="20" spans="1:13" ht="15" customHeight="1">
      <c r="A20" s="49"/>
      <c r="B20" s="190" t="s">
        <v>218</v>
      </c>
      <c r="C20" s="182">
        <v>0.64366666666666661</v>
      </c>
      <c r="D20" s="50">
        <v>4.7428292599181264E-2</v>
      </c>
      <c r="E20" s="183">
        <v>0.54881008146830412</v>
      </c>
      <c r="F20" s="183">
        <v>0.7385232518650291</v>
      </c>
      <c r="G20" s="183">
        <v>0.50138178886912277</v>
      </c>
      <c r="H20" s="183">
        <v>0.78595154446421045</v>
      </c>
      <c r="I20" s="52">
        <v>7.3684556083658106E-2</v>
      </c>
      <c r="J20" s="51">
        <v>0.14736911216731621</v>
      </c>
      <c r="K20" s="53">
        <v>0.22105366825097433</v>
      </c>
      <c r="L20" s="183">
        <v>0.61148333333333327</v>
      </c>
      <c r="M20" s="183">
        <v>0.67584999999999995</v>
      </c>
    </row>
    <row r="21" spans="1:13" ht="15" customHeight="1">
      <c r="A21" s="49"/>
      <c r="B21" s="190" t="s">
        <v>141</v>
      </c>
      <c r="C21" s="254">
        <v>13.927621905708277</v>
      </c>
      <c r="D21" s="183">
        <v>1.1735013699097123</v>
      </c>
      <c r="E21" s="247">
        <v>11.580619165888852</v>
      </c>
      <c r="F21" s="247">
        <v>16.274624645527702</v>
      </c>
      <c r="G21" s="247">
        <v>10.40711779597914</v>
      </c>
      <c r="H21" s="247">
        <v>17.448126015437413</v>
      </c>
      <c r="I21" s="52">
        <v>8.4257124285428031E-2</v>
      </c>
      <c r="J21" s="51">
        <v>0.16851424857085606</v>
      </c>
      <c r="K21" s="53">
        <v>0.25277137285628409</v>
      </c>
      <c r="L21" s="247">
        <v>13.231240810422863</v>
      </c>
      <c r="M21" s="247">
        <v>14.624003000993691</v>
      </c>
    </row>
    <row r="22" spans="1:13" ht="15" customHeight="1">
      <c r="A22" s="49"/>
      <c r="B22" s="190" t="s">
        <v>166</v>
      </c>
      <c r="C22" s="254">
        <v>40.883848516903967</v>
      </c>
      <c r="D22" s="183">
        <v>1.639527640921105</v>
      </c>
      <c r="E22" s="247">
        <v>37.604793235061756</v>
      </c>
      <c r="F22" s="247">
        <v>44.162903798746179</v>
      </c>
      <c r="G22" s="247">
        <v>35.965265594140654</v>
      </c>
      <c r="H22" s="247">
        <v>45.802431439667281</v>
      </c>
      <c r="I22" s="52">
        <v>4.0102086775006533E-2</v>
      </c>
      <c r="J22" s="51">
        <v>8.0204173550013066E-2</v>
      </c>
      <c r="K22" s="53">
        <v>0.12030626032501959</v>
      </c>
      <c r="L22" s="247">
        <v>38.839656091058771</v>
      </c>
      <c r="M22" s="247">
        <v>42.928040942749163</v>
      </c>
    </row>
    <row r="23" spans="1:13" ht="15" customHeight="1">
      <c r="A23" s="49"/>
      <c r="B23" s="190" t="s">
        <v>142</v>
      </c>
      <c r="C23" s="245">
        <v>82.717634259259256</v>
      </c>
      <c r="D23" s="247">
        <v>5.089172807148973</v>
      </c>
      <c r="E23" s="246">
        <v>72.539288644961317</v>
      </c>
      <c r="F23" s="246">
        <v>92.895979873557195</v>
      </c>
      <c r="G23" s="246">
        <v>67.450115837812334</v>
      </c>
      <c r="H23" s="246">
        <v>97.985152680706179</v>
      </c>
      <c r="I23" s="52">
        <v>6.152464166465569E-2</v>
      </c>
      <c r="J23" s="51">
        <v>0.12304928332931138</v>
      </c>
      <c r="K23" s="53">
        <v>0.18457392499396708</v>
      </c>
      <c r="L23" s="246">
        <v>78.581752546296286</v>
      </c>
      <c r="M23" s="246">
        <v>86.853515972222226</v>
      </c>
    </row>
    <row r="24" spans="1:13" ht="15" customHeight="1">
      <c r="A24" s="49"/>
      <c r="B24" s="190" t="s">
        <v>167</v>
      </c>
      <c r="C24" s="182">
        <v>1.0748040679767494</v>
      </c>
      <c r="D24" s="50">
        <v>7.2984186736501477E-2</v>
      </c>
      <c r="E24" s="183">
        <v>0.92883569450374648</v>
      </c>
      <c r="F24" s="183">
        <v>1.2207724414497525</v>
      </c>
      <c r="G24" s="183">
        <v>0.85585150776724506</v>
      </c>
      <c r="H24" s="183">
        <v>1.2937566281862538</v>
      </c>
      <c r="I24" s="52">
        <v>6.7904643191283767E-2</v>
      </c>
      <c r="J24" s="51">
        <v>0.13580928638256753</v>
      </c>
      <c r="K24" s="53">
        <v>0.20371392957385132</v>
      </c>
      <c r="L24" s="183">
        <v>1.021063864577912</v>
      </c>
      <c r="M24" s="183">
        <v>1.1285442713755869</v>
      </c>
    </row>
    <row r="25" spans="1:13" ht="15" customHeight="1">
      <c r="A25" s="49"/>
      <c r="B25" s="190" t="s">
        <v>219</v>
      </c>
      <c r="C25" s="245">
        <v>169.49078620370366</v>
      </c>
      <c r="D25" s="246">
        <v>4.8749953130822838</v>
      </c>
      <c r="E25" s="246">
        <v>159.7407955775391</v>
      </c>
      <c r="F25" s="246">
        <v>179.24077682986822</v>
      </c>
      <c r="G25" s="246">
        <v>154.86580026445682</v>
      </c>
      <c r="H25" s="246">
        <v>184.1157721429505</v>
      </c>
      <c r="I25" s="52">
        <v>2.876259779232623E-2</v>
      </c>
      <c r="J25" s="51">
        <v>5.752519558465246E-2</v>
      </c>
      <c r="K25" s="53">
        <v>8.6287793376978686E-2</v>
      </c>
      <c r="L25" s="246">
        <v>161.01624689351848</v>
      </c>
      <c r="M25" s="246">
        <v>177.96532551388884</v>
      </c>
    </row>
    <row r="26" spans="1:13" ht="15" customHeight="1">
      <c r="A26" s="49"/>
      <c r="B26" s="190" t="s">
        <v>143</v>
      </c>
      <c r="C26" s="182">
        <v>3.8593477285031881</v>
      </c>
      <c r="D26" s="50">
        <v>0.20267317659072995</v>
      </c>
      <c r="E26" s="183">
        <v>3.4540013753217282</v>
      </c>
      <c r="F26" s="183">
        <v>4.2646940816846479</v>
      </c>
      <c r="G26" s="183">
        <v>3.2513281987309983</v>
      </c>
      <c r="H26" s="183">
        <v>4.4673672582753783</v>
      </c>
      <c r="I26" s="52">
        <v>5.2514878380584495E-2</v>
      </c>
      <c r="J26" s="51">
        <v>0.10502975676116899</v>
      </c>
      <c r="K26" s="53">
        <v>0.15754463514175349</v>
      </c>
      <c r="L26" s="183">
        <v>3.6663803420780288</v>
      </c>
      <c r="M26" s="183">
        <v>4.0523151149283478</v>
      </c>
    </row>
    <row r="27" spans="1:13" ht="15" customHeight="1">
      <c r="A27" s="49"/>
      <c r="B27" s="190" t="s">
        <v>220</v>
      </c>
      <c r="C27" s="182">
        <v>2.3460712671630288</v>
      </c>
      <c r="D27" s="50">
        <v>0.14335406687358793</v>
      </c>
      <c r="E27" s="183">
        <v>2.0593631334158529</v>
      </c>
      <c r="F27" s="183">
        <v>2.6327794009102048</v>
      </c>
      <c r="G27" s="183">
        <v>1.9160090665422651</v>
      </c>
      <c r="H27" s="183">
        <v>2.7761334677837928</v>
      </c>
      <c r="I27" s="52">
        <v>6.1103884131762924E-2</v>
      </c>
      <c r="J27" s="51">
        <v>0.12220776826352585</v>
      </c>
      <c r="K27" s="53">
        <v>0.18331165239528877</v>
      </c>
      <c r="L27" s="183">
        <v>2.2287677038048774</v>
      </c>
      <c r="M27" s="183">
        <v>2.4633748305211802</v>
      </c>
    </row>
    <row r="28" spans="1:13" ht="15" customHeight="1">
      <c r="A28" s="49"/>
      <c r="B28" s="190" t="s">
        <v>144</v>
      </c>
      <c r="C28" s="182">
        <v>0.95525199844891506</v>
      </c>
      <c r="D28" s="50">
        <v>3.4564163217820715E-2</v>
      </c>
      <c r="E28" s="183">
        <v>0.88612367201327369</v>
      </c>
      <c r="F28" s="183">
        <v>1.0243803248845564</v>
      </c>
      <c r="G28" s="183">
        <v>0.85155950879545295</v>
      </c>
      <c r="H28" s="183">
        <v>1.0589444881023773</v>
      </c>
      <c r="I28" s="52">
        <v>3.6183293281714227E-2</v>
      </c>
      <c r="J28" s="51">
        <v>7.2366586563428453E-2</v>
      </c>
      <c r="K28" s="53">
        <v>0.10854987984514268</v>
      </c>
      <c r="L28" s="183">
        <v>0.90748939852646926</v>
      </c>
      <c r="M28" s="183">
        <v>1.0030145983713608</v>
      </c>
    </row>
    <row r="29" spans="1:13" ht="15" customHeight="1">
      <c r="A29" s="49"/>
      <c r="B29" s="190" t="s">
        <v>145</v>
      </c>
      <c r="C29" s="182">
        <v>7.8259870526315796</v>
      </c>
      <c r="D29" s="50">
        <v>0.25131774067264462</v>
      </c>
      <c r="E29" s="183">
        <v>7.32335157128629</v>
      </c>
      <c r="F29" s="183">
        <v>8.3286225339768691</v>
      </c>
      <c r="G29" s="183">
        <v>7.0720338306136457</v>
      </c>
      <c r="H29" s="183">
        <v>8.5799402746495126</v>
      </c>
      <c r="I29" s="52">
        <v>3.211323236065617E-2</v>
      </c>
      <c r="J29" s="51">
        <v>6.422646472131234E-2</v>
      </c>
      <c r="K29" s="53">
        <v>9.6339697081968517E-2</v>
      </c>
      <c r="L29" s="183">
        <v>7.4346877000000005</v>
      </c>
      <c r="M29" s="183">
        <v>8.2172864052631578</v>
      </c>
    </row>
    <row r="30" spans="1:13" ht="15" customHeight="1">
      <c r="A30" s="49"/>
      <c r="B30" s="190" t="s">
        <v>146</v>
      </c>
      <c r="C30" s="254">
        <v>15.810312414266118</v>
      </c>
      <c r="D30" s="183">
        <v>1.549870016854807</v>
      </c>
      <c r="E30" s="247">
        <v>12.710572380556505</v>
      </c>
      <c r="F30" s="247">
        <v>18.910052447975733</v>
      </c>
      <c r="G30" s="247">
        <v>11.160702363701697</v>
      </c>
      <c r="H30" s="247">
        <v>20.459922464830541</v>
      </c>
      <c r="I30" s="52">
        <v>9.8029057000563302E-2</v>
      </c>
      <c r="J30" s="51">
        <v>0.1960581140011266</v>
      </c>
      <c r="K30" s="53">
        <v>0.29408717100168991</v>
      </c>
      <c r="L30" s="247">
        <v>15.019796793552812</v>
      </c>
      <c r="M30" s="247">
        <v>16.600828034979425</v>
      </c>
    </row>
    <row r="31" spans="1:13" ht="15" customHeight="1">
      <c r="A31" s="49"/>
      <c r="B31" s="190" t="s">
        <v>147</v>
      </c>
      <c r="C31" s="182">
        <v>3.4053892922446067</v>
      </c>
      <c r="D31" s="50">
        <v>0.20291331827430042</v>
      </c>
      <c r="E31" s="183">
        <v>2.999562655696006</v>
      </c>
      <c r="F31" s="183">
        <v>3.8112159287932075</v>
      </c>
      <c r="G31" s="183">
        <v>2.7966493374217052</v>
      </c>
      <c r="H31" s="183">
        <v>4.0141292470675083</v>
      </c>
      <c r="I31" s="52">
        <v>5.9585938892922699E-2</v>
      </c>
      <c r="J31" s="51">
        <v>0.1191718777858454</v>
      </c>
      <c r="K31" s="53">
        <v>0.17875781667876811</v>
      </c>
      <c r="L31" s="183">
        <v>3.2351198276323765</v>
      </c>
      <c r="M31" s="183">
        <v>3.575658756856837</v>
      </c>
    </row>
    <row r="32" spans="1:13" ht="15" customHeight="1">
      <c r="A32" s="49"/>
      <c r="B32" s="190" t="s">
        <v>148</v>
      </c>
      <c r="C32" s="182">
        <v>1.8062939640120406</v>
      </c>
      <c r="D32" s="50">
        <v>6.3569233462064056E-2</v>
      </c>
      <c r="E32" s="183">
        <v>1.6791554970879123</v>
      </c>
      <c r="F32" s="183">
        <v>1.9334324309361688</v>
      </c>
      <c r="G32" s="183">
        <v>1.6155862636258485</v>
      </c>
      <c r="H32" s="183">
        <v>1.9970016643982327</v>
      </c>
      <c r="I32" s="52">
        <v>3.5193182687090187E-2</v>
      </c>
      <c r="J32" s="51">
        <v>7.0386365374180374E-2</v>
      </c>
      <c r="K32" s="53">
        <v>0.10557954806127057</v>
      </c>
      <c r="L32" s="183">
        <v>1.7159792658114386</v>
      </c>
      <c r="M32" s="183">
        <v>1.8966086622126426</v>
      </c>
    </row>
    <row r="33" spans="1:13" ht="15" customHeight="1">
      <c r="A33" s="49"/>
      <c r="B33" s="190" t="s">
        <v>149</v>
      </c>
      <c r="C33" s="182">
        <v>0.82916666666666661</v>
      </c>
      <c r="D33" s="50">
        <v>2.7294688127913559E-2</v>
      </c>
      <c r="E33" s="183">
        <v>0.77457729041083945</v>
      </c>
      <c r="F33" s="183">
        <v>0.88375604292249377</v>
      </c>
      <c r="G33" s="183">
        <v>0.74728260228292598</v>
      </c>
      <c r="H33" s="183">
        <v>0.91105073105040724</v>
      </c>
      <c r="I33" s="52">
        <v>3.29182168376847E-2</v>
      </c>
      <c r="J33" s="51">
        <v>6.5836433675369399E-2</v>
      </c>
      <c r="K33" s="53">
        <v>9.8754650513054099E-2</v>
      </c>
      <c r="L33" s="183">
        <v>0.78770833333333323</v>
      </c>
      <c r="M33" s="183">
        <v>0.87062499999999998</v>
      </c>
    </row>
    <row r="34" spans="1:13" ht="15" customHeight="1">
      <c r="A34" s="49"/>
      <c r="B34" s="190" t="s">
        <v>168</v>
      </c>
      <c r="C34" s="250">
        <v>7.7961538461538471E-2</v>
      </c>
      <c r="D34" s="50">
        <v>5.1052361907584767E-3</v>
      </c>
      <c r="E34" s="50">
        <v>6.7751066080021516E-2</v>
      </c>
      <c r="F34" s="50">
        <v>8.8172010843055426E-2</v>
      </c>
      <c r="G34" s="50">
        <v>6.2645829889263038E-2</v>
      </c>
      <c r="H34" s="50">
        <v>9.3277247033813904E-2</v>
      </c>
      <c r="I34" s="52">
        <v>6.5484035993941966E-2</v>
      </c>
      <c r="J34" s="51">
        <v>0.13096807198788393</v>
      </c>
      <c r="K34" s="53">
        <v>0.19645210798182589</v>
      </c>
      <c r="L34" s="50">
        <v>7.406346153846155E-2</v>
      </c>
      <c r="M34" s="50">
        <v>8.1859615384615392E-2</v>
      </c>
    </row>
    <row r="35" spans="1:13" ht="15" customHeight="1">
      <c r="A35" s="49"/>
      <c r="B35" s="190" t="s">
        <v>150</v>
      </c>
      <c r="C35" s="250">
        <v>0.57831421052631593</v>
      </c>
      <c r="D35" s="50">
        <v>2.2741271723607227E-2</v>
      </c>
      <c r="E35" s="50">
        <v>0.53283166707910146</v>
      </c>
      <c r="F35" s="50">
        <v>0.6237967539735304</v>
      </c>
      <c r="G35" s="50">
        <v>0.51009039535549427</v>
      </c>
      <c r="H35" s="50">
        <v>0.64653802569713759</v>
      </c>
      <c r="I35" s="52">
        <v>3.9323383914275083E-2</v>
      </c>
      <c r="J35" s="51">
        <v>7.8646767828550165E-2</v>
      </c>
      <c r="K35" s="53">
        <v>0.11797015174282524</v>
      </c>
      <c r="L35" s="50">
        <v>0.54939850000000012</v>
      </c>
      <c r="M35" s="50">
        <v>0.60722992105263174</v>
      </c>
    </row>
    <row r="36" spans="1:13" ht="15" customHeight="1">
      <c r="A36" s="49"/>
      <c r="B36" s="190" t="s">
        <v>151</v>
      </c>
      <c r="C36" s="182">
        <v>6.1810015517559247</v>
      </c>
      <c r="D36" s="50">
        <v>0.34812989986259718</v>
      </c>
      <c r="E36" s="183">
        <v>5.4847417520307307</v>
      </c>
      <c r="F36" s="183">
        <v>6.8772613514811187</v>
      </c>
      <c r="G36" s="183">
        <v>5.1366118521681337</v>
      </c>
      <c r="H36" s="183">
        <v>7.2253912513437157</v>
      </c>
      <c r="I36" s="52">
        <v>5.6322571180021624E-2</v>
      </c>
      <c r="J36" s="51">
        <v>0.11264514236004325</v>
      </c>
      <c r="K36" s="53">
        <v>0.16896771354006487</v>
      </c>
      <c r="L36" s="183">
        <v>5.871951474168128</v>
      </c>
      <c r="M36" s="183">
        <v>6.4900516293437214</v>
      </c>
    </row>
    <row r="37" spans="1:13" ht="15" customHeight="1">
      <c r="A37" s="49"/>
      <c r="B37" s="190" t="s">
        <v>169</v>
      </c>
      <c r="C37" s="254">
        <v>11.530886146350161</v>
      </c>
      <c r="D37" s="183">
        <v>0.8464133263132354</v>
      </c>
      <c r="E37" s="247">
        <v>9.8380594937236907</v>
      </c>
      <c r="F37" s="247">
        <v>13.223712798976631</v>
      </c>
      <c r="G37" s="247">
        <v>8.9916461674104546</v>
      </c>
      <c r="H37" s="247">
        <v>14.070126125289868</v>
      </c>
      <c r="I37" s="52">
        <v>7.3404013843389501E-2</v>
      </c>
      <c r="J37" s="51">
        <v>0.146808027686779</v>
      </c>
      <c r="K37" s="53">
        <v>0.22021204153016849</v>
      </c>
      <c r="L37" s="247">
        <v>10.954341839032653</v>
      </c>
      <c r="M37" s="247">
        <v>12.10743045366767</v>
      </c>
    </row>
    <row r="38" spans="1:13" ht="15" customHeight="1">
      <c r="A38" s="49"/>
      <c r="B38" s="190" t="s">
        <v>152</v>
      </c>
      <c r="C38" s="182">
        <v>0.35404761904761906</v>
      </c>
      <c r="D38" s="50">
        <v>1.6238996095597258E-2</v>
      </c>
      <c r="E38" s="183">
        <v>0.32156962685642454</v>
      </c>
      <c r="F38" s="183">
        <v>0.38652561123881357</v>
      </c>
      <c r="G38" s="183">
        <v>0.30533063076082728</v>
      </c>
      <c r="H38" s="183">
        <v>0.40276460733441083</v>
      </c>
      <c r="I38" s="52">
        <v>4.5866700471760918E-2</v>
      </c>
      <c r="J38" s="51">
        <v>9.1733400943521837E-2</v>
      </c>
      <c r="K38" s="53">
        <v>0.13760010141528276</v>
      </c>
      <c r="L38" s="183">
        <v>0.33634523809523809</v>
      </c>
      <c r="M38" s="183">
        <v>0.37175000000000002</v>
      </c>
    </row>
    <row r="39" spans="1:13" ht="15" customHeight="1">
      <c r="A39" s="49"/>
      <c r="B39" s="190" t="s">
        <v>153</v>
      </c>
      <c r="C39" s="182">
        <v>3.3385541851851852</v>
      </c>
      <c r="D39" s="50">
        <v>8.9644633197041329E-2</v>
      </c>
      <c r="E39" s="183">
        <v>3.1592649187911026</v>
      </c>
      <c r="F39" s="183">
        <v>3.5178434515792678</v>
      </c>
      <c r="G39" s="183">
        <v>3.0696202855940613</v>
      </c>
      <c r="H39" s="183">
        <v>3.6074880847763091</v>
      </c>
      <c r="I39" s="52">
        <v>2.6851333908204596E-2</v>
      </c>
      <c r="J39" s="51">
        <v>5.3702667816409193E-2</v>
      </c>
      <c r="K39" s="53">
        <v>8.0554001724613786E-2</v>
      </c>
      <c r="L39" s="183">
        <v>3.1716264759259261</v>
      </c>
      <c r="M39" s="183">
        <v>3.5054818944444444</v>
      </c>
    </row>
    <row r="40" spans="1:13" ht="15" customHeight="1">
      <c r="A40" s="49"/>
      <c r="B40" s="190" t="s">
        <v>154</v>
      </c>
      <c r="C40" s="250">
        <v>0.13025579897982992</v>
      </c>
      <c r="D40" s="50">
        <v>4.7456808738400259E-3</v>
      </c>
      <c r="E40" s="50">
        <v>0.12076443723214987</v>
      </c>
      <c r="F40" s="50">
        <v>0.13974716072750998</v>
      </c>
      <c r="G40" s="50">
        <v>0.11601875635830984</v>
      </c>
      <c r="H40" s="50">
        <v>0.14449284160135001</v>
      </c>
      <c r="I40" s="52">
        <v>3.6433547765308272E-2</v>
      </c>
      <c r="J40" s="51">
        <v>7.2867095530616544E-2</v>
      </c>
      <c r="K40" s="53">
        <v>0.10930064329592482</v>
      </c>
      <c r="L40" s="50">
        <v>0.12374300903083842</v>
      </c>
      <c r="M40" s="50">
        <v>0.13676858892882141</v>
      </c>
    </row>
    <row r="41" spans="1:13" ht="15" customHeight="1">
      <c r="A41" s="49"/>
      <c r="B41" s="190" t="s">
        <v>170</v>
      </c>
      <c r="C41" s="182">
        <v>1.6328684210526316</v>
      </c>
      <c r="D41" s="183">
        <v>0.2150556108617962</v>
      </c>
      <c r="E41" s="183">
        <v>1.2027571993290391</v>
      </c>
      <c r="F41" s="183">
        <v>2.0629796427762241</v>
      </c>
      <c r="G41" s="183">
        <v>0.9877015884672431</v>
      </c>
      <c r="H41" s="183">
        <v>2.27803525363802</v>
      </c>
      <c r="I41" s="52">
        <v>0.1317041888305735</v>
      </c>
      <c r="J41" s="51">
        <v>0.263408377661147</v>
      </c>
      <c r="K41" s="53">
        <v>0.3951125664917205</v>
      </c>
      <c r="L41" s="183">
        <v>1.5512250000000001</v>
      </c>
      <c r="M41" s="183">
        <v>1.7145118421052632</v>
      </c>
    </row>
    <row r="42" spans="1:13" ht="15" customHeight="1">
      <c r="A42" s="49"/>
      <c r="B42" s="190" t="s">
        <v>171</v>
      </c>
      <c r="C42" s="182">
        <v>2.1227676866666663</v>
      </c>
      <c r="D42" s="50">
        <v>7.4585607988774755E-2</v>
      </c>
      <c r="E42" s="183">
        <v>1.9735964706891167</v>
      </c>
      <c r="F42" s="183">
        <v>2.2719389026442158</v>
      </c>
      <c r="G42" s="183">
        <v>1.8990108627003419</v>
      </c>
      <c r="H42" s="183">
        <v>2.3465245106329906</v>
      </c>
      <c r="I42" s="52">
        <v>3.5136020044612061E-2</v>
      </c>
      <c r="J42" s="51">
        <v>7.0272040089224122E-2</v>
      </c>
      <c r="K42" s="53">
        <v>0.10540806013383619</v>
      </c>
      <c r="L42" s="183">
        <v>2.016629302333333</v>
      </c>
      <c r="M42" s="183">
        <v>2.2289060709999995</v>
      </c>
    </row>
    <row r="43" spans="1:13" ht="15" customHeight="1">
      <c r="A43" s="49"/>
      <c r="B43" s="190" t="s">
        <v>172</v>
      </c>
      <c r="C43" s="182">
        <v>3.6877450980392159</v>
      </c>
      <c r="D43" s="50">
        <v>0.3138583271238306</v>
      </c>
      <c r="E43" s="183">
        <v>3.0600284437915546</v>
      </c>
      <c r="F43" s="183">
        <v>4.3154617522868772</v>
      </c>
      <c r="G43" s="183">
        <v>2.7461701166677241</v>
      </c>
      <c r="H43" s="183">
        <v>4.6293200794107072</v>
      </c>
      <c r="I43" s="52">
        <v>8.5108465682920964E-2</v>
      </c>
      <c r="J43" s="51">
        <v>0.17021693136584193</v>
      </c>
      <c r="K43" s="53">
        <v>0.25532539704876289</v>
      </c>
      <c r="L43" s="183">
        <v>3.503357843137255</v>
      </c>
      <c r="M43" s="183">
        <v>3.8721323529411769</v>
      </c>
    </row>
    <row r="44" spans="1:13" ht="15" customHeight="1">
      <c r="A44" s="49"/>
      <c r="B44" s="190" t="s">
        <v>155</v>
      </c>
      <c r="C44" s="182">
        <v>9.0947387779199076</v>
      </c>
      <c r="D44" s="50">
        <v>0.39683469958489614</v>
      </c>
      <c r="E44" s="183">
        <v>8.3010693787501157</v>
      </c>
      <c r="F44" s="183">
        <v>9.8884081770896994</v>
      </c>
      <c r="G44" s="183">
        <v>7.9042346791652189</v>
      </c>
      <c r="H44" s="183">
        <v>10.285242876674596</v>
      </c>
      <c r="I44" s="52">
        <v>4.3633435690129597E-2</v>
      </c>
      <c r="J44" s="51">
        <v>8.7266871380259195E-2</v>
      </c>
      <c r="K44" s="53">
        <v>0.1309003070703888</v>
      </c>
      <c r="L44" s="183">
        <v>8.6400018390239115</v>
      </c>
      <c r="M44" s="183">
        <v>9.5494757168159037</v>
      </c>
    </row>
    <row r="45" spans="1:13" ht="15" customHeight="1">
      <c r="A45" s="49"/>
      <c r="B45" s="190" t="s">
        <v>173</v>
      </c>
      <c r="C45" s="245">
        <v>66.568940476190463</v>
      </c>
      <c r="D45" s="247">
        <v>3.3778390746504594</v>
      </c>
      <c r="E45" s="246">
        <v>59.813262326889543</v>
      </c>
      <c r="F45" s="246">
        <v>73.324618625491382</v>
      </c>
      <c r="G45" s="246">
        <v>56.435423252239083</v>
      </c>
      <c r="H45" s="246">
        <v>76.702457700141835</v>
      </c>
      <c r="I45" s="52">
        <v>5.0741968408804738E-2</v>
      </c>
      <c r="J45" s="51">
        <v>0.10148393681760948</v>
      </c>
      <c r="K45" s="53">
        <v>0.15222590522641422</v>
      </c>
      <c r="L45" s="246">
        <v>63.240493452380939</v>
      </c>
      <c r="M45" s="246">
        <v>69.897387499999979</v>
      </c>
    </row>
    <row r="46" spans="1:13" ht="15" customHeight="1">
      <c r="A46" s="49"/>
      <c r="B46" s="190" t="s">
        <v>174</v>
      </c>
      <c r="C46" s="250">
        <v>4.4769218801169595E-2</v>
      </c>
      <c r="D46" s="50">
        <v>1.8674481141610693E-3</v>
      </c>
      <c r="E46" s="50">
        <v>4.1034322572847455E-2</v>
      </c>
      <c r="F46" s="50">
        <v>4.8504115029491736E-2</v>
      </c>
      <c r="G46" s="50">
        <v>3.9166874458686385E-2</v>
      </c>
      <c r="H46" s="50">
        <v>5.0371563143652806E-2</v>
      </c>
      <c r="I46" s="52">
        <v>4.1712769714719308E-2</v>
      </c>
      <c r="J46" s="51">
        <v>8.3425539429438617E-2</v>
      </c>
      <c r="K46" s="53">
        <v>0.12513830914415791</v>
      </c>
      <c r="L46" s="50">
        <v>4.2530757861111115E-2</v>
      </c>
      <c r="M46" s="50">
        <v>4.7007679741228076E-2</v>
      </c>
    </row>
    <row r="47" spans="1:13" ht="15" customHeight="1">
      <c r="A47" s="49"/>
      <c r="B47" s="190" t="s">
        <v>175</v>
      </c>
      <c r="C47" s="254">
        <v>32.23827395833333</v>
      </c>
      <c r="D47" s="183">
        <v>2.4349688041367963</v>
      </c>
      <c r="E47" s="247">
        <v>27.368336350059739</v>
      </c>
      <c r="F47" s="247">
        <v>37.108211566606926</v>
      </c>
      <c r="G47" s="247">
        <v>24.933367545922941</v>
      </c>
      <c r="H47" s="247">
        <v>39.54318037074372</v>
      </c>
      <c r="I47" s="52">
        <v>7.5530371361813453E-2</v>
      </c>
      <c r="J47" s="51">
        <v>0.15106074272362691</v>
      </c>
      <c r="K47" s="53">
        <v>0.22659111408544036</v>
      </c>
      <c r="L47" s="247">
        <v>30.626360260416664</v>
      </c>
      <c r="M47" s="247">
        <v>33.85018765625</v>
      </c>
    </row>
    <row r="48" spans="1:13" s="48" customFormat="1" ht="15" customHeight="1">
      <c r="A48" s="49"/>
      <c r="B48" s="190" t="s">
        <v>156</v>
      </c>
      <c r="C48" s="182">
        <v>1.9781189296351711</v>
      </c>
      <c r="D48" s="50">
        <v>0.12273768446225812</v>
      </c>
      <c r="E48" s="183">
        <v>1.732643560710655</v>
      </c>
      <c r="F48" s="183">
        <v>2.2235942985596875</v>
      </c>
      <c r="G48" s="183">
        <v>1.6099058762483969</v>
      </c>
      <c r="H48" s="183">
        <v>2.3463319830219453</v>
      </c>
      <c r="I48" s="52">
        <v>6.2047677024603828E-2</v>
      </c>
      <c r="J48" s="51">
        <v>0.12409535404920766</v>
      </c>
      <c r="K48" s="53">
        <v>0.18614303107381147</v>
      </c>
      <c r="L48" s="183">
        <v>1.8792129831534126</v>
      </c>
      <c r="M48" s="183">
        <v>2.0770248761169299</v>
      </c>
    </row>
    <row r="49" spans="1:13" ht="15" customHeight="1">
      <c r="A49" s="49"/>
      <c r="B49" s="190" t="s">
        <v>157</v>
      </c>
      <c r="C49" s="254">
        <v>15.278624917325041</v>
      </c>
      <c r="D49" s="183">
        <v>0.94918254606652197</v>
      </c>
      <c r="E49" s="247">
        <v>13.380259825191997</v>
      </c>
      <c r="F49" s="247">
        <v>17.176990009458084</v>
      </c>
      <c r="G49" s="247">
        <v>12.431077279125475</v>
      </c>
      <c r="H49" s="247">
        <v>18.126172555524608</v>
      </c>
      <c r="I49" s="52">
        <v>6.2124867336078526E-2</v>
      </c>
      <c r="J49" s="51">
        <v>0.12424973467215705</v>
      </c>
      <c r="K49" s="53">
        <v>0.18637460200823558</v>
      </c>
      <c r="L49" s="247">
        <v>14.51469367145879</v>
      </c>
      <c r="M49" s="247">
        <v>16.042556163191293</v>
      </c>
    </row>
    <row r="50" spans="1:13" ht="15" customHeight="1">
      <c r="A50" s="49"/>
      <c r="B50" s="190" t="s">
        <v>221</v>
      </c>
      <c r="C50" s="250">
        <v>2.6083333333333332E-3</v>
      </c>
      <c r="D50" s="50">
        <v>6.5509525839441119E-4</v>
      </c>
      <c r="E50" s="50">
        <v>1.2981428165445108E-3</v>
      </c>
      <c r="F50" s="50">
        <v>3.9185238501221551E-3</v>
      </c>
      <c r="G50" s="50">
        <v>6.4304755815009981E-4</v>
      </c>
      <c r="H50" s="50">
        <v>4.5736191085165665E-3</v>
      </c>
      <c r="I50" s="52">
        <v>0.25115473165280944</v>
      </c>
      <c r="J50" s="51">
        <v>0.50230946330561888</v>
      </c>
      <c r="K50" s="53">
        <v>0.75346419495842831</v>
      </c>
      <c r="L50" s="50">
        <v>2.4779166666666665E-3</v>
      </c>
      <c r="M50" s="50">
        <v>2.7387499999999999E-3</v>
      </c>
    </row>
    <row r="51" spans="1:13" ht="15" customHeight="1">
      <c r="A51" s="49"/>
      <c r="B51" s="190" t="s">
        <v>222</v>
      </c>
      <c r="C51" s="250">
        <v>0.46636960784313725</v>
      </c>
      <c r="D51" s="50">
        <v>1.7274537369294213E-2</v>
      </c>
      <c r="E51" s="50">
        <v>0.43182053310454882</v>
      </c>
      <c r="F51" s="50">
        <v>0.50091868258172567</v>
      </c>
      <c r="G51" s="50">
        <v>0.41454599573525464</v>
      </c>
      <c r="H51" s="50">
        <v>0.51819321995101986</v>
      </c>
      <c r="I51" s="52">
        <v>3.7040444057204684E-2</v>
      </c>
      <c r="J51" s="51">
        <v>7.4080888114409368E-2</v>
      </c>
      <c r="K51" s="53">
        <v>0.11112133217161405</v>
      </c>
      <c r="L51" s="50">
        <v>0.44305112745098041</v>
      </c>
      <c r="M51" s="50">
        <v>0.48968808823529408</v>
      </c>
    </row>
    <row r="52" spans="1:13" ht="15" customHeight="1">
      <c r="A52" s="49"/>
      <c r="B52" s="190" t="s">
        <v>223</v>
      </c>
      <c r="C52" s="182">
        <v>1.898462962962963</v>
      </c>
      <c r="D52" s="50">
        <v>0.1842781183657633</v>
      </c>
      <c r="E52" s="183">
        <v>1.5299067262314363</v>
      </c>
      <c r="F52" s="183">
        <v>2.2670191996944897</v>
      </c>
      <c r="G52" s="183">
        <v>1.3456286078656732</v>
      </c>
      <c r="H52" s="183">
        <v>2.4512973180602531</v>
      </c>
      <c r="I52" s="52">
        <v>9.7067007342696507E-2</v>
      </c>
      <c r="J52" s="51">
        <v>0.19413401468539301</v>
      </c>
      <c r="K52" s="53">
        <v>0.29120102202808951</v>
      </c>
      <c r="L52" s="183">
        <v>1.803539814814815</v>
      </c>
      <c r="M52" s="183">
        <v>1.9933861111111111</v>
      </c>
    </row>
    <row r="53" spans="1:13" ht="15" customHeight="1">
      <c r="A53" s="49"/>
      <c r="B53" s="190" t="s">
        <v>176</v>
      </c>
      <c r="C53" s="254">
        <v>37.421838697152758</v>
      </c>
      <c r="D53" s="183">
        <v>1.6209801007874085</v>
      </c>
      <c r="E53" s="247">
        <v>34.179878495577938</v>
      </c>
      <c r="F53" s="247">
        <v>40.663798898727578</v>
      </c>
      <c r="G53" s="247">
        <v>32.558898394790532</v>
      </c>
      <c r="H53" s="247">
        <v>42.284778999514984</v>
      </c>
      <c r="I53" s="52">
        <v>4.3316420497284139E-2</v>
      </c>
      <c r="J53" s="51">
        <v>8.6632840994568278E-2</v>
      </c>
      <c r="K53" s="53">
        <v>0.12994926149185243</v>
      </c>
      <c r="L53" s="247">
        <v>35.55074676229512</v>
      </c>
      <c r="M53" s="247">
        <v>39.292930632010396</v>
      </c>
    </row>
    <row r="54" spans="1:13" ht="15" customHeight="1">
      <c r="A54" s="49"/>
      <c r="B54" s="190" t="s">
        <v>224</v>
      </c>
      <c r="C54" s="182">
        <v>0.93037037037037029</v>
      </c>
      <c r="D54" s="183">
        <v>0.18157922373651111</v>
      </c>
      <c r="E54" s="183">
        <v>0.56721192289734801</v>
      </c>
      <c r="F54" s="183">
        <v>1.2935288178433926</v>
      </c>
      <c r="G54" s="183">
        <v>0.38563269916083698</v>
      </c>
      <c r="H54" s="183">
        <v>1.4751080415799036</v>
      </c>
      <c r="I54" s="52">
        <v>0.19516875162761946</v>
      </c>
      <c r="J54" s="51">
        <v>0.39033750325523892</v>
      </c>
      <c r="K54" s="53">
        <v>0.58550625488285835</v>
      </c>
      <c r="L54" s="183">
        <v>0.88385185185185178</v>
      </c>
      <c r="M54" s="183">
        <v>0.97688888888888881</v>
      </c>
    </row>
    <row r="55" spans="1:13" ht="15" customHeight="1">
      <c r="A55" s="49"/>
      <c r="B55" s="190" t="s">
        <v>158</v>
      </c>
      <c r="C55" s="182">
        <v>2.6071254386135703</v>
      </c>
      <c r="D55" s="50">
        <v>0.13101888750727028</v>
      </c>
      <c r="E55" s="183">
        <v>2.3450876635990299</v>
      </c>
      <c r="F55" s="183">
        <v>2.8691632136281107</v>
      </c>
      <c r="G55" s="183">
        <v>2.2140687760917594</v>
      </c>
      <c r="H55" s="183">
        <v>3.0001821011353811</v>
      </c>
      <c r="I55" s="52">
        <v>5.0254155617822566E-2</v>
      </c>
      <c r="J55" s="51">
        <v>0.10050831123564513</v>
      </c>
      <c r="K55" s="53">
        <v>0.1507624668534677</v>
      </c>
      <c r="L55" s="183">
        <v>2.4767691666828919</v>
      </c>
      <c r="M55" s="183">
        <v>2.7374817105442486</v>
      </c>
    </row>
    <row r="56" spans="1:13" ht="15" customHeight="1">
      <c r="A56" s="49"/>
      <c r="B56" s="190" t="s">
        <v>177</v>
      </c>
      <c r="C56" s="182">
        <v>1.1285714285714286</v>
      </c>
      <c r="D56" s="183">
        <v>0.14190734171165317</v>
      </c>
      <c r="E56" s="183">
        <v>0.84475674514812216</v>
      </c>
      <c r="F56" s="183">
        <v>1.412386111994735</v>
      </c>
      <c r="G56" s="183">
        <v>0.70284940343646907</v>
      </c>
      <c r="H56" s="183">
        <v>1.5542934537063879</v>
      </c>
      <c r="I56" s="52">
        <v>0.12574068252931295</v>
      </c>
      <c r="J56" s="51">
        <v>0.25148136505862589</v>
      </c>
      <c r="K56" s="53">
        <v>0.37722204758793887</v>
      </c>
      <c r="L56" s="183">
        <v>1.0721428571428571</v>
      </c>
      <c r="M56" s="183">
        <v>1.1850000000000001</v>
      </c>
    </row>
    <row r="57" spans="1:13" ht="15" customHeight="1">
      <c r="A57" s="49"/>
      <c r="B57" s="190" t="s">
        <v>159</v>
      </c>
      <c r="C57" s="245">
        <v>95.837142857142837</v>
      </c>
      <c r="D57" s="247">
        <v>5.054539745488289</v>
      </c>
      <c r="E57" s="246">
        <v>85.728063366166253</v>
      </c>
      <c r="F57" s="246">
        <v>105.94622234811942</v>
      </c>
      <c r="G57" s="246">
        <v>80.673523620677969</v>
      </c>
      <c r="H57" s="246">
        <v>111.0007620936077</v>
      </c>
      <c r="I57" s="52">
        <v>5.2740926897442135E-2</v>
      </c>
      <c r="J57" s="51">
        <v>0.10548185379488427</v>
      </c>
      <c r="K57" s="53">
        <v>0.1582227806923264</v>
      </c>
      <c r="L57" s="246">
        <v>91.045285714285697</v>
      </c>
      <c r="M57" s="246">
        <v>100.62899999999998</v>
      </c>
    </row>
    <row r="58" spans="1:13" ht="15" customHeight="1">
      <c r="A58" s="49"/>
      <c r="B58" s="190" t="s">
        <v>178</v>
      </c>
      <c r="C58" s="182">
        <v>0.25750000000000001</v>
      </c>
      <c r="D58" s="50">
        <v>2.3143359293005077E-2</v>
      </c>
      <c r="E58" s="183">
        <v>0.21121328141398985</v>
      </c>
      <c r="F58" s="183">
        <v>0.30378671858601014</v>
      </c>
      <c r="G58" s="183">
        <v>0.18806992212098478</v>
      </c>
      <c r="H58" s="183">
        <v>0.32693007787901524</v>
      </c>
      <c r="I58" s="52">
        <v>8.9877123467980879E-2</v>
      </c>
      <c r="J58" s="51">
        <v>0.17975424693596176</v>
      </c>
      <c r="K58" s="53">
        <v>0.26963137040394264</v>
      </c>
      <c r="L58" s="183">
        <v>0.24462500000000001</v>
      </c>
      <c r="M58" s="183">
        <v>0.27037500000000003</v>
      </c>
    </row>
    <row r="59" spans="1:13" ht="15" customHeight="1">
      <c r="A59" s="49"/>
      <c r="B59" s="190" t="s">
        <v>160</v>
      </c>
      <c r="C59" s="182">
        <v>0.60594845041195589</v>
      </c>
      <c r="D59" s="50">
        <v>3.0000902219291609E-2</v>
      </c>
      <c r="E59" s="183">
        <v>0.54594664597337261</v>
      </c>
      <c r="F59" s="183">
        <v>0.66595025485053916</v>
      </c>
      <c r="G59" s="183">
        <v>0.51594574375408109</v>
      </c>
      <c r="H59" s="183">
        <v>0.69595115706983068</v>
      </c>
      <c r="I59" s="52">
        <v>4.9510650945464758E-2</v>
      </c>
      <c r="J59" s="51">
        <v>9.9021301890929517E-2</v>
      </c>
      <c r="K59" s="53">
        <v>0.14853195283639428</v>
      </c>
      <c r="L59" s="183">
        <v>0.57565102789135814</v>
      </c>
      <c r="M59" s="183">
        <v>0.63624587293255364</v>
      </c>
    </row>
    <row r="60" spans="1:13" ht="15" customHeight="1">
      <c r="A60" s="49"/>
      <c r="B60" s="190" t="s">
        <v>225</v>
      </c>
      <c r="C60" s="182">
        <v>0.11520833333333333</v>
      </c>
      <c r="D60" s="183">
        <v>1.7257694347287484E-2</v>
      </c>
      <c r="E60" s="183">
        <v>8.0692944638758368E-2</v>
      </c>
      <c r="F60" s="183">
        <v>0.14972372202790829</v>
      </c>
      <c r="G60" s="183">
        <v>6.3435250291470874E-2</v>
      </c>
      <c r="H60" s="183">
        <v>0.16698141637519578</v>
      </c>
      <c r="I60" s="52">
        <v>0.14979553863830006</v>
      </c>
      <c r="J60" s="51">
        <v>0.29959107727660012</v>
      </c>
      <c r="K60" s="53">
        <v>0.44938661591490014</v>
      </c>
      <c r="L60" s="183">
        <v>0.10944791666666666</v>
      </c>
      <c r="M60" s="183">
        <v>0.12096875</v>
      </c>
    </row>
    <row r="61" spans="1:13" ht="15" customHeight="1">
      <c r="A61" s="49"/>
      <c r="B61" s="190" t="s">
        <v>161</v>
      </c>
      <c r="C61" s="182">
        <v>1.1784995708672215</v>
      </c>
      <c r="D61" s="183">
        <v>0.12738204178214363</v>
      </c>
      <c r="E61" s="183">
        <v>0.9237354873029342</v>
      </c>
      <c r="F61" s="183">
        <v>1.4332636544315087</v>
      </c>
      <c r="G61" s="183">
        <v>0.79635344552079057</v>
      </c>
      <c r="H61" s="183">
        <v>1.5606456962136523</v>
      </c>
      <c r="I61" s="52">
        <v>0.10808832258496888</v>
      </c>
      <c r="J61" s="51">
        <v>0.21617664516993776</v>
      </c>
      <c r="K61" s="53">
        <v>0.32426496775490665</v>
      </c>
      <c r="L61" s="183">
        <v>1.1195745923238605</v>
      </c>
      <c r="M61" s="183">
        <v>1.2374245494105824</v>
      </c>
    </row>
    <row r="62" spans="1:13" ht="15" customHeight="1">
      <c r="A62" s="49"/>
      <c r="B62" s="190" t="s">
        <v>162</v>
      </c>
      <c r="C62" s="250">
        <v>0.62588250000000012</v>
      </c>
      <c r="D62" s="50">
        <v>2.4456249726903672E-2</v>
      </c>
      <c r="E62" s="50">
        <v>0.57697000054619274</v>
      </c>
      <c r="F62" s="50">
        <v>0.6747949994538075</v>
      </c>
      <c r="G62" s="50">
        <v>0.55251375081928911</v>
      </c>
      <c r="H62" s="50">
        <v>0.69925124918071113</v>
      </c>
      <c r="I62" s="52">
        <v>3.9074825908862555E-2</v>
      </c>
      <c r="J62" s="51">
        <v>7.814965181772511E-2</v>
      </c>
      <c r="K62" s="53">
        <v>0.11722447772658767</v>
      </c>
      <c r="L62" s="50">
        <v>0.59458837500000006</v>
      </c>
      <c r="M62" s="50">
        <v>0.65717662500000018</v>
      </c>
    </row>
    <row r="63" spans="1:13" ht="15" customHeight="1">
      <c r="A63" s="49"/>
      <c r="B63" s="190" t="s">
        <v>179</v>
      </c>
      <c r="C63" s="182">
        <v>0.2645555555555556</v>
      </c>
      <c r="D63" s="50">
        <v>1.3921308016899071E-2</v>
      </c>
      <c r="E63" s="183">
        <v>0.23671293952175745</v>
      </c>
      <c r="F63" s="183">
        <v>0.29239817158935372</v>
      </c>
      <c r="G63" s="183">
        <v>0.2227916315048584</v>
      </c>
      <c r="H63" s="183">
        <v>0.30631947960625283</v>
      </c>
      <c r="I63" s="52">
        <v>5.2621491874040999E-2</v>
      </c>
      <c r="J63" s="51">
        <v>0.105242983748082</v>
      </c>
      <c r="K63" s="53">
        <v>0.157864475622123</v>
      </c>
      <c r="L63" s="183">
        <v>0.25132777777777782</v>
      </c>
      <c r="M63" s="183">
        <v>0.27778333333333338</v>
      </c>
    </row>
    <row r="64" spans="1:13" ht="15" customHeight="1">
      <c r="A64" s="49"/>
      <c r="B64" s="190" t="s">
        <v>163</v>
      </c>
      <c r="C64" s="182">
        <v>0.34963686378489989</v>
      </c>
      <c r="D64" s="50">
        <v>1.8121986652669134E-2</v>
      </c>
      <c r="E64" s="183">
        <v>0.31339289047956165</v>
      </c>
      <c r="F64" s="183">
        <v>0.38588083709023813</v>
      </c>
      <c r="G64" s="183">
        <v>0.29527090382689247</v>
      </c>
      <c r="H64" s="183">
        <v>0.4040028237429073</v>
      </c>
      <c r="I64" s="52">
        <v>5.1830880921692406E-2</v>
      </c>
      <c r="J64" s="51">
        <v>0.10366176184338481</v>
      </c>
      <c r="K64" s="53">
        <v>0.15549264276507721</v>
      </c>
      <c r="L64" s="183">
        <v>0.33215502059565488</v>
      </c>
      <c r="M64" s="183">
        <v>0.36711870697414489</v>
      </c>
    </row>
    <row r="65" spans="1:13" ht="15" customHeight="1">
      <c r="A65" s="49"/>
      <c r="B65" s="190" t="s">
        <v>136</v>
      </c>
      <c r="C65" s="182">
        <v>0.36986238527165655</v>
      </c>
      <c r="D65" s="183">
        <v>4.0048274228175224E-2</v>
      </c>
      <c r="E65" s="183">
        <v>0.2897658368153061</v>
      </c>
      <c r="F65" s="183">
        <v>0.44995893372800699</v>
      </c>
      <c r="G65" s="183">
        <v>0.24971756258713088</v>
      </c>
      <c r="H65" s="183">
        <v>0.49000720795618224</v>
      </c>
      <c r="I65" s="52">
        <v>0.10827885133212604</v>
      </c>
      <c r="J65" s="51">
        <v>0.21655770266425209</v>
      </c>
      <c r="K65" s="53">
        <v>0.32483655399637812</v>
      </c>
      <c r="L65" s="183">
        <v>0.35136926600807372</v>
      </c>
      <c r="M65" s="183">
        <v>0.38835550453523937</v>
      </c>
    </row>
    <row r="66" spans="1:13" ht="15" customHeight="1">
      <c r="A66" s="49"/>
      <c r="B66" s="190" t="s">
        <v>180</v>
      </c>
      <c r="C66" s="245">
        <v>270.02661754385963</v>
      </c>
      <c r="D66" s="246">
        <v>11.052475613522549</v>
      </c>
      <c r="E66" s="246">
        <v>247.92166631681454</v>
      </c>
      <c r="F66" s="246">
        <v>292.13156877090472</v>
      </c>
      <c r="G66" s="246">
        <v>236.86919070329196</v>
      </c>
      <c r="H66" s="246">
        <v>303.1840443844273</v>
      </c>
      <c r="I66" s="52">
        <v>4.0931059737943531E-2</v>
      </c>
      <c r="J66" s="51">
        <v>8.1862119475887063E-2</v>
      </c>
      <c r="K66" s="53">
        <v>0.12279317921383059</v>
      </c>
      <c r="L66" s="246">
        <v>256.52528666666666</v>
      </c>
      <c r="M66" s="246">
        <v>283.5279484210526</v>
      </c>
    </row>
    <row r="67" spans="1:13" ht="15" customHeight="1">
      <c r="A67" s="49"/>
      <c r="B67" s="190" t="s">
        <v>226</v>
      </c>
      <c r="C67" s="254">
        <v>32.744019607843136</v>
      </c>
      <c r="D67" s="183">
        <v>1.9145752160963614</v>
      </c>
      <c r="E67" s="247">
        <v>28.914869175650413</v>
      </c>
      <c r="F67" s="247">
        <v>36.573170040035862</v>
      </c>
      <c r="G67" s="247">
        <v>27.00029395955405</v>
      </c>
      <c r="H67" s="247">
        <v>38.487745256132222</v>
      </c>
      <c r="I67" s="52">
        <v>5.8470989176837823E-2</v>
      </c>
      <c r="J67" s="51">
        <v>0.11694197835367565</v>
      </c>
      <c r="K67" s="53">
        <v>0.17541296753051347</v>
      </c>
      <c r="L67" s="247">
        <v>31.106818627450977</v>
      </c>
      <c r="M67" s="247">
        <v>34.381220588235294</v>
      </c>
    </row>
    <row r="68" spans="1:13" ht="15" customHeight="1">
      <c r="A68" s="49"/>
      <c r="B68" s="190" t="s">
        <v>164</v>
      </c>
      <c r="C68" s="254">
        <v>21.010824015835304</v>
      </c>
      <c r="D68" s="183">
        <v>0.73140639959699272</v>
      </c>
      <c r="E68" s="247">
        <v>19.548011216641317</v>
      </c>
      <c r="F68" s="247">
        <v>22.473636815029291</v>
      </c>
      <c r="G68" s="247">
        <v>18.816604817044325</v>
      </c>
      <c r="H68" s="247">
        <v>23.205043214626283</v>
      </c>
      <c r="I68" s="52">
        <v>3.4810933595262661E-2</v>
      </c>
      <c r="J68" s="51">
        <v>6.9621867190525322E-2</v>
      </c>
      <c r="K68" s="53">
        <v>0.10443280078578798</v>
      </c>
      <c r="L68" s="247">
        <v>19.960282815043538</v>
      </c>
      <c r="M68" s="247">
        <v>22.06136521662707</v>
      </c>
    </row>
    <row r="69" spans="1:13" ht="15" customHeight="1">
      <c r="A69" s="49"/>
      <c r="B69" s="190" t="s">
        <v>165</v>
      </c>
      <c r="C69" s="182">
        <v>2.2753561991753601</v>
      </c>
      <c r="D69" s="50">
        <v>0.1643202838046855</v>
      </c>
      <c r="E69" s="183">
        <v>1.946715631565989</v>
      </c>
      <c r="F69" s="183">
        <v>2.6039967667847312</v>
      </c>
      <c r="G69" s="183">
        <v>1.7823953477613037</v>
      </c>
      <c r="H69" s="183">
        <v>2.7683170505894168</v>
      </c>
      <c r="I69" s="52">
        <v>7.2217389024293796E-2</v>
      </c>
      <c r="J69" s="51">
        <v>0.14443477804858759</v>
      </c>
      <c r="K69" s="53">
        <v>0.21665216707288137</v>
      </c>
      <c r="L69" s="183">
        <v>2.1615883892165924</v>
      </c>
      <c r="M69" s="183">
        <v>2.3891240091341279</v>
      </c>
    </row>
    <row r="70" spans="1:13" ht="15" customHeight="1">
      <c r="A70" s="49"/>
      <c r="B70" s="190" t="s">
        <v>181</v>
      </c>
      <c r="C70" s="245">
        <v>146.84906541666666</v>
      </c>
      <c r="D70" s="246">
        <v>6.9308367118890644</v>
      </c>
      <c r="E70" s="246">
        <v>132.98739199288855</v>
      </c>
      <c r="F70" s="246">
        <v>160.71073884044478</v>
      </c>
      <c r="G70" s="246">
        <v>126.05655528099948</v>
      </c>
      <c r="H70" s="246">
        <v>167.64157555233385</v>
      </c>
      <c r="I70" s="52">
        <v>4.7197009338967491E-2</v>
      </c>
      <c r="J70" s="51">
        <v>9.4394018677934982E-2</v>
      </c>
      <c r="K70" s="53">
        <v>0.14159102801690249</v>
      </c>
      <c r="L70" s="246">
        <v>139.50661214583332</v>
      </c>
      <c r="M70" s="246">
        <v>154.19151868750001</v>
      </c>
    </row>
    <row r="71" spans="1:13" ht="15" customHeight="1">
      <c r="A71" s="49"/>
      <c r="B71" s="190" t="s">
        <v>185</v>
      </c>
      <c r="C71" s="245">
        <v>58.069121527777781</v>
      </c>
      <c r="D71" s="246">
        <v>6.4890605991742998</v>
      </c>
      <c r="E71" s="246">
        <v>45.091000329429178</v>
      </c>
      <c r="F71" s="246">
        <v>71.047242726126385</v>
      </c>
      <c r="G71" s="246">
        <v>38.601939730254884</v>
      </c>
      <c r="H71" s="246">
        <v>77.536303325300679</v>
      </c>
      <c r="I71" s="52">
        <v>0.11174718040241423</v>
      </c>
      <c r="J71" s="51">
        <v>0.22349436080482846</v>
      </c>
      <c r="K71" s="53">
        <v>0.3352415412072427</v>
      </c>
      <c r="L71" s="246">
        <v>55.16566545138889</v>
      </c>
      <c r="M71" s="246">
        <v>60.972577604166673</v>
      </c>
    </row>
    <row r="72" spans="1:13" ht="15" customHeight="1">
      <c r="A72" s="49"/>
      <c r="B72" s="40" t="s">
        <v>207</v>
      </c>
      <c r="C72" s="180"/>
      <c r="D72" s="191"/>
      <c r="E72" s="193"/>
      <c r="F72" s="193"/>
      <c r="G72" s="193"/>
      <c r="H72" s="193"/>
      <c r="I72" s="192"/>
      <c r="J72" s="192"/>
      <c r="K72" s="192"/>
      <c r="L72" s="193"/>
      <c r="M72" s="194"/>
    </row>
    <row r="73" spans="1:13" ht="15" customHeight="1">
      <c r="A73" s="49"/>
      <c r="B73" s="190" t="s">
        <v>215</v>
      </c>
      <c r="C73" s="182">
        <v>1.709095240415855</v>
      </c>
      <c r="D73" s="50">
        <v>9.1154572559058483E-2</v>
      </c>
      <c r="E73" s="183">
        <v>1.5267860952977381</v>
      </c>
      <c r="F73" s="183">
        <v>1.8914043855339719</v>
      </c>
      <c r="G73" s="183">
        <v>1.4356315227386796</v>
      </c>
      <c r="H73" s="183">
        <v>1.9825589580930305</v>
      </c>
      <c r="I73" s="52">
        <v>5.3334987075898038E-2</v>
      </c>
      <c r="J73" s="51">
        <v>0.10666997415179608</v>
      </c>
      <c r="K73" s="53">
        <v>0.16000496122769411</v>
      </c>
      <c r="L73" s="183">
        <v>1.6236404783950622</v>
      </c>
      <c r="M73" s="183">
        <v>1.7945500024366479</v>
      </c>
    </row>
    <row r="74" spans="1:13" ht="15" customHeight="1">
      <c r="A74" s="49"/>
      <c r="B74" s="190" t="s">
        <v>137</v>
      </c>
      <c r="C74" s="182">
        <v>3.1410123318331453</v>
      </c>
      <c r="D74" s="50">
        <v>0.17109238414213784</v>
      </c>
      <c r="E74" s="183">
        <v>2.7988275635488695</v>
      </c>
      <c r="F74" s="183">
        <v>3.4831971001174211</v>
      </c>
      <c r="G74" s="183">
        <v>2.6277351794067316</v>
      </c>
      <c r="H74" s="183">
        <v>3.654289484259559</v>
      </c>
      <c r="I74" s="52">
        <v>5.4470459223662324E-2</v>
      </c>
      <c r="J74" s="51">
        <v>0.10894091844732465</v>
      </c>
      <c r="K74" s="53">
        <v>0.16341137767098696</v>
      </c>
      <c r="L74" s="183">
        <v>2.9839617152414881</v>
      </c>
      <c r="M74" s="183">
        <v>3.2980629484248025</v>
      </c>
    </row>
    <row r="75" spans="1:13" ht="15" customHeight="1">
      <c r="A75" s="49"/>
      <c r="B75" s="190" t="s">
        <v>216</v>
      </c>
      <c r="C75" s="245">
        <v>70.493669727391321</v>
      </c>
      <c r="D75" s="247">
        <v>4.534418773442221</v>
      </c>
      <c r="E75" s="246">
        <v>61.424832180506883</v>
      </c>
      <c r="F75" s="246">
        <v>79.56250727427576</v>
      </c>
      <c r="G75" s="246">
        <v>56.890413407064656</v>
      </c>
      <c r="H75" s="246">
        <v>84.096926047717986</v>
      </c>
      <c r="I75" s="52">
        <v>6.432377248875594E-2</v>
      </c>
      <c r="J75" s="51">
        <v>0.12864754497751188</v>
      </c>
      <c r="K75" s="53">
        <v>0.19297131746626783</v>
      </c>
      <c r="L75" s="246">
        <v>66.968986241021753</v>
      </c>
      <c r="M75" s="246">
        <v>74.018353213760889</v>
      </c>
    </row>
    <row r="76" spans="1:13" ht="15" customHeight="1">
      <c r="A76" s="49"/>
      <c r="B76" s="190" t="s">
        <v>227</v>
      </c>
      <c r="C76" s="245">
        <v>91.549513888888896</v>
      </c>
      <c r="D76" s="247">
        <v>5.8038471048935758</v>
      </c>
      <c r="E76" s="246">
        <v>79.941819679101741</v>
      </c>
      <c r="F76" s="246">
        <v>103.15720809867605</v>
      </c>
      <c r="G76" s="246">
        <v>74.137972574208163</v>
      </c>
      <c r="H76" s="246">
        <v>108.96105520356963</v>
      </c>
      <c r="I76" s="52">
        <v>6.3395717337587879E-2</v>
      </c>
      <c r="J76" s="51">
        <v>0.12679143467517576</v>
      </c>
      <c r="K76" s="53">
        <v>0.19018715201276365</v>
      </c>
      <c r="L76" s="246">
        <v>86.972038194444451</v>
      </c>
      <c r="M76" s="246">
        <v>96.126989583333341</v>
      </c>
    </row>
    <row r="77" spans="1:13" ht="15" customHeight="1">
      <c r="A77" s="49"/>
      <c r="B77" s="190" t="s">
        <v>138</v>
      </c>
      <c r="C77" s="254">
        <v>36.217398842549017</v>
      </c>
      <c r="D77" s="183">
        <v>2.5269770082877039</v>
      </c>
      <c r="E77" s="247">
        <v>31.16344482597361</v>
      </c>
      <c r="F77" s="247">
        <v>41.271352859124427</v>
      </c>
      <c r="G77" s="247">
        <v>28.636467817685904</v>
      </c>
      <c r="H77" s="247">
        <v>43.798329867412129</v>
      </c>
      <c r="I77" s="52">
        <v>6.9772459896235137E-2</v>
      </c>
      <c r="J77" s="51">
        <v>0.13954491979247027</v>
      </c>
      <c r="K77" s="53">
        <v>0.2093173796887054</v>
      </c>
      <c r="L77" s="247">
        <v>34.406528900421563</v>
      </c>
      <c r="M77" s="247">
        <v>38.02826878467647</v>
      </c>
    </row>
    <row r="78" spans="1:13" ht="15" customHeight="1">
      <c r="A78" s="49"/>
      <c r="B78" s="190" t="s">
        <v>139</v>
      </c>
      <c r="C78" s="182">
        <v>0.26768611685340576</v>
      </c>
      <c r="D78" s="50">
        <v>1.9596094412150662E-2</v>
      </c>
      <c r="E78" s="183">
        <v>0.22849392802910445</v>
      </c>
      <c r="F78" s="183">
        <v>0.30687830567770708</v>
      </c>
      <c r="G78" s="183">
        <v>0.20889783361695377</v>
      </c>
      <c r="H78" s="183">
        <v>0.32647440008985773</v>
      </c>
      <c r="I78" s="52">
        <v>7.3205493966211801E-2</v>
      </c>
      <c r="J78" s="51">
        <v>0.1464109879324236</v>
      </c>
      <c r="K78" s="53">
        <v>0.21961648189863542</v>
      </c>
      <c r="L78" s="183">
        <v>0.25430181101073546</v>
      </c>
      <c r="M78" s="183">
        <v>0.28107042269607607</v>
      </c>
    </row>
    <row r="79" spans="1:13" ht="15" customHeight="1">
      <c r="A79" s="49"/>
      <c r="B79" s="190" t="s">
        <v>217</v>
      </c>
      <c r="C79" s="250">
        <v>6.4222222222222236E-2</v>
      </c>
      <c r="D79" s="50">
        <v>7.0529878338965579E-3</v>
      </c>
      <c r="E79" s="50">
        <v>5.0116246554429117E-2</v>
      </c>
      <c r="F79" s="50">
        <v>7.8328197890015355E-2</v>
      </c>
      <c r="G79" s="50">
        <v>4.3063258720532564E-2</v>
      </c>
      <c r="H79" s="50">
        <v>8.5381185723911901E-2</v>
      </c>
      <c r="I79" s="52">
        <v>0.1098216098703616</v>
      </c>
      <c r="J79" s="51">
        <v>0.21964321974072321</v>
      </c>
      <c r="K79" s="53">
        <v>0.32946482961108481</v>
      </c>
      <c r="L79" s="50">
        <v>6.1011111111111127E-2</v>
      </c>
      <c r="M79" s="50">
        <v>6.7433333333333345E-2</v>
      </c>
    </row>
    <row r="80" spans="1:13" ht="15" customHeight="1">
      <c r="A80" s="49"/>
      <c r="B80" s="190" t="s">
        <v>140</v>
      </c>
      <c r="C80" s="182">
        <v>2.6150395946423544</v>
      </c>
      <c r="D80" s="50">
        <v>0.23905417460781531</v>
      </c>
      <c r="E80" s="183">
        <v>2.136931245426724</v>
      </c>
      <c r="F80" s="183">
        <v>3.0931479438579847</v>
      </c>
      <c r="G80" s="183">
        <v>1.8978770708189083</v>
      </c>
      <c r="H80" s="183">
        <v>3.3322021184658004</v>
      </c>
      <c r="I80" s="52">
        <v>9.1415126217432863E-2</v>
      </c>
      <c r="J80" s="51">
        <v>0.18283025243486573</v>
      </c>
      <c r="K80" s="53">
        <v>0.27424537865229859</v>
      </c>
      <c r="L80" s="183">
        <v>2.4842876149102366</v>
      </c>
      <c r="M80" s="183">
        <v>2.7457915743744721</v>
      </c>
    </row>
    <row r="81" spans="1:13" ht="15" customHeight="1">
      <c r="A81" s="49"/>
      <c r="B81" s="190" t="s">
        <v>218</v>
      </c>
      <c r="C81" s="182">
        <v>0.64442708333333332</v>
      </c>
      <c r="D81" s="50">
        <v>5.1870572916980218E-2</v>
      </c>
      <c r="E81" s="183">
        <v>0.54068593749937288</v>
      </c>
      <c r="F81" s="183">
        <v>0.74816822916729375</v>
      </c>
      <c r="G81" s="183">
        <v>0.48881536458239266</v>
      </c>
      <c r="H81" s="183">
        <v>0.80003880208427391</v>
      </c>
      <c r="I81" s="52">
        <v>8.0490988443063141E-2</v>
      </c>
      <c r="J81" s="51">
        <v>0.16098197688612628</v>
      </c>
      <c r="K81" s="53">
        <v>0.24147296532918944</v>
      </c>
      <c r="L81" s="183">
        <v>0.6122057291666666</v>
      </c>
      <c r="M81" s="183">
        <v>0.67664843750000003</v>
      </c>
    </row>
    <row r="82" spans="1:13" ht="15" customHeight="1">
      <c r="A82" s="49"/>
      <c r="B82" s="190" t="s">
        <v>141</v>
      </c>
      <c r="C82" s="254">
        <v>10.95451672841029</v>
      </c>
      <c r="D82" s="183">
        <v>0.44618411600181163</v>
      </c>
      <c r="E82" s="247">
        <v>10.062148496406667</v>
      </c>
      <c r="F82" s="247">
        <v>11.846884960413913</v>
      </c>
      <c r="G82" s="247">
        <v>9.615964380404856</v>
      </c>
      <c r="H82" s="247">
        <v>12.293069076415724</v>
      </c>
      <c r="I82" s="52">
        <v>4.0730607023917655E-2</v>
      </c>
      <c r="J82" s="51">
        <v>8.1461214047835309E-2</v>
      </c>
      <c r="K82" s="53">
        <v>0.12219182107175297</v>
      </c>
      <c r="L82" s="247">
        <v>10.406790891989775</v>
      </c>
      <c r="M82" s="247">
        <v>11.502242564830805</v>
      </c>
    </row>
    <row r="83" spans="1:13" ht="15" customHeight="1">
      <c r="A83" s="49"/>
      <c r="B83" s="190" t="s">
        <v>166</v>
      </c>
      <c r="C83" s="254">
        <v>29.854748513538247</v>
      </c>
      <c r="D83" s="183">
        <v>1.8969060604672787</v>
      </c>
      <c r="E83" s="247">
        <v>26.06093639260369</v>
      </c>
      <c r="F83" s="247">
        <v>33.648560634472801</v>
      </c>
      <c r="G83" s="247">
        <v>24.164030332136413</v>
      </c>
      <c r="H83" s="247">
        <v>35.545466694940082</v>
      </c>
      <c r="I83" s="52">
        <v>6.3537834177604544E-2</v>
      </c>
      <c r="J83" s="51">
        <v>0.12707566835520909</v>
      </c>
      <c r="K83" s="53">
        <v>0.19061350253281362</v>
      </c>
      <c r="L83" s="247">
        <v>28.362011087861333</v>
      </c>
      <c r="M83" s="247">
        <v>31.347485939215161</v>
      </c>
    </row>
    <row r="84" spans="1:13" ht="15" customHeight="1">
      <c r="A84" s="49"/>
      <c r="B84" s="190" t="s">
        <v>142</v>
      </c>
      <c r="C84" s="254">
        <v>31.456130940289853</v>
      </c>
      <c r="D84" s="183">
        <v>1.8867647081417627</v>
      </c>
      <c r="E84" s="247">
        <v>27.682601524006326</v>
      </c>
      <c r="F84" s="247">
        <v>35.229660356573376</v>
      </c>
      <c r="G84" s="247">
        <v>25.795836815864565</v>
      </c>
      <c r="H84" s="247">
        <v>37.116425064715145</v>
      </c>
      <c r="I84" s="52">
        <v>5.9980825732294497E-2</v>
      </c>
      <c r="J84" s="51">
        <v>0.11996165146458899</v>
      </c>
      <c r="K84" s="53">
        <v>0.1799424771968835</v>
      </c>
      <c r="L84" s="247">
        <v>29.883324393275359</v>
      </c>
      <c r="M84" s="247">
        <v>33.028937487304347</v>
      </c>
    </row>
    <row r="85" spans="1:13" ht="15" customHeight="1">
      <c r="A85" s="49"/>
      <c r="B85" s="190" t="s">
        <v>167</v>
      </c>
      <c r="C85" s="182">
        <v>0.77191058735188345</v>
      </c>
      <c r="D85" s="50">
        <v>4.5979722034080836E-2</v>
      </c>
      <c r="E85" s="183">
        <v>0.67995114328372175</v>
      </c>
      <c r="F85" s="183">
        <v>0.86387003142004515</v>
      </c>
      <c r="G85" s="183">
        <v>0.63397142124964101</v>
      </c>
      <c r="H85" s="183">
        <v>0.90984975345412589</v>
      </c>
      <c r="I85" s="52">
        <v>5.9566124351032514E-2</v>
      </c>
      <c r="J85" s="51">
        <v>0.11913224870206503</v>
      </c>
      <c r="K85" s="53">
        <v>0.17869837305309755</v>
      </c>
      <c r="L85" s="183">
        <v>0.73331505798428931</v>
      </c>
      <c r="M85" s="183">
        <v>0.81050611671947759</v>
      </c>
    </row>
    <row r="86" spans="1:13" ht="15" customHeight="1">
      <c r="A86" s="49"/>
      <c r="B86" s="190" t="s">
        <v>219</v>
      </c>
      <c r="C86" s="245">
        <v>170.64889777583335</v>
      </c>
      <c r="D86" s="246">
        <v>7.0363531741666545</v>
      </c>
      <c r="E86" s="246">
        <v>156.57619142750005</v>
      </c>
      <c r="F86" s="246">
        <v>184.72160412416665</v>
      </c>
      <c r="G86" s="246">
        <v>149.53983825333339</v>
      </c>
      <c r="H86" s="246">
        <v>191.75795729833331</v>
      </c>
      <c r="I86" s="52">
        <v>4.1232924829140712E-2</v>
      </c>
      <c r="J86" s="51">
        <v>8.2465849658281423E-2</v>
      </c>
      <c r="K86" s="53">
        <v>0.12369877448742214</v>
      </c>
      <c r="L86" s="246">
        <v>162.11645288704167</v>
      </c>
      <c r="M86" s="246">
        <v>179.18134266462502</v>
      </c>
    </row>
    <row r="87" spans="1:13" ht="15" customHeight="1">
      <c r="A87" s="49"/>
      <c r="B87" s="190" t="s">
        <v>143</v>
      </c>
      <c r="C87" s="182">
        <v>2.5335255960462</v>
      </c>
      <c r="D87" s="50">
        <v>0.1948556988988438</v>
      </c>
      <c r="E87" s="183">
        <v>2.1438141982485126</v>
      </c>
      <c r="F87" s="183">
        <v>2.9232369938438874</v>
      </c>
      <c r="G87" s="183">
        <v>1.9489584993496685</v>
      </c>
      <c r="H87" s="183">
        <v>3.1180926927427315</v>
      </c>
      <c r="I87" s="52">
        <v>7.6910886238107906E-2</v>
      </c>
      <c r="J87" s="51">
        <v>0.15382177247621581</v>
      </c>
      <c r="K87" s="53">
        <v>0.23073265871432372</v>
      </c>
      <c r="L87" s="183">
        <v>2.40684931624389</v>
      </c>
      <c r="M87" s="183">
        <v>2.66020187584851</v>
      </c>
    </row>
    <row r="88" spans="1:13" s="48" customFormat="1" ht="15" customHeight="1">
      <c r="A88" s="49"/>
      <c r="B88" s="190" t="s">
        <v>220</v>
      </c>
      <c r="C88" s="182">
        <v>1.4918934724968183</v>
      </c>
      <c r="D88" s="183">
        <v>0.16388155499330323</v>
      </c>
      <c r="E88" s="183">
        <v>1.1641303625102117</v>
      </c>
      <c r="F88" s="183">
        <v>1.8196565824834248</v>
      </c>
      <c r="G88" s="183">
        <v>1.0002488075169085</v>
      </c>
      <c r="H88" s="183">
        <v>1.983538137476728</v>
      </c>
      <c r="I88" s="52">
        <v>0.1098480273655415</v>
      </c>
      <c r="J88" s="51">
        <v>0.219696054731083</v>
      </c>
      <c r="K88" s="53">
        <v>0.3295440820966245</v>
      </c>
      <c r="L88" s="183">
        <v>1.4172987988719774</v>
      </c>
      <c r="M88" s="183">
        <v>1.5664881461216591</v>
      </c>
    </row>
    <row r="89" spans="1:13" ht="15" customHeight="1">
      <c r="A89" s="49"/>
      <c r="B89" s="190" t="s">
        <v>144</v>
      </c>
      <c r="C89" s="182">
        <v>0.57104959521370435</v>
      </c>
      <c r="D89" s="183">
        <v>7.4989928309665332E-2</v>
      </c>
      <c r="E89" s="183">
        <v>0.42106973859437369</v>
      </c>
      <c r="F89" s="183">
        <v>0.72102945183303502</v>
      </c>
      <c r="G89" s="183">
        <v>0.34607981028470836</v>
      </c>
      <c r="H89" s="183">
        <v>0.79601938014270035</v>
      </c>
      <c r="I89" s="52">
        <v>0.13131946671217198</v>
      </c>
      <c r="J89" s="51">
        <v>0.26263893342434397</v>
      </c>
      <c r="K89" s="53">
        <v>0.39395840013651595</v>
      </c>
      <c r="L89" s="183">
        <v>0.54249711545301915</v>
      </c>
      <c r="M89" s="183">
        <v>0.59960207497438955</v>
      </c>
    </row>
    <row r="90" spans="1:13" s="48" customFormat="1" ht="15" customHeight="1">
      <c r="A90" s="49"/>
      <c r="B90" s="190" t="s">
        <v>145</v>
      </c>
      <c r="C90" s="182">
        <v>5.8794607099500285</v>
      </c>
      <c r="D90" s="50">
        <v>0.23903321621728049</v>
      </c>
      <c r="E90" s="183">
        <v>5.4013942775154673</v>
      </c>
      <c r="F90" s="183">
        <v>6.3575271423845896</v>
      </c>
      <c r="G90" s="183">
        <v>5.1623610612981867</v>
      </c>
      <c r="H90" s="183">
        <v>6.5965603586018702</v>
      </c>
      <c r="I90" s="52">
        <v>4.0655636292076205E-2</v>
      </c>
      <c r="J90" s="51">
        <v>8.1311272584152411E-2</v>
      </c>
      <c r="K90" s="53">
        <v>0.12196690887622862</v>
      </c>
      <c r="L90" s="183">
        <v>5.5854876744525273</v>
      </c>
      <c r="M90" s="183">
        <v>6.1734337454475297</v>
      </c>
    </row>
    <row r="91" spans="1:13" s="48" customFormat="1" ht="15" customHeight="1">
      <c r="A91" s="49"/>
      <c r="B91" s="190" t="s">
        <v>146</v>
      </c>
      <c r="C91" s="254">
        <v>11.507074074074072</v>
      </c>
      <c r="D91" s="183">
        <v>0.72926098257946881</v>
      </c>
      <c r="E91" s="247">
        <v>10.048552108915136</v>
      </c>
      <c r="F91" s="247">
        <v>12.965596039233009</v>
      </c>
      <c r="G91" s="247">
        <v>9.319291126335667</v>
      </c>
      <c r="H91" s="247">
        <v>13.694857021812478</v>
      </c>
      <c r="I91" s="52">
        <v>6.3375014176933545E-2</v>
      </c>
      <c r="J91" s="51">
        <v>0.12675002835386709</v>
      </c>
      <c r="K91" s="53">
        <v>0.19012504253080065</v>
      </c>
      <c r="L91" s="247">
        <v>10.931720370370369</v>
      </c>
      <c r="M91" s="247">
        <v>12.082427777777776</v>
      </c>
    </row>
    <row r="92" spans="1:13" ht="15" customHeight="1">
      <c r="A92" s="49"/>
      <c r="B92" s="190" t="s">
        <v>147</v>
      </c>
      <c r="C92" s="182">
        <v>2.2322590680223739</v>
      </c>
      <c r="D92" s="50">
        <v>0.15557654759263911</v>
      </c>
      <c r="E92" s="183">
        <v>1.9211059728370956</v>
      </c>
      <c r="F92" s="183">
        <v>2.5434121632076523</v>
      </c>
      <c r="G92" s="183">
        <v>1.7655294252444567</v>
      </c>
      <c r="H92" s="183">
        <v>2.6989887108002915</v>
      </c>
      <c r="I92" s="52">
        <v>6.9694664844824256E-2</v>
      </c>
      <c r="J92" s="51">
        <v>0.13938932968964851</v>
      </c>
      <c r="K92" s="53">
        <v>0.20908399453447277</v>
      </c>
      <c r="L92" s="183">
        <v>2.1206461146212554</v>
      </c>
      <c r="M92" s="183">
        <v>2.3438720214234925</v>
      </c>
    </row>
    <row r="93" spans="1:13" ht="15" customHeight="1">
      <c r="A93" s="49"/>
      <c r="B93" s="190" t="s">
        <v>228</v>
      </c>
      <c r="C93" s="182">
        <v>0.12944444444444445</v>
      </c>
      <c r="D93" s="183">
        <v>1.7494238682971012E-2</v>
      </c>
      <c r="E93" s="183">
        <v>9.4455967078502429E-2</v>
      </c>
      <c r="F93" s="183">
        <v>0.16443292181038646</v>
      </c>
      <c r="G93" s="183">
        <v>7.6961728395531406E-2</v>
      </c>
      <c r="H93" s="183">
        <v>0.1819271604933575</v>
      </c>
      <c r="I93" s="52">
        <v>0.13514862501866018</v>
      </c>
      <c r="J93" s="51">
        <v>0.27029725003732036</v>
      </c>
      <c r="K93" s="53">
        <v>0.40544587505598051</v>
      </c>
      <c r="L93" s="183">
        <v>0.12297222222222222</v>
      </c>
      <c r="M93" s="183">
        <v>0.13591666666666666</v>
      </c>
    </row>
    <row r="94" spans="1:13" ht="15" customHeight="1">
      <c r="A94" s="49"/>
      <c r="B94" s="190" t="s">
        <v>148</v>
      </c>
      <c r="C94" s="182">
        <v>0.52899999999999991</v>
      </c>
      <c r="D94" s="50">
        <v>4.6311399921745398E-2</v>
      </c>
      <c r="E94" s="183">
        <v>0.4363772001565091</v>
      </c>
      <c r="F94" s="183">
        <v>0.62162279984349067</v>
      </c>
      <c r="G94" s="183">
        <v>0.39006580023476373</v>
      </c>
      <c r="H94" s="183">
        <v>0.66793419976523616</v>
      </c>
      <c r="I94" s="52">
        <v>8.7545179436191695E-2</v>
      </c>
      <c r="J94" s="51">
        <v>0.17509035887238339</v>
      </c>
      <c r="K94" s="53">
        <v>0.26263553830857511</v>
      </c>
      <c r="L94" s="183">
        <v>0.50254999999999994</v>
      </c>
      <c r="M94" s="183">
        <v>0.55544999999999989</v>
      </c>
    </row>
    <row r="95" spans="1:13" ht="15" customHeight="1">
      <c r="A95" s="49"/>
      <c r="B95" s="190" t="s">
        <v>229</v>
      </c>
      <c r="C95" s="250">
        <v>5.7139393939393941E-2</v>
      </c>
      <c r="D95" s="50">
        <v>1.6860863561714675E-2</v>
      </c>
      <c r="E95" s="50">
        <v>2.3417666815964591E-2</v>
      </c>
      <c r="F95" s="50">
        <v>9.0861121062823291E-2</v>
      </c>
      <c r="G95" s="50">
        <v>6.5568032542499197E-3</v>
      </c>
      <c r="H95" s="50">
        <v>0.10772198462453797</v>
      </c>
      <c r="I95" s="52">
        <v>0.29508299614795519</v>
      </c>
      <c r="J95" s="51">
        <v>0.59016599229591038</v>
      </c>
      <c r="K95" s="53">
        <v>0.88524898844386557</v>
      </c>
      <c r="L95" s="50">
        <v>5.4282424242424243E-2</v>
      </c>
      <c r="M95" s="50">
        <v>5.9996363636363639E-2</v>
      </c>
    </row>
    <row r="96" spans="1:13" ht="15" customHeight="1">
      <c r="A96" s="49"/>
      <c r="B96" s="190" t="s">
        <v>149</v>
      </c>
      <c r="C96" s="182">
        <v>0.51636110559812953</v>
      </c>
      <c r="D96" s="183">
        <v>6.312692549571336E-2</v>
      </c>
      <c r="E96" s="183">
        <v>0.39010725460670281</v>
      </c>
      <c r="F96" s="183">
        <v>0.64261495658955625</v>
      </c>
      <c r="G96" s="183">
        <v>0.32698032911098945</v>
      </c>
      <c r="H96" s="183">
        <v>0.70574188208526967</v>
      </c>
      <c r="I96" s="52">
        <v>0.12225344785136355</v>
      </c>
      <c r="J96" s="51">
        <v>0.2445068957027271</v>
      </c>
      <c r="K96" s="53">
        <v>0.36676034355409065</v>
      </c>
      <c r="L96" s="183">
        <v>0.49054305031822304</v>
      </c>
      <c r="M96" s="183">
        <v>0.54217916087803597</v>
      </c>
    </row>
    <row r="97" spans="1:13" ht="15" customHeight="1">
      <c r="A97" s="49"/>
      <c r="B97" s="190" t="s">
        <v>168</v>
      </c>
      <c r="C97" s="250">
        <v>3.9300000000000002E-2</v>
      </c>
      <c r="D97" s="50">
        <v>3.5850249435887627E-3</v>
      </c>
      <c r="E97" s="50">
        <v>3.2129950112822478E-2</v>
      </c>
      <c r="F97" s="50">
        <v>4.6470049887177525E-2</v>
      </c>
      <c r="G97" s="50">
        <v>2.8544925169233713E-2</v>
      </c>
      <c r="H97" s="50">
        <v>5.0055074830766294E-2</v>
      </c>
      <c r="I97" s="52">
        <v>9.1222008742716604E-2</v>
      </c>
      <c r="J97" s="51">
        <v>0.18244401748543321</v>
      </c>
      <c r="K97" s="53">
        <v>0.27366602622814984</v>
      </c>
      <c r="L97" s="50">
        <v>3.7335E-2</v>
      </c>
      <c r="M97" s="50">
        <v>4.1265000000000003E-2</v>
      </c>
    </row>
    <row r="98" spans="1:13" ht="15" customHeight="1">
      <c r="A98" s="49"/>
      <c r="B98" s="190" t="s">
        <v>150</v>
      </c>
      <c r="C98" s="250">
        <v>0.14793385424881833</v>
      </c>
      <c r="D98" s="50">
        <v>1.4052114931523372E-2</v>
      </c>
      <c r="E98" s="50">
        <v>0.11982962438577159</v>
      </c>
      <c r="F98" s="50">
        <v>0.17603808411186508</v>
      </c>
      <c r="G98" s="50">
        <v>0.10577750945424821</v>
      </c>
      <c r="H98" s="50">
        <v>0.19009019904338845</v>
      </c>
      <c r="I98" s="52">
        <v>9.4989176094123273E-2</v>
      </c>
      <c r="J98" s="51">
        <v>0.18997835218824655</v>
      </c>
      <c r="K98" s="53">
        <v>0.28496752828236982</v>
      </c>
      <c r="L98" s="50">
        <v>0.14053716153637741</v>
      </c>
      <c r="M98" s="50">
        <v>0.15533054696125925</v>
      </c>
    </row>
    <row r="99" spans="1:13" ht="15" customHeight="1">
      <c r="A99" s="49"/>
      <c r="B99" s="190" t="s">
        <v>151</v>
      </c>
      <c r="C99" s="182">
        <v>4.8956885503997434</v>
      </c>
      <c r="D99" s="50">
        <v>0.2307557222002668</v>
      </c>
      <c r="E99" s="183">
        <v>4.4341771059992094</v>
      </c>
      <c r="F99" s="183">
        <v>5.3571999948002773</v>
      </c>
      <c r="G99" s="183">
        <v>4.2034213837989434</v>
      </c>
      <c r="H99" s="183">
        <v>5.5879557170005434</v>
      </c>
      <c r="I99" s="52">
        <v>4.7134477576484132E-2</v>
      </c>
      <c r="J99" s="51">
        <v>9.4268955152968265E-2</v>
      </c>
      <c r="K99" s="53">
        <v>0.14140343272945238</v>
      </c>
      <c r="L99" s="183">
        <v>4.6509041228797559</v>
      </c>
      <c r="M99" s="183">
        <v>5.1404729779197309</v>
      </c>
    </row>
    <row r="100" spans="1:13" ht="15" customHeight="1">
      <c r="A100" s="49"/>
      <c r="B100" s="190" t="s">
        <v>169</v>
      </c>
      <c r="C100" s="182">
        <v>9.6931164449999976</v>
      </c>
      <c r="D100" s="50">
        <v>0.60723707654910353</v>
      </c>
      <c r="E100" s="183">
        <v>8.4786422919017905</v>
      </c>
      <c r="F100" s="183">
        <v>10.907590598098205</v>
      </c>
      <c r="G100" s="183">
        <v>7.871405215352687</v>
      </c>
      <c r="H100" s="183">
        <v>11.514827674647307</v>
      </c>
      <c r="I100" s="52">
        <v>6.2646217033979282E-2</v>
      </c>
      <c r="J100" s="51">
        <v>0.12529243406795856</v>
      </c>
      <c r="K100" s="53">
        <v>0.18793865110193786</v>
      </c>
      <c r="L100" s="183">
        <v>9.2084606227499979</v>
      </c>
      <c r="M100" s="183">
        <v>10.177772267249997</v>
      </c>
    </row>
    <row r="101" spans="1:13" ht="15" customHeight="1">
      <c r="A101" s="49"/>
      <c r="B101" s="190" t="s">
        <v>152</v>
      </c>
      <c r="C101" s="182">
        <v>0.17827988718028479</v>
      </c>
      <c r="D101" s="50">
        <v>1.6633324741012003E-2</v>
      </c>
      <c r="E101" s="183">
        <v>0.14501323769826077</v>
      </c>
      <c r="F101" s="183">
        <v>0.2115465366623088</v>
      </c>
      <c r="G101" s="183">
        <v>0.12837991295724877</v>
      </c>
      <c r="H101" s="183">
        <v>0.22817986140332081</v>
      </c>
      <c r="I101" s="52">
        <v>9.3298941367354712E-2</v>
      </c>
      <c r="J101" s="51">
        <v>0.18659788273470942</v>
      </c>
      <c r="K101" s="53">
        <v>0.27989682410206412</v>
      </c>
      <c r="L101" s="183">
        <v>0.16936589282127054</v>
      </c>
      <c r="M101" s="183">
        <v>0.18719388153929903</v>
      </c>
    </row>
    <row r="102" spans="1:13" ht="15" customHeight="1">
      <c r="A102" s="49"/>
      <c r="B102" s="190" t="s">
        <v>153</v>
      </c>
      <c r="C102" s="182">
        <v>1.6920200477921354</v>
      </c>
      <c r="D102" s="50">
        <v>5.5834078151458341E-2</v>
      </c>
      <c r="E102" s="183">
        <v>1.5803518914892187</v>
      </c>
      <c r="F102" s="183">
        <v>1.8036882040950521</v>
      </c>
      <c r="G102" s="183">
        <v>1.5245178133377604</v>
      </c>
      <c r="H102" s="183">
        <v>1.8595222822465105</v>
      </c>
      <c r="I102" s="52">
        <v>3.2998473170760892E-2</v>
      </c>
      <c r="J102" s="51">
        <v>6.5996946341521784E-2</v>
      </c>
      <c r="K102" s="53">
        <v>9.8995419512282676E-2</v>
      </c>
      <c r="L102" s="183">
        <v>1.6074190454025286</v>
      </c>
      <c r="M102" s="183">
        <v>1.7766210501817423</v>
      </c>
    </row>
    <row r="103" spans="1:13" ht="15" customHeight="1">
      <c r="A103" s="49"/>
      <c r="B103" s="190" t="s">
        <v>154</v>
      </c>
      <c r="C103" s="250">
        <v>7.0974869395105541E-2</v>
      </c>
      <c r="D103" s="50">
        <v>4.1438349220234965E-3</v>
      </c>
      <c r="E103" s="50">
        <v>6.2687199551058545E-2</v>
      </c>
      <c r="F103" s="50">
        <v>7.9262539239152538E-2</v>
      </c>
      <c r="G103" s="50">
        <v>5.8543364629035054E-2</v>
      </c>
      <c r="H103" s="50">
        <v>8.3406374161176036E-2</v>
      </c>
      <c r="I103" s="52">
        <v>5.8384537475587903E-2</v>
      </c>
      <c r="J103" s="51">
        <v>0.11676907495117581</v>
      </c>
      <c r="K103" s="53">
        <v>0.17515361242676369</v>
      </c>
      <c r="L103" s="50">
        <v>6.7426125925350258E-2</v>
      </c>
      <c r="M103" s="50">
        <v>7.4523612864860825E-2</v>
      </c>
    </row>
    <row r="104" spans="1:13" ht="15" customHeight="1">
      <c r="A104" s="49"/>
      <c r="B104" s="190" t="s">
        <v>170</v>
      </c>
      <c r="C104" s="182">
        <v>1.5858627450980394</v>
      </c>
      <c r="D104" s="50">
        <v>6.9243150766332279E-2</v>
      </c>
      <c r="E104" s="183">
        <v>1.4473764435653749</v>
      </c>
      <c r="F104" s="183">
        <v>1.7243490466307039</v>
      </c>
      <c r="G104" s="183">
        <v>1.3781332927990426</v>
      </c>
      <c r="H104" s="183">
        <v>1.7935921973970361</v>
      </c>
      <c r="I104" s="52">
        <v>4.3662763994151088E-2</v>
      </c>
      <c r="J104" s="51">
        <v>8.7325527988302176E-2</v>
      </c>
      <c r="K104" s="53">
        <v>0.13098829198245326</v>
      </c>
      <c r="L104" s="183">
        <v>1.5065696078431374</v>
      </c>
      <c r="M104" s="183">
        <v>1.6651558823529413</v>
      </c>
    </row>
    <row r="105" spans="1:13" ht="15" customHeight="1">
      <c r="A105" s="49"/>
      <c r="B105" s="190" t="s">
        <v>171</v>
      </c>
      <c r="C105" s="250">
        <v>0.26555574464833331</v>
      </c>
      <c r="D105" s="50">
        <v>1.5273158955452283E-2</v>
      </c>
      <c r="E105" s="50">
        <v>0.23500942673742875</v>
      </c>
      <c r="F105" s="50">
        <v>0.29610206255923788</v>
      </c>
      <c r="G105" s="50">
        <v>0.21973626778197647</v>
      </c>
      <c r="H105" s="50">
        <v>0.31137522151469016</v>
      </c>
      <c r="I105" s="52">
        <v>5.7513946744695815E-2</v>
      </c>
      <c r="J105" s="51">
        <v>0.11502789348939163</v>
      </c>
      <c r="K105" s="53">
        <v>0.17254184023408745</v>
      </c>
      <c r="L105" s="50">
        <v>0.25227795741591663</v>
      </c>
      <c r="M105" s="50">
        <v>0.27883353188075</v>
      </c>
    </row>
    <row r="106" spans="1:13" ht="15" customHeight="1">
      <c r="A106" s="49"/>
      <c r="B106" s="190" t="s">
        <v>172</v>
      </c>
      <c r="C106" s="182">
        <v>0.15203703703703703</v>
      </c>
      <c r="D106" s="183">
        <v>4.5323975480084995E-2</v>
      </c>
      <c r="E106" s="183">
        <v>6.1389086076867036E-2</v>
      </c>
      <c r="F106" s="183">
        <v>0.242684987997207</v>
      </c>
      <c r="G106" s="183">
        <v>1.6065110596782034E-2</v>
      </c>
      <c r="H106" s="183">
        <v>0.28800896347729199</v>
      </c>
      <c r="I106" s="52">
        <v>0.29811140997863456</v>
      </c>
      <c r="J106" s="51">
        <v>0.59622281995726911</v>
      </c>
      <c r="K106" s="53">
        <v>0.89433422993590361</v>
      </c>
      <c r="L106" s="183">
        <v>0.14443518518518517</v>
      </c>
      <c r="M106" s="183">
        <v>0.15963888888888889</v>
      </c>
    </row>
    <row r="107" spans="1:13" ht="15" customHeight="1">
      <c r="A107" s="49"/>
      <c r="B107" s="190" t="s">
        <v>155</v>
      </c>
      <c r="C107" s="182">
        <v>6.8945772141045989</v>
      </c>
      <c r="D107" s="50">
        <v>0.26410008706862254</v>
      </c>
      <c r="E107" s="183">
        <v>6.3663770399673538</v>
      </c>
      <c r="F107" s="183">
        <v>7.422777388241844</v>
      </c>
      <c r="G107" s="183">
        <v>6.1022769528987313</v>
      </c>
      <c r="H107" s="183">
        <v>7.6868774753104665</v>
      </c>
      <c r="I107" s="52">
        <v>3.8305479635261624E-2</v>
      </c>
      <c r="J107" s="51">
        <v>7.6610959270523249E-2</v>
      </c>
      <c r="K107" s="53">
        <v>0.11491643890578487</v>
      </c>
      <c r="L107" s="183">
        <v>6.5498483533993692</v>
      </c>
      <c r="M107" s="183">
        <v>7.2393060748098286</v>
      </c>
    </row>
    <row r="108" spans="1:13" ht="15" customHeight="1">
      <c r="A108" s="49"/>
      <c r="B108" s="190" t="s">
        <v>173</v>
      </c>
      <c r="C108" s="254">
        <v>46.507079083611103</v>
      </c>
      <c r="D108" s="183">
        <v>3.1262949608407546</v>
      </c>
      <c r="E108" s="247">
        <v>40.254489161929591</v>
      </c>
      <c r="F108" s="247">
        <v>52.759669005292615</v>
      </c>
      <c r="G108" s="247">
        <v>37.128194201088839</v>
      </c>
      <c r="H108" s="247">
        <v>55.885963966133367</v>
      </c>
      <c r="I108" s="52">
        <v>6.7221915941447455E-2</v>
      </c>
      <c r="J108" s="51">
        <v>0.13444383188289491</v>
      </c>
      <c r="K108" s="53">
        <v>0.20166574782434238</v>
      </c>
      <c r="L108" s="247">
        <v>44.181725129430546</v>
      </c>
      <c r="M108" s="247">
        <v>48.83243303779166</v>
      </c>
    </row>
    <row r="109" spans="1:13" ht="15" customHeight="1">
      <c r="A109" s="49"/>
      <c r="B109" s="190" t="s">
        <v>174</v>
      </c>
      <c r="C109" s="250">
        <v>4.4442348624338615E-2</v>
      </c>
      <c r="D109" s="50">
        <v>2.0833861242120664E-3</v>
      </c>
      <c r="E109" s="50">
        <v>4.0275576375914481E-2</v>
      </c>
      <c r="F109" s="50">
        <v>4.860912087276275E-2</v>
      </c>
      <c r="G109" s="50">
        <v>3.8192190251702417E-2</v>
      </c>
      <c r="H109" s="50">
        <v>5.0692506996974813E-2</v>
      </c>
      <c r="I109" s="52">
        <v>4.6878398390293695E-2</v>
      </c>
      <c r="J109" s="51">
        <v>9.375679678058739E-2</v>
      </c>
      <c r="K109" s="53">
        <v>0.14063519517088108</v>
      </c>
      <c r="L109" s="50">
        <v>4.2220231193121682E-2</v>
      </c>
      <c r="M109" s="50">
        <v>4.6664466055555548E-2</v>
      </c>
    </row>
    <row r="110" spans="1:13" ht="15" customHeight="1">
      <c r="A110" s="49"/>
      <c r="B110" s="190" t="s">
        <v>175</v>
      </c>
      <c r="C110" s="254">
        <v>32.235425232247479</v>
      </c>
      <c r="D110" s="183">
        <v>2.1924929444207431</v>
      </c>
      <c r="E110" s="247">
        <v>27.850439343405995</v>
      </c>
      <c r="F110" s="247">
        <v>36.620411121088964</v>
      </c>
      <c r="G110" s="247">
        <v>25.657946398985249</v>
      </c>
      <c r="H110" s="247">
        <v>38.812904065509706</v>
      </c>
      <c r="I110" s="52">
        <v>6.8015015425558281E-2</v>
      </c>
      <c r="J110" s="51">
        <v>0.13603003085111656</v>
      </c>
      <c r="K110" s="53">
        <v>0.20404504627667486</v>
      </c>
      <c r="L110" s="247">
        <v>30.623653970635104</v>
      </c>
      <c r="M110" s="247">
        <v>33.847196493859855</v>
      </c>
    </row>
    <row r="111" spans="1:13" ht="15" customHeight="1">
      <c r="A111" s="49"/>
      <c r="B111" s="190" t="s">
        <v>156</v>
      </c>
      <c r="C111" s="182">
        <v>1.4421634010246165</v>
      </c>
      <c r="D111" s="183">
        <v>0.15209967179674244</v>
      </c>
      <c r="E111" s="183">
        <v>1.1379640574311316</v>
      </c>
      <c r="F111" s="183">
        <v>1.7463627446181014</v>
      </c>
      <c r="G111" s="183">
        <v>0.98586438563438916</v>
      </c>
      <c r="H111" s="183">
        <v>1.8984624164148438</v>
      </c>
      <c r="I111" s="52">
        <v>0.10546632350306484</v>
      </c>
      <c r="J111" s="51">
        <v>0.21093264700612968</v>
      </c>
      <c r="K111" s="53">
        <v>0.31639897050919452</v>
      </c>
      <c r="L111" s="183">
        <v>1.3700552309733856</v>
      </c>
      <c r="M111" s="183">
        <v>1.5142715710758474</v>
      </c>
    </row>
    <row r="112" spans="1:13" ht="15" customHeight="1">
      <c r="A112" s="49"/>
      <c r="B112" s="190" t="s">
        <v>157</v>
      </c>
      <c r="C112" s="182">
        <v>6.3269524835277355</v>
      </c>
      <c r="D112" s="50">
        <v>0.57316231419208663</v>
      </c>
      <c r="E112" s="183">
        <v>5.1806278551435625</v>
      </c>
      <c r="F112" s="183">
        <v>7.4732771119119086</v>
      </c>
      <c r="G112" s="183">
        <v>4.6074655409514751</v>
      </c>
      <c r="H112" s="183">
        <v>8.046439426103996</v>
      </c>
      <c r="I112" s="52">
        <v>9.0590583015174947E-2</v>
      </c>
      <c r="J112" s="51">
        <v>0.18118116603034989</v>
      </c>
      <c r="K112" s="53">
        <v>0.27177174904552481</v>
      </c>
      <c r="L112" s="183">
        <v>6.010604859351349</v>
      </c>
      <c r="M112" s="183">
        <v>6.643300107704122</v>
      </c>
    </row>
    <row r="113" spans="1:13" ht="15" customHeight="1">
      <c r="A113" s="49"/>
      <c r="B113" s="190" t="s">
        <v>221</v>
      </c>
      <c r="C113" s="250">
        <v>2.1166666666666669E-3</v>
      </c>
      <c r="D113" s="50">
        <v>4.9426873057531765E-4</v>
      </c>
      <c r="E113" s="50">
        <v>1.1281292055160316E-3</v>
      </c>
      <c r="F113" s="50">
        <v>3.1052041278173022E-3</v>
      </c>
      <c r="G113" s="50">
        <v>6.3386047494071391E-4</v>
      </c>
      <c r="H113" s="50">
        <v>3.5994728583926198E-3</v>
      </c>
      <c r="I113" s="52">
        <v>0.23351278609857526</v>
      </c>
      <c r="J113" s="51">
        <v>0.46702557219715052</v>
      </c>
      <c r="K113" s="53">
        <v>0.70053835829572575</v>
      </c>
      <c r="L113" s="50">
        <v>2.0108333333333337E-3</v>
      </c>
      <c r="M113" s="50">
        <v>2.2225000000000001E-3</v>
      </c>
    </row>
    <row r="114" spans="1:13" ht="15" customHeight="1">
      <c r="A114" s="49"/>
      <c r="B114" s="190" t="s">
        <v>222</v>
      </c>
      <c r="C114" s="250">
        <v>0.47014231501944448</v>
      </c>
      <c r="D114" s="50">
        <v>3.1746675464114554E-2</v>
      </c>
      <c r="E114" s="50">
        <v>0.40664896409121537</v>
      </c>
      <c r="F114" s="50">
        <v>0.53363566594767353</v>
      </c>
      <c r="G114" s="50">
        <v>0.37490228862710084</v>
      </c>
      <c r="H114" s="50">
        <v>0.56538234141178811</v>
      </c>
      <c r="I114" s="52">
        <v>6.7525671376339635E-2</v>
      </c>
      <c r="J114" s="51">
        <v>0.13505134275267927</v>
      </c>
      <c r="K114" s="53">
        <v>0.20257701412901891</v>
      </c>
      <c r="L114" s="50">
        <v>0.44663519926847228</v>
      </c>
      <c r="M114" s="50">
        <v>0.49364943077041668</v>
      </c>
    </row>
    <row r="115" spans="1:13" ht="15" customHeight="1">
      <c r="A115" s="49"/>
      <c r="B115" s="190" t="s">
        <v>223</v>
      </c>
      <c r="C115" s="182">
        <v>0.99092448224585084</v>
      </c>
      <c r="D115" s="183">
        <v>0.33523789135317472</v>
      </c>
      <c r="E115" s="183">
        <v>0.32044869953950139</v>
      </c>
      <c r="F115" s="183">
        <v>1.6614002649522002</v>
      </c>
      <c r="G115" s="183">
        <v>0</v>
      </c>
      <c r="H115" s="183">
        <v>1.9966381563053752</v>
      </c>
      <c r="I115" s="52">
        <v>0.33830821355163709</v>
      </c>
      <c r="J115" s="51">
        <v>0.67661642710327419</v>
      </c>
      <c r="K115" s="53">
        <v>1.0149246406549113</v>
      </c>
      <c r="L115" s="183">
        <v>0.94137825813355824</v>
      </c>
      <c r="M115" s="183">
        <v>1.0404707063581433</v>
      </c>
    </row>
    <row r="116" spans="1:13" ht="15" customHeight="1">
      <c r="A116" s="49"/>
      <c r="B116" s="190" t="s">
        <v>176</v>
      </c>
      <c r="C116" s="182">
        <v>6.5653352274221719</v>
      </c>
      <c r="D116" s="183">
        <v>0.75880335535436116</v>
      </c>
      <c r="E116" s="183">
        <v>5.04772851671345</v>
      </c>
      <c r="F116" s="183">
        <v>8.0829419381308938</v>
      </c>
      <c r="G116" s="183">
        <v>4.2889251613590886</v>
      </c>
      <c r="H116" s="183">
        <v>8.8417452934852552</v>
      </c>
      <c r="I116" s="52">
        <v>0.11557724458379248</v>
      </c>
      <c r="J116" s="51">
        <v>0.23115448916758496</v>
      </c>
      <c r="K116" s="53">
        <v>0.34673173375137745</v>
      </c>
      <c r="L116" s="183">
        <v>6.2370684660510634</v>
      </c>
      <c r="M116" s="183">
        <v>6.8936019887932805</v>
      </c>
    </row>
    <row r="117" spans="1:13" ht="15" customHeight="1">
      <c r="A117" s="49"/>
      <c r="B117" s="190" t="s">
        <v>224</v>
      </c>
      <c r="C117" s="182" t="s">
        <v>101</v>
      </c>
      <c r="D117" s="183" t="s">
        <v>94</v>
      </c>
      <c r="E117" s="183" t="s">
        <v>94</v>
      </c>
      <c r="F117" s="183" t="s">
        <v>94</v>
      </c>
      <c r="G117" s="183" t="s">
        <v>94</v>
      </c>
      <c r="H117" s="183" t="s">
        <v>94</v>
      </c>
      <c r="I117" s="52" t="s">
        <v>94</v>
      </c>
      <c r="J117" s="51" t="s">
        <v>94</v>
      </c>
      <c r="K117" s="53" t="s">
        <v>94</v>
      </c>
      <c r="L117" s="183" t="s">
        <v>94</v>
      </c>
      <c r="M117" s="183" t="s">
        <v>94</v>
      </c>
    </row>
    <row r="118" spans="1:13" ht="15" customHeight="1">
      <c r="A118" s="49"/>
      <c r="B118" s="190" t="s">
        <v>158</v>
      </c>
      <c r="C118" s="182">
        <v>1.8863888023011088</v>
      </c>
      <c r="D118" s="183">
        <v>0.19587586353091455</v>
      </c>
      <c r="E118" s="183">
        <v>1.4946370752392797</v>
      </c>
      <c r="F118" s="183">
        <v>2.278140529362938</v>
      </c>
      <c r="G118" s="183">
        <v>1.2987612117083653</v>
      </c>
      <c r="H118" s="183">
        <v>2.4740163928938523</v>
      </c>
      <c r="I118" s="52">
        <v>0.1038364218935013</v>
      </c>
      <c r="J118" s="51">
        <v>0.2076728437870026</v>
      </c>
      <c r="K118" s="53">
        <v>0.31150926568050391</v>
      </c>
      <c r="L118" s="183">
        <v>1.7920693621860533</v>
      </c>
      <c r="M118" s="183">
        <v>1.9807082424161644</v>
      </c>
    </row>
    <row r="119" spans="1:13" ht="15" customHeight="1">
      <c r="A119" s="49"/>
      <c r="B119" s="190" t="s">
        <v>177</v>
      </c>
      <c r="C119" s="182">
        <v>0.69846153846153847</v>
      </c>
      <c r="D119" s="50">
        <v>5.2473293716379564E-2</v>
      </c>
      <c r="E119" s="183">
        <v>0.59351495102877938</v>
      </c>
      <c r="F119" s="183">
        <v>0.80340812589429755</v>
      </c>
      <c r="G119" s="183">
        <v>0.54104165731239973</v>
      </c>
      <c r="H119" s="183">
        <v>0.85588141961067721</v>
      </c>
      <c r="I119" s="52">
        <v>7.5126962369265901E-2</v>
      </c>
      <c r="J119" s="51">
        <v>0.1502539247385318</v>
      </c>
      <c r="K119" s="53">
        <v>0.22538088710779769</v>
      </c>
      <c r="L119" s="183">
        <v>0.66353846153846152</v>
      </c>
      <c r="M119" s="183">
        <v>0.73338461538461541</v>
      </c>
    </row>
    <row r="120" spans="1:13" ht="15" customHeight="1">
      <c r="A120" s="49"/>
      <c r="B120" s="190" t="s">
        <v>159</v>
      </c>
      <c r="C120" s="254">
        <v>30.740199833188399</v>
      </c>
      <c r="D120" s="183">
        <v>2.8536877127994531</v>
      </c>
      <c r="E120" s="247">
        <v>25.032824407589494</v>
      </c>
      <c r="F120" s="247">
        <v>36.447575258787303</v>
      </c>
      <c r="G120" s="247">
        <v>22.179136694790039</v>
      </c>
      <c r="H120" s="247">
        <v>39.301262971586759</v>
      </c>
      <c r="I120" s="52">
        <v>9.2832438575057449E-2</v>
      </c>
      <c r="J120" s="51">
        <v>0.1856648771501149</v>
      </c>
      <c r="K120" s="53">
        <v>0.27849731572517233</v>
      </c>
      <c r="L120" s="247">
        <v>29.203189841528978</v>
      </c>
      <c r="M120" s="247">
        <v>32.277209824847816</v>
      </c>
    </row>
    <row r="121" spans="1:13" ht="15" customHeight="1">
      <c r="A121" s="49"/>
      <c r="B121" s="190" t="s">
        <v>178</v>
      </c>
      <c r="C121" s="250" t="s">
        <v>105</v>
      </c>
      <c r="D121" s="50" t="s">
        <v>94</v>
      </c>
      <c r="E121" s="50" t="s">
        <v>94</v>
      </c>
      <c r="F121" s="50" t="s">
        <v>94</v>
      </c>
      <c r="G121" s="50" t="s">
        <v>94</v>
      </c>
      <c r="H121" s="50" t="s">
        <v>94</v>
      </c>
      <c r="I121" s="52" t="s">
        <v>94</v>
      </c>
      <c r="J121" s="51" t="s">
        <v>94</v>
      </c>
      <c r="K121" s="53" t="s">
        <v>94</v>
      </c>
      <c r="L121" s="50" t="s">
        <v>94</v>
      </c>
      <c r="M121" s="50" t="s">
        <v>94</v>
      </c>
    </row>
    <row r="122" spans="1:13" ht="15" customHeight="1">
      <c r="A122" s="49"/>
      <c r="B122" s="190" t="s">
        <v>160</v>
      </c>
      <c r="C122" s="182">
        <v>0.38425990144839678</v>
      </c>
      <c r="D122" s="50">
        <v>2.2554547965637307E-2</v>
      </c>
      <c r="E122" s="183">
        <v>0.33915080551712218</v>
      </c>
      <c r="F122" s="183">
        <v>0.42936899737967138</v>
      </c>
      <c r="G122" s="183">
        <v>0.31659625755148485</v>
      </c>
      <c r="H122" s="183">
        <v>0.45192354534530871</v>
      </c>
      <c r="I122" s="52">
        <v>5.8696074923826558E-2</v>
      </c>
      <c r="J122" s="51">
        <v>0.11739214984765312</v>
      </c>
      <c r="K122" s="53">
        <v>0.17608822477147967</v>
      </c>
      <c r="L122" s="183">
        <v>0.36504690637597692</v>
      </c>
      <c r="M122" s="183">
        <v>0.40347289652081664</v>
      </c>
    </row>
    <row r="123" spans="1:13" ht="15" customHeight="1">
      <c r="A123" s="49"/>
      <c r="B123" s="190" t="s">
        <v>225</v>
      </c>
      <c r="C123" s="182">
        <v>0.10765151515151516</v>
      </c>
      <c r="D123" s="183">
        <v>1.7382685008227101E-2</v>
      </c>
      <c r="E123" s="183">
        <v>7.2886145135060962E-2</v>
      </c>
      <c r="F123" s="183">
        <v>0.14241688516796935</v>
      </c>
      <c r="G123" s="183">
        <v>5.550346012683386E-2</v>
      </c>
      <c r="H123" s="183">
        <v>0.15979957017619648</v>
      </c>
      <c r="I123" s="52">
        <v>0.16147181006938616</v>
      </c>
      <c r="J123" s="51">
        <v>0.32294362013877231</v>
      </c>
      <c r="K123" s="53">
        <v>0.48441543020815847</v>
      </c>
      <c r="L123" s="183">
        <v>0.10226893939393941</v>
      </c>
      <c r="M123" s="183">
        <v>0.11303409090909092</v>
      </c>
    </row>
    <row r="124" spans="1:13" ht="15" customHeight="1">
      <c r="A124" s="49"/>
      <c r="B124" s="190" t="s">
        <v>161</v>
      </c>
      <c r="C124" s="182">
        <v>0.94153433648143048</v>
      </c>
      <c r="D124" s="50">
        <v>6.7859972020762813E-2</v>
      </c>
      <c r="E124" s="183">
        <v>0.80581439243990483</v>
      </c>
      <c r="F124" s="183">
        <v>1.0772542805229561</v>
      </c>
      <c r="G124" s="183">
        <v>0.73795442041914205</v>
      </c>
      <c r="H124" s="183">
        <v>1.1451142525437188</v>
      </c>
      <c r="I124" s="52">
        <v>7.2073815464191712E-2</v>
      </c>
      <c r="J124" s="51">
        <v>0.14414763092838342</v>
      </c>
      <c r="K124" s="53">
        <v>0.21622144639257512</v>
      </c>
      <c r="L124" s="183">
        <v>0.89445761965735893</v>
      </c>
      <c r="M124" s="183">
        <v>0.98861105330550203</v>
      </c>
    </row>
    <row r="125" spans="1:13" ht="15" customHeight="1">
      <c r="A125" s="49"/>
      <c r="B125" s="190" t="s">
        <v>162</v>
      </c>
      <c r="C125" s="250">
        <v>0.37757110810116762</v>
      </c>
      <c r="D125" s="50">
        <v>6.3387627383026432E-2</v>
      </c>
      <c r="E125" s="50">
        <v>0.25079585333511478</v>
      </c>
      <c r="F125" s="50">
        <v>0.50434636286722045</v>
      </c>
      <c r="G125" s="50">
        <v>0.18740822595208834</v>
      </c>
      <c r="H125" s="50">
        <v>0.56773399025024696</v>
      </c>
      <c r="I125" s="52">
        <v>0.1678826213737788</v>
      </c>
      <c r="J125" s="51">
        <v>0.33576524274755759</v>
      </c>
      <c r="K125" s="53">
        <v>0.50364786412133644</v>
      </c>
      <c r="L125" s="50">
        <v>0.35869255269610922</v>
      </c>
      <c r="M125" s="50">
        <v>0.39644966350622601</v>
      </c>
    </row>
    <row r="126" spans="1:13" ht="15" customHeight="1">
      <c r="A126" s="49"/>
      <c r="B126" s="190" t="s">
        <v>179</v>
      </c>
      <c r="C126" s="182">
        <v>0.13988095238095238</v>
      </c>
      <c r="D126" s="50">
        <v>7.0273214865107401E-3</v>
      </c>
      <c r="E126" s="183">
        <v>0.12582630940793091</v>
      </c>
      <c r="F126" s="183">
        <v>0.15393559535397386</v>
      </c>
      <c r="G126" s="183">
        <v>0.11879898792142016</v>
      </c>
      <c r="H126" s="183">
        <v>0.16096291684048461</v>
      </c>
      <c r="I126" s="52">
        <v>5.0237872754629972E-2</v>
      </c>
      <c r="J126" s="51">
        <v>0.10047574550925994</v>
      </c>
      <c r="K126" s="53">
        <v>0.1507136182638899</v>
      </c>
      <c r="L126" s="183">
        <v>0.13288690476190476</v>
      </c>
      <c r="M126" s="183">
        <v>0.14687500000000001</v>
      </c>
    </row>
    <row r="127" spans="1:13" ht="15" customHeight="1">
      <c r="A127" s="49"/>
      <c r="B127" s="190" t="s">
        <v>163</v>
      </c>
      <c r="C127" s="182">
        <v>0.19465052169316951</v>
      </c>
      <c r="D127" s="183">
        <v>2.0035506631458786E-2</v>
      </c>
      <c r="E127" s="183">
        <v>0.15457950843025195</v>
      </c>
      <c r="F127" s="183">
        <v>0.23472153495608708</v>
      </c>
      <c r="G127" s="183">
        <v>0.13454400179879317</v>
      </c>
      <c r="H127" s="183">
        <v>0.25475704158754586</v>
      </c>
      <c r="I127" s="52">
        <v>0.10293065981626831</v>
      </c>
      <c r="J127" s="51">
        <v>0.20586131963253662</v>
      </c>
      <c r="K127" s="53">
        <v>0.30879197944880493</v>
      </c>
      <c r="L127" s="183">
        <v>0.18491799560851105</v>
      </c>
      <c r="M127" s="183">
        <v>0.20438304777782798</v>
      </c>
    </row>
    <row r="128" spans="1:13" ht="15" customHeight="1">
      <c r="A128" s="49"/>
      <c r="B128" s="190" t="s">
        <v>136</v>
      </c>
      <c r="C128" s="182">
        <v>0.25886726101600094</v>
      </c>
      <c r="D128" s="50">
        <v>1.7418015717026256E-2</v>
      </c>
      <c r="E128" s="183">
        <v>0.22403122958194843</v>
      </c>
      <c r="F128" s="183">
        <v>0.29370329245005344</v>
      </c>
      <c r="G128" s="183">
        <v>0.20661321386492215</v>
      </c>
      <c r="H128" s="183">
        <v>0.31112130816707972</v>
      </c>
      <c r="I128" s="52">
        <v>6.728551014394063E-2</v>
      </c>
      <c r="J128" s="51">
        <v>0.13457102028788126</v>
      </c>
      <c r="K128" s="53">
        <v>0.20185653043182189</v>
      </c>
      <c r="L128" s="183">
        <v>0.24592389796520089</v>
      </c>
      <c r="M128" s="183">
        <v>0.27181062406680101</v>
      </c>
    </row>
    <row r="129" spans="1:13" ht="15" customHeight="1">
      <c r="A129" s="49"/>
      <c r="B129" s="190" t="s">
        <v>180</v>
      </c>
      <c r="C129" s="245">
        <v>152.4356691919192</v>
      </c>
      <c r="D129" s="246">
        <v>13.208355711242699</v>
      </c>
      <c r="E129" s="246">
        <v>126.0189577694338</v>
      </c>
      <c r="F129" s="246">
        <v>178.85238061440461</v>
      </c>
      <c r="G129" s="246">
        <v>112.81060205819111</v>
      </c>
      <c r="H129" s="246">
        <v>192.0607363256473</v>
      </c>
      <c r="I129" s="52">
        <v>8.664872061284519E-2</v>
      </c>
      <c r="J129" s="51">
        <v>0.17329744122569038</v>
      </c>
      <c r="K129" s="53">
        <v>0.25994616183853558</v>
      </c>
      <c r="L129" s="246">
        <v>144.81388573232323</v>
      </c>
      <c r="M129" s="246">
        <v>160.05745265151518</v>
      </c>
    </row>
    <row r="130" spans="1:13" ht="15" customHeight="1">
      <c r="A130" s="49"/>
      <c r="B130" s="190" t="s">
        <v>226</v>
      </c>
      <c r="C130" s="254">
        <v>23.89238431372549</v>
      </c>
      <c r="D130" s="247">
        <v>3.3655252037682182</v>
      </c>
      <c r="E130" s="247">
        <v>17.161333906189054</v>
      </c>
      <c r="F130" s="247">
        <v>30.623434721261926</v>
      </c>
      <c r="G130" s="247">
        <v>13.795808702420835</v>
      </c>
      <c r="H130" s="247">
        <v>33.988959925030144</v>
      </c>
      <c r="I130" s="52">
        <v>0.14086183947053038</v>
      </c>
      <c r="J130" s="51">
        <v>0.28172367894106076</v>
      </c>
      <c r="K130" s="53">
        <v>0.42258551841159114</v>
      </c>
      <c r="L130" s="247">
        <v>22.697765098039216</v>
      </c>
      <c r="M130" s="247">
        <v>25.087003529411763</v>
      </c>
    </row>
    <row r="131" spans="1:13" ht="15" customHeight="1">
      <c r="A131" s="49"/>
      <c r="B131" s="190" t="s">
        <v>164</v>
      </c>
      <c r="C131" s="254">
        <v>12.741774956891707</v>
      </c>
      <c r="D131" s="183">
        <v>0.8981741167518954</v>
      </c>
      <c r="E131" s="247">
        <v>10.945426723387916</v>
      </c>
      <c r="F131" s="247">
        <v>14.538123190395497</v>
      </c>
      <c r="G131" s="247">
        <v>10.04725260663602</v>
      </c>
      <c r="H131" s="247">
        <v>15.436297307147393</v>
      </c>
      <c r="I131" s="52">
        <v>7.0490502287995249E-2</v>
      </c>
      <c r="J131" s="51">
        <v>0.1409810045759905</v>
      </c>
      <c r="K131" s="53">
        <v>0.21147150686398575</v>
      </c>
      <c r="L131" s="247">
        <v>12.104686209047122</v>
      </c>
      <c r="M131" s="247">
        <v>13.378863704736291</v>
      </c>
    </row>
    <row r="132" spans="1:13" ht="15" customHeight="1">
      <c r="A132" s="49"/>
      <c r="B132" s="190" t="s">
        <v>165</v>
      </c>
      <c r="C132" s="182">
        <v>1.255717642200743</v>
      </c>
      <c r="D132" s="183">
        <v>0.1298927505833542</v>
      </c>
      <c r="E132" s="183">
        <v>0.9959321410340346</v>
      </c>
      <c r="F132" s="183">
        <v>1.5155031433674515</v>
      </c>
      <c r="G132" s="183">
        <v>0.86603939045068046</v>
      </c>
      <c r="H132" s="183">
        <v>1.6453958939508055</v>
      </c>
      <c r="I132" s="52">
        <v>0.10344104933948928</v>
      </c>
      <c r="J132" s="51">
        <v>0.20688209867897855</v>
      </c>
      <c r="K132" s="53">
        <v>0.31032314801846783</v>
      </c>
      <c r="L132" s="183">
        <v>1.1929317600907059</v>
      </c>
      <c r="M132" s="183">
        <v>1.3185035243107801</v>
      </c>
    </row>
    <row r="133" spans="1:13" ht="15" customHeight="1">
      <c r="A133" s="49"/>
      <c r="B133" s="190" t="s">
        <v>181</v>
      </c>
      <c r="C133" s="245">
        <v>136.38776661449273</v>
      </c>
      <c r="D133" s="246">
        <v>8.0947952274779915</v>
      </c>
      <c r="E133" s="246">
        <v>120.19817615953676</v>
      </c>
      <c r="F133" s="246">
        <v>152.57735706944871</v>
      </c>
      <c r="G133" s="246">
        <v>112.10338093205876</v>
      </c>
      <c r="H133" s="246">
        <v>160.6721522969267</v>
      </c>
      <c r="I133" s="52">
        <v>5.9351329143458739E-2</v>
      </c>
      <c r="J133" s="51">
        <v>0.11870265828691748</v>
      </c>
      <c r="K133" s="53">
        <v>0.1780539874303762</v>
      </c>
      <c r="L133" s="246">
        <v>129.56837828376808</v>
      </c>
      <c r="M133" s="246">
        <v>143.20715494521738</v>
      </c>
    </row>
    <row r="134" spans="1:13" ht="15" customHeight="1">
      <c r="A134" s="49"/>
      <c r="B134" s="202" t="s">
        <v>185</v>
      </c>
      <c r="C134" s="255">
        <v>18.123225694444447</v>
      </c>
      <c r="D134" s="256">
        <v>1.8643969969669851</v>
      </c>
      <c r="E134" s="256">
        <v>14.394431700510477</v>
      </c>
      <c r="F134" s="256">
        <v>21.852019688378416</v>
      </c>
      <c r="G134" s="256">
        <v>12.530034703543491</v>
      </c>
      <c r="H134" s="256">
        <v>23.716416685345401</v>
      </c>
      <c r="I134" s="203">
        <v>0.10287335314366822</v>
      </c>
      <c r="J134" s="204">
        <v>0.20574670628733643</v>
      </c>
      <c r="K134" s="205">
        <v>0.30862005943100468</v>
      </c>
      <c r="L134" s="256">
        <v>17.217064409722223</v>
      </c>
      <c r="M134" s="256">
        <v>19.02938697916667</v>
      </c>
    </row>
    <row r="135" spans="1:13" ht="15" customHeight="1">
      <c r="B135" s="260" t="s">
        <v>679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34">
    <cfRule type="expression" dxfId="160" priority="69">
      <formula>IF(PG_IsBlnkRowRout*PG_IsBlnkRowRoutNext=1,TRUE,FALSE)</formula>
    </cfRule>
  </conditionalFormatting>
  <hyperlinks>
    <hyperlink ref="B5" location="'Fire Assay'!$A$4" display="'Fire Assay'!$A$4" xr:uid="{474D9C44-4C09-4422-80F9-1330135E3135}"/>
    <hyperlink ref="B7" location="'AR Digest 10-50g'!$A$4" display="'AR Digest 10-50g'!$A$4" xr:uid="{982DF186-8FD0-45D3-8BC8-7E14806C335F}"/>
    <hyperlink ref="B9" location="'CNL'!$A$4" display="'CNL'!$A$4" xr:uid="{4A844874-D62C-4E9A-AC33-3DDF2F21F5C9}"/>
    <hyperlink ref="B11" location="'PA'!$A$4" display="'PA'!$A$4" xr:uid="{B23629E9-3205-4B7E-BC60-45467B28CD8D}"/>
    <hyperlink ref="B13" location="'4-Acid'!$A$4" display="'4-Acid'!$A$4" xr:uid="{4477B88F-00F4-4FF2-80E9-9ABA84893F59}"/>
    <hyperlink ref="B14" location="'4-Acid'!$A$22" display="'4-Acid'!$A$22" xr:uid="{540E1098-1187-4FB1-B349-E2D95AF76269}"/>
    <hyperlink ref="B15" location="'4-Acid'!$A$40" display="'4-Acid'!$A$40" xr:uid="{66895B43-D858-4FAA-BFB9-A51F4A9F882F}"/>
    <hyperlink ref="B16" location="'4-Acid'!$A$58" display="'4-Acid'!$A$58" xr:uid="{43926F4E-FFAC-4CC4-A25D-2F6E9F5C43E1}"/>
    <hyperlink ref="B17" location="'4-Acid'!$A$76" display="'4-Acid'!$A$76" xr:uid="{775C3AAB-4EC4-4EF3-8538-BD764E80AE36}"/>
    <hyperlink ref="B18" location="'4-Acid'!$A$95" display="'4-Acid'!$A$95" xr:uid="{E58E8BCB-D6BD-4517-9106-F23E6989A132}"/>
    <hyperlink ref="B19" location="'4-Acid'!$A$113" display="'4-Acid'!$A$113" xr:uid="{4F0329B1-CAE1-44B5-B2DD-3CF77C0E84CD}"/>
    <hyperlink ref="B20" location="'4-Acid'!$A$131" display="'4-Acid'!$A$131" xr:uid="{C007225C-0FA6-481D-A626-7FEDA153C95D}"/>
    <hyperlink ref="B21" location="'4-Acid'!$A$150" display="'4-Acid'!$A$150" xr:uid="{E4A79EEC-1C35-4973-8A4B-24328B99C770}"/>
    <hyperlink ref="B22" location="'4-Acid'!$A$169" display="'4-Acid'!$A$169" xr:uid="{1B3EA637-691A-441E-8E8F-D709523EE09B}"/>
    <hyperlink ref="B23" location="'4-Acid'!$A$187" display="'4-Acid'!$A$187" xr:uid="{03A40F46-0951-4804-B6D3-718A44B18832}"/>
    <hyperlink ref="B24" location="'4-Acid'!$A$206" display="'4-Acid'!$A$206" xr:uid="{49784CF5-7FE9-484D-B8FA-8ABDB89F07F9}"/>
    <hyperlink ref="B25" location="'4-Acid'!$A$225" display="'4-Acid'!$A$225" xr:uid="{936D5CC4-2544-4A23-B609-B030F2EADA57}"/>
    <hyperlink ref="B26" location="'4-Acid'!$A$243" display="'4-Acid'!$A$243" xr:uid="{AC290D3B-D229-49C0-9951-8048A9D5F585}"/>
    <hyperlink ref="B27" location="'4-Acid'!$A$261" display="'4-Acid'!$A$261" xr:uid="{AA9D6D73-B9FB-4AB5-8321-C5AE7CE5B485}"/>
    <hyperlink ref="B28" location="'4-Acid'!$A$279" display="'4-Acid'!$A$279" xr:uid="{3C1AF870-AD75-463D-86C9-9B0BE8A09806}"/>
    <hyperlink ref="B29" location="'4-Acid'!$A$298" display="'4-Acid'!$A$298" xr:uid="{49EA2DB4-8364-420F-8CC1-D82779FB89DA}"/>
    <hyperlink ref="B30" location="'4-Acid'!$A$316" display="'4-Acid'!$A$316" xr:uid="{4E9C6467-7A96-4FE2-8565-0CB3C15A3908}"/>
    <hyperlink ref="B31" location="'4-Acid'!$A$334" display="'4-Acid'!$A$334" xr:uid="{20544C6B-5A8A-49D0-B6B3-71AA84B37DA6}"/>
    <hyperlink ref="B32" location="'4-Acid'!$A$370" display="'4-Acid'!$A$370" xr:uid="{469ACAAF-EAF5-48E3-8345-F3A2CD3AF8C9}"/>
    <hyperlink ref="B33" location="'4-Acid'!$A$406" display="'4-Acid'!$A$406" xr:uid="{9FEBEAC1-FBFC-4654-A823-EB984BF6AA35}"/>
    <hyperlink ref="B34" location="'4-Acid'!$A$425" display="'4-Acid'!$A$425" xr:uid="{95BB827F-8A6F-4BCC-8C0E-CF6AE7EDB00F}"/>
    <hyperlink ref="B35" location="'4-Acid'!$A$444" display="'4-Acid'!$A$444" xr:uid="{2D8D9AC1-0C38-4C1C-AE4E-C5968888A113}"/>
    <hyperlink ref="B36" location="'4-Acid'!$A$462" display="'4-Acid'!$A$462" xr:uid="{5B9A9E5E-0D43-4FA9-9601-8D2A1574B445}"/>
    <hyperlink ref="B37" location="'4-Acid'!$A$481" display="'4-Acid'!$A$481" xr:uid="{FF1EFB17-8ED8-408E-8A71-15B5CC5994FD}"/>
    <hyperlink ref="B38" location="'4-Acid'!$A$500" display="'4-Acid'!$A$500" xr:uid="{BA39706F-5581-4DF5-9AFF-4411EF326F89}"/>
    <hyperlink ref="B39" location="'4-Acid'!$A$519" display="'4-Acid'!$A$519" xr:uid="{8C6F0365-D8BA-4B57-B545-8CEA3409A273}"/>
    <hyperlink ref="B40" location="'4-Acid'!$A$537" display="'4-Acid'!$A$537" xr:uid="{EA5A2103-830A-480A-818C-286CD5E3EF01}"/>
    <hyperlink ref="B41" location="'4-Acid'!$A$555" display="'4-Acid'!$A$555" xr:uid="{52766500-1DBC-4BD8-8047-B4194B849FA0}"/>
    <hyperlink ref="B42" location="'4-Acid'!$A$574" display="'4-Acid'!$A$574" xr:uid="{B65B362E-6A44-4A43-B31D-77A5832B7C3A}"/>
    <hyperlink ref="B43" location="'4-Acid'!$A$592" display="'4-Acid'!$A$592" xr:uid="{A77F2EAC-68EC-4301-8D98-786684D2D802}"/>
    <hyperlink ref="B44" location="'4-Acid'!$A$610" display="'4-Acid'!$A$610" xr:uid="{D3B2BB9C-AA4C-445D-9BC7-EC44A6C1F5D0}"/>
    <hyperlink ref="B45" location="'4-Acid'!$A$628" display="'4-Acid'!$A$628" xr:uid="{DB701A0F-5C62-400A-B4C1-6566B4592D46}"/>
    <hyperlink ref="B46" location="'4-Acid'!$A$646" display="'4-Acid'!$A$646" xr:uid="{E17F633F-77AD-4850-A106-689C5901AB58}"/>
    <hyperlink ref="B47" location="'4-Acid'!$A$664" display="'4-Acid'!$A$664" xr:uid="{A3FF161F-748E-48F2-84E1-04F64A4E910D}"/>
    <hyperlink ref="B48" location="'4-Acid'!$A$682" display="'4-Acid'!$A$682" xr:uid="{9EE7096F-6D2C-4A61-8025-177CBCFAAEF7}"/>
    <hyperlink ref="B49" location="'4-Acid'!$A$700" display="'4-Acid'!$A$700" xr:uid="{5DDF1E29-11E2-4248-A97D-9464ECCD5136}"/>
    <hyperlink ref="B50" location="'4-Acid'!$A$718" display="'4-Acid'!$A$718" xr:uid="{31451C2D-7F18-4731-94D9-69C1A6E8E68E}"/>
    <hyperlink ref="B51" location="'4-Acid'!$A$736" display="'4-Acid'!$A$736" xr:uid="{155FFC07-8190-40FF-A24E-A291368C30C2}"/>
    <hyperlink ref="B52" location="'4-Acid'!$A$754" display="'4-Acid'!$A$754" xr:uid="{BEBC260A-5816-40EC-A060-9CBC68376DB5}"/>
    <hyperlink ref="B53" location="'4-Acid'!$A$772" display="'4-Acid'!$A$772" xr:uid="{B7CCD333-A3A5-4AC5-A6DB-D86CB879AFBA}"/>
    <hyperlink ref="B54" location="'4-Acid'!$A$790" display="'4-Acid'!$A$790" xr:uid="{BF4FAF15-4DD7-406B-B61E-7AC40F97EFED}"/>
    <hyperlink ref="B55" location="'4-Acid'!$A$808" display="'4-Acid'!$A$808" xr:uid="{955BECBC-9105-4467-9576-090D150028BF}"/>
    <hyperlink ref="B56" location="'4-Acid'!$A$826" display="'4-Acid'!$A$826" xr:uid="{9FCD2FEB-6CCE-4DC4-B7F8-422030A7C6A6}"/>
    <hyperlink ref="B57" location="'4-Acid'!$A$845" display="'4-Acid'!$A$845" xr:uid="{F389C230-CCC5-4507-AF60-FFEF51399E0F}"/>
    <hyperlink ref="B58" location="'4-Acid'!$A$863" display="'4-Acid'!$A$863" xr:uid="{E64873BF-F0B2-47C7-80E7-787BFC6F8BBC}"/>
    <hyperlink ref="B59" location="'4-Acid'!$A$882" display="'4-Acid'!$A$882" xr:uid="{C0AC8C2A-D5E4-49CD-A3FE-58B1D4229BF3}"/>
    <hyperlink ref="B60" location="'4-Acid'!$A$901" display="'4-Acid'!$A$901" xr:uid="{87E152B9-AA33-4907-A878-C93605CCBECF}"/>
    <hyperlink ref="B61" location="'4-Acid'!$A$920" display="'4-Acid'!$A$920" xr:uid="{42EC4994-E720-4476-B6F3-B55D07A9726F}"/>
    <hyperlink ref="B62" location="'4-Acid'!$A$938" display="'4-Acid'!$A$938" xr:uid="{D6DB24C2-D7C4-455C-98F5-5EDCF8EB7413}"/>
    <hyperlink ref="B63" location="'4-Acid'!$A$956" display="'4-Acid'!$A$956" xr:uid="{B58743C1-F3C2-48BC-B1E8-37E944C34DB5}"/>
    <hyperlink ref="B64" location="'4-Acid'!$A$975" display="'4-Acid'!$A$975" xr:uid="{A4B072D4-0B6D-468F-B04F-326D89C7054F}"/>
    <hyperlink ref="B65" location="'4-Acid'!$A$994" display="'4-Acid'!$A$994" xr:uid="{484D90DC-3C4C-438F-AA7A-A4817F348FBF}"/>
    <hyperlink ref="B66" location="'4-Acid'!$A$1012" display="'4-Acid'!$A$1012" xr:uid="{E93AA6EA-4342-4179-A3E5-B164C52B504B}"/>
    <hyperlink ref="B67" location="'4-Acid'!$A$1030" display="'4-Acid'!$A$1030" xr:uid="{9875A47E-E6EA-49FE-A944-22A56AACE00A}"/>
    <hyperlink ref="B68" location="'4-Acid'!$A$1048" display="'4-Acid'!$A$1048" xr:uid="{69437A45-716F-4356-86AB-61A7B1F23C97}"/>
    <hyperlink ref="B69" location="'4-Acid'!$A$1066" display="'4-Acid'!$A$1066" xr:uid="{DD41A742-6389-47E8-AE6F-2D75B4D30D76}"/>
    <hyperlink ref="B70" location="'4-Acid'!$A$1084" display="'4-Acid'!$A$1084" xr:uid="{9DF61FA7-6962-40A2-9724-9BF4154DB8C6}"/>
    <hyperlink ref="B71" location="'4-Acid'!$A$1102" display="'4-Acid'!$A$1102" xr:uid="{8CA37521-E69C-43C2-A3C9-42F711ACB147}"/>
    <hyperlink ref="B73" location="'Aqua Regia'!$A$4" display="'Aqua Regia'!$A$4" xr:uid="{2591B7A6-2981-47D8-AB29-02C3B9954B7C}"/>
    <hyperlink ref="B74" location="'Aqua Regia'!$A$22" display="'Aqua Regia'!$A$22" xr:uid="{4E7F76CF-F77D-401E-ACCD-1B03C2143B6D}"/>
    <hyperlink ref="B75" location="'Aqua Regia'!$A$40" display="'Aqua Regia'!$A$40" xr:uid="{D9E8DED1-AE9C-4CD8-B6BE-CA3314DC466A}"/>
    <hyperlink ref="B76" location="'Aqua Regia'!$A$58" display="'Aqua Regia'!$A$58" xr:uid="{F35753F6-828D-468C-AFA4-14060F792107}"/>
    <hyperlink ref="B77" location="'Aqua Regia'!$A$77" display="'Aqua Regia'!$A$77" xr:uid="{18BDAB06-824E-4A21-9703-E35F7AD82E4D}"/>
    <hyperlink ref="B78" location="'Aqua Regia'!$A$96" display="'Aqua Regia'!$A$96" xr:uid="{1BB7F784-1BD7-417A-839E-7D00DBCF834D}"/>
    <hyperlink ref="B79" location="'Aqua Regia'!$A$115" display="'Aqua Regia'!$A$115" xr:uid="{CA6924CF-9A25-4D38-B649-BB974B034593}"/>
    <hyperlink ref="B80" location="'Aqua Regia'!$A$134" display="'Aqua Regia'!$A$134" xr:uid="{B0B01ADD-9649-41E0-AF0A-EBF3CD0C643A}"/>
    <hyperlink ref="B81" location="'Aqua Regia'!$A$152" display="'Aqua Regia'!$A$152" xr:uid="{47315BF6-AED1-4C34-B67E-DD762699112A}"/>
    <hyperlink ref="B82" location="'Aqua Regia'!$A$171" display="'Aqua Regia'!$A$171" xr:uid="{93C40E3F-3CFB-41AD-95E1-F013C4D35D1C}"/>
    <hyperlink ref="B83" location="'Aqua Regia'!$A$190" display="'Aqua Regia'!$A$190" xr:uid="{17FCA6EF-4293-40B1-A6A0-5C7F8F0C4634}"/>
    <hyperlink ref="B84" location="'Aqua Regia'!$A$208" display="'Aqua Regia'!$A$208" xr:uid="{860D23CC-BF04-4099-93EE-B143E7096503}"/>
    <hyperlink ref="B85" location="'Aqua Regia'!$A$226" display="'Aqua Regia'!$A$226" xr:uid="{0C415756-1006-4B1C-8D40-86881E40F3C2}"/>
    <hyperlink ref="B86" location="'Aqua Regia'!$A$245" display="'Aqua Regia'!$A$245" xr:uid="{2EB2B984-C3EF-4581-A97A-39CCCD45A257}"/>
    <hyperlink ref="B87" location="'Aqua Regia'!$A$263" display="'Aqua Regia'!$A$263" xr:uid="{7A978863-EE02-4861-9B28-F921D8377D2A}"/>
    <hyperlink ref="B88" location="'Aqua Regia'!$A$281" display="'Aqua Regia'!$A$281" xr:uid="{9BA5405E-53B5-40E2-A8F8-EFB7224BB4F0}"/>
    <hyperlink ref="B89" location="'Aqua Regia'!$A$299" display="'Aqua Regia'!$A$299" xr:uid="{3BE02C8F-187A-411F-920A-000910CB2159}"/>
    <hyperlink ref="B90" location="'Aqua Regia'!$A$317" display="'Aqua Regia'!$A$317" xr:uid="{9790423C-72E5-4384-A624-75F68C0FC5DF}"/>
    <hyperlink ref="B91" location="'Aqua Regia'!$A$335" display="'Aqua Regia'!$A$335" xr:uid="{EBAFD9C7-95F5-4211-A3C2-0B63F202F484}"/>
    <hyperlink ref="B92" location="'Aqua Regia'!$A$354" display="'Aqua Regia'!$A$354" xr:uid="{31E70C98-D24C-4CFB-BE2D-4A956DEA94FC}"/>
    <hyperlink ref="B93" location="'Aqua Regia'!$A$372" display="'Aqua Regia'!$A$372" xr:uid="{7BFA9847-34F6-4963-BDE2-07D9726F99B4}"/>
    <hyperlink ref="B94" location="'Aqua Regia'!$A$390" display="'Aqua Regia'!$A$390" xr:uid="{309271B9-3725-417C-984C-313EF56B4674}"/>
    <hyperlink ref="B95" location="'Aqua Regia'!$A$409" display="'Aqua Regia'!$A$409" xr:uid="{2B427216-2AAF-4DFB-A8A0-EDFCF6262E99}"/>
    <hyperlink ref="B96" location="'Aqua Regia'!$A$427" display="'Aqua Regia'!$A$427" xr:uid="{57E48A5E-A230-4432-B245-5ADC50935129}"/>
    <hyperlink ref="B97" location="'Aqua Regia'!$A$445" display="'Aqua Regia'!$A$445" xr:uid="{1E67F9AF-35E4-4782-96AB-633F176C98A9}"/>
    <hyperlink ref="B98" location="'Aqua Regia'!$A$464" display="'Aqua Regia'!$A$464" xr:uid="{70DDBE14-B1FE-4229-B40E-AE88BE490ECF}"/>
    <hyperlink ref="B99" location="'Aqua Regia'!$A$483" display="'Aqua Regia'!$A$483" xr:uid="{27AAB176-C151-45B8-8CD6-FCB634E82D11}"/>
    <hyperlink ref="B100" location="'Aqua Regia'!$A$502" display="'Aqua Regia'!$A$502" xr:uid="{4F1EAF23-0671-4884-8A11-730AC0C04835}"/>
    <hyperlink ref="B101" location="'Aqua Regia'!$A$521" display="'Aqua Regia'!$A$521" xr:uid="{F15A3CB4-992F-4CFB-915B-FB7B162810AE}"/>
    <hyperlink ref="B102" location="'Aqua Regia'!$A$540" display="'Aqua Regia'!$A$540" xr:uid="{84BB349A-B4F6-47D1-BD71-67C43E43C110}"/>
    <hyperlink ref="B103" location="'Aqua Regia'!$A$558" display="'Aqua Regia'!$A$558" xr:uid="{2752656A-4F03-4FCE-8D7C-C6783AA8C180}"/>
    <hyperlink ref="B104" location="'Aqua Regia'!$A$576" display="'Aqua Regia'!$A$576" xr:uid="{44C7B560-1398-4AEB-8334-71B06CB028CC}"/>
    <hyperlink ref="B105" location="'Aqua Regia'!$A$595" display="'Aqua Regia'!$A$595" xr:uid="{D683EBAB-150D-4FDF-83DC-3B76CDD66630}"/>
    <hyperlink ref="B106" location="'Aqua Regia'!$A$613" display="'Aqua Regia'!$A$613" xr:uid="{D5FEFF30-90A7-44D0-8D26-2D08A6186132}"/>
    <hyperlink ref="B107" location="'Aqua Regia'!$A$632" display="'Aqua Regia'!$A$632" xr:uid="{89797EBF-B363-4F43-A9F8-4D62803EBF4E}"/>
    <hyperlink ref="B108" location="'Aqua Regia'!$A$650" display="'Aqua Regia'!$A$650" xr:uid="{29D3A6AA-59FF-462C-85B4-2869128740C7}"/>
    <hyperlink ref="B109" location="'Aqua Regia'!$A$668" display="'Aqua Regia'!$A$668" xr:uid="{B73B53AF-DBA5-47C4-9F7C-E318825043AB}"/>
    <hyperlink ref="B110" location="'Aqua Regia'!$A$686" display="'Aqua Regia'!$A$686" xr:uid="{AE5943C5-31B5-44B2-9D82-E31DC1D818BE}"/>
    <hyperlink ref="B111" location="'Aqua Regia'!$A$722" display="'Aqua Regia'!$A$722" xr:uid="{48AE7AB7-0B61-4968-ADDC-4CD8503AE7DB}"/>
    <hyperlink ref="B112" location="'Aqua Regia'!$A$758" display="'Aqua Regia'!$A$758" xr:uid="{4E4EA35B-771B-4443-AE4E-105489CE1E58}"/>
    <hyperlink ref="B113" location="'Aqua Regia'!$A$776" display="'Aqua Regia'!$A$776" xr:uid="{F90273CA-0A8F-4C52-93D5-EF4BA72B9027}"/>
    <hyperlink ref="B114" location="'Aqua Regia'!$A$794" display="'Aqua Regia'!$A$794" xr:uid="{68BB84CC-1253-4A33-A93D-13EBBDE4171E}"/>
    <hyperlink ref="B115" location="'Aqua Regia'!$A$812" display="'Aqua Regia'!$A$812" xr:uid="{C4BF312B-94EC-49E7-BB03-51D34141F3E1}"/>
    <hyperlink ref="B116" location="'Aqua Regia'!$A$830" display="'Aqua Regia'!$A$830" xr:uid="{30C6ECB7-1A10-41F9-A6D3-8021EE842BA0}"/>
    <hyperlink ref="B117" location="'Aqua Regia'!$A$849" display="'Aqua Regia'!$A$849" xr:uid="{9DF663C2-442C-4D57-8E53-91C95E37F386}"/>
    <hyperlink ref="B118" location="'Aqua Regia'!$A$867" display="'Aqua Regia'!$A$867" xr:uid="{2AC077EC-8C4C-4CEA-8A7F-22463AC24426}"/>
    <hyperlink ref="B119" location="'Aqua Regia'!$A$885" display="'Aqua Regia'!$A$885" xr:uid="{756D12AC-9763-4E00-AA1E-F010A404446E}"/>
    <hyperlink ref="B120" location="'Aqua Regia'!$A$903" display="'Aqua Regia'!$A$903" xr:uid="{279FADC2-4ABF-4E1F-885A-0DC8FEDB7F13}"/>
    <hyperlink ref="B121" location="'Aqua Regia'!$A$921" display="'Aqua Regia'!$A$921" xr:uid="{9D971579-243B-4099-8E41-0E1FD7A13E7D}"/>
    <hyperlink ref="B122" location="'Aqua Regia'!$A$939" display="'Aqua Regia'!$A$939" xr:uid="{E54C4B7E-7DA9-41C7-B476-95DEEFB236C0}"/>
    <hyperlink ref="B123" location="'Aqua Regia'!$A$958" display="'Aqua Regia'!$A$958" xr:uid="{1C9EF4C1-AC32-4B06-A35B-6705B2A98214}"/>
    <hyperlink ref="B124" location="'Aqua Regia'!$A$977" display="'Aqua Regia'!$A$977" xr:uid="{FCCB305E-BF8F-474C-8E03-66A01866085A}"/>
    <hyperlink ref="B125" location="'Aqua Regia'!$A$995" display="'Aqua Regia'!$A$995" xr:uid="{4A058195-2E30-42B3-B27C-B3FB430C2EA3}"/>
    <hyperlink ref="B126" location="'Aqua Regia'!$A$1013" display="'Aqua Regia'!$A$1013" xr:uid="{70270D80-F5DE-4FE2-A882-A352DFBC03F0}"/>
    <hyperlink ref="B127" location="'Aqua Regia'!$A$1031" display="'Aqua Regia'!$A$1031" xr:uid="{AFF977D1-8BCD-4288-9682-2D6D2227F1F3}"/>
    <hyperlink ref="B128" location="'Aqua Regia'!$A$1049" display="'Aqua Regia'!$A$1049" xr:uid="{58CCDDD3-2CA4-4BE8-9FA6-46F5DC112C1C}"/>
    <hyperlink ref="B129" location="'Aqua Regia'!$A$1068" display="'Aqua Regia'!$A$1068" xr:uid="{20FCB48D-7841-437A-A8C5-68A279704347}"/>
    <hyperlink ref="B130" location="'Aqua Regia'!$A$1086" display="'Aqua Regia'!$A$1086" xr:uid="{36CAE1BA-A61D-41C8-80D4-35192D03DDAB}"/>
    <hyperlink ref="B131" location="'Aqua Regia'!$A$1104" display="'Aqua Regia'!$A$1104" xr:uid="{EF012669-5B7C-4AD8-9F72-7E401AD22395}"/>
    <hyperlink ref="B132" location="'Aqua Regia'!$A$1123" display="'Aqua Regia'!$A$1123" xr:uid="{5AB70319-A527-4022-B8CF-A47BE529FD66}"/>
    <hyperlink ref="B133" location="'Aqua Regia'!$A$1141" display="'Aqua Regia'!$A$1141" xr:uid="{B7CC5EAD-9EF8-471B-9574-8794099E3F46}"/>
    <hyperlink ref="B134" location="'Aqua Regia'!$A$1159" display="'Aqua Regia'!$A$1159" xr:uid="{6BC42E89-D161-4EE8-A279-8B5D9820026F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9E2A1-3E5E-42BC-ABD2-30C2B22FFBB0}">
  <sheetPr codeName="Sheet14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1" width="11.28515625" style="2" bestFit="1" customWidth="1"/>
    <col min="12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472</v>
      </c>
      <c r="BM1" s="28" t="s">
        <v>66</v>
      </c>
    </row>
    <row r="2" spans="1:66" ht="15">
      <c r="A2" s="25" t="s">
        <v>97</v>
      </c>
      <c r="B2" s="18" t="s">
        <v>110</v>
      </c>
      <c r="C2" s="15" t="s">
        <v>111</v>
      </c>
      <c r="D2" s="14" t="s">
        <v>230</v>
      </c>
      <c r="E2" s="16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5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49" t="s">
        <v>232</v>
      </c>
      <c r="E3" s="150" t="s">
        <v>233</v>
      </c>
      <c r="F3" s="151" t="s">
        <v>234</v>
      </c>
      <c r="G3" s="151" t="s">
        <v>235</v>
      </c>
      <c r="H3" s="151" t="s">
        <v>236</v>
      </c>
      <c r="I3" s="151" t="s">
        <v>237</v>
      </c>
      <c r="J3" s="151" t="s">
        <v>238</v>
      </c>
      <c r="K3" s="151" t="s">
        <v>239</v>
      </c>
      <c r="L3" s="152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113</v>
      </c>
      <c r="E4" s="10" t="s">
        <v>287</v>
      </c>
      <c r="F4" s="11" t="s">
        <v>287</v>
      </c>
      <c r="G4" s="11" t="s">
        <v>287</v>
      </c>
      <c r="H4" s="11" t="s">
        <v>287</v>
      </c>
      <c r="I4" s="11" t="s">
        <v>287</v>
      </c>
      <c r="J4" s="11" t="s">
        <v>287</v>
      </c>
      <c r="K4" s="11" t="s">
        <v>287</v>
      </c>
      <c r="L4" s="15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262</v>
      </c>
      <c r="E5" s="26" t="s">
        <v>288</v>
      </c>
      <c r="F5" s="26" t="s">
        <v>288</v>
      </c>
      <c r="G5" s="26" t="s">
        <v>288</v>
      </c>
      <c r="H5" s="26" t="s">
        <v>288</v>
      </c>
      <c r="I5" s="26" t="s">
        <v>288</v>
      </c>
      <c r="J5" s="26" t="s">
        <v>288</v>
      </c>
      <c r="K5" s="26" t="s">
        <v>288</v>
      </c>
      <c r="L5" s="152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7.1962507286013775</v>
      </c>
      <c r="E6" s="22">
        <v>7.11047048</v>
      </c>
      <c r="F6" s="22">
        <v>6.7897476470000004</v>
      </c>
      <c r="G6" s="22">
        <v>7.0609468570000002</v>
      </c>
      <c r="H6" s="22">
        <v>6.8388070269999996</v>
      </c>
      <c r="I6" s="22">
        <v>7.2588797290000002</v>
      </c>
      <c r="J6" s="22">
        <v>7.1415508819999998</v>
      </c>
      <c r="K6" s="22">
        <v>7.0187549660000004</v>
      </c>
      <c r="L6" s="152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7.148183662292741</v>
      </c>
      <c r="E7" s="11">
        <v>7.0260193639999997</v>
      </c>
      <c r="F7" s="11">
        <v>7.035077738</v>
      </c>
      <c r="G7" s="11">
        <v>6.9226815930000001</v>
      </c>
      <c r="H7" s="11">
        <v>6.9897493590000002</v>
      </c>
      <c r="I7" s="11">
        <v>7.4342389600000001</v>
      </c>
      <c r="J7" s="11">
        <v>7.2600036020000003</v>
      </c>
      <c r="K7" s="11">
        <v>6.920153665</v>
      </c>
      <c r="L7" s="152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7.0647441402876909</v>
      </c>
      <c r="E8" s="11">
        <v>7.302594665</v>
      </c>
      <c r="F8" s="11">
        <v>7.1507169959999999</v>
      </c>
      <c r="G8" s="11">
        <v>7.2047991549999999</v>
      </c>
      <c r="H8" s="11">
        <v>7.0498107479999996</v>
      </c>
      <c r="I8" s="11">
        <v>7.029454436</v>
      </c>
      <c r="J8" s="11">
        <v>6.947168488</v>
      </c>
      <c r="K8" s="11">
        <v>6.8685300490000003</v>
      </c>
      <c r="L8" s="15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6.9960389539415679</v>
      </c>
      <c r="E9" s="11">
        <v>7.1486385600000002</v>
      </c>
      <c r="F9" s="11">
        <v>7.1848779509999998</v>
      </c>
      <c r="G9" s="11">
        <v>7.1048177399999997</v>
      </c>
      <c r="H9" s="11">
        <v>7.0103871890000002</v>
      </c>
      <c r="I9" s="11">
        <v>7.0395281929999998</v>
      </c>
      <c r="J9" s="11">
        <v>6.902536607</v>
      </c>
      <c r="K9" s="11">
        <v>7.1217350440000002</v>
      </c>
      <c r="L9" s="15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7.0576806449623026</v>
      </c>
      <c r="BN9" s="28"/>
    </row>
    <row r="10" spans="1:66">
      <c r="A10" s="30"/>
      <c r="B10" s="19">
        <v>1</v>
      </c>
      <c r="C10" s="9">
        <v>5</v>
      </c>
      <c r="D10" s="10">
        <v>6.9144932602506248</v>
      </c>
      <c r="E10" s="11">
        <v>7.4434074700000004</v>
      </c>
      <c r="F10" s="11">
        <v>6.9115557120000002</v>
      </c>
      <c r="G10" s="11">
        <v>7.0594706079999998</v>
      </c>
      <c r="H10" s="11">
        <v>7.0799572079999997</v>
      </c>
      <c r="I10" s="11">
        <v>7.3037672530000002</v>
      </c>
      <c r="J10" s="11">
        <v>6.8090526369999997</v>
      </c>
      <c r="K10" s="11">
        <v>7.0540293739999997</v>
      </c>
      <c r="L10" s="15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13</v>
      </c>
    </row>
    <row r="11" spans="1:66">
      <c r="A11" s="30"/>
      <c r="B11" s="19">
        <v>1</v>
      </c>
      <c r="C11" s="9">
        <v>6</v>
      </c>
      <c r="D11" s="10">
        <v>7.0078234776240027</v>
      </c>
      <c r="E11" s="11">
        <v>7.1827216930000004</v>
      </c>
      <c r="F11" s="11">
        <v>7.2354082469999996</v>
      </c>
      <c r="G11" s="11">
        <v>7.0661478520000003</v>
      </c>
      <c r="H11" s="11">
        <v>7.0482987899999996</v>
      </c>
      <c r="I11" s="11">
        <v>7.1297673909999997</v>
      </c>
      <c r="J11" s="11">
        <v>7.2850067279999999</v>
      </c>
      <c r="K11" s="11">
        <v>7.0510342030000004</v>
      </c>
      <c r="L11" s="152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>
        <v>2</v>
      </c>
      <c r="C12" s="9">
        <v>7</v>
      </c>
      <c r="D12" s="10">
        <v>7.2294925379485857</v>
      </c>
      <c r="E12" s="11">
        <v>7.0799405689999997</v>
      </c>
      <c r="F12" s="11">
        <v>6.9251690799999999</v>
      </c>
      <c r="G12" s="11">
        <v>7.0088712810000002</v>
      </c>
      <c r="H12" s="11">
        <v>7.1279609580000001</v>
      </c>
      <c r="I12" s="11">
        <v>6.9174500390000002</v>
      </c>
      <c r="J12" s="11">
        <v>6.9994125340000002</v>
      </c>
      <c r="K12" s="11">
        <v>6.9081853210000004</v>
      </c>
      <c r="L12" s="15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>
        <v>2</v>
      </c>
      <c r="C13" s="9">
        <v>8</v>
      </c>
      <c r="D13" s="10">
        <v>7.1746840684921205</v>
      </c>
      <c r="E13" s="11">
        <v>6.974203438</v>
      </c>
      <c r="F13" s="11">
        <v>7.1985578480000001</v>
      </c>
      <c r="G13" s="11">
        <v>7.1059725790000003</v>
      </c>
      <c r="H13" s="11">
        <v>6.8709039809999997</v>
      </c>
      <c r="I13" s="11">
        <v>7.2074012349999999</v>
      </c>
      <c r="J13" s="11">
        <v>7.0885454000000001</v>
      </c>
      <c r="K13" s="11">
        <v>7.2172595299999998</v>
      </c>
      <c r="L13" s="15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>
        <v>2</v>
      </c>
      <c r="C14" s="9">
        <v>9</v>
      </c>
      <c r="D14" s="10">
        <v>7.0977210260646819</v>
      </c>
      <c r="E14" s="11">
        <v>7.1300138850000003</v>
      </c>
      <c r="F14" s="11">
        <v>7.0251996170000002</v>
      </c>
      <c r="G14" s="11">
        <v>6.9563102560000001</v>
      </c>
      <c r="H14" s="11">
        <v>7.160841832</v>
      </c>
      <c r="I14" s="11">
        <v>7.1743533729999998</v>
      </c>
      <c r="J14" s="11">
        <v>7.074813121</v>
      </c>
      <c r="K14" s="11">
        <v>7.1414645739999996</v>
      </c>
      <c r="L14" s="15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>
        <v>2</v>
      </c>
      <c r="C15" s="9">
        <v>10</v>
      </c>
      <c r="D15" s="10">
        <v>7.1061832995174186</v>
      </c>
      <c r="E15" s="11">
        <v>7.1176890339999996</v>
      </c>
      <c r="F15" s="11">
        <v>7.072491039</v>
      </c>
      <c r="G15" s="11">
        <v>6.967252073</v>
      </c>
      <c r="H15" s="11">
        <v>6.9515284030000002</v>
      </c>
      <c r="I15" s="11">
        <v>7.0830463620000002</v>
      </c>
      <c r="J15" s="11">
        <v>7.094346238</v>
      </c>
      <c r="K15" s="11">
        <v>7.268388184</v>
      </c>
      <c r="L15" s="15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>
        <v>2</v>
      </c>
      <c r="C16" s="9">
        <v>11</v>
      </c>
      <c r="D16" s="10">
        <v>7.0632658215128927</v>
      </c>
      <c r="E16" s="11">
        <v>7.1207910429999997</v>
      </c>
      <c r="F16" s="11">
        <v>7.1681579180000004</v>
      </c>
      <c r="G16" s="11">
        <v>7.0507196250000002</v>
      </c>
      <c r="H16" s="11">
        <v>6.9440285189999997</v>
      </c>
      <c r="I16" s="11">
        <v>7.0929886560000002</v>
      </c>
      <c r="J16" s="11">
        <v>7.1428621699999999</v>
      </c>
      <c r="K16" s="11">
        <v>7.2120476509999998</v>
      </c>
      <c r="L16" s="15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>
        <v>2</v>
      </c>
      <c r="C17" s="9">
        <v>12</v>
      </c>
      <c r="D17" s="10">
        <v>7.3491577548524853</v>
      </c>
      <c r="E17" s="11">
        <v>7.1087549259999996</v>
      </c>
      <c r="F17" s="11">
        <v>7.1800151650000004</v>
      </c>
      <c r="G17" s="11">
        <v>7.2504241220000001</v>
      </c>
      <c r="H17" s="11">
        <v>6.9681514519999999</v>
      </c>
      <c r="I17" s="11">
        <v>7.0089432890000003</v>
      </c>
      <c r="J17" s="11">
        <v>7.1184997440000002</v>
      </c>
      <c r="K17" s="11">
        <v>7.171301723</v>
      </c>
      <c r="L17" s="15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>
        <v>3</v>
      </c>
      <c r="C18" s="9">
        <v>13</v>
      </c>
      <c r="D18" s="10">
        <v>6.8200173027947582</v>
      </c>
      <c r="E18" s="11">
        <v>6.93</v>
      </c>
      <c r="F18" s="11">
        <v>6.9873636000000001</v>
      </c>
      <c r="G18" s="11">
        <v>7.1821432969999996</v>
      </c>
      <c r="H18" s="11"/>
      <c r="I18" s="11"/>
      <c r="J18" s="11"/>
      <c r="K18" s="11"/>
      <c r="L18" s="15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>
        <v>3</v>
      </c>
      <c r="C19" s="9">
        <v>14</v>
      </c>
      <c r="D19" s="10">
        <v>7.1954164324429533</v>
      </c>
      <c r="E19" s="11">
        <v>7.21</v>
      </c>
      <c r="F19" s="11">
        <v>6.8830284009999998</v>
      </c>
      <c r="G19" s="11">
        <v>6.9672433570000001</v>
      </c>
      <c r="H19" s="11"/>
      <c r="I19" s="11"/>
      <c r="J19" s="11"/>
      <c r="K19" s="11"/>
      <c r="L19" s="15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>
        <v>3</v>
      </c>
      <c r="C20" s="9">
        <v>15</v>
      </c>
      <c r="D20" s="10">
        <v>7.1925743748936473</v>
      </c>
      <c r="E20" s="11">
        <v>7.26</v>
      </c>
      <c r="F20" s="11">
        <v>7.1166516260000003</v>
      </c>
      <c r="G20" s="11">
        <v>7.1279341240000003</v>
      </c>
      <c r="H20" s="11"/>
      <c r="I20" s="11"/>
      <c r="J20" s="11"/>
      <c r="K20" s="11"/>
      <c r="L20" s="152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>
        <v>3</v>
      </c>
      <c r="C21" s="9">
        <v>16</v>
      </c>
      <c r="D21" s="10">
        <v>7.2138636702887258</v>
      </c>
      <c r="E21" s="11">
        <v>6.98</v>
      </c>
      <c r="F21" s="11">
        <v>7.2626689720000002</v>
      </c>
      <c r="G21" s="11">
        <v>7.0509092210000004</v>
      </c>
      <c r="H21" s="11"/>
      <c r="I21" s="11"/>
      <c r="J21" s="11"/>
      <c r="K21" s="11"/>
      <c r="L21" s="15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>
        <v>3</v>
      </c>
      <c r="C22" s="9">
        <v>17</v>
      </c>
      <c r="D22" s="10">
        <v>7.1679750410857901</v>
      </c>
      <c r="E22" s="11">
        <v>7.24</v>
      </c>
      <c r="F22" s="11">
        <v>6.9899847150000003</v>
      </c>
      <c r="G22" s="11">
        <v>7.0724216789999996</v>
      </c>
      <c r="H22" s="11"/>
      <c r="I22" s="11"/>
      <c r="J22" s="11"/>
      <c r="K22" s="11"/>
      <c r="L22" s="15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>
        <v>3</v>
      </c>
      <c r="C23" s="9">
        <v>18</v>
      </c>
      <c r="D23" s="10">
        <v>7.0457066693145087</v>
      </c>
      <c r="E23" s="11">
        <v>6.92</v>
      </c>
      <c r="F23" s="11">
        <v>6.9711090919999998</v>
      </c>
      <c r="G23" s="11">
        <v>6.9509268449999997</v>
      </c>
      <c r="H23" s="11"/>
      <c r="I23" s="11"/>
      <c r="J23" s="11"/>
      <c r="K23" s="11"/>
      <c r="L23" s="15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>
        <v>4</v>
      </c>
      <c r="C24" s="9">
        <v>19</v>
      </c>
      <c r="D24" s="10">
        <v>7.214378914957587</v>
      </c>
      <c r="E24" s="11">
        <v>7.01</v>
      </c>
      <c r="F24" s="11">
        <v>7.24</v>
      </c>
      <c r="G24" s="11">
        <v>6.8279021489999998</v>
      </c>
      <c r="H24" s="11"/>
      <c r="I24" s="11"/>
      <c r="J24" s="11"/>
      <c r="K24" s="11"/>
      <c r="L24" s="15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>
        <v>4</v>
      </c>
      <c r="C25" s="9">
        <v>20</v>
      </c>
      <c r="D25" s="10">
        <v>7.1108454915743824</v>
      </c>
      <c r="E25" s="11">
        <v>7.45</v>
      </c>
      <c r="F25" s="11">
        <v>7.01</v>
      </c>
      <c r="G25" s="11">
        <v>6.862061153</v>
      </c>
      <c r="H25" s="11"/>
      <c r="I25" s="11"/>
      <c r="J25" s="11"/>
      <c r="K25" s="11"/>
      <c r="L25" s="152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19">
        <v>4</v>
      </c>
      <c r="C26" s="9">
        <v>21</v>
      </c>
      <c r="D26" s="10"/>
      <c r="E26" s="11">
        <v>7.09</v>
      </c>
      <c r="F26" s="11">
        <v>6.98</v>
      </c>
      <c r="G26" s="11">
        <v>6.753388642</v>
      </c>
      <c r="H26" s="11"/>
      <c r="I26" s="11"/>
      <c r="J26" s="11"/>
      <c r="K26" s="11"/>
      <c r="L26" s="152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19">
        <v>4</v>
      </c>
      <c r="C27" s="9">
        <v>22</v>
      </c>
      <c r="D27" s="10"/>
      <c r="E27" s="11">
        <v>6.86</v>
      </c>
      <c r="F27" s="11">
        <v>7.12</v>
      </c>
      <c r="G27" s="11">
        <v>6.8228680490000002</v>
      </c>
      <c r="H27" s="11"/>
      <c r="I27" s="11"/>
      <c r="J27" s="11"/>
      <c r="K27" s="11"/>
      <c r="L27" s="152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19">
        <v>4</v>
      </c>
      <c r="C28" s="9">
        <v>23</v>
      </c>
      <c r="D28" s="10"/>
      <c r="E28" s="11">
        <v>7.02</v>
      </c>
      <c r="F28" s="11">
        <v>7.13</v>
      </c>
      <c r="G28" s="11">
        <v>6.8071502779999999</v>
      </c>
      <c r="H28" s="11"/>
      <c r="I28" s="11"/>
      <c r="J28" s="11"/>
      <c r="K28" s="11"/>
      <c r="L28" s="152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55"/>
    </row>
    <row r="29" spans="1:65">
      <c r="A29" s="30"/>
      <c r="B29" s="19">
        <v>4</v>
      </c>
      <c r="C29" s="9">
        <v>24</v>
      </c>
      <c r="D29" s="10"/>
      <c r="E29" s="11">
        <v>6.94</v>
      </c>
      <c r="F29" s="11">
        <v>6.81</v>
      </c>
      <c r="G29" s="11">
        <v>6.7850564689999997</v>
      </c>
      <c r="H29" s="11"/>
      <c r="I29" s="11"/>
      <c r="J29" s="11"/>
      <c r="K29" s="11"/>
      <c r="L29" s="152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19">
        <v>5</v>
      </c>
      <c r="C30" s="9">
        <v>25</v>
      </c>
      <c r="D30" s="10"/>
      <c r="E30" s="11"/>
      <c r="F30" s="11">
        <v>7.07</v>
      </c>
      <c r="G30" s="11">
        <v>6.6169132140000002</v>
      </c>
      <c r="H30" s="11"/>
      <c r="I30" s="11"/>
      <c r="J30" s="11"/>
      <c r="K30" s="11"/>
      <c r="L30" s="15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19">
        <v>5</v>
      </c>
      <c r="C31" s="9">
        <v>26</v>
      </c>
      <c r="D31" s="10"/>
      <c r="E31" s="11"/>
      <c r="F31" s="11">
        <v>7.08</v>
      </c>
      <c r="G31" s="11">
        <v>6.83922119</v>
      </c>
      <c r="H31" s="11"/>
      <c r="I31" s="11"/>
      <c r="J31" s="11"/>
      <c r="K31" s="11"/>
      <c r="L31" s="152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19">
        <v>5</v>
      </c>
      <c r="C32" s="9">
        <v>27</v>
      </c>
      <c r="D32" s="10"/>
      <c r="E32" s="11"/>
      <c r="F32" s="11">
        <v>7</v>
      </c>
      <c r="G32" s="11">
        <v>6.7721319790000001</v>
      </c>
      <c r="H32" s="11"/>
      <c r="I32" s="11"/>
      <c r="J32" s="11"/>
      <c r="K32" s="11"/>
      <c r="L32" s="152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0"/>
      <c r="B33" s="19">
        <v>5</v>
      </c>
      <c r="C33" s="9">
        <v>28</v>
      </c>
      <c r="D33" s="10"/>
      <c r="E33" s="11"/>
      <c r="F33" s="11">
        <v>7.06</v>
      </c>
      <c r="G33" s="11">
        <v>6.9481930280000004</v>
      </c>
      <c r="H33" s="11"/>
      <c r="I33" s="11"/>
      <c r="J33" s="11"/>
      <c r="K33" s="11"/>
      <c r="L33" s="152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19">
        <v>5</v>
      </c>
      <c r="C34" s="9">
        <v>29</v>
      </c>
      <c r="D34" s="10"/>
      <c r="E34" s="11"/>
      <c r="F34" s="11">
        <v>6.93</v>
      </c>
      <c r="G34" s="11">
        <v>6.7734691659999999</v>
      </c>
      <c r="H34" s="11"/>
      <c r="I34" s="11"/>
      <c r="J34" s="11"/>
      <c r="K34" s="11"/>
      <c r="L34" s="152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19">
        <v>5</v>
      </c>
      <c r="C35" s="9">
        <v>30</v>
      </c>
      <c r="D35" s="10"/>
      <c r="E35" s="11"/>
      <c r="F35" s="11">
        <v>6.98</v>
      </c>
      <c r="G35" s="11">
        <v>6.7974808649999998</v>
      </c>
      <c r="H35" s="11"/>
      <c r="I35" s="11"/>
      <c r="J35" s="11"/>
      <c r="K35" s="11"/>
      <c r="L35" s="152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30"/>
      <c r="B36" s="19">
        <v>6</v>
      </c>
      <c r="C36" s="9">
        <v>31</v>
      </c>
      <c r="D36" s="10"/>
      <c r="E36" s="11"/>
      <c r="F36" s="11">
        <v>6.81</v>
      </c>
      <c r="G36" s="11">
        <v>7.0126401439999997</v>
      </c>
      <c r="H36" s="11"/>
      <c r="I36" s="11"/>
      <c r="J36" s="11"/>
      <c r="K36" s="11"/>
      <c r="L36" s="152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A37" s="30"/>
      <c r="B37" s="19">
        <v>6</v>
      </c>
      <c r="C37" s="9">
        <v>32</v>
      </c>
      <c r="D37" s="10"/>
      <c r="E37" s="11"/>
      <c r="F37" s="11">
        <v>7.02</v>
      </c>
      <c r="G37" s="11">
        <v>7.0956566060000004</v>
      </c>
      <c r="H37" s="11"/>
      <c r="I37" s="11"/>
      <c r="J37" s="11"/>
      <c r="K37" s="11"/>
      <c r="L37" s="152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55"/>
    </row>
    <row r="38" spans="1:65">
      <c r="A38" s="30"/>
      <c r="B38" s="19">
        <v>6</v>
      </c>
      <c r="C38" s="9">
        <v>33</v>
      </c>
      <c r="D38" s="10"/>
      <c r="E38" s="11"/>
      <c r="F38" s="11">
        <v>6.85</v>
      </c>
      <c r="G38" s="11">
        <v>6.9698803189999996</v>
      </c>
      <c r="H38" s="11"/>
      <c r="I38" s="11"/>
      <c r="J38" s="11"/>
      <c r="K38" s="11"/>
      <c r="L38" s="152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55"/>
    </row>
    <row r="39" spans="1:65">
      <c r="A39" s="30"/>
      <c r="B39" s="19">
        <v>6</v>
      </c>
      <c r="C39" s="9">
        <v>34</v>
      </c>
      <c r="D39" s="10"/>
      <c r="E39" s="11"/>
      <c r="F39" s="11">
        <v>6.88</v>
      </c>
      <c r="G39" s="11">
        <v>7.0765912389999999</v>
      </c>
      <c r="H39" s="11"/>
      <c r="I39" s="11"/>
      <c r="J39" s="11"/>
      <c r="K39" s="11"/>
      <c r="L39" s="152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19">
        <v>6</v>
      </c>
      <c r="C40" s="9">
        <v>35</v>
      </c>
      <c r="D40" s="10"/>
      <c r="E40" s="11"/>
      <c r="F40" s="11">
        <v>6.89</v>
      </c>
      <c r="G40" s="11">
        <v>7.1803381460000004</v>
      </c>
      <c r="H40" s="11"/>
      <c r="I40" s="11"/>
      <c r="J40" s="11"/>
      <c r="K40" s="11"/>
      <c r="L40" s="152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19">
        <v>6</v>
      </c>
      <c r="C41" s="9">
        <v>36</v>
      </c>
      <c r="D41" s="10"/>
      <c r="E41" s="11"/>
      <c r="F41" s="11">
        <v>6.85</v>
      </c>
      <c r="G41" s="11">
        <v>7.0931581250000004</v>
      </c>
      <c r="H41" s="11"/>
      <c r="I41" s="11"/>
      <c r="J41" s="11"/>
      <c r="K41" s="11"/>
      <c r="L41" s="152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A42" s="30"/>
      <c r="B42" s="20" t="s">
        <v>265</v>
      </c>
      <c r="C42" s="12"/>
      <c r="D42" s="23">
        <v>7.1154408314369295</v>
      </c>
      <c r="E42" s="23">
        <v>7.1106352136249988</v>
      </c>
      <c r="F42" s="23">
        <v>7.0221605934444442</v>
      </c>
      <c r="G42" s="23">
        <v>6.9762248062500003</v>
      </c>
      <c r="H42" s="23">
        <v>7.0033687888333338</v>
      </c>
      <c r="I42" s="23">
        <v>7.1399849096666665</v>
      </c>
      <c r="J42" s="23">
        <v>7.071983179250001</v>
      </c>
      <c r="K42" s="23">
        <v>7.0794070236666675</v>
      </c>
      <c r="L42" s="152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55"/>
    </row>
    <row r="43" spans="1:65">
      <c r="A43" s="30"/>
      <c r="B43" s="3" t="s">
        <v>266</v>
      </c>
      <c r="C43" s="29"/>
      <c r="D43" s="11">
        <v>7.1295145769335617</v>
      </c>
      <c r="E43" s="11">
        <v>7.1096127029999998</v>
      </c>
      <c r="F43" s="11">
        <v>7.0149999999999997</v>
      </c>
      <c r="G43" s="11">
        <v>6.9893757999999995</v>
      </c>
      <c r="H43" s="11">
        <v>7.0000682740000002</v>
      </c>
      <c r="I43" s="11">
        <v>7.1113780235000004</v>
      </c>
      <c r="J43" s="11">
        <v>7.0914458190000005</v>
      </c>
      <c r="K43" s="11">
        <v>7.087882209</v>
      </c>
      <c r="L43" s="152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55"/>
    </row>
    <row r="44" spans="1:65">
      <c r="A44" s="30"/>
      <c r="B44" s="3" t="s">
        <v>267</v>
      </c>
      <c r="C44" s="29"/>
      <c r="D44" s="24">
        <v>0.12082918556104617</v>
      </c>
      <c r="E44" s="24">
        <v>0.15355212441013899</v>
      </c>
      <c r="F44" s="24">
        <v>0.13207888470582882</v>
      </c>
      <c r="G44" s="24">
        <v>0.15039732342415651</v>
      </c>
      <c r="H44" s="24">
        <v>9.6612399962249185E-2</v>
      </c>
      <c r="I44" s="24">
        <v>0.14391584936463142</v>
      </c>
      <c r="J44" s="24">
        <v>0.13890161259848252</v>
      </c>
      <c r="K44" s="24">
        <v>0.13165847050628982</v>
      </c>
      <c r="L44" s="206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  <c r="X44" s="207"/>
      <c r="Y44" s="207"/>
      <c r="Z44" s="207"/>
      <c r="AA44" s="207"/>
      <c r="AB44" s="207"/>
      <c r="AC44" s="207"/>
      <c r="AD44" s="207"/>
      <c r="AE44" s="207"/>
      <c r="AF44" s="207"/>
      <c r="AG44" s="207"/>
      <c r="AH44" s="207"/>
      <c r="AI44" s="207"/>
      <c r="AJ44" s="207"/>
      <c r="AK44" s="207"/>
      <c r="AL44" s="207"/>
      <c r="AM44" s="207"/>
      <c r="AN44" s="207"/>
      <c r="AO44" s="207"/>
      <c r="AP44" s="207"/>
      <c r="AQ44" s="207"/>
      <c r="AR44" s="207"/>
      <c r="AS44" s="207"/>
      <c r="AT44" s="207"/>
      <c r="AU44" s="207"/>
      <c r="AV44" s="207"/>
      <c r="AW44" s="207"/>
      <c r="AX44" s="207"/>
      <c r="AY44" s="207"/>
      <c r="AZ44" s="207"/>
      <c r="BA44" s="207"/>
      <c r="BB44" s="207"/>
      <c r="BC44" s="207"/>
      <c r="BD44" s="207"/>
      <c r="BE44" s="207"/>
      <c r="BF44" s="207"/>
      <c r="BG44" s="207"/>
      <c r="BH44" s="207"/>
      <c r="BI44" s="207"/>
      <c r="BJ44" s="207"/>
      <c r="BK44" s="207"/>
      <c r="BL44" s="207"/>
      <c r="BM44" s="56"/>
    </row>
    <row r="45" spans="1:65">
      <c r="A45" s="30"/>
      <c r="B45" s="3" t="s">
        <v>86</v>
      </c>
      <c r="C45" s="29"/>
      <c r="D45" s="13">
        <v>1.6981264889057518E-2</v>
      </c>
      <c r="E45" s="13">
        <v>2.1594712679946098E-2</v>
      </c>
      <c r="F45" s="13">
        <v>1.8808867007275708E-2</v>
      </c>
      <c r="G45" s="13">
        <v>2.1558554605266667E-2</v>
      </c>
      <c r="H45" s="13">
        <v>1.3795132439161967E-2</v>
      </c>
      <c r="I45" s="13">
        <v>2.0156324023848701E-2</v>
      </c>
      <c r="J45" s="13">
        <v>1.9641111846254892E-2</v>
      </c>
      <c r="K45" s="13">
        <v>1.8597386767867936E-2</v>
      </c>
      <c r="L45" s="152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55"/>
    </row>
    <row r="46" spans="1:65">
      <c r="A46" s="30"/>
      <c r="B46" s="3" t="s">
        <v>268</v>
      </c>
      <c r="C46" s="29"/>
      <c r="D46" s="13">
        <v>8.1840181470742568E-3</v>
      </c>
      <c r="E46" s="13">
        <v>7.5031120458100009E-3</v>
      </c>
      <c r="F46" s="13">
        <v>-5.0328221557052188E-3</v>
      </c>
      <c r="G46" s="13">
        <v>-1.1541445810592799E-2</v>
      </c>
      <c r="H46" s="13">
        <v>-7.6954255740852018E-3</v>
      </c>
      <c r="I46" s="13">
        <v>1.1661658956347409E-2</v>
      </c>
      <c r="J46" s="13">
        <v>2.0265204685774307E-3</v>
      </c>
      <c r="K46" s="13">
        <v>3.0784020696477121E-3</v>
      </c>
      <c r="L46" s="152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55"/>
    </row>
    <row r="47" spans="1:65">
      <c r="A47" s="30"/>
      <c r="B47" s="46" t="s">
        <v>269</v>
      </c>
      <c r="C47" s="47"/>
      <c r="D47" s="45" t="s">
        <v>270</v>
      </c>
      <c r="E47" s="45">
        <v>0.52</v>
      </c>
      <c r="F47" s="45">
        <v>0.67</v>
      </c>
      <c r="G47" s="45">
        <v>1.3</v>
      </c>
      <c r="H47" s="45">
        <v>0.93</v>
      </c>
      <c r="I47" s="45">
        <v>0.92</v>
      </c>
      <c r="J47" s="45">
        <v>0</v>
      </c>
      <c r="K47" s="45">
        <v>0.1</v>
      </c>
      <c r="L47" s="152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5"/>
    </row>
    <row r="48" spans="1:65">
      <c r="B48" s="31"/>
      <c r="C48" s="20"/>
      <c r="D48" s="20"/>
      <c r="E48" s="20"/>
      <c r="F48" s="20"/>
      <c r="G48" s="20"/>
      <c r="H48" s="20"/>
      <c r="I48" s="20"/>
      <c r="J48" s="20"/>
      <c r="K48" s="20"/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41 E6:K41">
    <cfRule type="expression" dxfId="20" priority="3">
      <formula>AND($B6&lt;&gt;$B5,NOT(ISBLANK(INDIRECT(Anlyt_LabRefThisCol))))</formula>
    </cfRule>
  </conditionalFormatting>
  <conditionalFormatting sqref="C2:K47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14DA-15B2-4D65-8CB2-7C8E88851339}">
  <sheetPr codeName="Sheet15"/>
  <dimension ref="A1:BN1199"/>
  <sheetViews>
    <sheetView zoomScale="89" zoomScaleNormal="89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5" width="11.28515625" style="2" bestFit="1" customWidth="1"/>
    <col min="2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473</v>
      </c>
      <c r="BM1" s="28" t="s">
        <v>66</v>
      </c>
    </row>
    <row r="2" spans="1:66" ht="15">
      <c r="A2" s="25" t="s">
        <v>4</v>
      </c>
      <c r="B2" s="18" t="s">
        <v>110</v>
      </c>
      <c r="C2" s="15" t="s">
        <v>111</v>
      </c>
      <c r="D2" s="16" t="s">
        <v>230</v>
      </c>
      <c r="E2" s="17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52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50" t="s">
        <v>233</v>
      </c>
      <c r="E3" s="151" t="s">
        <v>234</v>
      </c>
      <c r="F3" s="151" t="s">
        <v>235</v>
      </c>
      <c r="G3" s="151" t="s">
        <v>236</v>
      </c>
      <c r="H3" s="151" t="s">
        <v>239</v>
      </c>
      <c r="I3" s="151" t="s">
        <v>240</v>
      </c>
      <c r="J3" s="151" t="s">
        <v>242</v>
      </c>
      <c r="K3" s="151" t="s">
        <v>243</v>
      </c>
      <c r="L3" s="151" t="s">
        <v>244</v>
      </c>
      <c r="M3" s="151" t="s">
        <v>245</v>
      </c>
      <c r="N3" s="151" t="s">
        <v>246</v>
      </c>
      <c r="O3" s="151" t="s">
        <v>247</v>
      </c>
      <c r="P3" s="151" t="s">
        <v>248</v>
      </c>
      <c r="Q3" s="151" t="s">
        <v>249</v>
      </c>
      <c r="R3" s="151" t="s">
        <v>250</v>
      </c>
      <c r="S3" s="151" t="s">
        <v>251</v>
      </c>
      <c r="T3" s="151" t="s">
        <v>252</v>
      </c>
      <c r="U3" s="151" t="s">
        <v>254</v>
      </c>
      <c r="V3" s="151" t="s">
        <v>255</v>
      </c>
      <c r="W3" s="151" t="s">
        <v>256</v>
      </c>
      <c r="X3" s="151" t="s">
        <v>257</v>
      </c>
      <c r="Y3" s="151" t="s">
        <v>258</v>
      </c>
      <c r="Z3" s="152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289</v>
      </c>
      <c r="E4" s="11" t="s">
        <v>290</v>
      </c>
      <c r="F4" s="11" t="s">
        <v>114</v>
      </c>
      <c r="G4" s="11" t="s">
        <v>289</v>
      </c>
      <c r="H4" s="11" t="s">
        <v>289</v>
      </c>
      <c r="I4" s="11" t="s">
        <v>290</v>
      </c>
      <c r="J4" s="11" t="s">
        <v>290</v>
      </c>
      <c r="K4" s="11" t="s">
        <v>114</v>
      </c>
      <c r="L4" s="11" t="s">
        <v>114</v>
      </c>
      <c r="M4" s="11" t="s">
        <v>290</v>
      </c>
      <c r="N4" s="11" t="s">
        <v>289</v>
      </c>
      <c r="O4" s="11" t="s">
        <v>114</v>
      </c>
      <c r="P4" s="11" t="s">
        <v>290</v>
      </c>
      <c r="Q4" s="11" t="s">
        <v>290</v>
      </c>
      <c r="R4" s="11" t="s">
        <v>289</v>
      </c>
      <c r="S4" s="11" t="s">
        <v>290</v>
      </c>
      <c r="T4" s="11" t="s">
        <v>289</v>
      </c>
      <c r="U4" s="11" t="s">
        <v>114</v>
      </c>
      <c r="V4" s="11" t="s">
        <v>290</v>
      </c>
      <c r="W4" s="11" t="s">
        <v>289</v>
      </c>
      <c r="X4" s="11" t="s">
        <v>289</v>
      </c>
      <c r="Y4" s="11" t="s">
        <v>289</v>
      </c>
      <c r="Z4" s="152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152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2">
        <v>1.68</v>
      </c>
      <c r="E6" s="22">
        <v>1.5</v>
      </c>
      <c r="F6" s="22">
        <v>1.8316250000000001</v>
      </c>
      <c r="G6" s="22">
        <v>1.58</v>
      </c>
      <c r="H6" s="22">
        <v>1.6</v>
      </c>
      <c r="I6" s="22">
        <v>1.75</v>
      </c>
      <c r="J6" s="22">
        <v>1.92</v>
      </c>
      <c r="K6" s="22">
        <v>1.9</v>
      </c>
      <c r="L6" s="153" t="s">
        <v>103</v>
      </c>
      <c r="M6" s="22">
        <v>1.7</v>
      </c>
      <c r="N6" s="22">
        <v>1.82</v>
      </c>
      <c r="O6" s="153">
        <v>1.125</v>
      </c>
      <c r="P6" s="22">
        <v>1.69</v>
      </c>
      <c r="Q6" s="153">
        <v>0.68369999999999997</v>
      </c>
      <c r="R6" s="22">
        <v>1.68</v>
      </c>
      <c r="S6" s="22">
        <v>1.8</v>
      </c>
      <c r="T6" s="22">
        <v>1.593</v>
      </c>
      <c r="U6" s="22">
        <v>1.7</v>
      </c>
      <c r="V6" s="22">
        <v>1.62</v>
      </c>
      <c r="W6" s="22">
        <v>1.77</v>
      </c>
      <c r="X6" s="22">
        <v>1.69</v>
      </c>
      <c r="Y6" s="22">
        <v>1.73</v>
      </c>
      <c r="Z6" s="152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1.68</v>
      </c>
      <c r="E7" s="11">
        <v>2</v>
      </c>
      <c r="F7" s="11">
        <v>1.8304999999999998</v>
      </c>
      <c r="G7" s="11">
        <v>1.58</v>
      </c>
      <c r="H7" s="11">
        <v>1.6</v>
      </c>
      <c r="I7" s="11">
        <v>1.77</v>
      </c>
      <c r="J7" s="148">
        <v>2.15</v>
      </c>
      <c r="K7" s="11">
        <v>1.9</v>
      </c>
      <c r="L7" s="155" t="s">
        <v>103</v>
      </c>
      <c r="M7" s="11">
        <v>1.7</v>
      </c>
      <c r="N7" s="11">
        <v>1.85</v>
      </c>
      <c r="O7" s="155">
        <v>1.0169999999999999</v>
      </c>
      <c r="P7" s="11">
        <v>1.79</v>
      </c>
      <c r="Q7" s="155">
        <v>0.1255</v>
      </c>
      <c r="R7" s="11">
        <v>1.59</v>
      </c>
      <c r="S7" s="11">
        <v>1.8</v>
      </c>
      <c r="T7" s="11">
        <v>1.5710000000000002</v>
      </c>
      <c r="U7" s="11">
        <v>1.9</v>
      </c>
      <c r="V7" s="11">
        <v>1.63</v>
      </c>
      <c r="W7" s="11">
        <v>1.75</v>
      </c>
      <c r="X7" s="11">
        <v>1.68</v>
      </c>
      <c r="Y7" s="11">
        <v>1.78</v>
      </c>
      <c r="Z7" s="152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18</v>
      </c>
    </row>
    <row r="8" spans="1:66">
      <c r="A8" s="30"/>
      <c r="B8" s="19">
        <v>1</v>
      </c>
      <c r="C8" s="9">
        <v>3</v>
      </c>
      <c r="D8" s="11">
        <v>1.77</v>
      </c>
      <c r="E8" s="11">
        <v>1.5</v>
      </c>
      <c r="F8" s="11">
        <v>1.802</v>
      </c>
      <c r="G8" s="11">
        <v>1.55</v>
      </c>
      <c r="H8" s="11">
        <v>1.7</v>
      </c>
      <c r="I8" s="11">
        <v>1.78</v>
      </c>
      <c r="J8" s="11">
        <v>1.95</v>
      </c>
      <c r="K8" s="11">
        <v>1.9</v>
      </c>
      <c r="L8" s="155" t="s">
        <v>103</v>
      </c>
      <c r="M8" s="11">
        <v>1.7</v>
      </c>
      <c r="N8" s="11">
        <v>1.87</v>
      </c>
      <c r="O8" s="155">
        <v>1.089</v>
      </c>
      <c r="P8" s="11">
        <v>1.7</v>
      </c>
      <c r="Q8" s="155" t="s">
        <v>104</v>
      </c>
      <c r="R8" s="11">
        <v>1.56</v>
      </c>
      <c r="S8" s="11">
        <v>1.8</v>
      </c>
      <c r="T8" s="11">
        <v>1.526</v>
      </c>
      <c r="U8" s="11">
        <v>1.8</v>
      </c>
      <c r="V8" s="11">
        <v>1.63</v>
      </c>
      <c r="W8" s="11">
        <v>1.76</v>
      </c>
      <c r="X8" s="11">
        <v>1.59</v>
      </c>
      <c r="Y8" s="11">
        <v>1.78</v>
      </c>
      <c r="Z8" s="152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>
        <v>1.8</v>
      </c>
      <c r="E9" s="11">
        <v>1.5</v>
      </c>
      <c r="F9" s="11">
        <v>1.8402500000000002</v>
      </c>
      <c r="G9" s="11">
        <v>1.58</v>
      </c>
      <c r="H9" s="11">
        <v>1.6</v>
      </c>
      <c r="I9" s="11">
        <v>1.84</v>
      </c>
      <c r="J9" s="11">
        <v>1.99</v>
      </c>
      <c r="K9" s="11">
        <v>1.8</v>
      </c>
      <c r="L9" s="155" t="s">
        <v>103</v>
      </c>
      <c r="M9" s="11">
        <v>1.7</v>
      </c>
      <c r="N9" s="11">
        <v>1.84</v>
      </c>
      <c r="O9" s="155">
        <v>1.143</v>
      </c>
      <c r="P9" s="11">
        <v>1.7</v>
      </c>
      <c r="Q9" s="155">
        <v>0.15210000000000001</v>
      </c>
      <c r="R9" s="11">
        <v>1.64</v>
      </c>
      <c r="S9" s="11">
        <v>1.8</v>
      </c>
      <c r="T9" s="11">
        <v>1.502</v>
      </c>
      <c r="U9" s="11">
        <v>1.8</v>
      </c>
      <c r="V9" s="11">
        <v>1.62</v>
      </c>
      <c r="W9" s="11">
        <v>1.77</v>
      </c>
      <c r="X9" s="11">
        <v>1.72</v>
      </c>
      <c r="Y9" s="11">
        <v>1.76</v>
      </c>
      <c r="Z9" s="152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1.7338015350877192</v>
      </c>
      <c r="BN9" s="28"/>
    </row>
    <row r="10" spans="1:66">
      <c r="A10" s="30"/>
      <c r="B10" s="19">
        <v>1</v>
      </c>
      <c r="C10" s="9">
        <v>5</v>
      </c>
      <c r="D10" s="11">
        <v>1.67</v>
      </c>
      <c r="E10" s="11">
        <v>2</v>
      </c>
      <c r="F10" s="11">
        <v>1.821</v>
      </c>
      <c r="G10" s="148">
        <v>1.45</v>
      </c>
      <c r="H10" s="11">
        <v>1.7</v>
      </c>
      <c r="I10" s="11">
        <v>1.75</v>
      </c>
      <c r="J10" s="11">
        <v>1.95</v>
      </c>
      <c r="K10" s="11">
        <v>1.9</v>
      </c>
      <c r="L10" s="155" t="s">
        <v>103</v>
      </c>
      <c r="M10" s="11">
        <v>1.6</v>
      </c>
      <c r="N10" s="148">
        <v>1.72</v>
      </c>
      <c r="O10" s="155">
        <v>1.125</v>
      </c>
      <c r="P10" s="11">
        <v>1.75</v>
      </c>
      <c r="Q10" s="155">
        <v>1.0736000000000001</v>
      </c>
      <c r="R10" s="11">
        <v>1.61</v>
      </c>
      <c r="S10" s="11">
        <v>1.8</v>
      </c>
      <c r="T10" s="11">
        <v>1.595</v>
      </c>
      <c r="U10" s="11">
        <v>1.8</v>
      </c>
      <c r="V10" s="11">
        <v>1.64</v>
      </c>
      <c r="W10" s="11">
        <v>1.8</v>
      </c>
      <c r="X10" s="11">
        <v>1.7</v>
      </c>
      <c r="Y10" s="11">
        <v>1.73</v>
      </c>
      <c r="Z10" s="152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15</v>
      </c>
    </row>
    <row r="11" spans="1:66">
      <c r="A11" s="30"/>
      <c r="B11" s="19">
        <v>1</v>
      </c>
      <c r="C11" s="9">
        <v>6</v>
      </c>
      <c r="D11" s="11">
        <v>1.72</v>
      </c>
      <c r="E11" s="11">
        <v>2</v>
      </c>
      <c r="F11" s="11">
        <v>1.804</v>
      </c>
      <c r="G11" s="11">
        <v>1.58</v>
      </c>
      <c r="H11" s="11">
        <v>1.7</v>
      </c>
      <c r="I11" s="11">
        <v>1.81</v>
      </c>
      <c r="J11" s="11">
        <v>1.88</v>
      </c>
      <c r="K11" s="11">
        <v>1.8</v>
      </c>
      <c r="L11" s="155" t="s">
        <v>103</v>
      </c>
      <c r="M11" s="11">
        <v>1.7</v>
      </c>
      <c r="N11" s="11">
        <v>1.83</v>
      </c>
      <c r="O11" s="155">
        <v>1.0080000000000002</v>
      </c>
      <c r="P11" s="11">
        <v>1.73</v>
      </c>
      <c r="Q11" s="155">
        <v>0.68689999999999996</v>
      </c>
      <c r="R11" s="11">
        <v>1.57</v>
      </c>
      <c r="S11" s="11">
        <v>1.7</v>
      </c>
      <c r="T11" s="11">
        <v>1.5629999999999999</v>
      </c>
      <c r="U11" s="11">
        <v>1.9</v>
      </c>
      <c r="V11" s="11">
        <v>1.64</v>
      </c>
      <c r="W11" s="11">
        <v>1.78</v>
      </c>
      <c r="X11" s="11">
        <v>1.61</v>
      </c>
      <c r="Y11" s="11">
        <v>1.74</v>
      </c>
      <c r="Z11" s="152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20" t="s">
        <v>265</v>
      </c>
      <c r="C12" s="12"/>
      <c r="D12" s="23">
        <v>1.72</v>
      </c>
      <c r="E12" s="23">
        <v>1.75</v>
      </c>
      <c r="F12" s="23">
        <v>1.8215625</v>
      </c>
      <c r="G12" s="23">
        <v>1.5533333333333335</v>
      </c>
      <c r="H12" s="23">
        <v>1.6499999999999997</v>
      </c>
      <c r="I12" s="23">
        <v>1.7833333333333334</v>
      </c>
      <c r="J12" s="23">
        <v>1.9733333333333334</v>
      </c>
      <c r="K12" s="23">
        <v>1.8666666666666665</v>
      </c>
      <c r="L12" s="23" t="s">
        <v>673</v>
      </c>
      <c r="M12" s="23">
        <v>1.6833333333333333</v>
      </c>
      <c r="N12" s="23">
        <v>1.8216666666666665</v>
      </c>
      <c r="O12" s="23">
        <v>1.0845</v>
      </c>
      <c r="P12" s="23">
        <v>1.7266666666666666</v>
      </c>
      <c r="Q12" s="23">
        <v>0.54435999999999996</v>
      </c>
      <c r="R12" s="23">
        <v>1.6083333333333334</v>
      </c>
      <c r="S12" s="23">
        <v>1.7833333333333332</v>
      </c>
      <c r="T12" s="23">
        <v>1.5583333333333333</v>
      </c>
      <c r="U12" s="23">
        <v>1.8166666666666667</v>
      </c>
      <c r="V12" s="23">
        <v>1.6300000000000001</v>
      </c>
      <c r="W12" s="23">
        <v>1.7716666666666667</v>
      </c>
      <c r="X12" s="23">
        <v>1.6649999999999998</v>
      </c>
      <c r="Y12" s="23">
        <v>1.7533333333333332</v>
      </c>
      <c r="Z12" s="15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3" t="s">
        <v>266</v>
      </c>
      <c r="C13" s="29"/>
      <c r="D13" s="11">
        <v>1.7</v>
      </c>
      <c r="E13" s="11">
        <v>1.75</v>
      </c>
      <c r="F13" s="11">
        <v>1.8257499999999998</v>
      </c>
      <c r="G13" s="11">
        <v>1.58</v>
      </c>
      <c r="H13" s="11">
        <v>1.65</v>
      </c>
      <c r="I13" s="11">
        <v>1.7749999999999999</v>
      </c>
      <c r="J13" s="11">
        <v>1.95</v>
      </c>
      <c r="K13" s="11">
        <v>1.9</v>
      </c>
      <c r="L13" s="11" t="s">
        <v>673</v>
      </c>
      <c r="M13" s="11">
        <v>1.7</v>
      </c>
      <c r="N13" s="11">
        <v>1.835</v>
      </c>
      <c r="O13" s="11">
        <v>1.107</v>
      </c>
      <c r="P13" s="11">
        <v>1.7149999999999999</v>
      </c>
      <c r="Q13" s="11">
        <v>0.68369999999999997</v>
      </c>
      <c r="R13" s="11">
        <v>1.6</v>
      </c>
      <c r="S13" s="11">
        <v>1.8</v>
      </c>
      <c r="T13" s="11">
        <v>1.5670000000000002</v>
      </c>
      <c r="U13" s="11">
        <v>1.8</v>
      </c>
      <c r="V13" s="11">
        <v>1.63</v>
      </c>
      <c r="W13" s="11">
        <v>1.77</v>
      </c>
      <c r="X13" s="11">
        <v>1.6850000000000001</v>
      </c>
      <c r="Y13" s="11">
        <v>1.75</v>
      </c>
      <c r="Z13" s="15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3" t="s">
        <v>267</v>
      </c>
      <c r="C14" s="29"/>
      <c r="D14" s="24">
        <v>5.4037024344425234E-2</v>
      </c>
      <c r="E14" s="24">
        <v>0.27386127875258304</v>
      </c>
      <c r="F14" s="24">
        <v>1.5632048410237218E-2</v>
      </c>
      <c r="G14" s="24">
        <v>5.2025634707004505E-2</v>
      </c>
      <c r="H14" s="24">
        <v>5.4772255750516537E-2</v>
      </c>
      <c r="I14" s="24">
        <v>3.5590260840104401E-2</v>
      </c>
      <c r="J14" s="24">
        <v>9.3950341493081693E-2</v>
      </c>
      <c r="K14" s="24">
        <v>5.1639777949432156E-2</v>
      </c>
      <c r="L14" s="24" t="s">
        <v>673</v>
      </c>
      <c r="M14" s="24">
        <v>4.0824829046386249E-2</v>
      </c>
      <c r="N14" s="24">
        <v>5.2694085689635718E-2</v>
      </c>
      <c r="O14" s="24">
        <v>5.853460514943272E-2</v>
      </c>
      <c r="P14" s="24">
        <v>3.8297084310253561E-2</v>
      </c>
      <c r="Q14" s="24">
        <v>0.40284608475198064</v>
      </c>
      <c r="R14" s="24">
        <v>4.5350486950711581E-2</v>
      </c>
      <c r="S14" s="24">
        <v>4.0824829046386339E-2</v>
      </c>
      <c r="T14" s="24">
        <v>3.7275550521309091E-2</v>
      </c>
      <c r="U14" s="24">
        <v>7.527726527090807E-2</v>
      </c>
      <c r="V14" s="24">
        <v>8.9442719099990676E-3</v>
      </c>
      <c r="W14" s="24">
        <v>1.7224014243685099E-2</v>
      </c>
      <c r="X14" s="24">
        <v>5.2440442408507516E-2</v>
      </c>
      <c r="Y14" s="24">
        <v>2.3380903889000264E-2</v>
      </c>
      <c r="Z14" s="206"/>
      <c r="AA14" s="207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56"/>
    </row>
    <row r="15" spans="1:66">
      <c r="A15" s="30"/>
      <c r="B15" s="3" t="s">
        <v>86</v>
      </c>
      <c r="C15" s="29"/>
      <c r="D15" s="13">
        <v>3.1416874618851884E-2</v>
      </c>
      <c r="E15" s="13">
        <v>0.15649215928719032</v>
      </c>
      <c r="F15" s="13">
        <v>8.5816700828202259E-3</v>
      </c>
      <c r="G15" s="13">
        <v>3.3492897880045815E-2</v>
      </c>
      <c r="H15" s="13">
        <v>3.3195306515464575E-2</v>
      </c>
      <c r="I15" s="13">
        <v>1.9957155611273494E-2</v>
      </c>
      <c r="J15" s="13">
        <v>4.7609970351223829E-2</v>
      </c>
      <c r="K15" s="13">
        <v>2.7664166758624372E-2</v>
      </c>
      <c r="L15" s="13" t="s">
        <v>673</v>
      </c>
      <c r="M15" s="13">
        <v>2.4252373690922525E-2</v>
      </c>
      <c r="N15" s="13">
        <v>2.8926305044630771E-2</v>
      </c>
      <c r="O15" s="13">
        <v>5.39738175651754E-2</v>
      </c>
      <c r="P15" s="13">
        <v>2.217977855806191E-2</v>
      </c>
      <c r="Q15" s="13">
        <v>0.74003616127559091</v>
      </c>
      <c r="R15" s="13">
        <v>2.8197193958991656E-2</v>
      </c>
      <c r="S15" s="13">
        <v>2.2892427502646546E-2</v>
      </c>
      <c r="T15" s="13">
        <v>2.3920139371963054E-2</v>
      </c>
      <c r="U15" s="13">
        <v>4.1437026754628292E-2</v>
      </c>
      <c r="V15" s="13">
        <v>5.4872833803675256E-3</v>
      </c>
      <c r="W15" s="13">
        <v>9.7219271366049478E-3</v>
      </c>
      <c r="X15" s="13">
        <v>3.1495761206310827E-2</v>
      </c>
      <c r="Y15" s="13">
        <v>1.3335116286502052E-2</v>
      </c>
      <c r="Z15" s="15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268</v>
      </c>
      <c r="C16" s="29"/>
      <c r="D16" s="13">
        <v>-7.9602738885687918E-3</v>
      </c>
      <c r="E16" s="13">
        <v>9.3427445901190787E-3</v>
      </c>
      <c r="F16" s="13">
        <v>5.061765325282197E-2</v>
      </c>
      <c r="G16" s="13">
        <v>-0.10408815432572283</v>
      </c>
      <c r="H16" s="13">
        <v>-4.8333983672173675E-2</v>
      </c>
      <c r="I16" s="13">
        <v>2.8568320677549996E-2</v>
      </c>
      <c r="J16" s="13">
        <v>0.13815410437590558</v>
      </c>
      <c r="K16" s="13">
        <v>7.6632260896126736E-2</v>
      </c>
      <c r="L16" s="13" t="s">
        <v>673</v>
      </c>
      <c r="M16" s="13">
        <v>-2.9108407584742646E-2</v>
      </c>
      <c r="N16" s="13">
        <v>5.0677733178095208E-2</v>
      </c>
      <c r="O16" s="13">
        <v>-0.37449588199543771</v>
      </c>
      <c r="P16" s="13">
        <v>-4.115158671082586E-3</v>
      </c>
      <c r="Q16" s="13">
        <v>-0.68603096203138447</v>
      </c>
      <c r="R16" s="13">
        <v>-7.2365953781462045E-2</v>
      </c>
      <c r="S16" s="13">
        <v>2.8568320677549774E-2</v>
      </c>
      <c r="T16" s="13">
        <v>-0.10120431791260831</v>
      </c>
      <c r="U16" s="13">
        <v>4.7793896764980692E-2</v>
      </c>
      <c r="V16" s="13">
        <v>-5.9869329324631959E-2</v>
      </c>
      <c r="W16" s="13">
        <v>2.1839369046949164E-2</v>
      </c>
      <c r="X16" s="13">
        <v>-3.9682474432829684E-2</v>
      </c>
      <c r="Y16" s="13">
        <v>1.1265302198862015E-2</v>
      </c>
      <c r="Z16" s="15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269</v>
      </c>
      <c r="C17" s="47"/>
      <c r="D17" s="45">
        <v>0.15</v>
      </c>
      <c r="E17" s="45">
        <v>0.09</v>
      </c>
      <c r="F17" s="45">
        <v>0.67</v>
      </c>
      <c r="G17" s="45">
        <v>1.5</v>
      </c>
      <c r="H17" s="45">
        <v>0.72</v>
      </c>
      <c r="I17" s="45">
        <v>0.36</v>
      </c>
      <c r="J17" s="45">
        <v>1.9</v>
      </c>
      <c r="K17" s="45">
        <v>1.04</v>
      </c>
      <c r="L17" s="45">
        <v>6.17</v>
      </c>
      <c r="M17" s="45">
        <v>0.45</v>
      </c>
      <c r="N17" s="45">
        <v>0.67</v>
      </c>
      <c r="O17" s="45">
        <v>5.29</v>
      </c>
      <c r="P17" s="45">
        <v>0.09</v>
      </c>
      <c r="Q17" s="45">
        <v>10.33</v>
      </c>
      <c r="R17" s="45">
        <v>1.05</v>
      </c>
      <c r="S17" s="45">
        <v>0.36</v>
      </c>
      <c r="T17" s="45">
        <v>1.46</v>
      </c>
      <c r="U17" s="45">
        <v>0.63</v>
      </c>
      <c r="V17" s="45">
        <v>0.88</v>
      </c>
      <c r="W17" s="45">
        <v>0.27</v>
      </c>
      <c r="X17" s="45">
        <v>0.59</v>
      </c>
      <c r="Y17" s="45">
        <v>0.12</v>
      </c>
      <c r="Z17" s="152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BM18" s="55"/>
    </row>
    <row r="19" spans="1:65" ht="15">
      <c r="B19" s="8" t="s">
        <v>474</v>
      </c>
      <c r="BM19" s="28" t="s">
        <v>66</v>
      </c>
    </row>
    <row r="20" spans="1:65" ht="15">
      <c r="A20" s="25" t="s">
        <v>48</v>
      </c>
      <c r="B20" s="18" t="s">
        <v>110</v>
      </c>
      <c r="C20" s="15" t="s">
        <v>111</v>
      </c>
      <c r="D20" s="16" t="s">
        <v>230</v>
      </c>
      <c r="E20" s="17" t="s">
        <v>230</v>
      </c>
      <c r="F20" s="17" t="s">
        <v>230</v>
      </c>
      <c r="G20" s="17" t="s">
        <v>230</v>
      </c>
      <c r="H20" s="17" t="s">
        <v>230</v>
      </c>
      <c r="I20" s="17" t="s">
        <v>230</v>
      </c>
      <c r="J20" s="17" t="s">
        <v>230</v>
      </c>
      <c r="K20" s="17" t="s">
        <v>230</v>
      </c>
      <c r="L20" s="17" t="s">
        <v>230</v>
      </c>
      <c r="M20" s="17" t="s">
        <v>230</v>
      </c>
      <c r="N20" s="17" t="s">
        <v>230</v>
      </c>
      <c r="O20" s="17" t="s">
        <v>230</v>
      </c>
      <c r="P20" s="17" t="s">
        <v>230</v>
      </c>
      <c r="Q20" s="17" t="s">
        <v>230</v>
      </c>
      <c r="R20" s="17" t="s">
        <v>230</v>
      </c>
      <c r="S20" s="17" t="s">
        <v>230</v>
      </c>
      <c r="T20" s="17" t="s">
        <v>230</v>
      </c>
      <c r="U20" s="17" t="s">
        <v>230</v>
      </c>
      <c r="V20" s="17" t="s">
        <v>230</v>
      </c>
      <c r="W20" s="17" t="s">
        <v>230</v>
      </c>
      <c r="X20" s="17" t="s">
        <v>230</v>
      </c>
      <c r="Y20" s="17" t="s">
        <v>230</v>
      </c>
      <c r="Z20" s="152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231</v>
      </c>
      <c r="C21" s="9" t="s">
        <v>231</v>
      </c>
      <c r="D21" s="150" t="s">
        <v>233</v>
      </c>
      <c r="E21" s="151" t="s">
        <v>234</v>
      </c>
      <c r="F21" s="151" t="s">
        <v>235</v>
      </c>
      <c r="G21" s="151" t="s">
        <v>236</v>
      </c>
      <c r="H21" s="151" t="s">
        <v>237</v>
      </c>
      <c r="I21" s="151" t="s">
        <v>239</v>
      </c>
      <c r="J21" s="151" t="s">
        <v>240</v>
      </c>
      <c r="K21" s="151" t="s">
        <v>242</v>
      </c>
      <c r="L21" s="151" t="s">
        <v>243</v>
      </c>
      <c r="M21" s="151" t="s">
        <v>244</v>
      </c>
      <c r="N21" s="151" t="s">
        <v>245</v>
      </c>
      <c r="O21" s="151" t="s">
        <v>246</v>
      </c>
      <c r="P21" s="151" t="s">
        <v>247</v>
      </c>
      <c r="Q21" s="151" t="s">
        <v>248</v>
      </c>
      <c r="R21" s="151" t="s">
        <v>250</v>
      </c>
      <c r="S21" s="151" t="s">
        <v>251</v>
      </c>
      <c r="T21" s="151" t="s">
        <v>252</v>
      </c>
      <c r="U21" s="151" t="s">
        <v>254</v>
      </c>
      <c r="V21" s="151" t="s">
        <v>255</v>
      </c>
      <c r="W21" s="151" t="s">
        <v>256</v>
      </c>
      <c r="X21" s="151" t="s">
        <v>257</v>
      </c>
      <c r="Y21" s="151" t="s">
        <v>258</v>
      </c>
      <c r="Z21" s="152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289</v>
      </c>
      <c r="E22" s="11" t="s">
        <v>114</v>
      </c>
      <c r="F22" s="11" t="s">
        <v>114</v>
      </c>
      <c r="G22" s="11" t="s">
        <v>289</v>
      </c>
      <c r="H22" s="11" t="s">
        <v>114</v>
      </c>
      <c r="I22" s="11" t="s">
        <v>289</v>
      </c>
      <c r="J22" s="11" t="s">
        <v>290</v>
      </c>
      <c r="K22" s="11" t="s">
        <v>114</v>
      </c>
      <c r="L22" s="11" t="s">
        <v>114</v>
      </c>
      <c r="M22" s="11" t="s">
        <v>114</v>
      </c>
      <c r="N22" s="11" t="s">
        <v>114</v>
      </c>
      <c r="O22" s="11" t="s">
        <v>289</v>
      </c>
      <c r="P22" s="11" t="s">
        <v>114</v>
      </c>
      <c r="Q22" s="11" t="s">
        <v>289</v>
      </c>
      <c r="R22" s="11" t="s">
        <v>289</v>
      </c>
      <c r="S22" s="11" t="s">
        <v>114</v>
      </c>
      <c r="T22" s="11" t="s">
        <v>289</v>
      </c>
      <c r="U22" s="11" t="s">
        <v>114</v>
      </c>
      <c r="V22" s="11" t="s">
        <v>289</v>
      </c>
      <c r="W22" s="11" t="s">
        <v>289</v>
      </c>
      <c r="X22" s="11" t="s">
        <v>289</v>
      </c>
      <c r="Y22" s="11" t="s">
        <v>289</v>
      </c>
      <c r="Z22" s="152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52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2">
        <v>6.27</v>
      </c>
      <c r="E24" s="22">
        <v>6.7299999999999995</v>
      </c>
      <c r="F24" s="153">
        <v>6</v>
      </c>
      <c r="G24" s="22">
        <v>6.29</v>
      </c>
      <c r="H24" s="153">
        <v>7.76</v>
      </c>
      <c r="I24" s="22">
        <v>6.61</v>
      </c>
      <c r="J24" s="22">
        <v>6.3291000000000004</v>
      </c>
      <c r="K24" s="22">
        <v>6.5099999999999989</v>
      </c>
      <c r="L24" s="22">
        <v>6.5609999999999999</v>
      </c>
      <c r="M24" s="153">
        <v>7.0615757000000006</v>
      </c>
      <c r="N24" s="22">
        <v>6.2461000000000002</v>
      </c>
      <c r="O24" s="22">
        <v>6.69</v>
      </c>
      <c r="P24" s="22">
        <v>6.4764279999999994</v>
      </c>
      <c r="Q24" s="22">
        <v>6.63</v>
      </c>
      <c r="R24" s="22">
        <v>6.61</v>
      </c>
      <c r="S24" s="22">
        <v>6.67</v>
      </c>
      <c r="T24" s="22">
        <v>6.2</v>
      </c>
      <c r="U24" s="22">
        <v>6.5</v>
      </c>
      <c r="V24" s="22">
        <v>6.68</v>
      </c>
      <c r="W24" s="22">
        <v>6.5299999999999994</v>
      </c>
      <c r="X24" s="22">
        <v>6.7299999999999995</v>
      </c>
      <c r="Y24" s="22">
        <v>6.419999999999999</v>
      </c>
      <c r="Z24" s="152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1">
        <v>6.2800000000000011</v>
      </c>
      <c r="E25" s="11">
        <v>6.6000000000000005</v>
      </c>
      <c r="F25" s="155">
        <v>5.9550000000000001</v>
      </c>
      <c r="G25" s="11">
        <v>6.34</v>
      </c>
      <c r="H25" s="155">
        <v>7.66</v>
      </c>
      <c r="I25" s="11">
        <v>6.74</v>
      </c>
      <c r="J25" s="11">
        <v>6.3363000000000005</v>
      </c>
      <c r="K25" s="148">
        <v>7.06</v>
      </c>
      <c r="L25" s="11">
        <v>6.633</v>
      </c>
      <c r="M25" s="155">
        <v>7.0171975000000009</v>
      </c>
      <c r="N25" s="11">
        <v>6.3991000000000007</v>
      </c>
      <c r="O25" s="11">
        <v>6.660000000000001</v>
      </c>
      <c r="P25" s="11">
        <v>6.4702540000000006</v>
      </c>
      <c r="Q25" s="11">
        <v>6.5500000000000007</v>
      </c>
      <c r="R25" s="11">
        <v>6.43</v>
      </c>
      <c r="S25" s="11">
        <v>6.5500000000000007</v>
      </c>
      <c r="T25" s="11">
        <v>6.419999999999999</v>
      </c>
      <c r="U25" s="11">
        <v>6.59</v>
      </c>
      <c r="V25" s="11">
        <v>6.6199999999999992</v>
      </c>
      <c r="W25" s="11">
        <v>6.35</v>
      </c>
      <c r="X25" s="11">
        <v>6.75</v>
      </c>
      <c r="Y25" s="11">
        <v>6.32</v>
      </c>
      <c r="Z25" s="152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 t="e">
        <v>#N/A</v>
      </c>
    </row>
    <row r="26" spans="1:65">
      <c r="A26" s="30"/>
      <c r="B26" s="19">
        <v>1</v>
      </c>
      <c r="C26" s="9">
        <v>3</v>
      </c>
      <c r="D26" s="11">
        <v>6.4600000000000009</v>
      </c>
      <c r="E26" s="11">
        <v>6.5599999999999987</v>
      </c>
      <c r="F26" s="155">
        <v>5.9625000000000004</v>
      </c>
      <c r="G26" s="11">
        <v>6.35</v>
      </c>
      <c r="H26" s="155">
        <v>7.5399999999999991</v>
      </c>
      <c r="I26" s="11">
        <v>6.63</v>
      </c>
      <c r="J26" s="11">
        <v>6.4411999999999994</v>
      </c>
      <c r="K26" s="11">
        <v>6.59</v>
      </c>
      <c r="L26" s="11">
        <v>6.548</v>
      </c>
      <c r="M26" s="155">
        <v>7.0618113999999998</v>
      </c>
      <c r="N26" s="11">
        <v>6.5415999999999999</v>
      </c>
      <c r="O26" s="11">
        <v>6.81</v>
      </c>
      <c r="P26" s="11">
        <v>6.4890699999999999</v>
      </c>
      <c r="Q26" s="11">
        <v>6.61</v>
      </c>
      <c r="R26" s="11">
        <v>6.3</v>
      </c>
      <c r="S26" s="11">
        <v>6.59</v>
      </c>
      <c r="T26" s="11">
        <v>6.4</v>
      </c>
      <c r="U26" s="11">
        <v>6.4600000000000009</v>
      </c>
      <c r="V26" s="11">
        <v>6.77</v>
      </c>
      <c r="W26" s="11">
        <v>6.5099999999999989</v>
      </c>
      <c r="X26" s="11">
        <v>6.5599999999999987</v>
      </c>
      <c r="Y26" s="11">
        <v>6.5099999999999989</v>
      </c>
      <c r="Z26" s="152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1">
        <v>6.4600000000000009</v>
      </c>
      <c r="E27" s="11">
        <v>6.5099999999999989</v>
      </c>
      <c r="F27" s="155">
        <v>5.9450000000000003</v>
      </c>
      <c r="G27" s="11">
        <v>6.2600000000000007</v>
      </c>
      <c r="H27" s="155">
        <v>7.6700000000000008</v>
      </c>
      <c r="I27" s="11">
        <v>6.59</v>
      </c>
      <c r="J27" s="11">
        <v>6.4753000000000007</v>
      </c>
      <c r="K27" s="11">
        <v>6.61</v>
      </c>
      <c r="L27" s="11">
        <v>6.5830000000000002</v>
      </c>
      <c r="M27" s="155">
        <v>7.0170003999999997</v>
      </c>
      <c r="N27" s="11">
        <v>6.458899999999999</v>
      </c>
      <c r="O27" s="11">
        <v>6.7</v>
      </c>
      <c r="P27" s="11">
        <v>6.4718220000000004</v>
      </c>
      <c r="Q27" s="11">
        <v>6.4800000000000013</v>
      </c>
      <c r="R27" s="11">
        <v>6.52</v>
      </c>
      <c r="S27" s="11">
        <v>6.5600000000000005</v>
      </c>
      <c r="T27" s="11">
        <v>6.14</v>
      </c>
      <c r="U27" s="11">
        <v>6.34</v>
      </c>
      <c r="V27" s="11">
        <v>6.6199999999999992</v>
      </c>
      <c r="W27" s="11">
        <v>6.370000000000001</v>
      </c>
      <c r="X27" s="11">
        <v>6.79</v>
      </c>
      <c r="Y27" s="11">
        <v>6.22</v>
      </c>
      <c r="Z27" s="152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6.5045768070175436</v>
      </c>
    </row>
    <row r="28" spans="1:65">
      <c r="A28" s="30"/>
      <c r="B28" s="19">
        <v>1</v>
      </c>
      <c r="C28" s="9">
        <v>5</v>
      </c>
      <c r="D28" s="11">
        <v>6.4600000000000009</v>
      </c>
      <c r="E28" s="11">
        <v>6.47</v>
      </c>
      <c r="F28" s="155">
        <v>5.95</v>
      </c>
      <c r="G28" s="11">
        <v>6.22</v>
      </c>
      <c r="H28" s="155">
        <v>7.59</v>
      </c>
      <c r="I28" s="11">
        <v>6.5299999999999994</v>
      </c>
      <c r="J28" s="11">
        <v>6.3271999999999995</v>
      </c>
      <c r="K28" s="11">
        <v>6.5099999999999989</v>
      </c>
      <c r="L28" s="11">
        <v>6.657</v>
      </c>
      <c r="M28" s="155">
        <v>7.0613471000000008</v>
      </c>
      <c r="N28" s="11">
        <v>6.4051</v>
      </c>
      <c r="O28" s="148">
        <v>6.3099999999999987</v>
      </c>
      <c r="P28" s="11">
        <v>6.5160200000000001</v>
      </c>
      <c r="Q28" s="11">
        <v>6.5500000000000007</v>
      </c>
      <c r="R28" s="11">
        <v>6.419999999999999</v>
      </c>
      <c r="S28" s="11">
        <v>6.5699999999999994</v>
      </c>
      <c r="T28" s="11">
        <v>6.4</v>
      </c>
      <c r="U28" s="11">
        <v>6.54</v>
      </c>
      <c r="V28" s="11">
        <v>6.63</v>
      </c>
      <c r="W28" s="11">
        <v>6.54</v>
      </c>
      <c r="X28" s="11">
        <v>6.64</v>
      </c>
      <c r="Y28" s="11">
        <v>6.22</v>
      </c>
      <c r="Z28" s="152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16</v>
      </c>
    </row>
    <row r="29" spans="1:65">
      <c r="A29" s="30"/>
      <c r="B29" s="19">
        <v>1</v>
      </c>
      <c r="C29" s="9">
        <v>6</v>
      </c>
      <c r="D29" s="11">
        <v>6.63</v>
      </c>
      <c r="E29" s="11">
        <v>6.5099999999999989</v>
      </c>
      <c r="F29" s="155">
        <v>6.0600000000000005</v>
      </c>
      <c r="G29" s="11">
        <v>6.3299999999999992</v>
      </c>
      <c r="H29" s="155">
        <v>7.44</v>
      </c>
      <c r="I29" s="11">
        <v>6.59</v>
      </c>
      <c r="J29" s="11">
        <v>6.4144000000000005</v>
      </c>
      <c r="K29" s="11">
        <v>6.5500000000000007</v>
      </c>
      <c r="L29" s="11">
        <v>6.6420000000000003</v>
      </c>
      <c r="M29" s="155">
        <v>7.0155596999999998</v>
      </c>
      <c r="N29" s="11">
        <v>6.4841999999999995</v>
      </c>
      <c r="O29" s="11">
        <v>6.7</v>
      </c>
      <c r="P29" s="11">
        <v>6.4796620000000003</v>
      </c>
      <c r="Q29" s="11">
        <v>6.54</v>
      </c>
      <c r="R29" s="11">
        <v>6.32</v>
      </c>
      <c r="S29" s="11">
        <v>6.52</v>
      </c>
      <c r="T29" s="11">
        <v>6.38</v>
      </c>
      <c r="U29" s="11">
        <v>6.47</v>
      </c>
      <c r="V29" s="11">
        <v>6.5500000000000007</v>
      </c>
      <c r="W29" s="11">
        <v>6.54</v>
      </c>
      <c r="X29" s="11">
        <v>6.69</v>
      </c>
      <c r="Y29" s="11">
        <v>6.3</v>
      </c>
      <c r="Z29" s="152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20" t="s">
        <v>265</v>
      </c>
      <c r="C30" s="12"/>
      <c r="D30" s="23">
        <v>6.4266666666666667</v>
      </c>
      <c r="E30" s="23">
        <v>6.5633333333333326</v>
      </c>
      <c r="F30" s="23">
        <v>5.9787500000000007</v>
      </c>
      <c r="G30" s="23">
        <v>6.2983333333333329</v>
      </c>
      <c r="H30" s="23">
        <v>7.6099999999999994</v>
      </c>
      <c r="I30" s="23">
        <v>6.6149999999999993</v>
      </c>
      <c r="J30" s="23">
        <v>6.3872500000000008</v>
      </c>
      <c r="K30" s="23">
        <v>6.6383333333333328</v>
      </c>
      <c r="L30" s="23">
        <v>6.6040000000000001</v>
      </c>
      <c r="M30" s="23">
        <v>7.0390819666666671</v>
      </c>
      <c r="N30" s="23">
        <v>6.4225000000000003</v>
      </c>
      <c r="O30" s="23">
        <v>6.6450000000000005</v>
      </c>
      <c r="P30" s="23">
        <v>6.4838759999999995</v>
      </c>
      <c r="Q30" s="23">
        <v>6.56</v>
      </c>
      <c r="R30" s="23">
        <v>6.4333333333333336</v>
      </c>
      <c r="S30" s="23">
        <v>6.576666666666668</v>
      </c>
      <c r="T30" s="23">
        <v>6.3233333333333341</v>
      </c>
      <c r="U30" s="23">
        <v>6.4833333333333334</v>
      </c>
      <c r="V30" s="23">
        <v>6.6450000000000005</v>
      </c>
      <c r="W30" s="23">
        <v>6.4733333333333327</v>
      </c>
      <c r="X30" s="23">
        <v>6.6933333333333325</v>
      </c>
      <c r="Y30" s="23">
        <v>6.3316666666666661</v>
      </c>
      <c r="Z30" s="152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3" t="s">
        <v>266</v>
      </c>
      <c r="C31" s="29"/>
      <c r="D31" s="11">
        <v>6.4600000000000009</v>
      </c>
      <c r="E31" s="11">
        <v>6.5349999999999984</v>
      </c>
      <c r="F31" s="11">
        <v>5.9587500000000002</v>
      </c>
      <c r="G31" s="11">
        <v>6.31</v>
      </c>
      <c r="H31" s="11">
        <v>7.625</v>
      </c>
      <c r="I31" s="11">
        <v>6.6</v>
      </c>
      <c r="J31" s="11">
        <v>6.375350000000001</v>
      </c>
      <c r="K31" s="11">
        <v>6.57</v>
      </c>
      <c r="L31" s="11">
        <v>6.6080000000000005</v>
      </c>
      <c r="M31" s="11">
        <v>7.0392723000000004</v>
      </c>
      <c r="N31" s="11">
        <v>6.4319999999999995</v>
      </c>
      <c r="O31" s="11">
        <v>6.6950000000000003</v>
      </c>
      <c r="P31" s="11">
        <v>6.4780449999999998</v>
      </c>
      <c r="Q31" s="11">
        <v>6.5500000000000007</v>
      </c>
      <c r="R31" s="11">
        <v>6.4249999999999989</v>
      </c>
      <c r="S31" s="11">
        <v>6.5649999999999995</v>
      </c>
      <c r="T31" s="11">
        <v>6.3900000000000006</v>
      </c>
      <c r="U31" s="11">
        <v>6.4849999999999994</v>
      </c>
      <c r="V31" s="11">
        <v>6.625</v>
      </c>
      <c r="W31" s="11">
        <v>6.52</v>
      </c>
      <c r="X31" s="11">
        <v>6.71</v>
      </c>
      <c r="Y31" s="11">
        <v>6.3100000000000005</v>
      </c>
      <c r="Z31" s="152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267</v>
      </c>
      <c r="C32" s="29"/>
      <c r="D32" s="24">
        <v>0.13470956412469998</v>
      </c>
      <c r="E32" s="24">
        <v>9.3309520771819976E-2</v>
      </c>
      <c r="F32" s="24">
        <v>4.437764076649419E-2</v>
      </c>
      <c r="G32" s="24">
        <v>5.1153364177409136E-2</v>
      </c>
      <c r="H32" s="24">
        <v>0.11207140580897523</v>
      </c>
      <c r="I32" s="24">
        <v>6.9785385289471855E-2</v>
      </c>
      <c r="J32" s="24">
        <v>6.4782489918187081E-2</v>
      </c>
      <c r="K32" s="24">
        <v>0.21056273807743547</v>
      </c>
      <c r="L32" s="24">
        <v>4.5869379764718908E-2</v>
      </c>
      <c r="M32" s="24">
        <v>2.4650167699848895E-2</v>
      </c>
      <c r="N32" s="24">
        <v>0.10127580165073957</v>
      </c>
      <c r="O32" s="24">
        <v>0.17190113437671134</v>
      </c>
      <c r="P32" s="24">
        <v>1.7113168450056164E-2</v>
      </c>
      <c r="Q32" s="24">
        <v>5.3665631459994541E-2</v>
      </c>
      <c r="R32" s="24">
        <v>0.11792653080060769</v>
      </c>
      <c r="S32" s="24">
        <v>5.1251016250086823E-2</v>
      </c>
      <c r="T32" s="24">
        <v>0.12094075684675809</v>
      </c>
      <c r="U32" s="24">
        <v>8.5009803356240407E-2</v>
      </c>
      <c r="V32" s="24">
        <v>7.3959448348402138E-2</v>
      </c>
      <c r="W32" s="24">
        <v>8.8694231304333501E-2</v>
      </c>
      <c r="X32" s="24">
        <v>8.3106357558653338E-2</v>
      </c>
      <c r="Y32" s="24">
        <v>0.11461529857164172</v>
      </c>
      <c r="Z32" s="206"/>
      <c r="AA32" s="207"/>
      <c r="AB32" s="207"/>
      <c r="AC32" s="207"/>
      <c r="AD32" s="207"/>
      <c r="AE32" s="207"/>
      <c r="AF32" s="207"/>
      <c r="AG32" s="207"/>
      <c r="AH32" s="207"/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7"/>
      <c r="AX32" s="207"/>
      <c r="AY32" s="207"/>
      <c r="AZ32" s="207"/>
      <c r="BA32" s="207"/>
      <c r="BB32" s="207"/>
      <c r="BC32" s="207"/>
      <c r="BD32" s="207"/>
      <c r="BE32" s="207"/>
      <c r="BF32" s="207"/>
      <c r="BG32" s="207"/>
      <c r="BH32" s="207"/>
      <c r="BI32" s="207"/>
      <c r="BJ32" s="207"/>
      <c r="BK32" s="207"/>
      <c r="BL32" s="207"/>
      <c r="BM32" s="56"/>
    </row>
    <row r="33" spans="1:65">
      <c r="A33" s="30"/>
      <c r="B33" s="3" t="s">
        <v>86</v>
      </c>
      <c r="C33" s="29"/>
      <c r="D33" s="13">
        <v>2.0961031762142111E-2</v>
      </c>
      <c r="E33" s="13">
        <v>1.4216788334964954E-2</v>
      </c>
      <c r="F33" s="13">
        <v>7.4225617004380828E-3</v>
      </c>
      <c r="G33" s="13">
        <v>8.1217302213404292E-3</v>
      </c>
      <c r="H33" s="13">
        <v>1.4726860158866654E-2</v>
      </c>
      <c r="I33" s="13">
        <v>1.0549566937183955E-2</v>
      </c>
      <c r="J33" s="13">
        <v>1.0142469751174147E-2</v>
      </c>
      <c r="K33" s="13">
        <v>3.1719217385503713E-2</v>
      </c>
      <c r="L33" s="13">
        <v>6.9456965119198827E-3</v>
      </c>
      <c r="M33" s="13">
        <v>3.5019009320503619E-3</v>
      </c>
      <c r="N33" s="13">
        <v>1.5768906446203126E-2</v>
      </c>
      <c r="O33" s="13">
        <v>2.5869245203417806E-2</v>
      </c>
      <c r="P33" s="13">
        <v>2.6393423393748067E-3</v>
      </c>
      <c r="Q33" s="13">
        <v>8.180736503047948E-3</v>
      </c>
      <c r="R33" s="13">
        <v>1.8330548829110005E-2</v>
      </c>
      <c r="S33" s="13">
        <v>7.7928559934242496E-3</v>
      </c>
      <c r="T33" s="13">
        <v>1.9126108093846822E-2</v>
      </c>
      <c r="U33" s="13">
        <v>1.311205193155379E-2</v>
      </c>
      <c r="V33" s="13">
        <v>1.1130090044906265E-2</v>
      </c>
      <c r="W33" s="13">
        <v>1.3701477544438749E-2</v>
      </c>
      <c r="X33" s="13">
        <v>1.2416288479878489E-2</v>
      </c>
      <c r="Y33" s="13">
        <v>1.8101916068171898E-2</v>
      </c>
      <c r="Z33" s="152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268</v>
      </c>
      <c r="C34" s="29"/>
      <c r="D34" s="13">
        <v>-1.1977741621379989E-2</v>
      </c>
      <c r="E34" s="13">
        <v>9.0331051594929601E-3</v>
      </c>
      <c r="F34" s="13">
        <v>-8.0839510796497649E-2</v>
      </c>
      <c r="G34" s="13">
        <v>-3.170743920829755E-2</v>
      </c>
      <c r="H34" s="13">
        <v>0.16994544392032651</v>
      </c>
      <c r="I34" s="13">
        <v>1.6976230162018213E-2</v>
      </c>
      <c r="J34" s="13">
        <v>-1.8037577308790187E-2</v>
      </c>
      <c r="K34" s="13">
        <v>2.0563447905094234E-2</v>
      </c>
      <c r="L34" s="13">
        <v>1.5285113225996794E-2</v>
      </c>
      <c r="M34" s="13">
        <v>8.2173702533955062E-2</v>
      </c>
      <c r="N34" s="13">
        <v>-1.2618316218357739E-2</v>
      </c>
      <c r="O34" s="13">
        <v>2.1588367260258812E-2</v>
      </c>
      <c r="P34" s="13">
        <v>-3.1824986669710675E-3</v>
      </c>
      <c r="Q34" s="13">
        <v>8.5206454819108934E-3</v>
      </c>
      <c r="R34" s="13">
        <v>-1.0952822266215412E-2</v>
      </c>
      <c r="S34" s="13">
        <v>1.1082943869822559E-2</v>
      </c>
      <c r="T34" s="13">
        <v>-2.7863991626430273E-2</v>
      </c>
      <c r="U34" s="13">
        <v>-3.265927102481303E-3</v>
      </c>
      <c r="V34" s="13">
        <v>2.1588367260258812E-2</v>
      </c>
      <c r="W34" s="13">
        <v>-4.8033061352282802E-3</v>
      </c>
      <c r="X34" s="13">
        <v>2.9019032585201554E-2</v>
      </c>
      <c r="Y34" s="13">
        <v>-2.6582842432474774E-2</v>
      </c>
      <c r="Z34" s="152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269</v>
      </c>
      <c r="C35" s="47"/>
      <c r="D35" s="45">
        <v>0.6</v>
      </c>
      <c r="E35" s="45">
        <v>0.26</v>
      </c>
      <c r="F35" s="45">
        <v>3.39</v>
      </c>
      <c r="G35" s="45">
        <v>1.4</v>
      </c>
      <c r="H35" s="45">
        <v>6.8</v>
      </c>
      <c r="I35" s="45">
        <v>0.57999999999999996</v>
      </c>
      <c r="J35" s="45">
        <v>0.84</v>
      </c>
      <c r="K35" s="45">
        <v>0.73</v>
      </c>
      <c r="L35" s="45">
        <v>0.51</v>
      </c>
      <c r="M35" s="45">
        <v>3.23</v>
      </c>
      <c r="N35" s="45">
        <v>0.62</v>
      </c>
      <c r="O35" s="45">
        <v>0.77</v>
      </c>
      <c r="P35" s="45">
        <v>0.24</v>
      </c>
      <c r="Q35" s="45">
        <v>0.24</v>
      </c>
      <c r="R35" s="45">
        <v>0.55000000000000004</v>
      </c>
      <c r="S35" s="45">
        <v>0.34</v>
      </c>
      <c r="T35" s="45">
        <v>1.24</v>
      </c>
      <c r="U35" s="45">
        <v>0.24</v>
      </c>
      <c r="V35" s="45">
        <v>0.77</v>
      </c>
      <c r="W35" s="45">
        <v>0.3</v>
      </c>
      <c r="X35" s="45">
        <v>1.07</v>
      </c>
      <c r="Y35" s="45">
        <v>1.19</v>
      </c>
      <c r="Z35" s="152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BM36" s="55"/>
    </row>
    <row r="37" spans="1:65" ht="15">
      <c r="B37" s="8" t="s">
        <v>475</v>
      </c>
      <c r="BM37" s="28" t="s">
        <v>66</v>
      </c>
    </row>
    <row r="38" spans="1:65" ht="15">
      <c r="A38" s="25" t="s">
        <v>7</v>
      </c>
      <c r="B38" s="18" t="s">
        <v>110</v>
      </c>
      <c r="C38" s="15" t="s">
        <v>111</v>
      </c>
      <c r="D38" s="16" t="s">
        <v>230</v>
      </c>
      <c r="E38" s="17" t="s">
        <v>230</v>
      </c>
      <c r="F38" s="17" t="s">
        <v>230</v>
      </c>
      <c r="G38" s="17" t="s">
        <v>230</v>
      </c>
      <c r="H38" s="17" t="s">
        <v>230</v>
      </c>
      <c r="I38" s="17" t="s">
        <v>230</v>
      </c>
      <c r="J38" s="17" t="s">
        <v>230</v>
      </c>
      <c r="K38" s="17" t="s">
        <v>230</v>
      </c>
      <c r="L38" s="17" t="s">
        <v>230</v>
      </c>
      <c r="M38" s="17" t="s">
        <v>230</v>
      </c>
      <c r="N38" s="17" t="s">
        <v>230</v>
      </c>
      <c r="O38" s="17" t="s">
        <v>230</v>
      </c>
      <c r="P38" s="17" t="s">
        <v>230</v>
      </c>
      <c r="Q38" s="17" t="s">
        <v>230</v>
      </c>
      <c r="R38" s="17" t="s">
        <v>230</v>
      </c>
      <c r="S38" s="17" t="s">
        <v>230</v>
      </c>
      <c r="T38" s="17" t="s">
        <v>230</v>
      </c>
      <c r="U38" s="17" t="s">
        <v>230</v>
      </c>
      <c r="V38" s="17" t="s">
        <v>230</v>
      </c>
      <c r="W38" s="17" t="s">
        <v>230</v>
      </c>
      <c r="X38" s="17" t="s">
        <v>230</v>
      </c>
      <c r="Y38" s="152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231</v>
      </c>
      <c r="C39" s="9" t="s">
        <v>231</v>
      </c>
      <c r="D39" s="150" t="s">
        <v>233</v>
      </c>
      <c r="E39" s="151" t="s">
        <v>234</v>
      </c>
      <c r="F39" s="151" t="s">
        <v>235</v>
      </c>
      <c r="G39" s="151" t="s">
        <v>236</v>
      </c>
      <c r="H39" s="151" t="s">
        <v>237</v>
      </c>
      <c r="I39" s="151" t="s">
        <v>239</v>
      </c>
      <c r="J39" s="151" t="s">
        <v>240</v>
      </c>
      <c r="K39" s="151" t="s">
        <v>242</v>
      </c>
      <c r="L39" s="151" t="s">
        <v>243</v>
      </c>
      <c r="M39" s="151" t="s">
        <v>244</v>
      </c>
      <c r="N39" s="151" t="s">
        <v>245</v>
      </c>
      <c r="O39" s="151" t="s">
        <v>246</v>
      </c>
      <c r="P39" s="151" t="s">
        <v>248</v>
      </c>
      <c r="Q39" s="151" t="s">
        <v>250</v>
      </c>
      <c r="R39" s="151" t="s">
        <v>251</v>
      </c>
      <c r="S39" s="151" t="s">
        <v>252</v>
      </c>
      <c r="T39" s="151" t="s">
        <v>254</v>
      </c>
      <c r="U39" s="151" t="s">
        <v>255</v>
      </c>
      <c r="V39" s="151" t="s">
        <v>256</v>
      </c>
      <c r="W39" s="151" t="s">
        <v>257</v>
      </c>
      <c r="X39" s="151" t="s">
        <v>258</v>
      </c>
      <c r="Y39" s="152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289</v>
      </c>
      <c r="E40" s="11" t="s">
        <v>290</v>
      </c>
      <c r="F40" s="11" t="s">
        <v>114</v>
      </c>
      <c r="G40" s="11" t="s">
        <v>289</v>
      </c>
      <c r="H40" s="11" t="s">
        <v>290</v>
      </c>
      <c r="I40" s="11" t="s">
        <v>289</v>
      </c>
      <c r="J40" s="11" t="s">
        <v>290</v>
      </c>
      <c r="K40" s="11" t="s">
        <v>290</v>
      </c>
      <c r="L40" s="11" t="s">
        <v>114</v>
      </c>
      <c r="M40" s="11" t="s">
        <v>114</v>
      </c>
      <c r="N40" s="11" t="s">
        <v>290</v>
      </c>
      <c r="O40" s="11" t="s">
        <v>289</v>
      </c>
      <c r="P40" s="11" t="s">
        <v>290</v>
      </c>
      <c r="Q40" s="11" t="s">
        <v>289</v>
      </c>
      <c r="R40" s="11" t="s">
        <v>290</v>
      </c>
      <c r="S40" s="11" t="s">
        <v>289</v>
      </c>
      <c r="T40" s="11" t="s">
        <v>114</v>
      </c>
      <c r="U40" s="11" t="s">
        <v>290</v>
      </c>
      <c r="V40" s="11" t="s">
        <v>289</v>
      </c>
      <c r="W40" s="11" t="s">
        <v>289</v>
      </c>
      <c r="X40" s="11" t="s">
        <v>289</v>
      </c>
      <c r="Y40" s="152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52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1</v>
      </c>
    </row>
    <row r="42" spans="1:65">
      <c r="A42" s="30"/>
      <c r="B42" s="18">
        <v>1</v>
      </c>
      <c r="C42" s="14">
        <v>1</v>
      </c>
      <c r="D42" s="208">
        <v>71.400000000000006</v>
      </c>
      <c r="E42" s="208">
        <v>69</v>
      </c>
      <c r="F42" s="208">
        <v>62.3</v>
      </c>
      <c r="G42" s="208">
        <v>68</v>
      </c>
      <c r="H42" s="208">
        <v>74.8</v>
      </c>
      <c r="I42" s="208">
        <v>75.8</v>
      </c>
      <c r="J42" s="208">
        <v>70.7</v>
      </c>
      <c r="K42" s="208">
        <v>80.5</v>
      </c>
      <c r="L42" s="208">
        <v>76</v>
      </c>
      <c r="M42" s="209">
        <v>53.448999999999998</v>
      </c>
      <c r="N42" s="208">
        <v>68</v>
      </c>
      <c r="O42" s="208">
        <v>67.599999999999994</v>
      </c>
      <c r="P42" s="208">
        <v>67</v>
      </c>
      <c r="Q42" s="208">
        <v>71.900000000000006</v>
      </c>
      <c r="R42" s="208">
        <v>76</v>
      </c>
      <c r="S42" s="208">
        <v>73.7</v>
      </c>
      <c r="T42" s="208">
        <v>70</v>
      </c>
      <c r="U42" s="208">
        <v>71.099999999999994</v>
      </c>
      <c r="V42" s="208">
        <v>76.3</v>
      </c>
      <c r="W42" s="208">
        <v>68.400000000000006</v>
      </c>
      <c r="X42" s="208">
        <v>73.8</v>
      </c>
      <c r="Y42" s="210"/>
      <c r="Z42" s="211"/>
      <c r="AA42" s="211"/>
      <c r="AB42" s="211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11"/>
      <c r="AO42" s="211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11"/>
      <c r="BB42" s="211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2">
        <v>1</v>
      </c>
    </row>
    <row r="43" spans="1:65">
      <c r="A43" s="30"/>
      <c r="B43" s="19">
        <v>1</v>
      </c>
      <c r="C43" s="9">
        <v>2</v>
      </c>
      <c r="D43" s="213">
        <v>70.599999999999994</v>
      </c>
      <c r="E43" s="213">
        <v>72</v>
      </c>
      <c r="F43" s="213">
        <v>61.278000000000006</v>
      </c>
      <c r="G43" s="213">
        <v>67</v>
      </c>
      <c r="H43" s="213">
        <v>73.7</v>
      </c>
      <c r="I43" s="213">
        <v>74.3</v>
      </c>
      <c r="J43" s="213">
        <v>71.099999999999994</v>
      </c>
      <c r="K43" s="213">
        <v>78.900000000000006</v>
      </c>
      <c r="L43" s="213">
        <v>78</v>
      </c>
      <c r="M43" s="214">
        <v>55.284999999999997</v>
      </c>
      <c r="N43" s="213">
        <v>69</v>
      </c>
      <c r="O43" s="213">
        <v>64.099999999999994</v>
      </c>
      <c r="P43" s="213">
        <v>68</v>
      </c>
      <c r="Q43" s="213">
        <v>69.7</v>
      </c>
      <c r="R43" s="213">
        <v>76</v>
      </c>
      <c r="S43" s="213">
        <v>68.900000000000006</v>
      </c>
      <c r="T43" s="213">
        <v>68</v>
      </c>
      <c r="U43" s="213">
        <v>71.3</v>
      </c>
      <c r="V43" s="213">
        <v>73.400000000000006</v>
      </c>
      <c r="W43" s="213">
        <v>66.2</v>
      </c>
      <c r="X43" s="213">
        <v>74.599999999999994</v>
      </c>
      <c r="Y43" s="210"/>
      <c r="Z43" s="211"/>
      <c r="AA43" s="211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2">
        <v>6</v>
      </c>
    </row>
    <row r="44" spans="1:65">
      <c r="A44" s="30"/>
      <c r="B44" s="19">
        <v>1</v>
      </c>
      <c r="C44" s="9">
        <v>3</v>
      </c>
      <c r="D44" s="213">
        <v>75.400000000000006</v>
      </c>
      <c r="E44" s="213">
        <v>76</v>
      </c>
      <c r="F44" s="213">
        <v>62</v>
      </c>
      <c r="G44" s="213">
        <v>68</v>
      </c>
      <c r="H44" s="213">
        <v>73.3</v>
      </c>
      <c r="I44" s="213">
        <v>74.900000000000006</v>
      </c>
      <c r="J44" s="213">
        <v>71.099999999999994</v>
      </c>
      <c r="K44" s="213">
        <v>84</v>
      </c>
      <c r="L44" s="213">
        <v>79</v>
      </c>
      <c r="M44" s="214">
        <v>53.747999999999998</v>
      </c>
      <c r="N44" s="213">
        <v>69</v>
      </c>
      <c r="O44" s="213">
        <v>67.5</v>
      </c>
      <c r="P44" s="213">
        <v>65</v>
      </c>
      <c r="Q44" s="213">
        <v>67.8</v>
      </c>
      <c r="R44" s="213">
        <v>76</v>
      </c>
      <c r="S44" s="213">
        <v>67.400000000000006</v>
      </c>
      <c r="T44" s="213">
        <v>68</v>
      </c>
      <c r="U44" s="213">
        <v>70.900000000000006</v>
      </c>
      <c r="V44" s="213">
        <v>74.900000000000006</v>
      </c>
      <c r="W44" s="213">
        <v>64.7</v>
      </c>
      <c r="X44" s="213">
        <v>74.8</v>
      </c>
      <c r="Y44" s="210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11"/>
      <c r="BB44" s="211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2">
        <v>16</v>
      </c>
    </row>
    <row r="45" spans="1:65">
      <c r="A45" s="30"/>
      <c r="B45" s="19">
        <v>1</v>
      </c>
      <c r="C45" s="9">
        <v>4</v>
      </c>
      <c r="D45" s="213">
        <v>74.400000000000006</v>
      </c>
      <c r="E45" s="213">
        <v>78</v>
      </c>
      <c r="F45" s="213">
        <v>61.789000000000001</v>
      </c>
      <c r="G45" s="213">
        <v>65</v>
      </c>
      <c r="H45" s="213">
        <v>73.900000000000006</v>
      </c>
      <c r="I45" s="213">
        <v>76.5</v>
      </c>
      <c r="J45" s="213">
        <v>72.3</v>
      </c>
      <c r="K45" s="213">
        <v>80</v>
      </c>
      <c r="L45" s="213">
        <v>77</v>
      </c>
      <c r="M45" s="214">
        <v>54.106999999999999</v>
      </c>
      <c r="N45" s="213">
        <v>68</v>
      </c>
      <c r="O45" s="213">
        <v>68</v>
      </c>
      <c r="P45" s="213">
        <v>67</v>
      </c>
      <c r="Q45" s="213">
        <v>71.3</v>
      </c>
      <c r="R45" s="213">
        <v>76</v>
      </c>
      <c r="S45" s="213">
        <v>71.599999999999994</v>
      </c>
      <c r="T45" s="213">
        <v>66</v>
      </c>
      <c r="U45" s="213">
        <v>72</v>
      </c>
      <c r="V45" s="213">
        <v>72.599999999999994</v>
      </c>
      <c r="W45" s="213">
        <v>68.400000000000006</v>
      </c>
      <c r="X45" s="213">
        <v>73.599999999999994</v>
      </c>
      <c r="Y45" s="210"/>
      <c r="Z45" s="211"/>
      <c r="AA45" s="211"/>
      <c r="AB45" s="211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11"/>
      <c r="AO45" s="211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11"/>
      <c r="BB45" s="211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2">
        <v>71.334950000000006</v>
      </c>
    </row>
    <row r="46" spans="1:65">
      <c r="A46" s="30"/>
      <c r="B46" s="19">
        <v>1</v>
      </c>
      <c r="C46" s="9">
        <v>5</v>
      </c>
      <c r="D46" s="213">
        <v>72.5</v>
      </c>
      <c r="E46" s="213">
        <v>74</v>
      </c>
      <c r="F46" s="213">
        <v>61.466999999999999</v>
      </c>
      <c r="G46" s="213">
        <v>67</v>
      </c>
      <c r="H46" s="213">
        <v>73.3</v>
      </c>
      <c r="I46" s="213">
        <v>75.400000000000006</v>
      </c>
      <c r="J46" s="213">
        <v>71.599999999999994</v>
      </c>
      <c r="K46" s="213">
        <v>81.099999999999994</v>
      </c>
      <c r="L46" s="213">
        <v>77</v>
      </c>
      <c r="M46" s="214">
        <v>54.326999999999998</v>
      </c>
      <c r="N46" s="213">
        <v>68</v>
      </c>
      <c r="O46" s="213">
        <v>56.4</v>
      </c>
      <c r="P46" s="213">
        <v>66</v>
      </c>
      <c r="Q46" s="213">
        <v>73.7</v>
      </c>
      <c r="R46" s="213">
        <v>76</v>
      </c>
      <c r="S46" s="213">
        <v>74.3</v>
      </c>
      <c r="T46" s="213">
        <v>70</v>
      </c>
      <c r="U46" s="213">
        <v>71.900000000000006</v>
      </c>
      <c r="V46" s="213">
        <v>75.2</v>
      </c>
      <c r="W46" s="213">
        <v>66.599999999999994</v>
      </c>
      <c r="X46" s="215">
        <v>70.599999999999994</v>
      </c>
      <c r="Y46" s="210"/>
      <c r="Z46" s="211"/>
      <c r="AA46" s="211"/>
      <c r="AB46" s="211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11"/>
      <c r="AO46" s="211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11"/>
      <c r="BB46" s="211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2">
        <v>17</v>
      </c>
    </row>
    <row r="47" spans="1:65">
      <c r="A47" s="30"/>
      <c r="B47" s="19">
        <v>1</v>
      </c>
      <c r="C47" s="9">
        <v>6</v>
      </c>
      <c r="D47" s="213">
        <v>76.7</v>
      </c>
      <c r="E47" s="213">
        <v>75</v>
      </c>
      <c r="F47" s="213">
        <v>62.5</v>
      </c>
      <c r="G47" s="213">
        <v>66</v>
      </c>
      <c r="H47" s="213">
        <v>74.5</v>
      </c>
      <c r="I47" s="213">
        <v>77.5</v>
      </c>
      <c r="J47" s="213">
        <v>71.2</v>
      </c>
      <c r="K47" s="213">
        <v>75.900000000000006</v>
      </c>
      <c r="L47" s="213">
        <v>76</v>
      </c>
      <c r="M47" s="214">
        <v>54.210999999999999</v>
      </c>
      <c r="N47" s="213">
        <v>68</v>
      </c>
      <c r="O47" s="215">
        <v>53.1</v>
      </c>
      <c r="P47" s="213">
        <v>66</v>
      </c>
      <c r="Q47" s="213">
        <v>68.8</v>
      </c>
      <c r="R47" s="213">
        <v>75</v>
      </c>
      <c r="S47" s="213">
        <v>72</v>
      </c>
      <c r="T47" s="213">
        <v>69</v>
      </c>
      <c r="U47" s="213">
        <v>70.8</v>
      </c>
      <c r="V47" s="213">
        <v>73.900000000000006</v>
      </c>
      <c r="W47" s="213">
        <v>64.5</v>
      </c>
      <c r="X47" s="213">
        <v>74.900000000000006</v>
      </c>
      <c r="Y47" s="210"/>
      <c r="Z47" s="211"/>
      <c r="AA47" s="211"/>
      <c r="AB47" s="211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11"/>
      <c r="AO47" s="211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  <c r="BB47" s="211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6"/>
    </row>
    <row r="48" spans="1:65">
      <c r="A48" s="30"/>
      <c r="B48" s="20" t="s">
        <v>265</v>
      </c>
      <c r="C48" s="12"/>
      <c r="D48" s="217">
        <v>73.5</v>
      </c>
      <c r="E48" s="217">
        <v>74</v>
      </c>
      <c r="F48" s="217">
        <v>61.889000000000003</v>
      </c>
      <c r="G48" s="217">
        <v>66.833333333333329</v>
      </c>
      <c r="H48" s="217">
        <v>73.916666666666671</v>
      </c>
      <c r="I48" s="217">
        <v>75.733333333333334</v>
      </c>
      <c r="J48" s="217">
        <v>71.333333333333329</v>
      </c>
      <c r="K48" s="217">
        <v>80.066666666666663</v>
      </c>
      <c r="L48" s="217">
        <v>77.166666666666671</v>
      </c>
      <c r="M48" s="217">
        <v>54.187833333333337</v>
      </c>
      <c r="N48" s="217">
        <v>68.333333333333329</v>
      </c>
      <c r="O48" s="217">
        <v>62.783333333333331</v>
      </c>
      <c r="P48" s="217">
        <v>66.5</v>
      </c>
      <c r="Q48" s="217">
        <v>70.533333333333346</v>
      </c>
      <c r="R48" s="217">
        <v>75.833333333333329</v>
      </c>
      <c r="S48" s="217">
        <v>71.316666666666677</v>
      </c>
      <c r="T48" s="217">
        <v>68.5</v>
      </c>
      <c r="U48" s="217">
        <v>71.333333333333329</v>
      </c>
      <c r="V48" s="217">
        <v>74.383333333333326</v>
      </c>
      <c r="W48" s="217">
        <v>66.466666666666683</v>
      </c>
      <c r="X48" s="217">
        <v>73.716666666666654</v>
      </c>
      <c r="Y48" s="210"/>
      <c r="Z48" s="211"/>
      <c r="AA48" s="211"/>
      <c r="AB48" s="211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11"/>
      <c r="AO48" s="211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11"/>
      <c r="BB48" s="211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6"/>
    </row>
    <row r="49" spans="1:65">
      <c r="A49" s="30"/>
      <c r="B49" s="3" t="s">
        <v>266</v>
      </c>
      <c r="C49" s="29"/>
      <c r="D49" s="213">
        <v>73.45</v>
      </c>
      <c r="E49" s="213">
        <v>74.5</v>
      </c>
      <c r="F49" s="213">
        <v>61.894500000000001</v>
      </c>
      <c r="G49" s="213">
        <v>67</v>
      </c>
      <c r="H49" s="213">
        <v>73.800000000000011</v>
      </c>
      <c r="I49" s="213">
        <v>75.599999999999994</v>
      </c>
      <c r="J49" s="213">
        <v>71.150000000000006</v>
      </c>
      <c r="K49" s="213">
        <v>80.25</v>
      </c>
      <c r="L49" s="213">
        <v>77</v>
      </c>
      <c r="M49" s="213">
        <v>54.158999999999999</v>
      </c>
      <c r="N49" s="213">
        <v>68</v>
      </c>
      <c r="O49" s="213">
        <v>65.8</v>
      </c>
      <c r="P49" s="213">
        <v>66.5</v>
      </c>
      <c r="Q49" s="213">
        <v>70.5</v>
      </c>
      <c r="R49" s="213">
        <v>76</v>
      </c>
      <c r="S49" s="213">
        <v>71.8</v>
      </c>
      <c r="T49" s="213">
        <v>68.5</v>
      </c>
      <c r="U49" s="213">
        <v>71.199999999999989</v>
      </c>
      <c r="V49" s="213">
        <v>74.400000000000006</v>
      </c>
      <c r="W49" s="213">
        <v>66.400000000000006</v>
      </c>
      <c r="X49" s="213">
        <v>74.199999999999989</v>
      </c>
      <c r="Y49" s="210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11"/>
      <c r="BB49" s="211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6"/>
    </row>
    <row r="50" spans="1:65">
      <c r="A50" s="30"/>
      <c r="B50" s="3" t="s">
        <v>267</v>
      </c>
      <c r="C50" s="29"/>
      <c r="D50" s="218">
        <v>2.3866294224282099</v>
      </c>
      <c r="E50" s="218">
        <v>3.1622776601683795</v>
      </c>
      <c r="F50" s="218">
        <v>0.47243369905204502</v>
      </c>
      <c r="G50" s="218">
        <v>1.1690451944500122</v>
      </c>
      <c r="H50" s="218">
        <v>0.6210206652492869</v>
      </c>
      <c r="I50" s="218">
        <v>1.1465891446663297</v>
      </c>
      <c r="J50" s="218">
        <v>0.553774924194537</v>
      </c>
      <c r="K50" s="218">
        <v>2.6628305741572542</v>
      </c>
      <c r="L50" s="218">
        <v>1.1690451944500122</v>
      </c>
      <c r="M50" s="218">
        <v>0.62762103746342512</v>
      </c>
      <c r="N50" s="218">
        <v>0.51639777949432231</v>
      </c>
      <c r="O50" s="218">
        <v>6.4638739674181958</v>
      </c>
      <c r="P50" s="218">
        <v>1.0488088481701516</v>
      </c>
      <c r="Q50" s="218">
        <v>2.1750095785229719</v>
      </c>
      <c r="R50" s="218">
        <v>0.40824829046386302</v>
      </c>
      <c r="S50" s="218">
        <v>2.6947479783212849</v>
      </c>
      <c r="T50" s="218">
        <v>1.51657508881031</v>
      </c>
      <c r="U50" s="218">
        <v>0.50859282994028554</v>
      </c>
      <c r="V50" s="218">
        <v>1.3407709225168434</v>
      </c>
      <c r="W50" s="218">
        <v>1.7060676031935758</v>
      </c>
      <c r="X50" s="218">
        <v>1.6179204760020416</v>
      </c>
      <c r="Y50" s="219"/>
      <c r="Z50" s="220"/>
      <c r="AA50" s="220"/>
      <c r="AB50" s="220"/>
      <c r="AC50" s="220"/>
      <c r="AD50" s="220"/>
      <c r="AE50" s="220"/>
      <c r="AF50" s="220"/>
      <c r="AG50" s="220"/>
      <c r="AH50" s="220"/>
      <c r="AI50" s="220"/>
      <c r="AJ50" s="220"/>
      <c r="AK50" s="220"/>
      <c r="AL50" s="220"/>
      <c r="AM50" s="220"/>
      <c r="AN50" s="220"/>
      <c r="AO50" s="220"/>
      <c r="AP50" s="220"/>
      <c r="AQ50" s="220"/>
      <c r="AR50" s="220"/>
      <c r="AS50" s="220"/>
      <c r="AT50" s="220"/>
      <c r="AU50" s="220"/>
      <c r="AV50" s="220"/>
      <c r="AW50" s="220"/>
      <c r="AX50" s="220"/>
      <c r="AY50" s="220"/>
      <c r="AZ50" s="220"/>
      <c r="BA50" s="220"/>
      <c r="BB50" s="220"/>
      <c r="BC50" s="220"/>
      <c r="BD50" s="220"/>
      <c r="BE50" s="220"/>
      <c r="BF50" s="220"/>
      <c r="BG50" s="220"/>
      <c r="BH50" s="220"/>
      <c r="BI50" s="220"/>
      <c r="BJ50" s="220"/>
      <c r="BK50" s="220"/>
      <c r="BL50" s="220"/>
      <c r="BM50" s="221"/>
    </row>
    <row r="51" spans="1:65">
      <c r="A51" s="30"/>
      <c r="B51" s="3" t="s">
        <v>86</v>
      </c>
      <c r="C51" s="29"/>
      <c r="D51" s="13">
        <v>3.2471148604465441E-2</v>
      </c>
      <c r="E51" s="13">
        <v>4.2733481894167293E-2</v>
      </c>
      <c r="F51" s="13">
        <v>7.6335649154461215E-3</v>
      </c>
      <c r="G51" s="13">
        <v>1.74919480466336E-2</v>
      </c>
      <c r="H51" s="13">
        <v>8.4016324498212419E-3</v>
      </c>
      <c r="I51" s="13">
        <v>1.513982145246034E-2</v>
      </c>
      <c r="J51" s="13">
        <v>7.7631998718860331E-3</v>
      </c>
      <c r="K51" s="13">
        <v>3.3257667454087272E-2</v>
      </c>
      <c r="L51" s="13">
        <v>1.5149613750972079E-2</v>
      </c>
      <c r="M51" s="13">
        <v>1.1582323906598193E-2</v>
      </c>
      <c r="N51" s="13">
        <v>7.5570406755266686E-3</v>
      </c>
      <c r="O51" s="13">
        <v>0.10295525299843158</v>
      </c>
      <c r="P51" s="13">
        <v>1.5771561626618823E-2</v>
      </c>
      <c r="Q51" s="13">
        <v>3.0836619733312452E-2</v>
      </c>
      <c r="R51" s="13">
        <v>5.3834939401828097E-3</v>
      </c>
      <c r="S51" s="13">
        <v>3.7785669244981786E-2</v>
      </c>
      <c r="T51" s="13">
        <v>2.2139782318398686E-2</v>
      </c>
      <c r="U51" s="13">
        <v>7.1298060272002653E-3</v>
      </c>
      <c r="V51" s="13">
        <v>1.8025152442529824E-2</v>
      </c>
      <c r="W51" s="13">
        <v>2.5668018102210262E-2</v>
      </c>
      <c r="X51" s="13">
        <v>2.1947824680109092E-2</v>
      </c>
      <c r="Y51" s="152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268</v>
      </c>
      <c r="C52" s="29"/>
      <c r="D52" s="13">
        <v>3.0350480374626843E-2</v>
      </c>
      <c r="E52" s="13">
        <v>3.7359667315950862E-2</v>
      </c>
      <c r="F52" s="13">
        <v>-0.13241685877679876</v>
      </c>
      <c r="G52" s="13">
        <v>-6.3105345509693045E-2</v>
      </c>
      <c r="H52" s="13">
        <v>3.6191469492397044E-2</v>
      </c>
      <c r="I52" s="13">
        <v>6.1658182045874144E-2</v>
      </c>
      <c r="J52" s="13">
        <v>-2.2663037777093109E-5</v>
      </c>
      <c r="K52" s="13">
        <v>0.12240446887068201</v>
      </c>
      <c r="L52" s="13">
        <v>8.1751184611002836E-2</v>
      </c>
      <c r="M52" s="13">
        <v>-0.24037469244271803</v>
      </c>
      <c r="N52" s="13">
        <v>-4.2077784685721098E-2</v>
      </c>
      <c r="O52" s="13">
        <v>-0.11987975973441733</v>
      </c>
      <c r="P52" s="13">
        <v>-6.7778136803908984E-2</v>
      </c>
      <c r="Q52" s="13">
        <v>-1.1237362143895258E-2</v>
      </c>
      <c r="R52" s="13">
        <v>6.3060019434138859E-2</v>
      </c>
      <c r="S52" s="13">
        <v>-2.5630260248765691E-4</v>
      </c>
      <c r="T52" s="13">
        <v>-3.9741389038613018E-2</v>
      </c>
      <c r="U52" s="13">
        <v>-2.2663037777093109E-5</v>
      </c>
      <c r="V52" s="13">
        <v>4.2733377304299269E-2</v>
      </c>
      <c r="W52" s="13">
        <v>-6.8245415933330333E-2</v>
      </c>
      <c r="X52" s="13">
        <v>3.338779471586717E-2</v>
      </c>
      <c r="Y52" s="152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46" t="s">
        <v>269</v>
      </c>
      <c r="C53" s="47"/>
      <c r="D53" s="45">
        <v>0.48</v>
      </c>
      <c r="E53" s="45">
        <v>0.59</v>
      </c>
      <c r="F53" s="45">
        <v>2.09</v>
      </c>
      <c r="G53" s="45">
        <v>0.99</v>
      </c>
      <c r="H53" s="45">
        <v>0.56999999999999995</v>
      </c>
      <c r="I53" s="45">
        <v>0.97</v>
      </c>
      <c r="J53" s="45">
        <v>0</v>
      </c>
      <c r="K53" s="45">
        <v>1.93</v>
      </c>
      <c r="L53" s="45">
        <v>1.29</v>
      </c>
      <c r="M53" s="45">
        <v>3.79</v>
      </c>
      <c r="N53" s="45">
        <v>0.66</v>
      </c>
      <c r="O53" s="45">
        <v>1.89</v>
      </c>
      <c r="P53" s="45">
        <v>1.07</v>
      </c>
      <c r="Q53" s="45">
        <v>0.18</v>
      </c>
      <c r="R53" s="45">
        <v>0.99</v>
      </c>
      <c r="S53" s="45">
        <v>0</v>
      </c>
      <c r="T53" s="45">
        <v>0.63</v>
      </c>
      <c r="U53" s="45">
        <v>0</v>
      </c>
      <c r="V53" s="45">
        <v>0.67</v>
      </c>
      <c r="W53" s="45">
        <v>1.08</v>
      </c>
      <c r="X53" s="45">
        <v>0.53</v>
      </c>
      <c r="Y53" s="152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BM54" s="55"/>
    </row>
    <row r="55" spans="1:65" ht="15">
      <c r="B55" s="8" t="s">
        <v>476</v>
      </c>
      <c r="BM55" s="28" t="s">
        <v>66</v>
      </c>
    </row>
    <row r="56" spans="1:65" ht="15">
      <c r="A56" s="25" t="s">
        <v>10</v>
      </c>
      <c r="B56" s="18" t="s">
        <v>110</v>
      </c>
      <c r="C56" s="15" t="s">
        <v>111</v>
      </c>
      <c r="D56" s="16" t="s">
        <v>230</v>
      </c>
      <c r="E56" s="17" t="s">
        <v>230</v>
      </c>
      <c r="F56" s="17" t="s">
        <v>230</v>
      </c>
      <c r="G56" s="17" t="s">
        <v>230</v>
      </c>
      <c r="H56" s="17" t="s">
        <v>230</v>
      </c>
      <c r="I56" s="17" t="s">
        <v>230</v>
      </c>
      <c r="J56" s="17" t="s">
        <v>230</v>
      </c>
      <c r="K56" s="17" t="s">
        <v>230</v>
      </c>
      <c r="L56" s="17" t="s">
        <v>230</v>
      </c>
      <c r="M56" s="17" t="s">
        <v>230</v>
      </c>
      <c r="N56" s="17" t="s">
        <v>230</v>
      </c>
      <c r="O56" s="17" t="s">
        <v>230</v>
      </c>
      <c r="P56" s="17" t="s">
        <v>230</v>
      </c>
      <c r="Q56" s="17" t="s">
        <v>230</v>
      </c>
      <c r="R56" s="17" t="s">
        <v>230</v>
      </c>
      <c r="S56" s="17" t="s">
        <v>230</v>
      </c>
      <c r="T56" s="17" t="s">
        <v>230</v>
      </c>
      <c r="U56" s="17" t="s">
        <v>230</v>
      </c>
      <c r="V56" s="17" t="s">
        <v>230</v>
      </c>
      <c r="W56" s="17" t="s">
        <v>230</v>
      </c>
      <c r="X56" s="17" t="s">
        <v>230</v>
      </c>
      <c r="Y56" s="152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231</v>
      </c>
      <c r="C57" s="9" t="s">
        <v>231</v>
      </c>
      <c r="D57" s="150" t="s">
        <v>233</v>
      </c>
      <c r="E57" s="151" t="s">
        <v>234</v>
      </c>
      <c r="F57" s="151" t="s">
        <v>236</v>
      </c>
      <c r="G57" s="151" t="s">
        <v>239</v>
      </c>
      <c r="H57" s="151" t="s">
        <v>240</v>
      </c>
      <c r="I57" s="151" t="s">
        <v>242</v>
      </c>
      <c r="J57" s="151" t="s">
        <v>243</v>
      </c>
      <c r="K57" s="151" t="s">
        <v>244</v>
      </c>
      <c r="L57" s="151" t="s">
        <v>245</v>
      </c>
      <c r="M57" s="151" t="s">
        <v>246</v>
      </c>
      <c r="N57" s="151" t="s">
        <v>247</v>
      </c>
      <c r="O57" s="151" t="s">
        <v>248</v>
      </c>
      <c r="P57" s="151" t="s">
        <v>249</v>
      </c>
      <c r="Q57" s="151" t="s">
        <v>250</v>
      </c>
      <c r="R57" s="151" t="s">
        <v>251</v>
      </c>
      <c r="S57" s="151" t="s">
        <v>252</v>
      </c>
      <c r="T57" s="151" t="s">
        <v>254</v>
      </c>
      <c r="U57" s="151" t="s">
        <v>255</v>
      </c>
      <c r="V57" s="151" t="s">
        <v>256</v>
      </c>
      <c r="W57" s="151" t="s">
        <v>257</v>
      </c>
      <c r="X57" s="151" t="s">
        <v>258</v>
      </c>
      <c r="Y57" s="152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3</v>
      </c>
    </row>
    <row r="58" spans="1:65">
      <c r="A58" s="30"/>
      <c r="B58" s="19"/>
      <c r="C58" s="9"/>
      <c r="D58" s="10" t="s">
        <v>289</v>
      </c>
      <c r="E58" s="11" t="s">
        <v>290</v>
      </c>
      <c r="F58" s="11" t="s">
        <v>289</v>
      </c>
      <c r="G58" s="11" t="s">
        <v>289</v>
      </c>
      <c r="H58" s="11" t="s">
        <v>290</v>
      </c>
      <c r="I58" s="11" t="s">
        <v>290</v>
      </c>
      <c r="J58" s="11" t="s">
        <v>114</v>
      </c>
      <c r="K58" s="11" t="s">
        <v>114</v>
      </c>
      <c r="L58" s="11" t="s">
        <v>290</v>
      </c>
      <c r="M58" s="11" t="s">
        <v>289</v>
      </c>
      <c r="N58" s="11" t="s">
        <v>290</v>
      </c>
      <c r="O58" s="11" t="s">
        <v>289</v>
      </c>
      <c r="P58" s="11" t="s">
        <v>290</v>
      </c>
      <c r="Q58" s="11" t="s">
        <v>289</v>
      </c>
      <c r="R58" s="11" t="s">
        <v>290</v>
      </c>
      <c r="S58" s="11" t="s">
        <v>289</v>
      </c>
      <c r="T58" s="11" t="s">
        <v>114</v>
      </c>
      <c r="U58" s="11" t="s">
        <v>290</v>
      </c>
      <c r="V58" s="11" t="s">
        <v>289</v>
      </c>
      <c r="W58" s="11" t="s">
        <v>289</v>
      </c>
      <c r="X58" s="11" t="s">
        <v>289</v>
      </c>
      <c r="Y58" s="152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0</v>
      </c>
    </row>
    <row r="59" spans="1:65">
      <c r="A59" s="30"/>
      <c r="B59" s="19"/>
      <c r="C59" s="9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52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0</v>
      </c>
    </row>
    <row r="60" spans="1:65">
      <c r="A60" s="30"/>
      <c r="B60" s="18">
        <v>1</v>
      </c>
      <c r="C60" s="14">
        <v>1</v>
      </c>
      <c r="D60" s="208">
        <v>240</v>
      </c>
      <c r="E60" s="208">
        <v>243</v>
      </c>
      <c r="F60" s="209">
        <v>292</v>
      </c>
      <c r="G60" s="208">
        <v>229</v>
      </c>
      <c r="H60" s="208">
        <v>250.8</v>
      </c>
      <c r="I60" s="208">
        <v>250</v>
      </c>
      <c r="J60" s="208">
        <v>243</v>
      </c>
      <c r="K60" s="208">
        <v>229.762</v>
      </c>
      <c r="L60" s="208">
        <v>236</v>
      </c>
      <c r="M60" s="208">
        <v>260</v>
      </c>
      <c r="N60" s="208">
        <v>242.44224041275697</v>
      </c>
      <c r="O60" s="208">
        <v>231</v>
      </c>
      <c r="P60" s="208">
        <v>231.2</v>
      </c>
      <c r="Q60" s="208">
        <v>250</v>
      </c>
      <c r="R60" s="208">
        <v>226</v>
      </c>
      <c r="S60" s="208">
        <v>238</v>
      </c>
      <c r="T60" s="208">
        <v>236</v>
      </c>
      <c r="U60" s="208">
        <v>248.99999999999997</v>
      </c>
      <c r="V60" s="208">
        <v>250</v>
      </c>
      <c r="W60" s="208">
        <v>244</v>
      </c>
      <c r="X60" s="208">
        <v>240</v>
      </c>
      <c r="Y60" s="210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  <c r="AS60" s="211"/>
      <c r="AT60" s="211"/>
      <c r="AU60" s="211"/>
      <c r="AV60" s="211"/>
      <c r="AW60" s="211"/>
      <c r="AX60" s="211"/>
      <c r="AY60" s="211"/>
      <c r="AZ60" s="211"/>
      <c r="BA60" s="211"/>
      <c r="BB60" s="211"/>
      <c r="BC60" s="211"/>
      <c r="BD60" s="211"/>
      <c r="BE60" s="211"/>
      <c r="BF60" s="211"/>
      <c r="BG60" s="211"/>
      <c r="BH60" s="211"/>
      <c r="BI60" s="211"/>
      <c r="BJ60" s="211"/>
      <c r="BK60" s="211"/>
      <c r="BL60" s="211"/>
      <c r="BM60" s="212">
        <v>1</v>
      </c>
    </row>
    <row r="61" spans="1:65">
      <c r="A61" s="30"/>
      <c r="B61" s="19">
        <v>1</v>
      </c>
      <c r="C61" s="9">
        <v>2</v>
      </c>
      <c r="D61" s="213">
        <v>250</v>
      </c>
      <c r="E61" s="213">
        <v>245</v>
      </c>
      <c r="F61" s="214">
        <v>293</v>
      </c>
      <c r="G61" s="213">
        <v>234</v>
      </c>
      <c r="H61" s="213">
        <v>249.9</v>
      </c>
      <c r="I61" s="213">
        <v>248</v>
      </c>
      <c r="J61" s="213">
        <v>250.99999999999997</v>
      </c>
      <c r="K61" s="213">
        <v>225.095</v>
      </c>
      <c r="L61" s="213">
        <v>234</v>
      </c>
      <c r="M61" s="213">
        <v>257</v>
      </c>
      <c r="N61" s="213">
        <v>245.22424554534734</v>
      </c>
      <c r="O61" s="213">
        <v>229</v>
      </c>
      <c r="P61" s="215">
        <v>248.80000000000004</v>
      </c>
      <c r="Q61" s="213">
        <v>240</v>
      </c>
      <c r="R61" s="213">
        <v>228</v>
      </c>
      <c r="S61" s="213">
        <v>244</v>
      </c>
      <c r="T61" s="213">
        <v>245</v>
      </c>
      <c r="U61" s="213">
        <v>247</v>
      </c>
      <c r="V61" s="213">
        <v>250</v>
      </c>
      <c r="W61" s="213">
        <v>243</v>
      </c>
      <c r="X61" s="213">
        <v>240</v>
      </c>
      <c r="Y61" s="210"/>
      <c r="Z61" s="211"/>
      <c r="AA61" s="211"/>
      <c r="AB61" s="211"/>
      <c r="AC61" s="211"/>
      <c r="AD61" s="211"/>
      <c r="AE61" s="211"/>
      <c r="AF61" s="211"/>
      <c r="AG61" s="211"/>
      <c r="AH61" s="211"/>
      <c r="AI61" s="211"/>
      <c r="AJ61" s="211"/>
      <c r="AK61" s="211"/>
      <c r="AL61" s="211"/>
      <c r="AM61" s="211"/>
      <c r="AN61" s="211"/>
      <c r="AO61" s="211"/>
      <c r="AP61" s="211"/>
      <c r="AQ61" s="211"/>
      <c r="AR61" s="211"/>
      <c r="AS61" s="211"/>
      <c r="AT61" s="211"/>
      <c r="AU61" s="211"/>
      <c r="AV61" s="211"/>
      <c r="AW61" s="211"/>
      <c r="AX61" s="211"/>
      <c r="AY61" s="211"/>
      <c r="AZ61" s="211"/>
      <c r="BA61" s="211"/>
      <c r="BB61" s="211"/>
      <c r="BC61" s="211"/>
      <c r="BD61" s="211"/>
      <c r="BE61" s="211"/>
      <c r="BF61" s="211"/>
      <c r="BG61" s="211"/>
      <c r="BH61" s="211"/>
      <c r="BI61" s="211"/>
      <c r="BJ61" s="211"/>
      <c r="BK61" s="211"/>
      <c r="BL61" s="211"/>
      <c r="BM61" s="212">
        <v>20</v>
      </c>
    </row>
    <row r="62" spans="1:65">
      <c r="A62" s="30"/>
      <c r="B62" s="19">
        <v>1</v>
      </c>
      <c r="C62" s="9">
        <v>3</v>
      </c>
      <c r="D62" s="213">
        <v>250</v>
      </c>
      <c r="E62" s="213">
        <v>245</v>
      </c>
      <c r="F62" s="214">
        <v>293</v>
      </c>
      <c r="G62" s="213">
        <v>231</v>
      </c>
      <c r="H62" s="213">
        <v>251.30000000000004</v>
      </c>
      <c r="I62" s="213">
        <v>248.99999999999997</v>
      </c>
      <c r="J62" s="213">
        <v>246.00000000000003</v>
      </c>
      <c r="K62" s="213">
        <v>228.09700000000001</v>
      </c>
      <c r="L62" s="213">
        <v>238</v>
      </c>
      <c r="M62" s="213">
        <v>264</v>
      </c>
      <c r="N62" s="213">
        <v>245.31970548009929</v>
      </c>
      <c r="O62" s="213">
        <v>231</v>
      </c>
      <c r="P62" s="213">
        <v>229.2</v>
      </c>
      <c r="Q62" s="213">
        <v>240</v>
      </c>
      <c r="R62" s="213">
        <v>222</v>
      </c>
      <c r="S62" s="213">
        <v>233</v>
      </c>
      <c r="T62" s="213">
        <v>243</v>
      </c>
      <c r="U62" s="213">
        <v>252</v>
      </c>
      <c r="V62" s="213">
        <v>250</v>
      </c>
      <c r="W62" s="213">
        <v>237</v>
      </c>
      <c r="X62" s="213">
        <v>250</v>
      </c>
      <c r="Y62" s="210"/>
      <c r="Z62" s="211"/>
      <c r="AA62" s="211"/>
      <c r="AB62" s="211"/>
      <c r="AC62" s="211"/>
      <c r="AD62" s="211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  <c r="AO62" s="211"/>
      <c r="AP62" s="211"/>
      <c r="AQ62" s="211"/>
      <c r="AR62" s="211"/>
      <c r="AS62" s="211"/>
      <c r="AT62" s="211"/>
      <c r="AU62" s="211"/>
      <c r="AV62" s="211"/>
      <c r="AW62" s="211"/>
      <c r="AX62" s="211"/>
      <c r="AY62" s="211"/>
      <c r="AZ62" s="211"/>
      <c r="BA62" s="211"/>
      <c r="BB62" s="211"/>
      <c r="BC62" s="211"/>
      <c r="BD62" s="211"/>
      <c r="BE62" s="211"/>
      <c r="BF62" s="211"/>
      <c r="BG62" s="211"/>
      <c r="BH62" s="211"/>
      <c r="BI62" s="211"/>
      <c r="BJ62" s="211"/>
      <c r="BK62" s="211"/>
      <c r="BL62" s="211"/>
      <c r="BM62" s="212">
        <v>16</v>
      </c>
    </row>
    <row r="63" spans="1:65">
      <c r="A63" s="30"/>
      <c r="B63" s="19">
        <v>1</v>
      </c>
      <c r="C63" s="9">
        <v>4</v>
      </c>
      <c r="D63" s="213">
        <v>250</v>
      </c>
      <c r="E63" s="213">
        <v>244</v>
      </c>
      <c r="F63" s="214">
        <v>287</v>
      </c>
      <c r="G63" s="213">
        <v>226</v>
      </c>
      <c r="H63" s="213">
        <v>253.79999999999998</v>
      </c>
      <c r="I63" s="213">
        <v>257</v>
      </c>
      <c r="J63" s="213">
        <v>244</v>
      </c>
      <c r="K63" s="213">
        <v>226.01300000000001</v>
      </c>
      <c r="L63" s="213">
        <v>235</v>
      </c>
      <c r="M63" s="213">
        <v>262</v>
      </c>
      <c r="N63" s="213">
        <v>243.17960623145092</v>
      </c>
      <c r="O63" s="213">
        <v>231</v>
      </c>
      <c r="P63" s="213">
        <v>232.2</v>
      </c>
      <c r="Q63" s="213">
        <v>240</v>
      </c>
      <c r="R63" s="213">
        <v>232</v>
      </c>
      <c r="S63" s="213">
        <v>225</v>
      </c>
      <c r="T63" s="213">
        <v>234</v>
      </c>
      <c r="U63" s="213">
        <v>250</v>
      </c>
      <c r="V63" s="213">
        <v>250</v>
      </c>
      <c r="W63" s="213">
        <v>245</v>
      </c>
      <c r="X63" s="213">
        <v>240</v>
      </c>
      <c r="Y63" s="210"/>
      <c r="Z63" s="211"/>
      <c r="AA63" s="211"/>
      <c r="AB63" s="211"/>
      <c r="AC63" s="211"/>
      <c r="AD63" s="211"/>
      <c r="AE63" s="211"/>
      <c r="AF63" s="211"/>
      <c r="AG63" s="211"/>
      <c r="AH63" s="211"/>
      <c r="AI63" s="211"/>
      <c r="AJ63" s="211"/>
      <c r="AK63" s="211"/>
      <c r="AL63" s="211"/>
      <c r="AM63" s="211"/>
      <c r="AN63" s="211"/>
      <c r="AO63" s="211"/>
      <c r="AP63" s="211"/>
      <c r="AQ63" s="211"/>
      <c r="AR63" s="211"/>
      <c r="AS63" s="211"/>
      <c r="AT63" s="211"/>
      <c r="AU63" s="211"/>
      <c r="AV63" s="211"/>
      <c r="AW63" s="211"/>
      <c r="AX63" s="211"/>
      <c r="AY63" s="211"/>
      <c r="AZ63" s="211"/>
      <c r="BA63" s="211"/>
      <c r="BB63" s="211"/>
      <c r="BC63" s="211"/>
      <c r="BD63" s="211"/>
      <c r="BE63" s="211"/>
      <c r="BF63" s="211"/>
      <c r="BG63" s="211"/>
      <c r="BH63" s="211"/>
      <c r="BI63" s="211"/>
      <c r="BJ63" s="211"/>
      <c r="BK63" s="211"/>
      <c r="BL63" s="211"/>
      <c r="BM63" s="212">
        <v>240.99456003757683</v>
      </c>
    </row>
    <row r="64" spans="1:65">
      <c r="A64" s="30"/>
      <c r="B64" s="19">
        <v>1</v>
      </c>
      <c r="C64" s="9">
        <v>5</v>
      </c>
      <c r="D64" s="213">
        <v>250</v>
      </c>
      <c r="E64" s="213">
        <v>242</v>
      </c>
      <c r="F64" s="214">
        <v>292</v>
      </c>
      <c r="G64" s="213">
        <v>225</v>
      </c>
      <c r="H64" s="213">
        <v>252.3</v>
      </c>
      <c r="I64" s="213">
        <v>253.00000000000003</v>
      </c>
      <c r="J64" s="213">
        <v>243</v>
      </c>
      <c r="K64" s="213">
        <v>227.87899999999999</v>
      </c>
      <c r="L64" s="213">
        <v>232</v>
      </c>
      <c r="M64" s="215">
        <v>250</v>
      </c>
      <c r="N64" s="213">
        <v>238.94302315281701</v>
      </c>
      <c r="O64" s="215">
        <v>224</v>
      </c>
      <c r="P64" s="213">
        <v>224.5</v>
      </c>
      <c r="Q64" s="213">
        <v>240</v>
      </c>
      <c r="R64" s="213">
        <v>226</v>
      </c>
      <c r="S64" s="213">
        <v>237</v>
      </c>
      <c r="T64" s="213">
        <v>229</v>
      </c>
      <c r="U64" s="213">
        <v>248.99999999999997</v>
      </c>
      <c r="V64" s="213">
        <v>250</v>
      </c>
      <c r="W64" s="213">
        <v>240</v>
      </c>
      <c r="X64" s="213">
        <v>240</v>
      </c>
      <c r="Y64" s="210"/>
      <c r="Z64" s="211"/>
      <c r="AA64" s="211"/>
      <c r="AB64" s="211"/>
      <c r="AC64" s="211"/>
      <c r="AD64" s="211"/>
      <c r="AE64" s="211"/>
      <c r="AF64" s="211"/>
      <c r="AG64" s="211"/>
      <c r="AH64" s="211"/>
      <c r="AI64" s="211"/>
      <c r="AJ64" s="211"/>
      <c r="AK64" s="211"/>
      <c r="AL64" s="211"/>
      <c r="AM64" s="211"/>
      <c r="AN64" s="211"/>
      <c r="AO64" s="211"/>
      <c r="AP64" s="211"/>
      <c r="AQ64" s="211"/>
      <c r="AR64" s="211"/>
      <c r="AS64" s="211"/>
      <c r="AT64" s="211"/>
      <c r="AU64" s="211"/>
      <c r="AV64" s="211"/>
      <c r="AW64" s="211"/>
      <c r="AX64" s="211"/>
      <c r="AY64" s="211"/>
      <c r="AZ64" s="211"/>
      <c r="BA64" s="211"/>
      <c r="BB64" s="211"/>
      <c r="BC64" s="211"/>
      <c r="BD64" s="211"/>
      <c r="BE64" s="211"/>
      <c r="BF64" s="211"/>
      <c r="BG64" s="211"/>
      <c r="BH64" s="211"/>
      <c r="BI64" s="211"/>
      <c r="BJ64" s="211"/>
      <c r="BK64" s="211"/>
      <c r="BL64" s="211"/>
      <c r="BM64" s="212">
        <v>18</v>
      </c>
    </row>
    <row r="65" spans="1:65">
      <c r="A65" s="30"/>
      <c r="B65" s="19">
        <v>1</v>
      </c>
      <c r="C65" s="9">
        <v>6</v>
      </c>
      <c r="D65" s="213">
        <v>260</v>
      </c>
      <c r="E65" s="213">
        <v>245</v>
      </c>
      <c r="F65" s="214">
        <v>289</v>
      </c>
      <c r="G65" s="213">
        <v>229</v>
      </c>
      <c r="H65" s="213">
        <v>248.59999999999997</v>
      </c>
      <c r="I65" s="213">
        <v>247</v>
      </c>
      <c r="J65" s="213">
        <v>252</v>
      </c>
      <c r="K65" s="213">
        <v>225.226</v>
      </c>
      <c r="L65" s="213">
        <v>238</v>
      </c>
      <c r="M65" s="213">
        <v>261</v>
      </c>
      <c r="N65" s="213">
        <v>234.70638368674867</v>
      </c>
      <c r="O65" s="213">
        <v>231</v>
      </c>
      <c r="P65" s="213">
        <v>230.7</v>
      </c>
      <c r="Q65" s="213">
        <v>240</v>
      </c>
      <c r="R65" s="213">
        <v>227</v>
      </c>
      <c r="S65" s="213">
        <v>232</v>
      </c>
      <c r="T65" s="213">
        <v>240</v>
      </c>
      <c r="U65" s="213">
        <v>247</v>
      </c>
      <c r="V65" s="213">
        <v>250</v>
      </c>
      <c r="W65" s="213">
        <v>241</v>
      </c>
      <c r="X65" s="213">
        <v>240</v>
      </c>
      <c r="Y65" s="210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1"/>
      <c r="BE65" s="211"/>
      <c r="BF65" s="211"/>
      <c r="BG65" s="211"/>
      <c r="BH65" s="211"/>
      <c r="BI65" s="211"/>
      <c r="BJ65" s="211"/>
      <c r="BK65" s="211"/>
      <c r="BL65" s="211"/>
      <c r="BM65" s="216"/>
    </row>
    <row r="66" spans="1:65">
      <c r="A66" s="30"/>
      <c r="B66" s="20" t="s">
        <v>265</v>
      </c>
      <c r="C66" s="12"/>
      <c r="D66" s="217">
        <v>250</v>
      </c>
      <c r="E66" s="217">
        <v>244</v>
      </c>
      <c r="F66" s="217">
        <v>291</v>
      </c>
      <c r="G66" s="217">
        <v>229</v>
      </c>
      <c r="H66" s="217">
        <v>251.11666666666667</v>
      </c>
      <c r="I66" s="217">
        <v>250.66666666666666</v>
      </c>
      <c r="J66" s="217">
        <v>246.5</v>
      </c>
      <c r="K66" s="217">
        <v>227.01200000000003</v>
      </c>
      <c r="L66" s="217">
        <v>235.5</v>
      </c>
      <c r="M66" s="217">
        <v>259</v>
      </c>
      <c r="N66" s="217">
        <v>241.63586741820336</v>
      </c>
      <c r="O66" s="217">
        <v>229.5</v>
      </c>
      <c r="P66" s="217">
        <v>232.76666666666668</v>
      </c>
      <c r="Q66" s="217">
        <v>241.66666666666666</v>
      </c>
      <c r="R66" s="217">
        <v>226.83333333333334</v>
      </c>
      <c r="S66" s="217">
        <v>234.83333333333334</v>
      </c>
      <c r="T66" s="217">
        <v>237.83333333333334</v>
      </c>
      <c r="U66" s="217">
        <v>249</v>
      </c>
      <c r="V66" s="217">
        <v>250</v>
      </c>
      <c r="W66" s="217">
        <v>241.66666666666666</v>
      </c>
      <c r="X66" s="217">
        <v>241.66666666666666</v>
      </c>
      <c r="Y66" s="210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11"/>
      <c r="AN66" s="211"/>
      <c r="AO66" s="211"/>
      <c r="AP66" s="211"/>
      <c r="AQ66" s="211"/>
      <c r="AR66" s="211"/>
      <c r="AS66" s="211"/>
      <c r="AT66" s="211"/>
      <c r="AU66" s="211"/>
      <c r="AV66" s="211"/>
      <c r="AW66" s="211"/>
      <c r="AX66" s="211"/>
      <c r="AY66" s="211"/>
      <c r="AZ66" s="211"/>
      <c r="BA66" s="211"/>
      <c r="BB66" s="211"/>
      <c r="BC66" s="211"/>
      <c r="BD66" s="211"/>
      <c r="BE66" s="211"/>
      <c r="BF66" s="211"/>
      <c r="BG66" s="211"/>
      <c r="BH66" s="211"/>
      <c r="BI66" s="211"/>
      <c r="BJ66" s="211"/>
      <c r="BK66" s="211"/>
      <c r="BL66" s="211"/>
      <c r="BM66" s="216"/>
    </row>
    <row r="67" spans="1:65">
      <c r="A67" s="30"/>
      <c r="B67" s="3" t="s">
        <v>266</v>
      </c>
      <c r="C67" s="29"/>
      <c r="D67" s="213">
        <v>250</v>
      </c>
      <c r="E67" s="213">
        <v>244.5</v>
      </c>
      <c r="F67" s="213">
        <v>292</v>
      </c>
      <c r="G67" s="213">
        <v>229</v>
      </c>
      <c r="H67" s="213">
        <v>251.05</v>
      </c>
      <c r="I67" s="213">
        <v>249.5</v>
      </c>
      <c r="J67" s="213">
        <v>245</v>
      </c>
      <c r="K67" s="213">
        <v>226.946</v>
      </c>
      <c r="L67" s="213">
        <v>235.5</v>
      </c>
      <c r="M67" s="213">
        <v>260.5</v>
      </c>
      <c r="N67" s="213">
        <v>242.81092332210395</v>
      </c>
      <c r="O67" s="213">
        <v>231</v>
      </c>
      <c r="P67" s="213">
        <v>230.95</v>
      </c>
      <c r="Q67" s="213">
        <v>240</v>
      </c>
      <c r="R67" s="213">
        <v>226.5</v>
      </c>
      <c r="S67" s="213">
        <v>235</v>
      </c>
      <c r="T67" s="213">
        <v>238</v>
      </c>
      <c r="U67" s="213">
        <v>248.99999999999997</v>
      </c>
      <c r="V67" s="213">
        <v>250</v>
      </c>
      <c r="W67" s="213">
        <v>242</v>
      </c>
      <c r="X67" s="213">
        <v>240</v>
      </c>
      <c r="Y67" s="210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  <c r="AS67" s="211"/>
      <c r="AT67" s="211"/>
      <c r="AU67" s="211"/>
      <c r="AV67" s="211"/>
      <c r="AW67" s="211"/>
      <c r="AX67" s="211"/>
      <c r="AY67" s="211"/>
      <c r="AZ67" s="211"/>
      <c r="BA67" s="211"/>
      <c r="BB67" s="211"/>
      <c r="BC67" s="211"/>
      <c r="BD67" s="211"/>
      <c r="BE67" s="211"/>
      <c r="BF67" s="211"/>
      <c r="BG67" s="211"/>
      <c r="BH67" s="211"/>
      <c r="BI67" s="211"/>
      <c r="BJ67" s="211"/>
      <c r="BK67" s="211"/>
      <c r="BL67" s="211"/>
      <c r="BM67" s="216"/>
    </row>
    <row r="68" spans="1:65">
      <c r="A68" s="30"/>
      <c r="B68" s="3" t="s">
        <v>267</v>
      </c>
      <c r="C68" s="29"/>
      <c r="D68" s="213">
        <v>6.324555320336759</v>
      </c>
      <c r="E68" s="213">
        <v>1.2649110640673518</v>
      </c>
      <c r="F68" s="213">
        <v>2.4494897427831779</v>
      </c>
      <c r="G68" s="213">
        <v>3.2863353450309969</v>
      </c>
      <c r="H68" s="213">
        <v>1.8192489292745748</v>
      </c>
      <c r="I68" s="213">
        <v>3.7237973450050572</v>
      </c>
      <c r="J68" s="213">
        <v>4.0373258476372627</v>
      </c>
      <c r="K68" s="213">
        <v>1.8630136875503625</v>
      </c>
      <c r="L68" s="213">
        <v>2.3452078799117149</v>
      </c>
      <c r="M68" s="213">
        <v>4.9799598391954927</v>
      </c>
      <c r="N68" s="213">
        <v>4.1170290842215405</v>
      </c>
      <c r="O68" s="213">
        <v>2.8106938645110393</v>
      </c>
      <c r="P68" s="213">
        <v>8.3087102890079727</v>
      </c>
      <c r="Q68" s="213">
        <v>4.0824829046386295</v>
      </c>
      <c r="R68" s="213">
        <v>3.2506409624359724</v>
      </c>
      <c r="S68" s="213">
        <v>6.4316923641190007</v>
      </c>
      <c r="T68" s="213">
        <v>5.9805239458317248</v>
      </c>
      <c r="U68" s="213">
        <v>1.8973665961010275</v>
      </c>
      <c r="V68" s="213">
        <v>0</v>
      </c>
      <c r="W68" s="213">
        <v>2.9439202887759488</v>
      </c>
      <c r="X68" s="213">
        <v>4.0824829046386295</v>
      </c>
      <c r="Y68" s="210"/>
      <c r="Z68" s="211"/>
      <c r="AA68" s="211"/>
      <c r="AB68" s="211"/>
      <c r="AC68" s="211"/>
      <c r="AD68" s="211"/>
      <c r="AE68" s="211"/>
      <c r="AF68" s="211"/>
      <c r="AG68" s="211"/>
      <c r="AH68" s="211"/>
      <c r="AI68" s="211"/>
      <c r="AJ68" s="211"/>
      <c r="AK68" s="211"/>
      <c r="AL68" s="211"/>
      <c r="AM68" s="211"/>
      <c r="AN68" s="211"/>
      <c r="AO68" s="211"/>
      <c r="AP68" s="211"/>
      <c r="AQ68" s="211"/>
      <c r="AR68" s="211"/>
      <c r="AS68" s="211"/>
      <c r="AT68" s="211"/>
      <c r="AU68" s="211"/>
      <c r="AV68" s="211"/>
      <c r="AW68" s="211"/>
      <c r="AX68" s="211"/>
      <c r="AY68" s="211"/>
      <c r="AZ68" s="211"/>
      <c r="BA68" s="211"/>
      <c r="BB68" s="211"/>
      <c r="BC68" s="211"/>
      <c r="BD68" s="211"/>
      <c r="BE68" s="211"/>
      <c r="BF68" s="211"/>
      <c r="BG68" s="211"/>
      <c r="BH68" s="211"/>
      <c r="BI68" s="211"/>
      <c r="BJ68" s="211"/>
      <c r="BK68" s="211"/>
      <c r="BL68" s="211"/>
      <c r="BM68" s="216"/>
    </row>
    <row r="69" spans="1:65">
      <c r="A69" s="30"/>
      <c r="B69" s="3" t="s">
        <v>86</v>
      </c>
      <c r="C69" s="29"/>
      <c r="D69" s="13">
        <v>2.5298221281347035E-2</v>
      </c>
      <c r="E69" s="13">
        <v>5.18406173798095E-3</v>
      </c>
      <c r="F69" s="13">
        <v>8.4174905250281023E-3</v>
      </c>
      <c r="G69" s="13">
        <v>1.4350809366947584E-2</v>
      </c>
      <c r="H69" s="13">
        <v>7.2446363414398673E-3</v>
      </c>
      <c r="I69" s="13">
        <v>1.4855574514647835E-2</v>
      </c>
      <c r="J69" s="13">
        <v>1.6378603844370235E-2</v>
      </c>
      <c r="K69" s="13">
        <v>8.2066749226929071E-3</v>
      </c>
      <c r="L69" s="13">
        <v>9.9584198722365812E-3</v>
      </c>
      <c r="M69" s="13">
        <v>1.9227644166777965E-2</v>
      </c>
      <c r="N69" s="13">
        <v>1.703815384781485E-2</v>
      </c>
      <c r="O69" s="13">
        <v>1.2247032089372721E-2</v>
      </c>
      <c r="P69" s="13">
        <v>3.5695447324966226E-2</v>
      </c>
      <c r="Q69" s="13">
        <v>1.6893032708849502E-2</v>
      </c>
      <c r="R69" s="13">
        <v>1.4330525918160055E-2</v>
      </c>
      <c r="S69" s="13">
        <v>2.7388328023217886E-2</v>
      </c>
      <c r="T69" s="13">
        <v>2.5145861019614819E-2</v>
      </c>
      <c r="U69" s="13">
        <v>7.6199461690804318E-3</v>
      </c>
      <c r="V69" s="13">
        <v>0</v>
      </c>
      <c r="W69" s="13">
        <v>1.2181739125969444E-2</v>
      </c>
      <c r="X69" s="13">
        <v>1.6893032708849502E-2</v>
      </c>
      <c r="Y69" s="152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30"/>
      <c r="B70" s="3" t="s">
        <v>268</v>
      </c>
      <c r="C70" s="29"/>
      <c r="D70" s="13">
        <v>3.7367814281861866E-2</v>
      </c>
      <c r="E70" s="13">
        <v>1.2470986739097079E-2</v>
      </c>
      <c r="F70" s="13">
        <v>0.20749613582408721</v>
      </c>
      <c r="G70" s="13">
        <v>-4.9771082117814558E-2</v>
      </c>
      <c r="H70" s="13">
        <v>4.2001390518987547E-2</v>
      </c>
      <c r="I70" s="13">
        <v>4.0134128453280127E-2</v>
      </c>
      <c r="J70" s="13">
        <v>2.2844664881915833E-2</v>
      </c>
      <c r="K70" s="13">
        <v>-5.8020230976983833E-2</v>
      </c>
      <c r="L70" s="13">
        <v>-2.279951894648613E-2</v>
      </c>
      <c r="M70" s="13">
        <v>7.4713055596008937E-2</v>
      </c>
      <c r="N70" s="13">
        <v>2.6610865428935426E-3</v>
      </c>
      <c r="O70" s="13">
        <v>-4.7696346489250807E-2</v>
      </c>
      <c r="P70" s="13">
        <v>-3.4141407049301131E-2</v>
      </c>
      <c r="Q70" s="13">
        <v>2.7888871391330561E-3</v>
      </c>
      <c r="R70" s="13">
        <v>-5.876160317492396E-2</v>
      </c>
      <c r="S70" s="13">
        <v>-2.5565833117904391E-2</v>
      </c>
      <c r="T70" s="13">
        <v>-1.3117419346522108E-2</v>
      </c>
      <c r="U70" s="13">
        <v>3.3218343024734365E-2</v>
      </c>
      <c r="V70" s="13">
        <v>3.7367814281861866E-2</v>
      </c>
      <c r="W70" s="13">
        <v>2.7888871391330561E-3</v>
      </c>
      <c r="X70" s="13">
        <v>2.7888871391330561E-3</v>
      </c>
      <c r="Y70" s="152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46" t="s">
        <v>269</v>
      </c>
      <c r="C71" s="47"/>
      <c r="D71" s="45">
        <v>0.67</v>
      </c>
      <c r="E71" s="45">
        <v>0.19</v>
      </c>
      <c r="F71" s="45">
        <v>3.99</v>
      </c>
      <c r="G71" s="45">
        <v>1.02</v>
      </c>
      <c r="H71" s="45">
        <v>0.76</v>
      </c>
      <c r="I71" s="45">
        <v>0.73</v>
      </c>
      <c r="J71" s="45">
        <v>0.39</v>
      </c>
      <c r="K71" s="45">
        <v>1.19</v>
      </c>
      <c r="L71" s="45">
        <v>0.5</v>
      </c>
      <c r="M71" s="45">
        <v>1.4</v>
      </c>
      <c r="N71" s="45">
        <v>0</v>
      </c>
      <c r="O71" s="45">
        <v>0.98</v>
      </c>
      <c r="P71" s="45">
        <v>0.72</v>
      </c>
      <c r="Q71" s="45">
        <v>0</v>
      </c>
      <c r="R71" s="45">
        <v>1.2</v>
      </c>
      <c r="S71" s="45">
        <v>0.55000000000000004</v>
      </c>
      <c r="T71" s="45">
        <v>0.31</v>
      </c>
      <c r="U71" s="45">
        <v>0.59</v>
      </c>
      <c r="V71" s="45">
        <v>0.67</v>
      </c>
      <c r="W71" s="45">
        <v>0</v>
      </c>
      <c r="X71" s="45">
        <v>0</v>
      </c>
      <c r="Y71" s="152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1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BM72" s="55"/>
    </row>
    <row r="73" spans="1:65" ht="15">
      <c r="B73" s="8" t="s">
        <v>477</v>
      </c>
      <c r="BM73" s="28" t="s">
        <v>66</v>
      </c>
    </row>
    <row r="74" spans="1:65" ht="15">
      <c r="A74" s="25" t="s">
        <v>13</v>
      </c>
      <c r="B74" s="18" t="s">
        <v>110</v>
      </c>
      <c r="C74" s="15" t="s">
        <v>111</v>
      </c>
      <c r="D74" s="16" t="s">
        <v>230</v>
      </c>
      <c r="E74" s="17" t="s">
        <v>230</v>
      </c>
      <c r="F74" s="17" t="s">
        <v>230</v>
      </c>
      <c r="G74" s="17" t="s">
        <v>230</v>
      </c>
      <c r="H74" s="17" t="s">
        <v>230</v>
      </c>
      <c r="I74" s="17" t="s">
        <v>230</v>
      </c>
      <c r="J74" s="17" t="s">
        <v>230</v>
      </c>
      <c r="K74" s="17" t="s">
        <v>230</v>
      </c>
      <c r="L74" s="17" t="s">
        <v>230</v>
      </c>
      <c r="M74" s="17" t="s">
        <v>230</v>
      </c>
      <c r="N74" s="17" t="s">
        <v>230</v>
      </c>
      <c r="O74" s="17" t="s">
        <v>230</v>
      </c>
      <c r="P74" s="17" t="s">
        <v>230</v>
      </c>
      <c r="Q74" s="17" t="s">
        <v>230</v>
      </c>
      <c r="R74" s="17" t="s">
        <v>230</v>
      </c>
      <c r="S74" s="17" t="s">
        <v>230</v>
      </c>
      <c r="T74" s="17" t="s">
        <v>230</v>
      </c>
      <c r="U74" s="17" t="s">
        <v>230</v>
      </c>
      <c r="V74" s="17" t="s">
        <v>230</v>
      </c>
      <c r="W74" s="17" t="s">
        <v>230</v>
      </c>
      <c r="X74" s="17" t="s">
        <v>230</v>
      </c>
      <c r="Y74" s="17" t="s">
        <v>230</v>
      </c>
      <c r="Z74" s="152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1</v>
      </c>
    </row>
    <row r="75" spans="1:65">
      <c r="A75" s="30"/>
      <c r="B75" s="19" t="s">
        <v>231</v>
      </c>
      <c r="C75" s="9" t="s">
        <v>231</v>
      </c>
      <c r="D75" s="150" t="s">
        <v>233</v>
      </c>
      <c r="E75" s="151" t="s">
        <v>234</v>
      </c>
      <c r="F75" s="151" t="s">
        <v>235</v>
      </c>
      <c r="G75" s="151" t="s">
        <v>236</v>
      </c>
      <c r="H75" s="151" t="s">
        <v>237</v>
      </c>
      <c r="I75" s="151" t="s">
        <v>239</v>
      </c>
      <c r="J75" s="151" t="s">
        <v>240</v>
      </c>
      <c r="K75" s="151" t="s">
        <v>242</v>
      </c>
      <c r="L75" s="151" t="s">
        <v>243</v>
      </c>
      <c r="M75" s="151" t="s">
        <v>244</v>
      </c>
      <c r="N75" s="151" t="s">
        <v>245</v>
      </c>
      <c r="O75" s="151" t="s">
        <v>246</v>
      </c>
      <c r="P75" s="151" t="s">
        <v>247</v>
      </c>
      <c r="Q75" s="151" t="s">
        <v>248</v>
      </c>
      <c r="R75" s="151" t="s">
        <v>250</v>
      </c>
      <c r="S75" s="151" t="s">
        <v>251</v>
      </c>
      <c r="T75" s="151" t="s">
        <v>252</v>
      </c>
      <c r="U75" s="151" t="s">
        <v>254</v>
      </c>
      <c r="V75" s="151" t="s">
        <v>255</v>
      </c>
      <c r="W75" s="151" t="s">
        <v>256</v>
      </c>
      <c r="X75" s="151" t="s">
        <v>257</v>
      </c>
      <c r="Y75" s="151" t="s">
        <v>258</v>
      </c>
      <c r="Z75" s="152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 t="s">
        <v>3</v>
      </c>
    </row>
    <row r="76" spans="1:65">
      <c r="A76" s="30"/>
      <c r="B76" s="19"/>
      <c r="C76" s="9"/>
      <c r="D76" s="10" t="s">
        <v>289</v>
      </c>
      <c r="E76" s="11" t="s">
        <v>290</v>
      </c>
      <c r="F76" s="11" t="s">
        <v>114</v>
      </c>
      <c r="G76" s="11" t="s">
        <v>289</v>
      </c>
      <c r="H76" s="11" t="s">
        <v>290</v>
      </c>
      <c r="I76" s="11" t="s">
        <v>289</v>
      </c>
      <c r="J76" s="11" t="s">
        <v>290</v>
      </c>
      <c r="K76" s="11" t="s">
        <v>290</v>
      </c>
      <c r="L76" s="11" t="s">
        <v>114</v>
      </c>
      <c r="M76" s="11" t="s">
        <v>114</v>
      </c>
      <c r="N76" s="11" t="s">
        <v>290</v>
      </c>
      <c r="O76" s="11" t="s">
        <v>289</v>
      </c>
      <c r="P76" s="11" t="s">
        <v>290</v>
      </c>
      <c r="Q76" s="11" t="s">
        <v>290</v>
      </c>
      <c r="R76" s="11" t="s">
        <v>289</v>
      </c>
      <c r="S76" s="11" t="s">
        <v>290</v>
      </c>
      <c r="T76" s="11" t="s">
        <v>289</v>
      </c>
      <c r="U76" s="11" t="s">
        <v>114</v>
      </c>
      <c r="V76" s="11" t="s">
        <v>290</v>
      </c>
      <c r="W76" s="11" t="s">
        <v>289</v>
      </c>
      <c r="X76" s="11" t="s">
        <v>289</v>
      </c>
      <c r="Y76" s="11" t="s">
        <v>289</v>
      </c>
      <c r="Z76" s="152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2</v>
      </c>
    </row>
    <row r="77" spans="1:65">
      <c r="A77" s="30"/>
      <c r="B77" s="19"/>
      <c r="C77" s="9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152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3</v>
      </c>
    </row>
    <row r="78" spans="1:65">
      <c r="A78" s="30"/>
      <c r="B78" s="18">
        <v>1</v>
      </c>
      <c r="C78" s="14">
        <v>1</v>
      </c>
      <c r="D78" s="22">
        <v>0.48</v>
      </c>
      <c r="E78" s="153">
        <v>0.5</v>
      </c>
      <c r="F78" s="153" t="s">
        <v>103</v>
      </c>
      <c r="G78" s="153">
        <v>0.5</v>
      </c>
      <c r="H78" s="153">
        <v>0.2</v>
      </c>
      <c r="I78" s="153" t="s">
        <v>101</v>
      </c>
      <c r="J78" s="22">
        <v>0.45</v>
      </c>
      <c r="K78" s="22">
        <v>0.48</v>
      </c>
      <c r="L78" s="153" t="s">
        <v>291</v>
      </c>
      <c r="M78" s="153" t="s">
        <v>103</v>
      </c>
      <c r="N78" s="153" t="s">
        <v>291</v>
      </c>
      <c r="O78" s="153">
        <v>0.7</v>
      </c>
      <c r="P78" s="22">
        <v>0.47919932504855794</v>
      </c>
      <c r="Q78" s="153">
        <v>0.4</v>
      </c>
      <c r="R78" s="22">
        <v>0.47</v>
      </c>
      <c r="S78" s="153" t="s">
        <v>291</v>
      </c>
      <c r="T78" s="153" t="s">
        <v>101</v>
      </c>
      <c r="U78" s="153" t="s">
        <v>291</v>
      </c>
      <c r="V78" s="22">
        <v>0.47</v>
      </c>
      <c r="W78" s="22">
        <v>0.52</v>
      </c>
      <c r="X78" s="22">
        <v>0.51</v>
      </c>
      <c r="Y78" s="22">
        <v>0.47</v>
      </c>
      <c r="Z78" s="152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</v>
      </c>
    </row>
    <row r="79" spans="1:65">
      <c r="A79" s="30"/>
      <c r="B79" s="19">
        <v>1</v>
      </c>
      <c r="C79" s="9">
        <v>2</v>
      </c>
      <c r="D79" s="148">
        <v>0.45</v>
      </c>
      <c r="E79" s="155">
        <v>0.5</v>
      </c>
      <c r="F79" s="155" t="s">
        <v>103</v>
      </c>
      <c r="G79" s="155">
        <v>0.6</v>
      </c>
      <c r="H79" s="155">
        <v>0.2</v>
      </c>
      <c r="I79" s="155" t="s">
        <v>101</v>
      </c>
      <c r="J79" s="11">
        <v>0.44</v>
      </c>
      <c r="K79" s="148">
        <v>0.6</v>
      </c>
      <c r="L79" s="155" t="s">
        <v>291</v>
      </c>
      <c r="M79" s="155" t="s">
        <v>103</v>
      </c>
      <c r="N79" s="155" t="s">
        <v>291</v>
      </c>
      <c r="O79" s="155">
        <v>0.6</v>
      </c>
      <c r="P79" s="11">
        <v>0.50798178235743996</v>
      </c>
      <c r="Q79" s="155">
        <v>0.5</v>
      </c>
      <c r="R79" s="11">
        <v>0.41</v>
      </c>
      <c r="S79" s="155" t="s">
        <v>291</v>
      </c>
      <c r="T79" s="155" t="s">
        <v>101</v>
      </c>
      <c r="U79" s="155" t="s">
        <v>291</v>
      </c>
      <c r="V79" s="11">
        <v>0.48</v>
      </c>
      <c r="W79" s="11">
        <v>0.44</v>
      </c>
      <c r="X79" s="11">
        <v>0.51</v>
      </c>
      <c r="Y79" s="11">
        <v>0.47</v>
      </c>
      <c r="Z79" s="152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21</v>
      </c>
    </row>
    <row r="80" spans="1:65">
      <c r="A80" s="30"/>
      <c r="B80" s="19">
        <v>1</v>
      </c>
      <c r="C80" s="9">
        <v>3</v>
      </c>
      <c r="D80" s="11">
        <v>0.51</v>
      </c>
      <c r="E80" s="155">
        <v>0.5</v>
      </c>
      <c r="F80" s="155" t="s">
        <v>103</v>
      </c>
      <c r="G80" s="155">
        <v>0.6</v>
      </c>
      <c r="H80" s="155">
        <v>0.2</v>
      </c>
      <c r="I80" s="155" t="s">
        <v>101</v>
      </c>
      <c r="J80" s="11">
        <v>0.45</v>
      </c>
      <c r="K80" s="11">
        <v>0.52</v>
      </c>
      <c r="L80" s="155" t="s">
        <v>291</v>
      </c>
      <c r="M80" s="155" t="s">
        <v>103</v>
      </c>
      <c r="N80" s="155">
        <v>0.5</v>
      </c>
      <c r="O80" s="155">
        <v>0.6</v>
      </c>
      <c r="P80" s="11">
        <v>0.46451805976756599</v>
      </c>
      <c r="Q80" s="155">
        <v>0.4</v>
      </c>
      <c r="R80" s="11">
        <v>0.46</v>
      </c>
      <c r="S80" s="155" t="s">
        <v>291</v>
      </c>
      <c r="T80" s="155" t="s">
        <v>101</v>
      </c>
      <c r="U80" s="155" t="s">
        <v>291</v>
      </c>
      <c r="V80" s="11">
        <v>0.47</v>
      </c>
      <c r="W80" s="11">
        <v>0.44</v>
      </c>
      <c r="X80" s="11">
        <v>0.51</v>
      </c>
      <c r="Y80" s="11">
        <v>0.47</v>
      </c>
      <c r="Z80" s="152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16</v>
      </c>
    </row>
    <row r="81" spans="1:65">
      <c r="A81" s="30"/>
      <c r="B81" s="19">
        <v>1</v>
      </c>
      <c r="C81" s="9">
        <v>4</v>
      </c>
      <c r="D81" s="11">
        <v>0.51</v>
      </c>
      <c r="E81" s="155">
        <v>0.5</v>
      </c>
      <c r="F81" s="155" t="s">
        <v>103</v>
      </c>
      <c r="G81" s="155">
        <v>0.5</v>
      </c>
      <c r="H81" s="155">
        <v>0.2</v>
      </c>
      <c r="I81" s="155" t="s">
        <v>101</v>
      </c>
      <c r="J81" s="11">
        <v>0.5</v>
      </c>
      <c r="K81" s="11">
        <v>0.46</v>
      </c>
      <c r="L81" s="155" t="s">
        <v>291</v>
      </c>
      <c r="M81" s="155" t="s">
        <v>103</v>
      </c>
      <c r="N81" s="155" t="s">
        <v>291</v>
      </c>
      <c r="O81" s="155">
        <v>0.5</v>
      </c>
      <c r="P81" s="11">
        <v>0.48417131620914194</v>
      </c>
      <c r="Q81" s="155">
        <v>0.4</v>
      </c>
      <c r="R81" s="11">
        <v>0.42</v>
      </c>
      <c r="S81" s="155" t="s">
        <v>291</v>
      </c>
      <c r="T81" s="155" t="s">
        <v>101</v>
      </c>
      <c r="U81" s="155" t="s">
        <v>291</v>
      </c>
      <c r="V81" s="11">
        <v>0.5</v>
      </c>
      <c r="W81" s="11">
        <v>0.42</v>
      </c>
      <c r="X81" s="11">
        <v>0.51</v>
      </c>
      <c r="Y81" s="11">
        <v>0.45</v>
      </c>
      <c r="Z81" s="152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8">
        <v>0.4765100455031947</v>
      </c>
    </row>
    <row r="82" spans="1:65">
      <c r="A82" s="30"/>
      <c r="B82" s="19">
        <v>1</v>
      </c>
      <c r="C82" s="9">
        <v>5</v>
      </c>
      <c r="D82" s="11">
        <v>0.5</v>
      </c>
      <c r="E82" s="155">
        <v>0.5</v>
      </c>
      <c r="F82" s="155" t="s">
        <v>103</v>
      </c>
      <c r="G82" s="155">
        <v>0.5</v>
      </c>
      <c r="H82" s="155">
        <v>0.2</v>
      </c>
      <c r="I82" s="155">
        <v>1</v>
      </c>
      <c r="J82" s="11">
        <v>0.51</v>
      </c>
      <c r="K82" s="11">
        <v>0.5</v>
      </c>
      <c r="L82" s="155" t="s">
        <v>291</v>
      </c>
      <c r="M82" s="155" t="s">
        <v>103</v>
      </c>
      <c r="N82" s="155" t="s">
        <v>291</v>
      </c>
      <c r="O82" s="155">
        <v>0.5</v>
      </c>
      <c r="P82" s="11">
        <v>0.46201456586523398</v>
      </c>
      <c r="Q82" s="155">
        <v>0.4</v>
      </c>
      <c r="R82" s="11">
        <v>0.44</v>
      </c>
      <c r="S82" s="155" t="s">
        <v>291</v>
      </c>
      <c r="T82" s="155" t="s">
        <v>101</v>
      </c>
      <c r="U82" s="155" t="s">
        <v>291</v>
      </c>
      <c r="V82" s="11">
        <v>0.49</v>
      </c>
      <c r="W82" s="11">
        <v>0.53</v>
      </c>
      <c r="X82" s="11">
        <v>0.51</v>
      </c>
      <c r="Y82" s="11">
        <v>0.46</v>
      </c>
      <c r="Z82" s="152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8">
        <v>19</v>
      </c>
    </row>
    <row r="83" spans="1:65">
      <c r="A83" s="30"/>
      <c r="B83" s="19">
        <v>1</v>
      </c>
      <c r="C83" s="9">
        <v>6</v>
      </c>
      <c r="D83" s="11">
        <v>0.5</v>
      </c>
      <c r="E83" s="155">
        <v>0.5</v>
      </c>
      <c r="F83" s="155" t="s">
        <v>103</v>
      </c>
      <c r="G83" s="155">
        <v>0.5</v>
      </c>
      <c r="H83" s="155">
        <v>0.2</v>
      </c>
      <c r="I83" s="155">
        <v>2</v>
      </c>
      <c r="J83" s="11">
        <v>0.43</v>
      </c>
      <c r="K83" s="11">
        <v>0.44</v>
      </c>
      <c r="L83" s="155" t="s">
        <v>291</v>
      </c>
      <c r="M83" s="155" t="s">
        <v>103</v>
      </c>
      <c r="N83" s="155" t="s">
        <v>291</v>
      </c>
      <c r="O83" s="155">
        <v>0.6</v>
      </c>
      <c r="P83" s="11">
        <v>0.49365740792457408</v>
      </c>
      <c r="Q83" s="155">
        <v>0.5</v>
      </c>
      <c r="R83" s="11">
        <v>0.45</v>
      </c>
      <c r="S83" s="155" t="s">
        <v>291</v>
      </c>
      <c r="T83" s="155" t="s">
        <v>101</v>
      </c>
      <c r="U83" s="155" t="s">
        <v>291</v>
      </c>
      <c r="V83" s="11">
        <v>0.47</v>
      </c>
      <c r="W83" s="11">
        <v>0.45</v>
      </c>
      <c r="X83" s="148">
        <v>0.48</v>
      </c>
      <c r="Y83" s="11">
        <v>0.47</v>
      </c>
      <c r="Z83" s="152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A84" s="30"/>
      <c r="B84" s="20" t="s">
        <v>265</v>
      </c>
      <c r="C84" s="12"/>
      <c r="D84" s="23">
        <v>0.4916666666666667</v>
      </c>
      <c r="E84" s="23">
        <v>0.5</v>
      </c>
      <c r="F84" s="23" t="s">
        <v>673</v>
      </c>
      <c r="G84" s="23">
        <v>0.53333333333333333</v>
      </c>
      <c r="H84" s="23">
        <v>0.19999999999999998</v>
      </c>
      <c r="I84" s="23">
        <v>1.5</v>
      </c>
      <c r="J84" s="23">
        <v>0.46333333333333337</v>
      </c>
      <c r="K84" s="23">
        <v>0.5</v>
      </c>
      <c r="L84" s="23" t="s">
        <v>673</v>
      </c>
      <c r="M84" s="23" t="s">
        <v>673</v>
      </c>
      <c r="N84" s="23">
        <v>0.5</v>
      </c>
      <c r="O84" s="23">
        <v>0.58333333333333337</v>
      </c>
      <c r="P84" s="23">
        <v>0.48192374286208567</v>
      </c>
      <c r="Q84" s="23">
        <v>0.43333333333333335</v>
      </c>
      <c r="R84" s="23">
        <v>0.44166666666666665</v>
      </c>
      <c r="S84" s="23" t="s">
        <v>673</v>
      </c>
      <c r="T84" s="23" t="s">
        <v>673</v>
      </c>
      <c r="U84" s="23" t="s">
        <v>673</v>
      </c>
      <c r="V84" s="23">
        <v>0.48</v>
      </c>
      <c r="W84" s="23">
        <v>0.46666666666666662</v>
      </c>
      <c r="X84" s="23">
        <v>0.505</v>
      </c>
      <c r="Y84" s="23">
        <v>0.46500000000000002</v>
      </c>
      <c r="Z84" s="152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5"/>
    </row>
    <row r="85" spans="1:65">
      <c r="A85" s="30"/>
      <c r="B85" s="3" t="s">
        <v>266</v>
      </c>
      <c r="C85" s="29"/>
      <c r="D85" s="11">
        <v>0.5</v>
      </c>
      <c r="E85" s="11">
        <v>0.5</v>
      </c>
      <c r="F85" s="11" t="s">
        <v>673</v>
      </c>
      <c r="G85" s="11">
        <v>0.5</v>
      </c>
      <c r="H85" s="11">
        <v>0.2</v>
      </c>
      <c r="I85" s="11">
        <v>1.5</v>
      </c>
      <c r="J85" s="11">
        <v>0.45</v>
      </c>
      <c r="K85" s="11">
        <v>0.49</v>
      </c>
      <c r="L85" s="11" t="s">
        <v>673</v>
      </c>
      <c r="M85" s="11" t="s">
        <v>673</v>
      </c>
      <c r="N85" s="11">
        <v>0.5</v>
      </c>
      <c r="O85" s="11">
        <v>0.6</v>
      </c>
      <c r="P85" s="11">
        <v>0.48168532062884994</v>
      </c>
      <c r="Q85" s="11">
        <v>0.4</v>
      </c>
      <c r="R85" s="11">
        <v>0.44500000000000001</v>
      </c>
      <c r="S85" s="11" t="s">
        <v>673</v>
      </c>
      <c r="T85" s="11" t="s">
        <v>673</v>
      </c>
      <c r="U85" s="11" t="s">
        <v>673</v>
      </c>
      <c r="V85" s="11">
        <v>0.47499999999999998</v>
      </c>
      <c r="W85" s="11">
        <v>0.44500000000000001</v>
      </c>
      <c r="X85" s="11">
        <v>0.51</v>
      </c>
      <c r="Y85" s="11">
        <v>0.47</v>
      </c>
      <c r="Z85" s="152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5"/>
    </row>
    <row r="86" spans="1:65">
      <c r="A86" s="30"/>
      <c r="B86" s="3" t="s">
        <v>267</v>
      </c>
      <c r="C86" s="29"/>
      <c r="D86" s="24">
        <v>2.3166067138525408E-2</v>
      </c>
      <c r="E86" s="24">
        <v>0</v>
      </c>
      <c r="F86" s="24" t="s">
        <v>673</v>
      </c>
      <c r="G86" s="24">
        <v>5.1639777949432218E-2</v>
      </c>
      <c r="H86" s="24">
        <v>3.0404709722440586E-17</v>
      </c>
      <c r="I86" s="24">
        <v>0.70710678118654757</v>
      </c>
      <c r="J86" s="24">
        <v>3.3266599866332403E-2</v>
      </c>
      <c r="K86" s="24">
        <v>5.6568542494923824E-2</v>
      </c>
      <c r="L86" s="24" t="s">
        <v>673</v>
      </c>
      <c r="M86" s="24" t="s">
        <v>673</v>
      </c>
      <c r="N86" s="24" t="s">
        <v>673</v>
      </c>
      <c r="O86" s="24">
        <v>7.5277265270908084E-2</v>
      </c>
      <c r="P86" s="24">
        <v>1.7484321486360213E-2</v>
      </c>
      <c r="Q86" s="24">
        <v>5.1639777949432392E-2</v>
      </c>
      <c r="R86" s="24">
        <v>2.3166067138525415E-2</v>
      </c>
      <c r="S86" s="24" t="s">
        <v>673</v>
      </c>
      <c r="T86" s="24" t="s">
        <v>673</v>
      </c>
      <c r="U86" s="24" t="s">
        <v>673</v>
      </c>
      <c r="V86" s="24">
        <v>1.2649110640673528E-2</v>
      </c>
      <c r="W86" s="24">
        <v>4.6332134277050831E-2</v>
      </c>
      <c r="X86" s="24">
        <v>1.2247448713915901E-2</v>
      </c>
      <c r="Y86" s="24">
        <v>8.3666002653407356E-3</v>
      </c>
      <c r="Z86" s="206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7"/>
      <c r="AS86" s="207"/>
      <c r="AT86" s="207"/>
      <c r="AU86" s="207"/>
      <c r="AV86" s="207"/>
      <c r="AW86" s="207"/>
      <c r="AX86" s="207"/>
      <c r="AY86" s="207"/>
      <c r="AZ86" s="207"/>
      <c r="BA86" s="207"/>
      <c r="BB86" s="207"/>
      <c r="BC86" s="207"/>
      <c r="BD86" s="207"/>
      <c r="BE86" s="207"/>
      <c r="BF86" s="207"/>
      <c r="BG86" s="207"/>
      <c r="BH86" s="207"/>
      <c r="BI86" s="207"/>
      <c r="BJ86" s="207"/>
      <c r="BK86" s="207"/>
      <c r="BL86" s="207"/>
      <c r="BM86" s="56"/>
    </row>
    <row r="87" spans="1:65">
      <c r="A87" s="30"/>
      <c r="B87" s="3" t="s">
        <v>86</v>
      </c>
      <c r="C87" s="29"/>
      <c r="D87" s="13">
        <v>4.7117424688526255E-2</v>
      </c>
      <c r="E87" s="13">
        <v>0</v>
      </c>
      <c r="F87" s="13" t="s">
        <v>673</v>
      </c>
      <c r="G87" s="13">
        <v>9.6824583655185412E-2</v>
      </c>
      <c r="H87" s="13">
        <v>1.5202354861220294E-16</v>
      </c>
      <c r="I87" s="13">
        <v>0.47140452079103173</v>
      </c>
      <c r="J87" s="13">
        <v>7.1798416977695831E-2</v>
      </c>
      <c r="K87" s="13">
        <v>0.11313708498984765</v>
      </c>
      <c r="L87" s="13" t="s">
        <v>673</v>
      </c>
      <c r="M87" s="13" t="s">
        <v>673</v>
      </c>
      <c r="N87" s="13" t="s">
        <v>673</v>
      </c>
      <c r="O87" s="13">
        <v>0.12904674046441386</v>
      </c>
      <c r="P87" s="13">
        <v>3.6280265799985251E-2</v>
      </c>
      <c r="Q87" s="13">
        <v>0.11916871834484398</v>
      </c>
      <c r="R87" s="13">
        <v>5.2451472766472641E-2</v>
      </c>
      <c r="S87" s="13" t="s">
        <v>673</v>
      </c>
      <c r="T87" s="13" t="s">
        <v>673</v>
      </c>
      <c r="U87" s="13" t="s">
        <v>673</v>
      </c>
      <c r="V87" s="13">
        <v>2.6352313834736518E-2</v>
      </c>
      <c r="W87" s="13">
        <v>9.9283144879394644E-2</v>
      </c>
      <c r="X87" s="13">
        <v>2.4252373690922577E-2</v>
      </c>
      <c r="Y87" s="13">
        <v>1.7992688742668246E-2</v>
      </c>
      <c r="Z87" s="152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30"/>
      <c r="B88" s="3" t="s">
        <v>268</v>
      </c>
      <c r="C88" s="29"/>
      <c r="D88" s="13">
        <v>3.1807558532090496E-2</v>
      </c>
      <c r="E88" s="13">
        <v>4.9295822236024245E-2</v>
      </c>
      <c r="F88" s="13" t="s">
        <v>673</v>
      </c>
      <c r="G88" s="13">
        <v>0.11924887705175924</v>
      </c>
      <c r="H88" s="13">
        <v>-0.58028167110559037</v>
      </c>
      <c r="I88" s="13">
        <v>2.1478874667080725</v>
      </c>
      <c r="J88" s="13">
        <v>-2.7652538061284093E-2</v>
      </c>
      <c r="K88" s="13">
        <v>4.9295822236024245E-2</v>
      </c>
      <c r="L88" s="13" t="s">
        <v>673</v>
      </c>
      <c r="M88" s="13" t="s">
        <v>673</v>
      </c>
      <c r="N88" s="13">
        <v>4.9295822236024245E-2</v>
      </c>
      <c r="O88" s="13">
        <v>0.22417845927536173</v>
      </c>
      <c r="P88" s="13">
        <v>1.1361140043068874E-2</v>
      </c>
      <c r="Q88" s="13">
        <v>-9.0610287395445632E-2</v>
      </c>
      <c r="R88" s="13">
        <v>-7.3122023691511995E-2</v>
      </c>
      <c r="S88" s="13" t="s">
        <v>673</v>
      </c>
      <c r="T88" s="13" t="s">
        <v>673</v>
      </c>
      <c r="U88" s="13" t="s">
        <v>673</v>
      </c>
      <c r="V88" s="13">
        <v>7.3239893465832928E-3</v>
      </c>
      <c r="W88" s="13">
        <v>-2.065723257971086E-2</v>
      </c>
      <c r="X88" s="13">
        <v>5.9788780458384538E-2</v>
      </c>
      <c r="Y88" s="13">
        <v>-2.4154885320497477E-2</v>
      </c>
      <c r="Z88" s="152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46" t="s">
        <v>269</v>
      </c>
      <c r="C89" s="47"/>
      <c r="D89" s="45">
        <v>0.39</v>
      </c>
      <c r="E89" s="45" t="s">
        <v>270</v>
      </c>
      <c r="F89" s="45">
        <v>68.11</v>
      </c>
      <c r="G89" s="45" t="s">
        <v>270</v>
      </c>
      <c r="H89" s="45" t="s">
        <v>270</v>
      </c>
      <c r="I89" s="45" t="s">
        <v>270</v>
      </c>
      <c r="J89" s="45">
        <v>0.56000000000000005</v>
      </c>
      <c r="K89" s="45">
        <v>0.67</v>
      </c>
      <c r="L89" s="45">
        <v>7.75</v>
      </c>
      <c r="M89" s="45">
        <v>68.11</v>
      </c>
      <c r="N89" s="45" t="s">
        <v>270</v>
      </c>
      <c r="O89" s="45" t="s">
        <v>270</v>
      </c>
      <c r="P89" s="45">
        <v>0.06</v>
      </c>
      <c r="Q89" s="45" t="s">
        <v>270</v>
      </c>
      <c r="R89" s="45">
        <v>1.29</v>
      </c>
      <c r="S89" s="45">
        <v>7.75</v>
      </c>
      <c r="T89" s="45">
        <v>0.67</v>
      </c>
      <c r="U89" s="45">
        <v>7.75</v>
      </c>
      <c r="V89" s="45">
        <v>0</v>
      </c>
      <c r="W89" s="45">
        <v>0.45</v>
      </c>
      <c r="X89" s="45">
        <v>0.84</v>
      </c>
      <c r="Y89" s="45">
        <v>0.51</v>
      </c>
      <c r="Z89" s="152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B90" s="156" t="s">
        <v>292</v>
      </c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BM90" s="55"/>
    </row>
    <row r="91" spans="1:65">
      <c r="BM91" s="55"/>
    </row>
    <row r="92" spans="1:65" ht="15">
      <c r="B92" s="8" t="s">
        <v>478</v>
      </c>
      <c r="BM92" s="28" t="s">
        <v>66</v>
      </c>
    </row>
    <row r="93" spans="1:65" ht="15">
      <c r="A93" s="25" t="s">
        <v>16</v>
      </c>
      <c r="B93" s="18" t="s">
        <v>110</v>
      </c>
      <c r="C93" s="15" t="s">
        <v>111</v>
      </c>
      <c r="D93" s="16" t="s">
        <v>230</v>
      </c>
      <c r="E93" s="17" t="s">
        <v>230</v>
      </c>
      <c r="F93" s="17" t="s">
        <v>230</v>
      </c>
      <c r="G93" s="17" t="s">
        <v>230</v>
      </c>
      <c r="H93" s="17" t="s">
        <v>230</v>
      </c>
      <c r="I93" s="17" t="s">
        <v>230</v>
      </c>
      <c r="J93" s="17" t="s">
        <v>230</v>
      </c>
      <c r="K93" s="17" t="s">
        <v>230</v>
      </c>
      <c r="L93" s="17" t="s">
        <v>230</v>
      </c>
      <c r="M93" s="17" t="s">
        <v>230</v>
      </c>
      <c r="N93" s="17" t="s">
        <v>230</v>
      </c>
      <c r="O93" s="17" t="s">
        <v>230</v>
      </c>
      <c r="P93" s="17" t="s">
        <v>230</v>
      </c>
      <c r="Q93" s="17" t="s">
        <v>230</v>
      </c>
      <c r="R93" s="17" t="s">
        <v>230</v>
      </c>
      <c r="S93" s="17" t="s">
        <v>230</v>
      </c>
      <c r="T93" s="17" t="s">
        <v>230</v>
      </c>
      <c r="U93" s="17" t="s">
        <v>230</v>
      </c>
      <c r="V93" s="17" t="s">
        <v>230</v>
      </c>
      <c r="W93" s="17" t="s">
        <v>230</v>
      </c>
      <c r="X93" s="17" t="s">
        <v>230</v>
      </c>
      <c r="Y93" s="152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</v>
      </c>
    </row>
    <row r="94" spans="1:65">
      <c r="A94" s="30"/>
      <c r="B94" s="19" t="s">
        <v>231</v>
      </c>
      <c r="C94" s="9" t="s">
        <v>231</v>
      </c>
      <c r="D94" s="150" t="s">
        <v>233</v>
      </c>
      <c r="E94" s="151" t="s">
        <v>234</v>
      </c>
      <c r="F94" s="151" t="s">
        <v>235</v>
      </c>
      <c r="G94" s="151" t="s">
        <v>236</v>
      </c>
      <c r="H94" s="151" t="s">
        <v>237</v>
      </c>
      <c r="I94" s="151" t="s">
        <v>239</v>
      </c>
      <c r="J94" s="151" t="s">
        <v>240</v>
      </c>
      <c r="K94" s="151" t="s">
        <v>242</v>
      </c>
      <c r="L94" s="151" t="s">
        <v>243</v>
      </c>
      <c r="M94" s="151" t="s">
        <v>244</v>
      </c>
      <c r="N94" s="151" t="s">
        <v>245</v>
      </c>
      <c r="O94" s="151" t="s">
        <v>246</v>
      </c>
      <c r="P94" s="151" t="s">
        <v>248</v>
      </c>
      <c r="Q94" s="151" t="s">
        <v>250</v>
      </c>
      <c r="R94" s="151" t="s">
        <v>251</v>
      </c>
      <c r="S94" s="151" t="s">
        <v>252</v>
      </c>
      <c r="T94" s="151" t="s">
        <v>254</v>
      </c>
      <c r="U94" s="151" t="s">
        <v>255</v>
      </c>
      <c r="V94" s="151" t="s">
        <v>256</v>
      </c>
      <c r="W94" s="151" t="s">
        <v>257</v>
      </c>
      <c r="X94" s="151" t="s">
        <v>258</v>
      </c>
      <c r="Y94" s="152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 t="s">
        <v>3</v>
      </c>
    </row>
    <row r="95" spans="1:65">
      <c r="A95" s="30"/>
      <c r="B95" s="19"/>
      <c r="C95" s="9"/>
      <c r="D95" s="10" t="s">
        <v>289</v>
      </c>
      <c r="E95" s="11" t="s">
        <v>290</v>
      </c>
      <c r="F95" s="11" t="s">
        <v>114</v>
      </c>
      <c r="G95" s="11" t="s">
        <v>289</v>
      </c>
      <c r="H95" s="11" t="s">
        <v>290</v>
      </c>
      <c r="I95" s="11" t="s">
        <v>289</v>
      </c>
      <c r="J95" s="11" t="s">
        <v>290</v>
      </c>
      <c r="K95" s="11" t="s">
        <v>290</v>
      </c>
      <c r="L95" s="11" t="s">
        <v>114</v>
      </c>
      <c r="M95" s="11" t="s">
        <v>114</v>
      </c>
      <c r="N95" s="11" t="s">
        <v>290</v>
      </c>
      <c r="O95" s="11" t="s">
        <v>289</v>
      </c>
      <c r="P95" s="11" t="s">
        <v>290</v>
      </c>
      <c r="Q95" s="11" t="s">
        <v>289</v>
      </c>
      <c r="R95" s="11" t="s">
        <v>290</v>
      </c>
      <c r="S95" s="11" t="s">
        <v>289</v>
      </c>
      <c r="T95" s="11" t="s">
        <v>114</v>
      </c>
      <c r="U95" s="11" t="s">
        <v>290</v>
      </c>
      <c r="V95" s="11" t="s">
        <v>289</v>
      </c>
      <c r="W95" s="11" t="s">
        <v>289</v>
      </c>
      <c r="X95" s="11" t="s">
        <v>289</v>
      </c>
      <c r="Y95" s="152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3</v>
      </c>
    </row>
    <row r="96" spans="1:65">
      <c r="A96" s="30"/>
      <c r="B96" s="19"/>
      <c r="C96" s="9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152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3</v>
      </c>
    </row>
    <row r="97" spans="1:65">
      <c r="A97" s="30"/>
      <c r="B97" s="18">
        <v>1</v>
      </c>
      <c r="C97" s="14">
        <v>1</v>
      </c>
      <c r="D97" s="222">
        <v>0.08</v>
      </c>
      <c r="E97" s="223" t="s">
        <v>104</v>
      </c>
      <c r="F97" s="223" t="s">
        <v>103</v>
      </c>
      <c r="G97" s="222">
        <v>0.09</v>
      </c>
      <c r="H97" s="223">
        <v>0.19</v>
      </c>
      <c r="I97" s="223" t="s">
        <v>104</v>
      </c>
      <c r="J97" s="222">
        <v>0.06</v>
      </c>
      <c r="K97" s="222">
        <v>0.09</v>
      </c>
      <c r="L97" s="222">
        <v>7.0000000000000007E-2</v>
      </c>
      <c r="M97" s="223" t="s">
        <v>103</v>
      </c>
      <c r="N97" s="222">
        <v>0.06</v>
      </c>
      <c r="O97" s="222">
        <v>7.0000000000000007E-2</v>
      </c>
      <c r="P97" s="222">
        <v>0.06</v>
      </c>
      <c r="Q97" s="222">
        <v>0.06</v>
      </c>
      <c r="R97" s="222">
        <v>7.0000000000000007E-2</v>
      </c>
      <c r="S97" s="222">
        <v>0.06</v>
      </c>
      <c r="T97" s="223">
        <v>12</v>
      </c>
      <c r="U97" s="223">
        <v>0.03</v>
      </c>
      <c r="V97" s="222">
        <v>0.06</v>
      </c>
      <c r="W97" s="222">
        <v>7.0000000000000007E-2</v>
      </c>
      <c r="X97" s="222">
        <v>0.06</v>
      </c>
      <c r="Y97" s="206"/>
      <c r="Z97" s="207"/>
      <c r="AA97" s="207"/>
      <c r="AB97" s="207"/>
      <c r="AC97" s="207"/>
      <c r="AD97" s="207"/>
      <c r="AE97" s="207"/>
      <c r="AF97" s="207"/>
      <c r="AG97" s="207"/>
      <c r="AH97" s="207"/>
      <c r="AI97" s="207"/>
      <c r="AJ97" s="207"/>
      <c r="AK97" s="207"/>
      <c r="AL97" s="207"/>
      <c r="AM97" s="207"/>
      <c r="AN97" s="207"/>
      <c r="AO97" s="207"/>
      <c r="AP97" s="207"/>
      <c r="AQ97" s="207"/>
      <c r="AR97" s="207"/>
      <c r="AS97" s="207"/>
      <c r="AT97" s="207"/>
      <c r="AU97" s="207"/>
      <c r="AV97" s="207"/>
      <c r="AW97" s="207"/>
      <c r="AX97" s="207"/>
      <c r="AY97" s="207"/>
      <c r="AZ97" s="207"/>
      <c r="BA97" s="207"/>
      <c r="BB97" s="207"/>
      <c r="BC97" s="207"/>
      <c r="BD97" s="207"/>
      <c r="BE97" s="207"/>
      <c r="BF97" s="207"/>
      <c r="BG97" s="207"/>
      <c r="BH97" s="207"/>
      <c r="BI97" s="207"/>
      <c r="BJ97" s="207"/>
      <c r="BK97" s="207"/>
      <c r="BL97" s="207"/>
      <c r="BM97" s="224">
        <v>1</v>
      </c>
    </row>
    <row r="98" spans="1:65">
      <c r="A98" s="30"/>
      <c r="B98" s="19">
        <v>1</v>
      </c>
      <c r="C98" s="9">
        <v>2</v>
      </c>
      <c r="D98" s="24">
        <v>7.0000000000000007E-2</v>
      </c>
      <c r="E98" s="225" t="s">
        <v>104</v>
      </c>
      <c r="F98" s="225" t="s">
        <v>103</v>
      </c>
      <c r="G98" s="24">
        <v>0.08</v>
      </c>
      <c r="H98" s="225">
        <v>0.19</v>
      </c>
      <c r="I98" s="225">
        <v>0.1</v>
      </c>
      <c r="J98" s="24">
        <v>7.0000000000000007E-2</v>
      </c>
      <c r="K98" s="24">
        <v>7.0000000000000007E-2</v>
      </c>
      <c r="L98" s="24">
        <v>0.06</v>
      </c>
      <c r="M98" s="225" t="s">
        <v>103</v>
      </c>
      <c r="N98" s="24">
        <v>0.06</v>
      </c>
      <c r="O98" s="24">
        <v>0.08</v>
      </c>
      <c r="P98" s="24">
        <v>7.0000000000000007E-2</v>
      </c>
      <c r="Q98" s="24">
        <v>0.06</v>
      </c>
      <c r="R98" s="24">
        <v>7.0000000000000007E-2</v>
      </c>
      <c r="S98" s="24">
        <v>0.06</v>
      </c>
      <c r="T98" s="225">
        <v>16</v>
      </c>
      <c r="U98" s="225">
        <v>0.05</v>
      </c>
      <c r="V98" s="24">
        <v>0.06</v>
      </c>
      <c r="W98" s="24">
        <v>7.0000000000000007E-2</v>
      </c>
      <c r="X98" s="24">
        <v>0.06</v>
      </c>
      <c r="Y98" s="206"/>
      <c r="Z98" s="207"/>
      <c r="AA98" s="207"/>
      <c r="AB98" s="207"/>
      <c r="AC98" s="207"/>
      <c r="AD98" s="207"/>
      <c r="AE98" s="207"/>
      <c r="AF98" s="207"/>
      <c r="AG98" s="207"/>
      <c r="AH98" s="207"/>
      <c r="AI98" s="207"/>
      <c r="AJ98" s="207"/>
      <c r="AK98" s="207"/>
      <c r="AL98" s="207"/>
      <c r="AM98" s="207"/>
      <c r="AN98" s="207"/>
      <c r="AO98" s="207"/>
      <c r="AP98" s="207"/>
      <c r="AQ98" s="207"/>
      <c r="AR98" s="207"/>
      <c r="AS98" s="207"/>
      <c r="AT98" s="207"/>
      <c r="AU98" s="207"/>
      <c r="AV98" s="207"/>
      <c r="AW98" s="207"/>
      <c r="AX98" s="207"/>
      <c r="AY98" s="207"/>
      <c r="AZ98" s="207"/>
      <c r="BA98" s="207"/>
      <c r="BB98" s="207"/>
      <c r="BC98" s="207"/>
      <c r="BD98" s="207"/>
      <c r="BE98" s="207"/>
      <c r="BF98" s="207"/>
      <c r="BG98" s="207"/>
      <c r="BH98" s="207"/>
      <c r="BI98" s="207"/>
      <c r="BJ98" s="207"/>
      <c r="BK98" s="207"/>
      <c r="BL98" s="207"/>
      <c r="BM98" s="224">
        <v>22</v>
      </c>
    </row>
    <row r="99" spans="1:65">
      <c r="A99" s="30"/>
      <c r="B99" s="19">
        <v>1</v>
      </c>
      <c r="C99" s="9">
        <v>3</v>
      </c>
      <c r="D99" s="24">
        <v>0.08</v>
      </c>
      <c r="E99" s="225" t="s">
        <v>104</v>
      </c>
      <c r="F99" s="225" t="s">
        <v>103</v>
      </c>
      <c r="G99" s="24">
        <v>0.08</v>
      </c>
      <c r="H99" s="225">
        <v>0.18</v>
      </c>
      <c r="I99" s="225" t="s">
        <v>104</v>
      </c>
      <c r="J99" s="24">
        <v>0.06</v>
      </c>
      <c r="K99" s="226">
        <v>0.1</v>
      </c>
      <c r="L99" s="24">
        <v>0.06</v>
      </c>
      <c r="M99" s="225" t="s">
        <v>103</v>
      </c>
      <c r="N99" s="24">
        <v>7.0000000000000007E-2</v>
      </c>
      <c r="O99" s="24">
        <v>7.0000000000000007E-2</v>
      </c>
      <c r="P99" s="24">
        <v>0.06</v>
      </c>
      <c r="Q99" s="24">
        <v>0.05</v>
      </c>
      <c r="R99" s="24">
        <v>7.0000000000000007E-2</v>
      </c>
      <c r="S99" s="24">
        <v>7.0000000000000007E-2</v>
      </c>
      <c r="T99" s="225">
        <v>14</v>
      </c>
      <c r="U99" s="225">
        <v>0.05</v>
      </c>
      <c r="V99" s="24">
        <v>0.06</v>
      </c>
      <c r="W99" s="24">
        <v>7.0000000000000007E-2</v>
      </c>
      <c r="X99" s="24">
        <v>0.06</v>
      </c>
      <c r="Y99" s="206"/>
      <c r="Z99" s="207"/>
      <c r="AA99" s="207"/>
      <c r="AB99" s="207"/>
      <c r="AC99" s="207"/>
      <c r="AD99" s="207"/>
      <c r="AE99" s="207"/>
      <c r="AF99" s="207"/>
      <c r="AG99" s="207"/>
      <c r="AH99" s="207"/>
      <c r="AI99" s="207"/>
      <c r="AJ99" s="207"/>
      <c r="AK99" s="207"/>
      <c r="AL99" s="207"/>
      <c r="AM99" s="207"/>
      <c r="AN99" s="207"/>
      <c r="AO99" s="207"/>
      <c r="AP99" s="207"/>
      <c r="AQ99" s="207"/>
      <c r="AR99" s="207"/>
      <c r="AS99" s="207"/>
      <c r="AT99" s="207"/>
      <c r="AU99" s="207"/>
      <c r="AV99" s="207"/>
      <c r="AW99" s="207"/>
      <c r="AX99" s="207"/>
      <c r="AY99" s="207"/>
      <c r="AZ99" s="207"/>
      <c r="BA99" s="207"/>
      <c r="BB99" s="207"/>
      <c r="BC99" s="207"/>
      <c r="BD99" s="207"/>
      <c r="BE99" s="207"/>
      <c r="BF99" s="207"/>
      <c r="BG99" s="207"/>
      <c r="BH99" s="207"/>
      <c r="BI99" s="207"/>
      <c r="BJ99" s="207"/>
      <c r="BK99" s="207"/>
      <c r="BL99" s="207"/>
      <c r="BM99" s="224">
        <v>16</v>
      </c>
    </row>
    <row r="100" spans="1:65">
      <c r="A100" s="30"/>
      <c r="B100" s="19">
        <v>1</v>
      </c>
      <c r="C100" s="9">
        <v>4</v>
      </c>
      <c r="D100" s="24">
        <v>7.0000000000000007E-2</v>
      </c>
      <c r="E100" s="225" t="s">
        <v>104</v>
      </c>
      <c r="F100" s="225" t="s">
        <v>103</v>
      </c>
      <c r="G100" s="24">
        <v>0.08</v>
      </c>
      <c r="H100" s="225">
        <v>0.19</v>
      </c>
      <c r="I100" s="225" t="s">
        <v>104</v>
      </c>
      <c r="J100" s="24">
        <v>7.0000000000000007E-2</v>
      </c>
      <c r="K100" s="24">
        <v>0.08</v>
      </c>
      <c r="L100" s="24">
        <v>7.0000000000000007E-2</v>
      </c>
      <c r="M100" s="225" t="s">
        <v>103</v>
      </c>
      <c r="N100" s="24">
        <v>0.06</v>
      </c>
      <c r="O100" s="24">
        <v>7.0000000000000007E-2</v>
      </c>
      <c r="P100" s="24">
        <v>0.06</v>
      </c>
      <c r="Q100" s="24">
        <v>0.06</v>
      </c>
      <c r="R100" s="24">
        <v>7.0000000000000007E-2</v>
      </c>
      <c r="S100" s="24">
        <v>0.06</v>
      </c>
      <c r="T100" s="225">
        <v>19</v>
      </c>
      <c r="U100" s="225">
        <v>0.04</v>
      </c>
      <c r="V100" s="24">
        <v>0.06</v>
      </c>
      <c r="W100" s="24">
        <v>7.0000000000000007E-2</v>
      </c>
      <c r="X100" s="24">
        <v>0.06</v>
      </c>
      <c r="Y100" s="206"/>
      <c r="Z100" s="207"/>
      <c r="AA100" s="207"/>
      <c r="AB100" s="207"/>
      <c r="AC100" s="207"/>
      <c r="AD100" s="207"/>
      <c r="AE100" s="207"/>
      <c r="AF100" s="207"/>
      <c r="AG100" s="207"/>
      <c r="AH100" s="207"/>
      <c r="AI100" s="207"/>
      <c r="AJ100" s="207"/>
      <c r="AK100" s="207"/>
      <c r="AL100" s="207"/>
      <c r="AM100" s="207"/>
      <c r="AN100" s="207"/>
      <c r="AO100" s="207"/>
      <c r="AP100" s="207"/>
      <c r="AQ100" s="207"/>
      <c r="AR100" s="207"/>
      <c r="AS100" s="207"/>
      <c r="AT100" s="207"/>
      <c r="AU100" s="207"/>
      <c r="AV100" s="207"/>
      <c r="AW100" s="207"/>
      <c r="AX100" s="207"/>
      <c r="AY100" s="207"/>
      <c r="AZ100" s="207"/>
      <c r="BA100" s="207"/>
      <c r="BB100" s="207"/>
      <c r="BC100" s="207"/>
      <c r="BD100" s="207"/>
      <c r="BE100" s="207"/>
      <c r="BF100" s="207"/>
      <c r="BG100" s="207"/>
      <c r="BH100" s="207"/>
      <c r="BI100" s="207"/>
      <c r="BJ100" s="207"/>
      <c r="BK100" s="207"/>
      <c r="BL100" s="207"/>
      <c r="BM100" s="224">
        <v>6.7404761904761898E-2</v>
      </c>
    </row>
    <row r="101" spans="1:65">
      <c r="A101" s="30"/>
      <c r="B101" s="19">
        <v>1</v>
      </c>
      <c r="C101" s="9">
        <v>5</v>
      </c>
      <c r="D101" s="24">
        <v>7.0000000000000007E-2</v>
      </c>
      <c r="E101" s="225" t="s">
        <v>104</v>
      </c>
      <c r="F101" s="225" t="s">
        <v>103</v>
      </c>
      <c r="G101" s="24">
        <v>7.0000000000000007E-2</v>
      </c>
      <c r="H101" s="225">
        <v>0.17</v>
      </c>
      <c r="I101" s="225" t="s">
        <v>104</v>
      </c>
      <c r="J101" s="24">
        <v>0.06</v>
      </c>
      <c r="K101" s="24">
        <v>0.09</v>
      </c>
      <c r="L101" s="24">
        <v>0.06</v>
      </c>
      <c r="M101" s="225" t="s">
        <v>103</v>
      </c>
      <c r="N101" s="24">
        <v>0.06</v>
      </c>
      <c r="O101" s="24">
        <v>7.0000000000000007E-2</v>
      </c>
      <c r="P101" s="24">
        <v>7.0000000000000007E-2</v>
      </c>
      <c r="Q101" s="24">
        <v>0.06</v>
      </c>
      <c r="R101" s="24">
        <v>7.0000000000000007E-2</v>
      </c>
      <c r="S101" s="24">
        <v>0.06</v>
      </c>
      <c r="T101" s="225">
        <v>16</v>
      </c>
      <c r="U101" s="225">
        <v>0.04</v>
      </c>
      <c r="V101" s="24">
        <v>7.0000000000000007E-2</v>
      </c>
      <c r="W101" s="24">
        <v>7.0000000000000007E-2</v>
      </c>
      <c r="X101" s="24">
        <v>0.06</v>
      </c>
      <c r="Y101" s="206"/>
      <c r="Z101" s="207"/>
      <c r="AA101" s="207"/>
      <c r="AB101" s="207"/>
      <c r="AC101" s="207"/>
      <c r="AD101" s="207"/>
      <c r="AE101" s="207"/>
      <c r="AF101" s="207"/>
      <c r="AG101" s="207"/>
      <c r="AH101" s="207"/>
      <c r="AI101" s="207"/>
      <c r="AJ101" s="207"/>
      <c r="AK101" s="207"/>
      <c r="AL101" s="207"/>
      <c r="AM101" s="207"/>
      <c r="AN101" s="207"/>
      <c r="AO101" s="207"/>
      <c r="AP101" s="207"/>
      <c r="AQ101" s="207"/>
      <c r="AR101" s="207"/>
      <c r="AS101" s="207"/>
      <c r="AT101" s="207"/>
      <c r="AU101" s="207"/>
      <c r="AV101" s="207"/>
      <c r="AW101" s="207"/>
      <c r="AX101" s="207"/>
      <c r="AY101" s="207"/>
      <c r="AZ101" s="207"/>
      <c r="BA101" s="207"/>
      <c r="BB101" s="207"/>
      <c r="BC101" s="207"/>
      <c r="BD101" s="207"/>
      <c r="BE101" s="207"/>
      <c r="BF101" s="207"/>
      <c r="BG101" s="207"/>
      <c r="BH101" s="207"/>
      <c r="BI101" s="207"/>
      <c r="BJ101" s="207"/>
      <c r="BK101" s="207"/>
      <c r="BL101" s="207"/>
      <c r="BM101" s="224">
        <v>20</v>
      </c>
    </row>
    <row r="102" spans="1:65">
      <c r="A102" s="30"/>
      <c r="B102" s="19">
        <v>1</v>
      </c>
      <c r="C102" s="9">
        <v>6</v>
      </c>
      <c r="D102" s="24">
        <v>0.08</v>
      </c>
      <c r="E102" s="225" t="s">
        <v>104</v>
      </c>
      <c r="F102" s="225" t="s">
        <v>103</v>
      </c>
      <c r="G102" s="24">
        <v>0.06</v>
      </c>
      <c r="H102" s="225">
        <v>0.18</v>
      </c>
      <c r="I102" s="225" t="s">
        <v>104</v>
      </c>
      <c r="J102" s="24">
        <v>7.0000000000000007E-2</v>
      </c>
      <c r="K102" s="24">
        <v>0.08</v>
      </c>
      <c r="L102" s="24">
        <v>0.06</v>
      </c>
      <c r="M102" s="225" t="s">
        <v>103</v>
      </c>
      <c r="N102" s="24">
        <v>0.06</v>
      </c>
      <c r="O102" s="24">
        <v>7.0000000000000007E-2</v>
      </c>
      <c r="P102" s="24">
        <v>0.06</v>
      </c>
      <c r="Q102" s="24">
        <v>0.06</v>
      </c>
      <c r="R102" s="24">
        <v>0.08</v>
      </c>
      <c r="S102" s="24">
        <v>0.06</v>
      </c>
      <c r="T102" s="225">
        <v>14</v>
      </c>
      <c r="U102" s="225">
        <v>0.04</v>
      </c>
      <c r="V102" s="24">
        <v>0.08</v>
      </c>
      <c r="W102" s="24">
        <v>0.06</v>
      </c>
      <c r="X102" s="24">
        <v>0.06</v>
      </c>
      <c r="Y102" s="206"/>
      <c r="Z102" s="207"/>
      <c r="AA102" s="207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7"/>
      <c r="BB102" s="207"/>
      <c r="BC102" s="207"/>
      <c r="BD102" s="207"/>
      <c r="BE102" s="207"/>
      <c r="BF102" s="207"/>
      <c r="BG102" s="207"/>
      <c r="BH102" s="207"/>
      <c r="BI102" s="207"/>
      <c r="BJ102" s="207"/>
      <c r="BK102" s="207"/>
      <c r="BL102" s="207"/>
      <c r="BM102" s="56"/>
    </row>
    <row r="103" spans="1:65">
      <c r="A103" s="30"/>
      <c r="B103" s="20" t="s">
        <v>265</v>
      </c>
      <c r="C103" s="12"/>
      <c r="D103" s="227">
        <v>7.5000000000000011E-2</v>
      </c>
      <c r="E103" s="227" t="s">
        <v>673</v>
      </c>
      <c r="F103" s="227" t="s">
        <v>673</v>
      </c>
      <c r="G103" s="227">
        <v>7.6666666666666675E-2</v>
      </c>
      <c r="H103" s="227">
        <v>0.18333333333333335</v>
      </c>
      <c r="I103" s="227">
        <v>0.1</v>
      </c>
      <c r="J103" s="227">
        <v>6.5000000000000002E-2</v>
      </c>
      <c r="K103" s="227">
        <v>8.5000000000000006E-2</v>
      </c>
      <c r="L103" s="227">
        <v>6.3333333333333339E-2</v>
      </c>
      <c r="M103" s="227" t="s">
        <v>673</v>
      </c>
      <c r="N103" s="227">
        <v>6.1666666666666668E-2</v>
      </c>
      <c r="O103" s="227">
        <v>7.166666666666667E-2</v>
      </c>
      <c r="P103" s="227">
        <v>6.3333333333333339E-2</v>
      </c>
      <c r="Q103" s="227">
        <v>5.8333333333333327E-2</v>
      </c>
      <c r="R103" s="227">
        <v>7.166666666666667E-2</v>
      </c>
      <c r="S103" s="227">
        <v>6.1666666666666668E-2</v>
      </c>
      <c r="T103" s="227">
        <v>15.166666666666666</v>
      </c>
      <c r="U103" s="227">
        <v>4.1666666666666664E-2</v>
      </c>
      <c r="V103" s="227">
        <v>6.5000000000000002E-2</v>
      </c>
      <c r="W103" s="227">
        <v>6.8333333333333343E-2</v>
      </c>
      <c r="X103" s="227">
        <v>0.06</v>
      </c>
      <c r="Y103" s="206"/>
      <c r="Z103" s="207"/>
      <c r="AA103" s="207"/>
      <c r="AB103" s="207"/>
      <c r="AC103" s="207"/>
      <c r="AD103" s="207"/>
      <c r="AE103" s="207"/>
      <c r="AF103" s="207"/>
      <c r="AG103" s="207"/>
      <c r="AH103" s="207"/>
      <c r="AI103" s="207"/>
      <c r="AJ103" s="207"/>
      <c r="AK103" s="207"/>
      <c r="AL103" s="207"/>
      <c r="AM103" s="207"/>
      <c r="AN103" s="207"/>
      <c r="AO103" s="207"/>
      <c r="AP103" s="207"/>
      <c r="AQ103" s="207"/>
      <c r="AR103" s="207"/>
      <c r="AS103" s="207"/>
      <c r="AT103" s="207"/>
      <c r="AU103" s="207"/>
      <c r="AV103" s="207"/>
      <c r="AW103" s="207"/>
      <c r="AX103" s="207"/>
      <c r="AY103" s="207"/>
      <c r="AZ103" s="207"/>
      <c r="BA103" s="207"/>
      <c r="BB103" s="207"/>
      <c r="BC103" s="207"/>
      <c r="BD103" s="207"/>
      <c r="BE103" s="207"/>
      <c r="BF103" s="207"/>
      <c r="BG103" s="207"/>
      <c r="BH103" s="207"/>
      <c r="BI103" s="207"/>
      <c r="BJ103" s="207"/>
      <c r="BK103" s="207"/>
      <c r="BL103" s="207"/>
      <c r="BM103" s="56"/>
    </row>
    <row r="104" spans="1:65">
      <c r="A104" s="30"/>
      <c r="B104" s="3" t="s">
        <v>266</v>
      </c>
      <c r="C104" s="29"/>
      <c r="D104" s="24">
        <v>7.5000000000000011E-2</v>
      </c>
      <c r="E104" s="24" t="s">
        <v>673</v>
      </c>
      <c r="F104" s="24" t="s">
        <v>673</v>
      </c>
      <c r="G104" s="24">
        <v>0.08</v>
      </c>
      <c r="H104" s="24">
        <v>0.185</v>
      </c>
      <c r="I104" s="24">
        <v>0.1</v>
      </c>
      <c r="J104" s="24">
        <v>6.5000000000000002E-2</v>
      </c>
      <c r="K104" s="24">
        <v>8.4999999999999992E-2</v>
      </c>
      <c r="L104" s="24">
        <v>0.06</v>
      </c>
      <c r="M104" s="24" t="s">
        <v>673</v>
      </c>
      <c r="N104" s="24">
        <v>0.06</v>
      </c>
      <c r="O104" s="24">
        <v>7.0000000000000007E-2</v>
      </c>
      <c r="P104" s="24">
        <v>0.06</v>
      </c>
      <c r="Q104" s="24">
        <v>0.06</v>
      </c>
      <c r="R104" s="24">
        <v>7.0000000000000007E-2</v>
      </c>
      <c r="S104" s="24">
        <v>0.06</v>
      </c>
      <c r="T104" s="24">
        <v>15</v>
      </c>
      <c r="U104" s="24">
        <v>0.04</v>
      </c>
      <c r="V104" s="24">
        <v>0.06</v>
      </c>
      <c r="W104" s="24">
        <v>7.0000000000000007E-2</v>
      </c>
      <c r="X104" s="24">
        <v>0.06</v>
      </c>
      <c r="Y104" s="206"/>
      <c r="Z104" s="207"/>
      <c r="AA104" s="207"/>
      <c r="AB104" s="207"/>
      <c r="AC104" s="207"/>
      <c r="AD104" s="207"/>
      <c r="AE104" s="207"/>
      <c r="AF104" s="207"/>
      <c r="AG104" s="207"/>
      <c r="AH104" s="207"/>
      <c r="AI104" s="207"/>
      <c r="AJ104" s="207"/>
      <c r="AK104" s="207"/>
      <c r="AL104" s="207"/>
      <c r="AM104" s="207"/>
      <c r="AN104" s="207"/>
      <c r="AO104" s="207"/>
      <c r="AP104" s="207"/>
      <c r="AQ104" s="207"/>
      <c r="AR104" s="207"/>
      <c r="AS104" s="207"/>
      <c r="AT104" s="207"/>
      <c r="AU104" s="207"/>
      <c r="AV104" s="207"/>
      <c r="AW104" s="207"/>
      <c r="AX104" s="207"/>
      <c r="AY104" s="207"/>
      <c r="AZ104" s="207"/>
      <c r="BA104" s="207"/>
      <c r="BB104" s="207"/>
      <c r="BC104" s="207"/>
      <c r="BD104" s="207"/>
      <c r="BE104" s="207"/>
      <c r="BF104" s="207"/>
      <c r="BG104" s="207"/>
      <c r="BH104" s="207"/>
      <c r="BI104" s="207"/>
      <c r="BJ104" s="207"/>
      <c r="BK104" s="207"/>
      <c r="BL104" s="207"/>
      <c r="BM104" s="56"/>
    </row>
    <row r="105" spans="1:65">
      <c r="A105" s="30"/>
      <c r="B105" s="3" t="s">
        <v>267</v>
      </c>
      <c r="C105" s="29"/>
      <c r="D105" s="24">
        <v>5.4772255750516587E-3</v>
      </c>
      <c r="E105" s="24" t="s">
        <v>673</v>
      </c>
      <c r="F105" s="24" t="s">
        <v>673</v>
      </c>
      <c r="G105" s="24">
        <v>1.0327955589886414E-2</v>
      </c>
      <c r="H105" s="24">
        <v>8.1649658092772578E-3</v>
      </c>
      <c r="I105" s="24" t="s">
        <v>673</v>
      </c>
      <c r="J105" s="24">
        <v>5.4772255750516656E-3</v>
      </c>
      <c r="K105" s="24">
        <v>1.04880884817016E-2</v>
      </c>
      <c r="L105" s="24">
        <v>5.1639777949432268E-3</v>
      </c>
      <c r="M105" s="24" t="s">
        <v>673</v>
      </c>
      <c r="N105" s="24">
        <v>4.0824829046386332E-3</v>
      </c>
      <c r="O105" s="24">
        <v>4.0824829046386272E-3</v>
      </c>
      <c r="P105" s="24">
        <v>5.1639777949432268E-3</v>
      </c>
      <c r="Q105" s="24">
        <v>4.082482904638628E-3</v>
      </c>
      <c r="R105" s="24">
        <v>4.082482904638628E-3</v>
      </c>
      <c r="S105" s="24">
        <v>4.0824829046386332E-3</v>
      </c>
      <c r="T105" s="24">
        <v>2.4013884872437137</v>
      </c>
      <c r="U105" s="24">
        <v>7.527726527090833E-3</v>
      </c>
      <c r="V105" s="24">
        <v>8.3666002653407512E-3</v>
      </c>
      <c r="W105" s="24">
        <v>4.0824829046386332E-3</v>
      </c>
      <c r="X105" s="24">
        <v>0</v>
      </c>
      <c r="Y105" s="206"/>
      <c r="Z105" s="207"/>
      <c r="AA105" s="207"/>
      <c r="AB105" s="207"/>
      <c r="AC105" s="207"/>
      <c r="AD105" s="207"/>
      <c r="AE105" s="207"/>
      <c r="AF105" s="207"/>
      <c r="AG105" s="207"/>
      <c r="AH105" s="207"/>
      <c r="AI105" s="207"/>
      <c r="AJ105" s="207"/>
      <c r="AK105" s="207"/>
      <c r="AL105" s="207"/>
      <c r="AM105" s="207"/>
      <c r="AN105" s="207"/>
      <c r="AO105" s="207"/>
      <c r="AP105" s="207"/>
      <c r="AQ105" s="207"/>
      <c r="AR105" s="207"/>
      <c r="AS105" s="207"/>
      <c r="AT105" s="207"/>
      <c r="AU105" s="207"/>
      <c r="AV105" s="207"/>
      <c r="AW105" s="207"/>
      <c r="AX105" s="207"/>
      <c r="AY105" s="207"/>
      <c r="AZ105" s="207"/>
      <c r="BA105" s="207"/>
      <c r="BB105" s="207"/>
      <c r="BC105" s="207"/>
      <c r="BD105" s="207"/>
      <c r="BE105" s="207"/>
      <c r="BF105" s="207"/>
      <c r="BG105" s="207"/>
      <c r="BH105" s="207"/>
      <c r="BI105" s="207"/>
      <c r="BJ105" s="207"/>
      <c r="BK105" s="207"/>
      <c r="BL105" s="207"/>
      <c r="BM105" s="56"/>
    </row>
    <row r="106" spans="1:65">
      <c r="A106" s="30"/>
      <c r="B106" s="3" t="s">
        <v>86</v>
      </c>
      <c r="C106" s="29"/>
      <c r="D106" s="13">
        <v>7.3029674334022104E-2</v>
      </c>
      <c r="E106" s="13" t="s">
        <v>673</v>
      </c>
      <c r="F106" s="13" t="s">
        <v>673</v>
      </c>
      <c r="G106" s="13">
        <v>0.13471246421590974</v>
      </c>
      <c r="H106" s="13">
        <v>4.4536177141512312E-2</v>
      </c>
      <c r="I106" s="13" t="s">
        <v>673</v>
      </c>
      <c r="J106" s="13">
        <v>8.4265008846948694E-2</v>
      </c>
      <c r="K106" s="13">
        <v>0.12338927625531293</v>
      </c>
      <c r="L106" s="13">
        <v>8.1536491499103581E-2</v>
      </c>
      <c r="M106" s="13" t="s">
        <v>673</v>
      </c>
      <c r="N106" s="13">
        <v>6.6202425480626478E-2</v>
      </c>
      <c r="O106" s="13">
        <v>5.6964877739143632E-2</v>
      </c>
      <c r="P106" s="13">
        <v>8.1536491499103581E-2</v>
      </c>
      <c r="Q106" s="13">
        <v>6.9985421222376484E-2</v>
      </c>
      <c r="R106" s="13">
        <v>5.6964877739143646E-2</v>
      </c>
      <c r="S106" s="13">
        <v>6.6202425480626478E-2</v>
      </c>
      <c r="T106" s="13">
        <v>0.15833330685123387</v>
      </c>
      <c r="U106" s="13">
        <v>0.18066543665018001</v>
      </c>
      <c r="V106" s="13">
        <v>0.12871692715908847</v>
      </c>
      <c r="W106" s="13">
        <v>5.9743652263004383E-2</v>
      </c>
      <c r="X106" s="13">
        <v>0</v>
      </c>
      <c r="Y106" s="152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3" t="s">
        <v>268</v>
      </c>
      <c r="C107" s="29"/>
      <c r="D107" s="13">
        <v>0.11268103143765473</v>
      </c>
      <c r="E107" s="13" t="s">
        <v>673</v>
      </c>
      <c r="F107" s="13" t="s">
        <v>673</v>
      </c>
      <c r="G107" s="13">
        <v>0.13740727658071372</v>
      </c>
      <c r="H107" s="13">
        <v>1.7198869657364892</v>
      </c>
      <c r="I107" s="13">
        <v>0.48357470858353957</v>
      </c>
      <c r="J107" s="13">
        <v>-3.5676439420699313E-2</v>
      </c>
      <c r="K107" s="13">
        <v>0.26103850229600867</v>
      </c>
      <c r="L107" s="13">
        <v>-6.0402684563758191E-2</v>
      </c>
      <c r="M107" s="13" t="s">
        <v>673</v>
      </c>
      <c r="N107" s="13">
        <v>-8.5128929706817291E-2</v>
      </c>
      <c r="O107" s="13">
        <v>6.3228541151536755E-2</v>
      </c>
      <c r="P107" s="13">
        <v>-6.0402684563758191E-2</v>
      </c>
      <c r="Q107" s="13">
        <v>-0.13458141999293538</v>
      </c>
      <c r="R107" s="13">
        <v>6.3228541151536755E-2</v>
      </c>
      <c r="S107" s="13">
        <v>-8.5128929706817291E-2</v>
      </c>
      <c r="T107" s="13">
        <v>224.00883080183681</v>
      </c>
      <c r="U107" s="13">
        <v>-0.38184387142352527</v>
      </c>
      <c r="V107" s="13">
        <v>-3.5676439420699313E-2</v>
      </c>
      <c r="W107" s="13">
        <v>1.3776050865418776E-2</v>
      </c>
      <c r="X107" s="13">
        <v>-0.10985517484987628</v>
      </c>
      <c r="Y107" s="152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30"/>
      <c r="B108" s="46" t="s">
        <v>269</v>
      </c>
      <c r="C108" s="47"/>
      <c r="D108" s="45">
        <v>1.01</v>
      </c>
      <c r="E108" s="45">
        <v>1.52</v>
      </c>
      <c r="F108" s="45">
        <v>246.29</v>
      </c>
      <c r="G108" s="45">
        <v>1.18</v>
      </c>
      <c r="H108" s="45">
        <v>11.97</v>
      </c>
      <c r="I108" s="45">
        <v>0.67</v>
      </c>
      <c r="J108" s="45">
        <v>0</v>
      </c>
      <c r="K108" s="45">
        <v>2.02</v>
      </c>
      <c r="L108" s="45">
        <v>0.17</v>
      </c>
      <c r="M108" s="45">
        <v>246.29</v>
      </c>
      <c r="N108" s="45">
        <v>0.34</v>
      </c>
      <c r="O108" s="45">
        <v>0.67</v>
      </c>
      <c r="P108" s="45">
        <v>0.17</v>
      </c>
      <c r="Q108" s="45">
        <v>0.67</v>
      </c>
      <c r="R108" s="45">
        <v>0.67</v>
      </c>
      <c r="S108" s="45">
        <v>0.34</v>
      </c>
      <c r="T108" s="45">
        <v>1527.48</v>
      </c>
      <c r="U108" s="45">
        <v>2.36</v>
      </c>
      <c r="V108" s="45">
        <v>0</v>
      </c>
      <c r="W108" s="45">
        <v>0.34</v>
      </c>
      <c r="X108" s="45">
        <v>0.51</v>
      </c>
      <c r="Y108" s="152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B109" s="31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BM109" s="55"/>
    </row>
    <row r="110" spans="1:65" ht="15">
      <c r="B110" s="8" t="s">
        <v>479</v>
      </c>
      <c r="BM110" s="28" t="s">
        <v>66</v>
      </c>
    </row>
    <row r="111" spans="1:65" ht="15">
      <c r="A111" s="25" t="s">
        <v>50</v>
      </c>
      <c r="B111" s="18" t="s">
        <v>110</v>
      </c>
      <c r="C111" s="15" t="s">
        <v>111</v>
      </c>
      <c r="D111" s="16" t="s">
        <v>230</v>
      </c>
      <c r="E111" s="17" t="s">
        <v>230</v>
      </c>
      <c r="F111" s="17" t="s">
        <v>230</v>
      </c>
      <c r="G111" s="17" t="s">
        <v>230</v>
      </c>
      <c r="H111" s="17" t="s">
        <v>230</v>
      </c>
      <c r="I111" s="17" t="s">
        <v>230</v>
      </c>
      <c r="J111" s="17" t="s">
        <v>230</v>
      </c>
      <c r="K111" s="17" t="s">
        <v>230</v>
      </c>
      <c r="L111" s="17" t="s">
        <v>230</v>
      </c>
      <c r="M111" s="17" t="s">
        <v>230</v>
      </c>
      <c r="N111" s="17" t="s">
        <v>230</v>
      </c>
      <c r="O111" s="17" t="s">
        <v>230</v>
      </c>
      <c r="P111" s="17" t="s">
        <v>230</v>
      </c>
      <c r="Q111" s="17" t="s">
        <v>230</v>
      </c>
      <c r="R111" s="17" t="s">
        <v>230</v>
      </c>
      <c r="S111" s="17" t="s">
        <v>230</v>
      </c>
      <c r="T111" s="17" t="s">
        <v>230</v>
      </c>
      <c r="U111" s="17" t="s">
        <v>230</v>
      </c>
      <c r="V111" s="17" t="s">
        <v>230</v>
      </c>
      <c r="W111" s="17" t="s">
        <v>230</v>
      </c>
      <c r="X111" s="17" t="s">
        <v>230</v>
      </c>
      <c r="Y111" s="17" t="s">
        <v>230</v>
      </c>
      <c r="Z111" s="152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8">
        <v>1</v>
      </c>
    </row>
    <row r="112" spans="1:65">
      <c r="A112" s="30"/>
      <c r="B112" s="19" t="s">
        <v>231</v>
      </c>
      <c r="C112" s="9" t="s">
        <v>231</v>
      </c>
      <c r="D112" s="150" t="s">
        <v>233</v>
      </c>
      <c r="E112" s="151" t="s">
        <v>234</v>
      </c>
      <c r="F112" s="151" t="s">
        <v>235</v>
      </c>
      <c r="G112" s="151" t="s">
        <v>236</v>
      </c>
      <c r="H112" s="151" t="s">
        <v>237</v>
      </c>
      <c r="I112" s="151" t="s">
        <v>239</v>
      </c>
      <c r="J112" s="151" t="s">
        <v>240</v>
      </c>
      <c r="K112" s="151" t="s">
        <v>242</v>
      </c>
      <c r="L112" s="151" t="s">
        <v>243</v>
      </c>
      <c r="M112" s="151" t="s">
        <v>244</v>
      </c>
      <c r="N112" s="151" t="s">
        <v>245</v>
      </c>
      <c r="O112" s="151" t="s">
        <v>246</v>
      </c>
      <c r="P112" s="151" t="s">
        <v>247</v>
      </c>
      <c r="Q112" s="151" t="s">
        <v>248</v>
      </c>
      <c r="R112" s="151" t="s">
        <v>250</v>
      </c>
      <c r="S112" s="151" t="s">
        <v>251</v>
      </c>
      <c r="T112" s="151" t="s">
        <v>252</v>
      </c>
      <c r="U112" s="151" t="s">
        <v>254</v>
      </c>
      <c r="V112" s="151" t="s">
        <v>255</v>
      </c>
      <c r="W112" s="151" t="s">
        <v>256</v>
      </c>
      <c r="X112" s="151" t="s">
        <v>257</v>
      </c>
      <c r="Y112" s="151" t="s">
        <v>258</v>
      </c>
      <c r="Z112" s="152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 t="s">
        <v>1</v>
      </c>
    </row>
    <row r="113" spans="1:65">
      <c r="A113" s="30"/>
      <c r="B113" s="19"/>
      <c r="C113" s="9"/>
      <c r="D113" s="10" t="s">
        <v>289</v>
      </c>
      <c r="E113" s="11" t="s">
        <v>114</v>
      </c>
      <c r="F113" s="11" t="s">
        <v>114</v>
      </c>
      <c r="G113" s="11" t="s">
        <v>289</v>
      </c>
      <c r="H113" s="11" t="s">
        <v>114</v>
      </c>
      <c r="I113" s="11" t="s">
        <v>289</v>
      </c>
      <c r="J113" s="11" t="s">
        <v>290</v>
      </c>
      <c r="K113" s="11" t="s">
        <v>114</v>
      </c>
      <c r="L113" s="11" t="s">
        <v>114</v>
      </c>
      <c r="M113" s="11" t="s">
        <v>114</v>
      </c>
      <c r="N113" s="11" t="s">
        <v>114</v>
      </c>
      <c r="O113" s="11" t="s">
        <v>289</v>
      </c>
      <c r="P113" s="11" t="s">
        <v>114</v>
      </c>
      <c r="Q113" s="11" t="s">
        <v>289</v>
      </c>
      <c r="R113" s="11" t="s">
        <v>289</v>
      </c>
      <c r="S113" s="11" t="s">
        <v>114</v>
      </c>
      <c r="T113" s="11" t="s">
        <v>289</v>
      </c>
      <c r="U113" s="11" t="s">
        <v>114</v>
      </c>
      <c r="V113" s="11" t="s">
        <v>289</v>
      </c>
      <c r="W113" s="11" t="s">
        <v>289</v>
      </c>
      <c r="X113" s="11" t="s">
        <v>289</v>
      </c>
      <c r="Y113" s="11" t="s">
        <v>289</v>
      </c>
      <c r="Z113" s="152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2</v>
      </c>
    </row>
    <row r="114" spans="1:65">
      <c r="A114" s="30"/>
      <c r="B114" s="19"/>
      <c r="C114" s="9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152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3</v>
      </c>
    </row>
    <row r="115" spans="1:65">
      <c r="A115" s="30"/>
      <c r="B115" s="18">
        <v>1</v>
      </c>
      <c r="C115" s="14">
        <v>1</v>
      </c>
      <c r="D115" s="22">
        <v>5.61</v>
      </c>
      <c r="E115" s="22">
        <v>5.96</v>
      </c>
      <c r="F115" s="153">
        <v>5.2050000000000001</v>
      </c>
      <c r="G115" s="22">
        <v>5.45</v>
      </c>
      <c r="H115" s="153">
        <v>6.98</v>
      </c>
      <c r="I115" s="22">
        <v>6.25</v>
      </c>
      <c r="J115" s="22">
        <v>5.7369000000000003</v>
      </c>
      <c r="K115" s="22">
        <v>5.86</v>
      </c>
      <c r="L115" s="22">
        <v>5.875</v>
      </c>
      <c r="M115" s="22">
        <v>6.2469972</v>
      </c>
      <c r="N115" s="22">
        <v>5.5454999999999997</v>
      </c>
      <c r="O115" s="22">
        <v>6.41</v>
      </c>
      <c r="P115" s="22">
        <v>5.7088920000000005</v>
      </c>
      <c r="Q115" s="22">
        <v>5.54</v>
      </c>
      <c r="R115" s="22">
        <v>6.01</v>
      </c>
      <c r="S115" s="153">
        <v>6.419999999999999</v>
      </c>
      <c r="T115" s="22">
        <v>5.68</v>
      </c>
      <c r="U115" s="22">
        <v>5.47</v>
      </c>
      <c r="V115" s="22">
        <v>5.89</v>
      </c>
      <c r="W115" s="22">
        <v>5.87</v>
      </c>
      <c r="X115" s="22">
        <v>5.91</v>
      </c>
      <c r="Y115" s="22">
        <v>5.87</v>
      </c>
      <c r="Z115" s="152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1</v>
      </c>
    </row>
    <row r="116" spans="1:65">
      <c r="A116" s="30"/>
      <c r="B116" s="19">
        <v>1</v>
      </c>
      <c r="C116" s="9">
        <v>2</v>
      </c>
      <c r="D116" s="11">
        <v>5.68</v>
      </c>
      <c r="E116" s="11">
        <v>5.92</v>
      </c>
      <c r="F116" s="155">
        <v>5.16</v>
      </c>
      <c r="G116" s="11">
        <v>5.49</v>
      </c>
      <c r="H116" s="155">
        <v>6.8900000000000006</v>
      </c>
      <c r="I116" s="11">
        <v>6.25</v>
      </c>
      <c r="J116" s="11">
        <v>5.7267999999999999</v>
      </c>
      <c r="K116" s="148">
        <v>6.25</v>
      </c>
      <c r="L116" s="11">
        <v>5.931</v>
      </c>
      <c r="M116" s="11">
        <v>6.2690400000000004</v>
      </c>
      <c r="N116" s="11">
        <v>5.6745000000000001</v>
      </c>
      <c r="O116" s="11">
        <v>6.17</v>
      </c>
      <c r="P116" s="11">
        <v>5.7325099999999996</v>
      </c>
      <c r="Q116" s="11">
        <v>5.52</v>
      </c>
      <c r="R116" s="11">
        <v>5.92</v>
      </c>
      <c r="S116" s="155">
        <v>6.35</v>
      </c>
      <c r="T116" s="11">
        <v>5.58</v>
      </c>
      <c r="U116" s="11">
        <v>5.59</v>
      </c>
      <c r="V116" s="11">
        <v>5.97</v>
      </c>
      <c r="W116" s="11">
        <v>5.67</v>
      </c>
      <c r="X116" s="11">
        <v>5.91</v>
      </c>
      <c r="Y116" s="11">
        <v>5.8</v>
      </c>
      <c r="Z116" s="152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 t="e">
        <v>#N/A</v>
      </c>
    </row>
    <row r="117" spans="1:65">
      <c r="A117" s="30"/>
      <c r="B117" s="19">
        <v>1</v>
      </c>
      <c r="C117" s="9">
        <v>3</v>
      </c>
      <c r="D117" s="11">
        <v>5.8</v>
      </c>
      <c r="E117" s="11">
        <v>5.88</v>
      </c>
      <c r="F117" s="155">
        <v>5.1449999999999996</v>
      </c>
      <c r="G117" s="11">
        <v>5.53</v>
      </c>
      <c r="H117" s="155">
        <v>6.75</v>
      </c>
      <c r="I117" s="11">
        <v>6.22</v>
      </c>
      <c r="J117" s="11">
        <v>5.8171999999999997</v>
      </c>
      <c r="K117" s="11">
        <v>5.87</v>
      </c>
      <c r="L117" s="11">
        <v>5.8710000000000004</v>
      </c>
      <c r="M117" s="11">
        <v>6.2569520000000001</v>
      </c>
      <c r="N117" s="11">
        <v>5.8018000000000001</v>
      </c>
      <c r="O117" s="11">
        <v>6.38</v>
      </c>
      <c r="P117" s="11">
        <v>5.7113420000000001</v>
      </c>
      <c r="Q117" s="11">
        <v>5.58</v>
      </c>
      <c r="R117" s="11">
        <v>5.76</v>
      </c>
      <c r="S117" s="155">
        <v>6.41</v>
      </c>
      <c r="T117" s="11">
        <v>5.46</v>
      </c>
      <c r="U117" s="11">
        <v>5.46</v>
      </c>
      <c r="V117" s="11">
        <v>5.94</v>
      </c>
      <c r="W117" s="11">
        <v>5.82</v>
      </c>
      <c r="X117" s="11">
        <v>5.75</v>
      </c>
      <c r="Y117" s="11">
        <v>5.92</v>
      </c>
      <c r="Z117" s="152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16</v>
      </c>
    </row>
    <row r="118" spans="1:65">
      <c r="A118" s="30"/>
      <c r="B118" s="19">
        <v>1</v>
      </c>
      <c r="C118" s="9">
        <v>4</v>
      </c>
      <c r="D118" s="11">
        <v>5.79</v>
      </c>
      <c r="E118" s="11">
        <v>5.8</v>
      </c>
      <c r="F118" s="155">
        <v>5.18</v>
      </c>
      <c r="G118" s="11">
        <v>5.38</v>
      </c>
      <c r="H118" s="155">
        <v>6.8199999999999994</v>
      </c>
      <c r="I118" s="11">
        <v>6.19</v>
      </c>
      <c r="J118" s="11">
        <v>5.8742000000000001</v>
      </c>
      <c r="K118" s="11">
        <v>5.93</v>
      </c>
      <c r="L118" s="11">
        <v>5.9</v>
      </c>
      <c r="M118" s="11">
        <v>6.2590669999999999</v>
      </c>
      <c r="N118" s="11">
        <v>5.7299999999999995</v>
      </c>
      <c r="O118" s="11">
        <v>6.16</v>
      </c>
      <c r="P118" s="11">
        <v>5.7645559999999998</v>
      </c>
      <c r="Q118" s="11">
        <v>5.54</v>
      </c>
      <c r="R118" s="11">
        <v>5.99</v>
      </c>
      <c r="S118" s="155">
        <v>6.35</v>
      </c>
      <c r="T118" s="11">
        <v>5.48</v>
      </c>
      <c r="U118" s="11">
        <v>5.35</v>
      </c>
      <c r="V118" s="11">
        <v>5.9</v>
      </c>
      <c r="W118" s="11">
        <v>5.78</v>
      </c>
      <c r="X118" s="11">
        <v>5.93</v>
      </c>
      <c r="Y118" s="11">
        <v>5.71</v>
      </c>
      <c r="Z118" s="152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5.8259347649122786</v>
      </c>
    </row>
    <row r="119" spans="1:65">
      <c r="A119" s="30"/>
      <c r="B119" s="19">
        <v>1</v>
      </c>
      <c r="C119" s="9">
        <v>5</v>
      </c>
      <c r="D119" s="11">
        <v>5.77</v>
      </c>
      <c r="E119" s="11">
        <v>5.81</v>
      </c>
      <c r="F119" s="155">
        <v>5.1899999999999995</v>
      </c>
      <c r="G119" s="11">
        <v>5.43</v>
      </c>
      <c r="H119" s="155">
        <v>6.8000000000000007</v>
      </c>
      <c r="I119" s="11">
        <v>6.22</v>
      </c>
      <c r="J119" s="11">
        <v>5.8000999999999996</v>
      </c>
      <c r="K119" s="11">
        <v>5.91</v>
      </c>
      <c r="L119" s="11">
        <v>5.95</v>
      </c>
      <c r="M119" s="11">
        <v>6.2669440000000005</v>
      </c>
      <c r="N119" s="11">
        <v>5.6822999999999997</v>
      </c>
      <c r="O119" s="11">
        <v>6.09</v>
      </c>
      <c r="P119" s="11">
        <v>5.7816080000000003</v>
      </c>
      <c r="Q119" s="11">
        <v>5.57</v>
      </c>
      <c r="R119" s="11">
        <v>5.92</v>
      </c>
      <c r="S119" s="155">
        <v>6.3</v>
      </c>
      <c r="T119" s="11">
        <v>5.64</v>
      </c>
      <c r="U119" s="11">
        <v>5.48</v>
      </c>
      <c r="V119" s="11">
        <v>5.92</v>
      </c>
      <c r="W119" s="11">
        <v>5.87</v>
      </c>
      <c r="X119" s="11">
        <v>5.84</v>
      </c>
      <c r="Y119" s="11">
        <v>5.67</v>
      </c>
      <c r="Z119" s="152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21</v>
      </c>
    </row>
    <row r="120" spans="1:65">
      <c r="A120" s="30"/>
      <c r="B120" s="19">
        <v>1</v>
      </c>
      <c r="C120" s="9">
        <v>6</v>
      </c>
      <c r="D120" s="11">
        <v>5.94</v>
      </c>
      <c r="E120" s="11">
        <v>5.81</v>
      </c>
      <c r="F120" s="155">
        <v>5.2450000000000001</v>
      </c>
      <c r="G120" s="11">
        <v>5.45</v>
      </c>
      <c r="H120" s="155">
        <v>6.8600000000000012</v>
      </c>
      <c r="I120" s="11">
        <v>6.21</v>
      </c>
      <c r="J120" s="11">
        <v>5.8118999999999996</v>
      </c>
      <c r="K120" s="11">
        <v>5.78</v>
      </c>
      <c r="L120" s="11">
        <v>5.9260000000000002</v>
      </c>
      <c r="M120" s="11">
        <v>6.268447000000001</v>
      </c>
      <c r="N120" s="11">
        <v>5.7538</v>
      </c>
      <c r="O120" s="11">
        <v>6.2</v>
      </c>
      <c r="P120" s="11">
        <v>5.7522080000000004</v>
      </c>
      <c r="Q120" s="11">
        <v>5.57</v>
      </c>
      <c r="R120" s="11">
        <v>5.76</v>
      </c>
      <c r="S120" s="155">
        <v>6.2799999999999994</v>
      </c>
      <c r="T120" s="11">
        <v>5.6</v>
      </c>
      <c r="U120" s="11">
        <v>5.47</v>
      </c>
      <c r="V120" s="11">
        <v>5.9</v>
      </c>
      <c r="W120" s="11">
        <v>5.87</v>
      </c>
      <c r="X120" s="11">
        <v>5.84</v>
      </c>
      <c r="Y120" s="11">
        <v>5.77</v>
      </c>
      <c r="Z120" s="152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5"/>
    </row>
    <row r="121" spans="1:65">
      <c r="A121" s="30"/>
      <c r="B121" s="20" t="s">
        <v>265</v>
      </c>
      <c r="C121" s="12"/>
      <c r="D121" s="23">
        <v>5.7649999999999997</v>
      </c>
      <c r="E121" s="23">
        <v>5.8633333333333333</v>
      </c>
      <c r="F121" s="23">
        <v>5.1874999999999991</v>
      </c>
      <c r="G121" s="23">
        <v>5.455000000000001</v>
      </c>
      <c r="H121" s="23">
        <v>6.8500000000000005</v>
      </c>
      <c r="I121" s="23">
        <v>6.2233333333333327</v>
      </c>
      <c r="J121" s="23">
        <v>5.7945166666666665</v>
      </c>
      <c r="K121" s="23">
        <v>5.9333333333333336</v>
      </c>
      <c r="L121" s="23">
        <v>5.9088333333333329</v>
      </c>
      <c r="M121" s="23">
        <v>6.2612412000000006</v>
      </c>
      <c r="N121" s="23">
        <v>5.6979833333333332</v>
      </c>
      <c r="O121" s="23">
        <v>6.2350000000000003</v>
      </c>
      <c r="P121" s="23">
        <v>5.7418526666666665</v>
      </c>
      <c r="Q121" s="23">
        <v>5.5533333333333337</v>
      </c>
      <c r="R121" s="23">
        <v>5.8933333333333335</v>
      </c>
      <c r="S121" s="23">
        <v>6.3516666666666666</v>
      </c>
      <c r="T121" s="23">
        <v>5.5733333333333333</v>
      </c>
      <c r="U121" s="23">
        <v>5.47</v>
      </c>
      <c r="V121" s="23">
        <v>5.9200000000000008</v>
      </c>
      <c r="W121" s="23">
        <v>5.8133333333333335</v>
      </c>
      <c r="X121" s="23">
        <v>5.8633333333333333</v>
      </c>
      <c r="Y121" s="23">
        <v>5.7899999999999991</v>
      </c>
      <c r="Z121" s="152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30"/>
      <c r="B122" s="3" t="s">
        <v>266</v>
      </c>
      <c r="C122" s="29"/>
      <c r="D122" s="11">
        <v>5.7799999999999994</v>
      </c>
      <c r="E122" s="11">
        <v>5.8449999999999998</v>
      </c>
      <c r="F122" s="11">
        <v>5.1849999999999996</v>
      </c>
      <c r="G122" s="11">
        <v>5.45</v>
      </c>
      <c r="H122" s="11">
        <v>6.84</v>
      </c>
      <c r="I122" s="11">
        <v>6.22</v>
      </c>
      <c r="J122" s="11">
        <v>5.8059999999999992</v>
      </c>
      <c r="K122" s="11">
        <v>5.8900000000000006</v>
      </c>
      <c r="L122" s="11">
        <v>5.9130000000000003</v>
      </c>
      <c r="M122" s="11">
        <v>6.2630055000000002</v>
      </c>
      <c r="N122" s="11">
        <v>5.7061499999999992</v>
      </c>
      <c r="O122" s="11">
        <v>6.1850000000000005</v>
      </c>
      <c r="P122" s="11">
        <v>5.7423590000000004</v>
      </c>
      <c r="Q122" s="11">
        <v>5.5549999999999997</v>
      </c>
      <c r="R122" s="11">
        <v>5.92</v>
      </c>
      <c r="S122" s="11">
        <v>6.35</v>
      </c>
      <c r="T122" s="11">
        <v>5.59</v>
      </c>
      <c r="U122" s="11">
        <v>5.47</v>
      </c>
      <c r="V122" s="11">
        <v>5.91</v>
      </c>
      <c r="W122" s="11">
        <v>5.8450000000000006</v>
      </c>
      <c r="X122" s="11">
        <v>5.875</v>
      </c>
      <c r="Y122" s="11">
        <v>5.7850000000000001</v>
      </c>
      <c r="Z122" s="152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5"/>
    </row>
    <row r="123" spans="1:65">
      <c r="A123" s="30"/>
      <c r="B123" s="3" t="s">
        <v>267</v>
      </c>
      <c r="C123" s="29"/>
      <c r="D123" s="24">
        <v>0.11291589790636221</v>
      </c>
      <c r="E123" s="24">
        <v>6.7131711334262031E-2</v>
      </c>
      <c r="F123" s="24">
        <v>3.5319966024898848E-2</v>
      </c>
      <c r="G123" s="24">
        <v>5.1283525619832494E-2</v>
      </c>
      <c r="H123" s="24">
        <v>8.0000000000000182E-2</v>
      </c>
      <c r="I123" s="24">
        <v>2.3380903889000153E-2</v>
      </c>
      <c r="J123" s="24">
        <v>5.4959163627794218E-2</v>
      </c>
      <c r="K123" s="24">
        <v>0.16354408172314472</v>
      </c>
      <c r="L123" s="24">
        <v>3.2046320641637836E-2</v>
      </c>
      <c r="M123" s="24">
        <v>8.6172232325735319E-3</v>
      </c>
      <c r="N123" s="24">
        <v>8.8280313018626558E-2</v>
      </c>
      <c r="O123" s="24">
        <v>0.12942179105544788</v>
      </c>
      <c r="P123" s="24">
        <v>2.9352180666292318E-2</v>
      </c>
      <c r="Q123" s="24">
        <v>2.3380903889000451E-2</v>
      </c>
      <c r="R123" s="24">
        <v>0.10948363652467288</v>
      </c>
      <c r="S123" s="24">
        <v>5.6361925682739643E-2</v>
      </c>
      <c r="T123" s="24">
        <v>8.7330788767001469E-2</v>
      </c>
      <c r="U123" s="24">
        <v>7.6157731058639155E-2</v>
      </c>
      <c r="V123" s="24">
        <v>3.0331501776206141E-2</v>
      </c>
      <c r="W123" s="24">
        <v>7.9162280580252833E-2</v>
      </c>
      <c r="X123" s="24">
        <v>6.7428974978614845E-2</v>
      </c>
      <c r="Y123" s="24">
        <v>9.4445751624940802E-2</v>
      </c>
      <c r="Z123" s="206"/>
      <c r="AA123" s="207"/>
      <c r="AB123" s="207"/>
      <c r="AC123" s="207"/>
      <c r="AD123" s="207"/>
      <c r="AE123" s="207"/>
      <c r="AF123" s="207"/>
      <c r="AG123" s="207"/>
      <c r="AH123" s="207"/>
      <c r="AI123" s="207"/>
      <c r="AJ123" s="207"/>
      <c r="AK123" s="207"/>
      <c r="AL123" s="207"/>
      <c r="AM123" s="207"/>
      <c r="AN123" s="207"/>
      <c r="AO123" s="207"/>
      <c r="AP123" s="207"/>
      <c r="AQ123" s="207"/>
      <c r="AR123" s="207"/>
      <c r="AS123" s="207"/>
      <c r="AT123" s="207"/>
      <c r="AU123" s="207"/>
      <c r="AV123" s="207"/>
      <c r="AW123" s="207"/>
      <c r="AX123" s="207"/>
      <c r="AY123" s="207"/>
      <c r="AZ123" s="207"/>
      <c r="BA123" s="207"/>
      <c r="BB123" s="207"/>
      <c r="BC123" s="207"/>
      <c r="BD123" s="207"/>
      <c r="BE123" s="207"/>
      <c r="BF123" s="207"/>
      <c r="BG123" s="207"/>
      <c r="BH123" s="207"/>
      <c r="BI123" s="207"/>
      <c r="BJ123" s="207"/>
      <c r="BK123" s="207"/>
      <c r="BL123" s="207"/>
      <c r="BM123" s="56"/>
    </row>
    <row r="124" spans="1:65">
      <c r="A124" s="30"/>
      <c r="B124" s="3" t="s">
        <v>86</v>
      </c>
      <c r="C124" s="29"/>
      <c r="D124" s="13">
        <v>1.9586452368839932E-2</v>
      </c>
      <c r="E124" s="13">
        <v>1.1449410688049238E-2</v>
      </c>
      <c r="F124" s="13">
        <v>6.8086681493780927E-3</v>
      </c>
      <c r="G124" s="13">
        <v>9.4011962639472934E-3</v>
      </c>
      <c r="H124" s="13">
        <v>1.1678832116788346E-2</v>
      </c>
      <c r="I124" s="13">
        <v>3.7569743795929549E-3</v>
      </c>
      <c r="J124" s="13">
        <v>9.4846847095893909E-3</v>
      </c>
      <c r="K124" s="13">
        <v>2.7563609279181694E-2</v>
      </c>
      <c r="L124" s="13">
        <v>5.4234599004266788E-3</v>
      </c>
      <c r="M124" s="13">
        <v>1.3762803503838074E-3</v>
      </c>
      <c r="N124" s="13">
        <v>1.5493255745797763E-2</v>
      </c>
      <c r="O124" s="13">
        <v>2.0757304098708559E-2</v>
      </c>
      <c r="P124" s="13">
        <v>5.1119703639717776E-3</v>
      </c>
      <c r="Q124" s="13">
        <v>4.210246798739577E-3</v>
      </c>
      <c r="R124" s="13">
        <v>1.8577540134277072E-2</v>
      </c>
      <c r="S124" s="13">
        <v>8.873564788675882E-3</v>
      </c>
      <c r="T124" s="13">
        <v>1.5669399898385433E-2</v>
      </c>
      <c r="U124" s="13">
        <v>1.3922802752950486E-2</v>
      </c>
      <c r="V124" s="13">
        <v>5.12356448922401E-3</v>
      </c>
      <c r="W124" s="13">
        <v>1.3617364778713217E-2</v>
      </c>
      <c r="X124" s="13">
        <v>1.1500109433532947E-2</v>
      </c>
      <c r="Y124" s="13">
        <v>1.631187420119876E-2</v>
      </c>
      <c r="Z124" s="152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3" t="s">
        <v>268</v>
      </c>
      <c r="C125" s="29"/>
      <c r="D125" s="13">
        <v>-1.0459225406928563E-2</v>
      </c>
      <c r="E125" s="13">
        <v>6.4193249547341846E-3</v>
      </c>
      <c r="F125" s="13">
        <v>-0.10958494914110017</v>
      </c>
      <c r="G125" s="13">
        <v>-6.3669570614881876E-2</v>
      </c>
      <c r="H125" s="13">
        <v>0.17577698282090903</v>
      </c>
      <c r="I125" s="13">
        <v>6.8211983905905882E-2</v>
      </c>
      <c r="J125" s="13">
        <v>-5.3927995271819684E-3</v>
      </c>
      <c r="K125" s="13">
        <v>1.8434564195239922E-2</v>
      </c>
      <c r="L125" s="13">
        <v>1.4229230461062725E-2</v>
      </c>
      <c r="M125" s="13">
        <v>7.471872800729451E-2</v>
      </c>
      <c r="N125" s="13">
        <v>-2.1962386594088779E-2</v>
      </c>
      <c r="O125" s="13">
        <v>7.021452377932369E-2</v>
      </c>
      <c r="P125" s="13">
        <v>-1.4432378946638957E-2</v>
      </c>
      <c r="Q125" s="13">
        <v>-4.6791020253219351E-2</v>
      </c>
      <c r="R125" s="13">
        <v>1.1568713200665215E-2</v>
      </c>
      <c r="S125" s="13">
        <v>9.0239922513499771E-2</v>
      </c>
      <c r="T125" s="13">
        <v>-4.3358094755932108E-2</v>
      </c>
      <c r="U125" s="13">
        <v>-6.1094876491916583E-2</v>
      </c>
      <c r="V125" s="13">
        <v>1.6145947197048427E-2</v>
      </c>
      <c r="W125" s="13">
        <v>-2.1629887884840882E-3</v>
      </c>
      <c r="X125" s="13">
        <v>6.4193249547341846E-3</v>
      </c>
      <c r="Y125" s="13">
        <v>-6.168068535319482E-3</v>
      </c>
      <c r="Z125" s="152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30"/>
      <c r="B126" s="46" t="s">
        <v>269</v>
      </c>
      <c r="C126" s="47"/>
      <c r="D126" s="45">
        <v>0.42</v>
      </c>
      <c r="E126" s="45">
        <v>0.14000000000000001</v>
      </c>
      <c r="F126" s="45">
        <v>3.71</v>
      </c>
      <c r="G126" s="45">
        <v>2.1800000000000002</v>
      </c>
      <c r="H126" s="45">
        <v>5.76</v>
      </c>
      <c r="I126" s="45">
        <v>2.19</v>
      </c>
      <c r="J126" s="45">
        <v>0.25</v>
      </c>
      <c r="K126" s="45">
        <v>0.54</v>
      </c>
      <c r="L126" s="45">
        <v>0.4</v>
      </c>
      <c r="M126" s="45">
        <v>2.41</v>
      </c>
      <c r="N126" s="45">
        <v>0.8</v>
      </c>
      <c r="O126" s="45">
        <v>2.2599999999999998</v>
      </c>
      <c r="P126" s="45">
        <v>0.55000000000000004</v>
      </c>
      <c r="Q126" s="45">
        <v>1.62</v>
      </c>
      <c r="R126" s="45">
        <v>0.31</v>
      </c>
      <c r="S126" s="45">
        <v>2.92</v>
      </c>
      <c r="T126" s="45">
        <v>1.51</v>
      </c>
      <c r="U126" s="45">
        <v>2.1</v>
      </c>
      <c r="V126" s="45">
        <v>0.47</v>
      </c>
      <c r="W126" s="45">
        <v>0.14000000000000001</v>
      </c>
      <c r="X126" s="45">
        <v>0.14000000000000001</v>
      </c>
      <c r="Y126" s="45">
        <v>0.28000000000000003</v>
      </c>
      <c r="Z126" s="152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B127" s="31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BM127" s="55"/>
    </row>
    <row r="128" spans="1:65" ht="15">
      <c r="B128" s="8" t="s">
        <v>480</v>
      </c>
      <c r="BM128" s="28" t="s">
        <v>66</v>
      </c>
    </row>
    <row r="129" spans="1:65" ht="15">
      <c r="A129" s="25" t="s">
        <v>19</v>
      </c>
      <c r="B129" s="18" t="s">
        <v>110</v>
      </c>
      <c r="C129" s="15" t="s">
        <v>111</v>
      </c>
      <c r="D129" s="16" t="s">
        <v>230</v>
      </c>
      <c r="E129" s="17" t="s">
        <v>230</v>
      </c>
      <c r="F129" s="17" t="s">
        <v>230</v>
      </c>
      <c r="G129" s="17" t="s">
        <v>230</v>
      </c>
      <c r="H129" s="17" t="s">
        <v>230</v>
      </c>
      <c r="I129" s="17" t="s">
        <v>230</v>
      </c>
      <c r="J129" s="17" t="s">
        <v>230</v>
      </c>
      <c r="K129" s="17" t="s">
        <v>230</v>
      </c>
      <c r="L129" s="17" t="s">
        <v>230</v>
      </c>
      <c r="M129" s="17" t="s">
        <v>230</v>
      </c>
      <c r="N129" s="17" t="s">
        <v>230</v>
      </c>
      <c r="O129" s="17" t="s">
        <v>230</v>
      </c>
      <c r="P129" s="17" t="s">
        <v>230</v>
      </c>
      <c r="Q129" s="17" t="s">
        <v>230</v>
      </c>
      <c r="R129" s="17" t="s">
        <v>230</v>
      </c>
      <c r="S129" s="17" t="s">
        <v>230</v>
      </c>
      <c r="T129" s="17" t="s">
        <v>230</v>
      </c>
      <c r="U129" s="17" t="s">
        <v>230</v>
      </c>
      <c r="V129" s="17" t="s">
        <v>230</v>
      </c>
      <c r="W129" s="17" t="s">
        <v>230</v>
      </c>
      <c r="X129" s="17" t="s">
        <v>230</v>
      </c>
      <c r="Y129" s="17" t="s">
        <v>230</v>
      </c>
      <c r="Z129" s="152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>
        <v>1</v>
      </c>
    </row>
    <row r="130" spans="1:65">
      <c r="A130" s="30"/>
      <c r="B130" s="19" t="s">
        <v>231</v>
      </c>
      <c r="C130" s="9" t="s">
        <v>231</v>
      </c>
      <c r="D130" s="150" t="s">
        <v>233</v>
      </c>
      <c r="E130" s="151" t="s">
        <v>234</v>
      </c>
      <c r="F130" s="151" t="s">
        <v>235</v>
      </c>
      <c r="G130" s="151" t="s">
        <v>236</v>
      </c>
      <c r="H130" s="151" t="s">
        <v>237</v>
      </c>
      <c r="I130" s="151" t="s">
        <v>239</v>
      </c>
      <c r="J130" s="151" t="s">
        <v>240</v>
      </c>
      <c r="K130" s="151" t="s">
        <v>242</v>
      </c>
      <c r="L130" s="151" t="s">
        <v>243</v>
      </c>
      <c r="M130" s="151" t="s">
        <v>244</v>
      </c>
      <c r="N130" s="151" t="s">
        <v>245</v>
      </c>
      <c r="O130" s="151" t="s">
        <v>246</v>
      </c>
      <c r="P130" s="151" t="s">
        <v>248</v>
      </c>
      <c r="Q130" s="151" t="s">
        <v>249</v>
      </c>
      <c r="R130" s="151" t="s">
        <v>250</v>
      </c>
      <c r="S130" s="151" t="s">
        <v>251</v>
      </c>
      <c r="T130" s="151" t="s">
        <v>252</v>
      </c>
      <c r="U130" s="151" t="s">
        <v>254</v>
      </c>
      <c r="V130" s="151" t="s">
        <v>255</v>
      </c>
      <c r="W130" s="151" t="s">
        <v>256</v>
      </c>
      <c r="X130" s="151" t="s">
        <v>257</v>
      </c>
      <c r="Y130" s="151" t="s">
        <v>258</v>
      </c>
      <c r="Z130" s="152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 t="s">
        <v>3</v>
      </c>
    </row>
    <row r="131" spans="1:65">
      <c r="A131" s="30"/>
      <c r="B131" s="19"/>
      <c r="C131" s="9"/>
      <c r="D131" s="10" t="s">
        <v>289</v>
      </c>
      <c r="E131" s="11" t="s">
        <v>290</v>
      </c>
      <c r="F131" s="11" t="s">
        <v>114</v>
      </c>
      <c r="G131" s="11" t="s">
        <v>289</v>
      </c>
      <c r="H131" s="11" t="s">
        <v>290</v>
      </c>
      <c r="I131" s="11" t="s">
        <v>289</v>
      </c>
      <c r="J131" s="11" t="s">
        <v>290</v>
      </c>
      <c r="K131" s="11" t="s">
        <v>290</v>
      </c>
      <c r="L131" s="11" t="s">
        <v>114</v>
      </c>
      <c r="M131" s="11" t="s">
        <v>114</v>
      </c>
      <c r="N131" s="11" t="s">
        <v>290</v>
      </c>
      <c r="O131" s="11" t="s">
        <v>289</v>
      </c>
      <c r="P131" s="11" t="s">
        <v>290</v>
      </c>
      <c r="Q131" s="11" t="s">
        <v>290</v>
      </c>
      <c r="R131" s="11" t="s">
        <v>289</v>
      </c>
      <c r="S131" s="11" t="s">
        <v>290</v>
      </c>
      <c r="T131" s="11" t="s">
        <v>289</v>
      </c>
      <c r="U131" s="11" t="s">
        <v>114</v>
      </c>
      <c r="V131" s="11" t="s">
        <v>290</v>
      </c>
      <c r="W131" s="11" t="s">
        <v>289</v>
      </c>
      <c r="X131" s="11" t="s">
        <v>289</v>
      </c>
      <c r="Y131" s="11" t="s">
        <v>289</v>
      </c>
      <c r="Z131" s="152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9"/>
      <c r="C132" s="9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152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3</v>
      </c>
    </row>
    <row r="133" spans="1:65">
      <c r="A133" s="30"/>
      <c r="B133" s="18">
        <v>1</v>
      </c>
      <c r="C133" s="14">
        <v>1</v>
      </c>
      <c r="D133" s="22">
        <v>0.65</v>
      </c>
      <c r="E133" s="153">
        <v>0.5</v>
      </c>
      <c r="F133" s="153">
        <v>0.878</v>
      </c>
      <c r="G133" s="22">
        <v>0.66</v>
      </c>
      <c r="H133" s="22">
        <v>0.61</v>
      </c>
      <c r="I133" s="153">
        <v>0.7</v>
      </c>
      <c r="J133" s="22">
        <v>0.66</v>
      </c>
      <c r="K133" s="22">
        <v>0.7</v>
      </c>
      <c r="L133" s="22">
        <v>0.68</v>
      </c>
      <c r="M133" s="153" t="s">
        <v>103</v>
      </c>
      <c r="N133" s="22">
        <v>0.62</v>
      </c>
      <c r="O133" s="153">
        <v>0.7</v>
      </c>
      <c r="P133" s="22">
        <v>0.7</v>
      </c>
      <c r="Q133" s="153">
        <v>0.9</v>
      </c>
      <c r="R133" s="22">
        <v>0.62</v>
      </c>
      <c r="S133" s="22">
        <v>0.56999999999999995</v>
      </c>
      <c r="T133" s="22">
        <v>0.61</v>
      </c>
      <c r="U133" s="153" t="s">
        <v>101</v>
      </c>
      <c r="V133" s="153">
        <v>0.8</v>
      </c>
      <c r="W133" s="22">
        <v>0.66</v>
      </c>
      <c r="X133" s="22">
        <v>0.65</v>
      </c>
      <c r="Y133" s="22">
        <v>0.65</v>
      </c>
      <c r="Z133" s="152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1</v>
      </c>
    </row>
    <row r="134" spans="1:65">
      <c r="A134" s="30"/>
      <c r="B134" s="19">
        <v>1</v>
      </c>
      <c r="C134" s="9">
        <v>2</v>
      </c>
      <c r="D134" s="11">
        <v>0.67</v>
      </c>
      <c r="E134" s="155">
        <v>0.5</v>
      </c>
      <c r="F134" s="155">
        <v>0.89366666666666672</v>
      </c>
      <c r="G134" s="11">
        <v>0.66</v>
      </c>
      <c r="H134" s="11">
        <v>0.63</v>
      </c>
      <c r="I134" s="155">
        <v>0.7</v>
      </c>
      <c r="J134" s="11">
        <v>0.7</v>
      </c>
      <c r="K134" s="11">
        <v>0.66</v>
      </c>
      <c r="L134" s="11">
        <v>0.68</v>
      </c>
      <c r="M134" s="155" t="s">
        <v>103</v>
      </c>
      <c r="N134" s="11">
        <v>0.62</v>
      </c>
      <c r="O134" s="155">
        <v>0.7</v>
      </c>
      <c r="P134" s="11">
        <v>0.71</v>
      </c>
      <c r="Q134" s="155">
        <v>0.9</v>
      </c>
      <c r="R134" s="11">
        <v>0.59</v>
      </c>
      <c r="S134" s="11">
        <v>0.54</v>
      </c>
      <c r="T134" s="11">
        <v>0.57999999999999996</v>
      </c>
      <c r="U134" s="155" t="s">
        <v>101</v>
      </c>
      <c r="V134" s="155">
        <v>0.8</v>
      </c>
      <c r="W134" s="11">
        <v>0.61</v>
      </c>
      <c r="X134" s="11">
        <v>0.63</v>
      </c>
      <c r="Y134" s="11">
        <v>0.66</v>
      </c>
      <c r="Z134" s="152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23</v>
      </c>
    </row>
    <row r="135" spans="1:65">
      <c r="A135" s="30"/>
      <c r="B135" s="19">
        <v>1</v>
      </c>
      <c r="C135" s="9">
        <v>3</v>
      </c>
      <c r="D135" s="11">
        <v>0.69</v>
      </c>
      <c r="E135" s="155">
        <v>0.5</v>
      </c>
      <c r="F135" s="155">
        <v>0.90133333333333343</v>
      </c>
      <c r="G135" s="11">
        <v>0.67</v>
      </c>
      <c r="H135" s="11">
        <v>0.62</v>
      </c>
      <c r="I135" s="155">
        <v>0.8</v>
      </c>
      <c r="J135" s="11">
        <v>0.64</v>
      </c>
      <c r="K135" s="11">
        <v>0.71</v>
      </c>
      <c r="L135" s="11">
        <v>0.69</v>
      </c>
      <c r="M135" s="155" t="s">
        <v>103</v>
      </c>
      <c r="N135" s="11">
        <v>0.63</v>
      </c>
      <c r="O135" s="155">
        <v>0.9</v>
      </c>
      <c r="P135" s="148">
        <v>0.66</v>
      </c>
      <c r="Q135" s="155">
        <v>0.9</v>
      </c>
      <c r="R135" s="11">
        <v>0.59</v>
      </c>
      <c r="S135" s="11">
        <v>0.56000000000000005</v>
      </c>
      <c r="T135" s="11">
        <v>0.57999999999999996</v>
      </c>
      <c r="U135" s="155" t="s">
        <v>101</v>
      </c>
      <c r="V135" s="155">
        <v>0.8</v>
      </c>
      <c r="W135" s="11">
        <v>0.69</v>
      </c>
      <c r="X135" s="11">
        <v>0.6</v>
      </c>
      <c r="Y135" s="11">
        <v>0.64</v>
      </c>
      <c r="Z135" s="152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16</v>
      </c>
    </row>
    <row r="136" spans="1:65">
      <c r="A136" s="30"/>
      <c r="B136" s="19">
        <v>1</v>
      </c>
      <c r="C136" s="9">
        <v>4</v>
      </c>
      <c r="D136" s="11">
        <v>0.67</v>
      </c>
      <c r="E136" s="155">
        <v>0.5</v>
      </c>
      <c r="F136" s="155">
        <v>0.88305555555555559</v>
      </c>
      <c r="G136" s="11">
        <v>0.63</v>
      </c>
      <c r="H136" s="11">
        <v>0.61</v>
      </c>
      <c r="I136" s="155">
        <v>0.8</v>
      </c>
      <c r="J136" s="11">
        <v>0.72</v>
      </c>
      <c r="K136" s="148">
        <v>0.84</v>
      </c>
      <c r="L136" s="11">
        <v>0.72</v>
      </c>
      <c r="M136" s="155" t="s">
        <v>103</v>
      </c>
      <c r="N136" s="11">
        <v>0.64</v>
      </c>
      <c r="O136" s="155">
        <v>0.7</v>
      </c>
      <c r="P136" s="11">
        <v>0.71</v>
      </c>
      <c r="Q136" s="155">
        <v>0.9</v>
      </c>
      <c r="R136" s="11">
        <v>0.6</v>
      </c>
      <c r="S136" s="11">
        <v>0.56999999999999995</v>
      </c>
      <c r="T136" s="11">
        <v>0.54</v>
      </c>
      <c r="U136" s="155" t="s">
        <v>101</v>
      </c>
      <c r="V136" s="155">
        <v>0.84</v>
      </c>
      <c r="W136" s="11">
        <v>0.62</v>
      </c>
      <c r="X136" s="11">
        <v>0.63</v>
      </c>
      <c r="Y136" s="11">
        <v>0.61</v>
      </c>
      <c r="Z136" s="152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0.64366666666666661</v>
      </c>
    </row>
    <row r="137" spans="1:65">
      <c r="A137" s="30"/>
      <c r="B137" s="19">
        <v>1</v>
      </c>
      <c r="C137" s="9">
        <v>5</v>
      </c>
      <c r="D137" s="11">
        <v>0.65</v>
      </c>
      <c r="E137" s="155">
        <v>0.5</v>
      </c>
      <c r="F137" s="155">
        <v>0.89045370370370369</v>
      </c>
      <c r="G137" s="11">
        <v>0.65</v>
      </c>
      <c r="H137" s="11">
        <v>0.6</v>
      </c>
      <c r="I137" s="155">
        <v>0.7</v>
      </c>
      <c r="J137" s="11">
        <v>0.61</v>
      </c>
      <c r="K137" s="11">
        <v>0.72</v>
      </c>
      <c r="L137" s="11">
        <v>0.7</v>
      </c>
      <c r="M137" s="155" t="s">
        <v>103</v>
      </c>
      <c r="N137" s="11">
        <v>0.59</v>
      </c>
      <c r="O137" s="155">
        <v>0.8</v>
      </c>
      <c r="P137" s="11">
        <v>0.7</v>
      </c>
      <c r="Q137" s="155">
        <v>0.9</v>
      </c>
      <c r="R137" s="11">
        <v>0.62</v>
      </c>
      <c r="S137" s="11">
        <v>0.56000000000000005</v>
      </c>
      <c r="T137" s="11">
        <v>0.59</v>
      </c>
      <c r="U137" s="155" t="s">
        <v>101</v>
      </c>
      <c r="V137" s="155">
        <v>0.8</v>
      </c>
      <c r="W137" s="11">
        <v>0.72</v>
      </c>
      <c r="X137" s="11">
        <v>0.63</v>
      </c>
      <c r="Y137" s="11">
        <v>0.62</v>
      </c>
      <c r="Z137" s="152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8">
        <v>22</v>
      </c>
    </row>
    <row r="138" spans="1:65">
      <c r="A138" s="30"/>
      <c r="B138" s="19">
        <v>1</v>
      </c>
      <c r="C138" s="9">
        <v>6</v>
      </c>
      <c r="D138" s="11">
        <v>0.71</v>
      </c>
      <c r="E138" s="155">
        <v>0.5</v>
      </c>
      <c r="F138" s="155">
        <v>0.885695987654321</v>
      </c>
      <c r="G138" s="11">
        <v>0.64</v>
      </c>
      <c r="H138" s="11">
        <v>0.65</v>
      </c>
      <c r="I138" s="155">
        <v>0.8</v>
      </c>
      <c r="J138" s="11">
        <v>0.69</v>
      </c>
      <c r="K138" s="11">
        <v>0.71</v>
      </c>
      <c r="L138" s="11">
        <v>0.71</v>
      </c>
      <c r="M138" s="155" t="s">
        <v>103</v>
      </c>
      <c r="N138" s="11">
        <v>0.65</v>
      </c>
      <c r="O138" s="155">
        <v>0.6</v>
      </c>
      <c r="P138" s="11">
        <v>0.72</v>
      </c>
      <c r="Q138" s="155">
        <v>0.9</v>
      </c>
      <c r="R138" s="11">
        <v>0.59</v>
      </c>
      <c r="S138" s="11">
        <v>0.57999999999999996</v>
      </c>
      <c r="T138" s="11">
        <v>0.61</v>
      </c>
      <c r="U138" s="155" t="s">
        <v>101</v>
      </c>
      <c r="V138" s="148">
        <v>0.85</v>
      </c>
      <c r="W138" s="11">
        <v>0.67</v>
      </c>
      <c r="X138" s="11">
        <v>0.59</v>
      </c>
      <c r="Y138" s="11">
        <v>0.62</v>
      </c>
      <c r="Z138" s="152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20" t="s">
        <v>265</v>
      </c>
      <c r="C139" s="12"/>
      <c r="D139" s="23">
        <v>0.67333333333333323</v>
      </c>
      <c r="E139" s="23">
        <v>0.5</v>
      </c>
      <c r="F139" s="23">
        <v>0.88870087448559676</v>
      </c>
      <c r="G139" s="23">
        <v>0.65166666666666673</v>
      </c>
      <c r="H139" s="23">
        <v>0.62</v>
      </c>
      <c r="I139" s="23">
        <v>0.75</v>
      </c>
      <c r="J139" s="23">
        <v>0.66999999999999993</v>
      </c>
      <c r="K139" s="23">
        <v>0.72333333333333327</v>
      </c>
      <c r="L139" s="23">
        <v>0.69666666666666666</v>
      </c>
      <c r="M139" s="23" t="s">
        <v>673</v>
      </c>
      <c r="N139" s="23">
        <v>0.625</v>
      </c>
      <c r="O139" s="23">
        <v>0.73333333333333328</v>
      </c>
      <c r="P139" s="23">
        <v>0.69999999999999984</v>
      </c>
      <c r="Q139" s="23">
        <v>0.9</v>
      </c>
      <c r="R139" s="23">
        <v>0.60166666666666668</v>
      </c>
      <c r="S139" s="23">
        <v>0.56333333333333335</v>
      </c>
      <c r="T139" s="23">
        <v>0.58499999999999996</v>
      </c>
      <c r="U139" s="23" t="s">
        <v>673</v>
      </c>
      <c r="V139" s="23">
        <v>0.81499999999999995</v>
      </c>
      <c r="W139" s="23">
        <v>0.66166666666666663</v>
      </c>
      <c r="X139" s="23">
        <v>0.62166666666666659</v>
      </c>
      <c r="Y139" s="23">
        <v>0.63333333333333341</v>
      </c>
      <c r="Z139" s="152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A140" s="30"/>
      <c r="B140" s="3" t="s">
        <v>266</v>
      </c>
      <c r="C140" s="29"/>
      <c r="D140" s="11">
        <v>0.67</v>
      </c>
      <c r="E140" s="11">
        <v>0.5</v>
      </c>
      <c r="F140" s="11">
        <v>0.8880748456790124</v>
      </c>
      <c r="G140" s="11">
        <v>0.65500000000000003</v>
      </c>
      <c r="H140" s="11">
        <v>0.61499999999999999</v>
      </c>
      <c r="I140" s="11">
        <v>0.75</v>
      </c>
      <c r="J140" s="11">
        <v>0.67500000000000004</v>
      </c>
      <c r="K140" s="11">
        <v>0.71</v>
      </c>
      <c r="L140" s="11">
        <v>0.69499999999999995</v>
      </c>
      <c r="M140" s="11" t="s">
        <v>673</v>
      </c>
      <c r="N140" s="11">
        <v>0.625</v>
      </c>
      <c r="O140" s="11">
        <v>0.7</v>
      </c>
      <c r="P140" s="11">
        <v>0.70499999999999996</v>
      </c>
      <c r="Q140" s="11">
        <v>0.9</v>
      </c>
      <c r="R140" s="11">
        <v>0.59499999999999997</v>
      </c>
      <c r="S140" s="11">
        <v>0.56499999999999995</v>
      </c>
      <c r="T140" s="11">
        <v>0.58499999999999996</v>
      </c>
      <c r="U140" s="11" t="s">
        <v>673</v>
      </c>
      <c r="V140" s="11">
        <v>0.8</v>
      </c>
      <c r="W140" s="11">
        <v>0.66500000000000004</v>
      </c>
      <c r="X140" s="11">
        <v>0.63</v>
      </c>
      <c r="Y140" s="11">
        <v>0.63</v>
      </c>
      <c r="Z140" s="152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5"/>
    </row>
    <row r="141" spans="1:65">
      <c r="A141" s="30"/>
      <c r="B141" s="3" t="s">
        <v>267</v>
      </c>
      <c r="C141" s="29"/>
      <c r="D141" s="24">
        <v>2.3380903889000212E-2</v>
      </c>
      <c r="E141" s="24">
        <v>0</v>
      </c>
      <c r="F141" s="24">
        <v>8.2791086988918891E-3</v>
      </c>
      <c r="G141" s="24">
        <v>1.4719601443879756E-2</v>
      </c>
      <c r="H141" s="24">
        <v>1.7888543819998333E-2</v>
      </c>
      <c r="I141" s="24">
        <v>5.4772255750516662E-2</v>
      </c>
      <c r="J141" s="24">
        <v>4.0987803063838375E-2</v>
      </c>
      <c r="K141" s="24">
        <v>6.088240030309798E-2</v>
      </c>
      <c r="L141" s="24">
        <v>1.6329931618554488E-2</v>
      </c>
      <c r="M141" s="24" t="s">
        <v>673</v>
      </c>
      <c r="N141" s="24">
        <v>2.073644135332774E-2</v>
      </c>
      <c r="O141" s="24">
        <v>0.10327955589886478</v>
      </c>
      <c r="P141" s="24">
        <v>2.0976176963403009E-2</v>
      </c>
      <c r="Q141" s="24">
        <v>0</v>
      </c>
      <c r="R141" s="24">
        <v>1.4719601443879758E-2</v>
      </c>
      <c r="S141" s="24">
        <v>1.3662601021279428E-2</v>
      </c>
      <c r="T141" s="24">
        <v>2.5884358211089552E-2</v>
      </c>
      <c r="U141" s="24" t="s">
        <v>673</v>
      </c>
      <c r="V141" s="24">
        <v>2.345207879911711E-2</v>
      </c>
      <c r="W141" s="24">
        <v>4.1673332800085304E-2</v>
      </c>
      <c r="X141" s="24">
        <v>2.2286019533929058E-2</v>
      </c>
      <c r="Y141" s="24">
        <v>1.9663841605003517E-2</v>
      </c>
      <c r="Z141" s="206"/>
      <c r="AA141" s="207"/>
      <c r="AB141" s="207"/>
      <c r="AC141" s="207"/>
      <c r="AD141" s="207"/>
      <c r="AE141" s="207"/>
      <c r="AF141" s="207"/>
      <c r="AG141" s="207"/>
      <c r="AH141" s="207"/>
      <c r="AI141" s="207"/>
      <c r="AJ141" s="207"/>
      <c r="AK141" s="207"/>
      <c r="AL141" s="207"/>
      <c r="AM141" s="207"/>
      <c r="AN141" s="207"/>
      <c r="AO141" s="207"/>
      <c r="AP141" s="207"/>
      <c r="AQ141" s="207"/>
      <c r="AR141" s="207"/>
      <c r="AS141" s="207"/>
      <c r="AT141" s="207"/>
      <c r="AU141" s="207"/>
      <c r="AV141" s="207"/>
      <c r="AW141" s="207"/>
      <c r="AX141" s="207"/>
      <c r="AY141" s="207"/>
      <c r="AZ141" s="207"/>
      <c r="BA141" s="207"/>
      <c r="BB141" s="207"/>
      <c r="BC141" s="207"/>
      <c r="BD141" s="207"/>
      <c r="BE141" s="207"/>
      <c r="BF141" s="207"/>
      <c r="BG141" s="207"/>
      <c r="BH141" s="207"/>
      <c r="BI141" s="207"/>
      <c r="BJ141" s="207"/>
      <c r="BK141" s="207"/>
      <c r="BL141" s="207"/>
      <c r="BM141" s="56"/>
    </row>
    <row r="142" spans="1:65">
      <c r="A142" s="30"/>
      <c r="B142" s="3" t="s">
        <v>86</v>
      </c>
      <c r="C142" s="29"/>
      <c r="D142" s="13">
        <v>3.4724114686633986E-2</v>
      </c>
      <c r="E142" s="13">
        <v>0</v>
      </c>
      <c r="F142" s="13">
        <v>9.3159677643887238E-3</v>
      </c>
      <c r="G142" s="13">
        <v>2.2587623699048216E-2</v>
      </c>
      <c r="H142" s="13">
        <v>2.8852490032255377E-2</v>
      </c>
      <c r="I142" s="13">
        <v>7.3029674334022215E-2</v>
      </c>
      <c r="J142" s="13">
        <v>6.117582546841549E-2</v>
      </c>
      <c r="K142" s="13">
        <v>8.4169217008891226E-2</v>
      </c>
      <c r="L142" s="13">
        <v>2.3440093232374865E-2</v>
      </c>
      <c r="M142" s="13" t="s">
        <v>673</v>
      </c>
      <c r="N142" s="13">
        <v>3.3178306165324384E-2</v>
      </c>
      <c r="O142" s="13">
        <v>0.14083575804390652</v>
      </c>
      <c r="P142" s="13">
        <v>2.9965967090575734E-2</v>
      </c>
      <c r="Q142" s="13">
        <v>0</v>
      </c>
      <c r="R142" s="13">
        <v>2.446471154107439E-2</v>
      </c>
      <c r="S142" s="13">
        <v>2.4253137907596617E-2</v>
      </c>
      <c r="T142" s="13">
        <v>4.4246766172802654E-2</v>
      </c>
      <c r="U142" s="13" t="s">
        <v>673</v>
      </c>
      <c r="V142" s="13">
        <v>2.8775556808732655E-2</v>
      </c>
      <c r="W142" s="13">
        <v>6.2982366952269983E-2</v>
      </c>
      <c r="X142" s="13">
        <v>3.584882498755345E-2</v>
      </c>
      <c r="Y142" s="13">
        <v>3.1048170955268708E-2</v>
      </c>
      <c r="Z142" s="152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30"/>
      <c r="B143" s="3" t="s">
        <v>268</v>
      </c>
      <c r="C143" s="29"/>
      <c r="D143" s="13">
        <v>4.6090108751941861E-2</v>
      </c>
      <c r="E143" s="13">
        <v>-0.22320041429311233</v>
      </c>
      <c r="F143" s="13">
        <v>0.38068494223552074</v>
      </c>
      <c r="G143" s="13">
        <v>1.2428793371310309E-2</v>
      </c>
      <c r="H143" s="13">
        <v>-3.676851372345924E-2</v>
      </c>
      <c r="I143" s="13">
        <v>0.16519937856033162</v>
      </c>
      <c r="J143" s="13">
        <v>4.0911444847229417E-2</v>
      </c>
      <c r="K143" s="13">
        <v>0.12377006732263074</v>
      </c>
      <c r="L143" s="13">
        <v>8.2340756084930078E-2</v>
      </c>
      <c r="M143" s="13" t="s">
        <v>673</v>
      </c>
      <c r="N143" s="13">
        <v>-2.9000517866390352E-2</v>
      </c>
      <c r="O143" s="13">
        <v>0.13930605903676851</v>
      </c>
      <c r="P143" s="13">
        <v>8.7519419989642522E-2</v>
      </c>
      <c r="Q143" s="13">
        <v>0.39823925427239781</v>
      </c>
      <c r="R143" s="13">
        <v>-6.5251165199378458E-2</v>
      </c>
      <c r="S143" s="13">
        <v>-0.12480580010357312</v>
      </c>
      <c r="T143" s="13">
        <v>-9.1144484722941455E-2</v>
      </c>
      <c r="U143" s="13" t="s">
        <v>673</v>
      </c>
      <c r="V143" s="13">
        <v>0.26618332470222694</v>
      </c>
      <c r="W143" s="13">
        <v>2.7964785085448085E-2</v>
      </c>
      <c r="X143" s="13">
        <v>-3.4179181771103129E-2</v>
      </c>
      <c r="Y143" s="13">
        <v>-1.6053858104608798E-2</v>
      </c>
      <c r="Z143" s="152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30"/>
      <c r="B144" s="46" t="s">
        <v>269</v>
      </c>
      <c r="C144" s="47"/>
      <c r="D144" s="45">
        <v>0.27</v>
      </c>
      <c r="E144" s="45" t="s">
        <v>270</v>
      </c>
      <c r="F144" s="45">
        <v>3.76</v>
      </c>
      <c r="G144" s="45">
        <v>0.08</v>
      </c>
      <c r="H144" s="45">
        <v>0.59</v>
      </c>
      <c r="I144" s="45" t="s">
        <v>270</v>
      </c>
      <c r="J144" s="45">
        <v>0.22</v>
      </c>
      <c r="K144" s="45">
        <v>1.08</v>
      </c>
      <c r="L144" s="45">
        <v>0.65</v>
      </c>
      <c r="M144" s="45">
        <v>29.83</v>
      </c>
      <c r="N144" s="45">
        <v>0.51</v>
      </c>
      <c r="O144" s="45" t="s">
        <v>270</v>
      </c>
      <c r="P144" s="45">
        <v>0.7</v>
      </c>
      <c r="Q144" s="45" t="s">
        <v>270</v>
      </c>
      <c r="R144" s="45">
        <v>0.89</v>
      </c>
      <c r="S144" s="45">
        <v>1.51</v>
      </c>
      <c r="T144" s="45">
        <v>1.1599999999999999</v>
      </c>
      <c r="U144" s="45">
        <v>2.54</v>
      </c>
      <c r="V144" s="45">
        <v>2.56</v>
      </c>
      <c r="W144" s="45">
        <v>0.08</v>
      </c>
      <c r="X144" s="45">
        <v>0.56999999999999995</v>
      </c>
      <c r="Y144" s="45">
        <v>0.38</v>
      </c>
      <c r="Z144" s="152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B145" s="31" t="s">
        <v>293</v>
      </c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BM145" s="55"/>
    </row>
    <row r="146" spans="1:65">
      <c r="BM146" s="55"/>
    </row>
    <row r="147" spans="1:65" ht="15">
      <c r="B147" s="8" t="s">
        <v>481</v>
      </c>
      <c r="BM147" s="28" t="s">
        <v>66</v>
      </c>
    </row>
    <row r="148" spans="1:65" ht="15">
      <c r="A148" s="25" t="s">
        <v>22</v>
      </c>
      <c r="B148" s="18" t="s">
        <v>110</v>
      </c>
      <c r="C148" s="15" t="s">
        <v>111</v>
      </c>
      <c r="D148" s="16" t="s">
        <v>230</v>
      </c>
      <c r="E148" s="17" t="s">
        <v>230</v>
      </c>
      <c r="F148" s="17" t="s">
        <v>230</v>
      </c>
      <c r="G148" s="17" t="s">
        <v>230</v>
      </c>
      <c r="H148" s="17" t="s">
        <v>230</v>
      </c>
      <c r="I148" s="17" t="s">
        <v>230</v>
      </c>
      <c r="J148" s="17" t="s">
        <v>230</v>
      </c>
      <c r="K148" s="17" t="s">
        <v>230</v>
      </c>
      <c r="L148" s="17" t="s">
        <v>230</v>
      </c>
      <c r="M148" s="17" t="s">
        <v>230</v>
      </c>
      <c r="N148" s="17" t="s">
        <v>230</v>
      </c>
      <c r="O148" s="17" t="s">
        <v>230</v>
      </c>
      <c r="P148" s="17" t="s">
        <v>230</v>
      </c>
      <c r="Q148" s="17" t="s">
        <v>230</v>
      </c>
      <c r="R148" s="17" t="s">
        <v>230</v>
      </c>
      <c r="S148" s="17" t="s">
        <v>230</v>
      </c>
      <c r="T148" s="17" t="s">
        <v>230</v>
      </c>
      <c r="U148" s="17" t="s">
        <v>230</v>
      </c>
      <c r="V148" s="17" t="s">
        <v>230</v>
      </c>
      <c r="W148" s="152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</v>
      </c>
    </row>
    <row r="149" spans="1:65">
      <c r="A149" s="30"/>
      <c r="B149" s="19" t="s">
        <v>231</v>
      </c>
      <c r="C149" s="9" t="s">
        <v>231</v>
      </c>
      <c r="D149" s="150" t="s">
        <v>233</v>
      </c>
      <c r="E149" s="151" t="s">
        <v>234</v>
      </c>
      <c r="F149" s="151" t="s">
        <v>236</v>
      </c>
      <c r="G149" s="151" t="s">
        <v>237</v>
      </c>
      <c r="H149" s="151" t="s">
        <v>239</v>
      </c>
      <c r="I149" s="151" t="s">
        <v>240</v>
      </c>
      <c r="J149" s="151" t="s">
        <v>242</v>
      </c>
      <c r="K149" s="151" t="s">
        <v>244</v>
      </c>
      <c r="L149" s="151" t="s">
        <v>246</v>
      </c>
      <c r="M149" s="151" t="s">
        <v>247</v>
      </c>
      <c r="N149" s="151" t="s">
        <v>248</v>
      </c>
      <c r="O149" s="151" t="s">
        <v>249</v>
      </c>
      <c r="P149" s="151" t="s">
        <v>250</v>
      </c>
      <c r="Q149" s="151" t="s">
        <v>252</v>
      </c>
      <c r="R149" s="151" t="s">
        <v>254</v>
      </c>
      <c r="S149" s="151" t="s">
        <v>255</v>
      </c>
      <c r="T149" s="151" t="s">
        <v>256</v>
      </c>
      <c r="U149" s="151" t="s">
        <v>257</v>
      </c>
      <c r="V149" s="151" t="s">
        <v>258</v>
      </c>
      <c r="W149" s="152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 t="s">
        <v>3</v>
      </c>
    </row>
    <row r="150" spans="1:65">
      <c r="A150" s="30"/>
      <c r="B150" s="19"/>
      <c r="C150" s="9"/>
      <c r="D150" s="10" t="s">
        <v>289</v>
      </c>
      <c r="E150" s="11" t="s">
        <v>290</v>
      </c>
      <c r="F150" s="11" t="s">
        <v>289</v>
      </c>
      <c r="G150" s="11" t="s">
        <v>290</v>
      </c>
      <c r="H150" s="11" t="s">
        <v>289</v>
      </c>
      <c r="I150" s="11" t="s">
        <v>290</v>
      </c>
      <c r="J150" s="11" t="s">
        <v>290</v>
      </c>
      <c r="K150" s="11" t="s">
        <v>114</v>
      </c>
      <c r="L150" s="11" t="s">
        <v>289</v>
      </c>
      <c r="M150" s="11" t="s">
        <v>290</v>
      </c>
      <c r="N150" s="11" t="s">
        <v>290</v>
      </c>
      <c r="O150" s="11" t="s">
        <v>290</v>
      </c>
      <c r="P150" s="11" t="s">
        <v>289</v>
      </c>
      <c r="Q150" s="11" t="s">
        <v>289</v>
      </c>
      <c r="R150" s="11" t="s">
        <v>114</v>
      </c>
      <c r="S150" s="11" t="s">
        <v>290</v>
      </c>
      <c r="T150" s="11" t="s">
        <v>289</v>
      </c>
      <c r="U150" s="11" t="s">
        <v>289</v>
      </c>
      <c r="V150" s="11" t="s">
        <v>289</v>
      </c>
      <c r="W150" s="152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1</v>
      </c>
    </row>
    <row r="151" spans="1:65">
      <c r="A151" s="30"/>
      <c r="B151" s="19"/>
      <c r="C151" s="9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152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2</v>
      </c>
    </row>
    <row r="152" spans="1:65">
      <c r="A152" s="30"/>
      <c r="B152" s="18">
        <v>1</v>
      </c>
      <c r="C152" s="14">
        <v>1</v>
      </c>
      <c r="D152" s="228">
        <v>14.65</v>
      </c>
      <c r="E152" s="228">
        <v>15.1</v>
      </c>
      <c r="F152" s="228">
        <v>14.79</v>
      </c>
      <c r="G152" s="229">
        <v>16.899999999999999</v>
      </c>
      <c r="H152" s="229">
        <v>14</v>
      </c>
      <c r="I152" s="228">
        <v>14.16</v>
      </c>
      <c r="J152" s="228">
        <v>14.13</v>
      </c>
      <c r="K152" s="229">
        <v>9.3729999999999993</v>
      </c>
      <c r="L152" s="228">
        <v>13.7</v>
      </c>
      <c r="M152" s="228">
        <v>12.17080150403407</v>
      </c>
      <c r="N152" s="228">
        <v>12.11</v>
      </c>
      <c r="O152" s="228">
        <v>12</v>
      </c>
      <c r="P152" s="228">
        <v>14.6</v>
      </c>
      <c r="Q152" s="228">
        <v>13.15</v>
      </c>
      <c r="R152" s="229">
        <v>18</v>
      </c>
      <c r="S152" s="228">
        <v>15.23</v>
      </c>
      <c r="T152" s="228">
        <v>15.1</v>
      </c>
      <c r="U152" s="228">
        <v>15.14</v>
      </c>
      <c r="V152" s="228">
        <v>13.6</v>
      </c>
      <c r="W152" s="219"/>
      <c r="X152" s="220"/>
      <c r="Y152" s="220"/>
      <c r="Z152" s="220"/>
      <c r="AA152" s="220"/>
      <c r="AB152" s="220"/>
      <c r="AC152" s="220"/>
      <c r="AD152" s="220"/>
      <c r="AE152" s="220"/>
      <c r="AF152" s="220"/>
      <c r="AG152" s="220"/>
      <c r="AH152" s="220"/>
      <c r="AI152" s="220"/>
      <c r="AJ152" s="220"/>
      <c r="AK152" s="220"/>
      <c r="AL152" s="220"/>
      <c r="AM152" s="220"/>
      <c r="AN152" s="220"/>
      <c r="AO152" s="220"/>
      <c r="AP152" s="220"/>
      <c r="AQ152" s="220"/>
      <c r="AR152" s="220"/>
      <c r="AS152" s="220"/>
      <c r="AT152" s="220"/>
      <c r="AU152" s="220"/>
      <c r="AV152" s="220"/>
      <c r="AW152" s="220"/>
      <c r="AX152" s="220"/>
      <c r="AY152" s="220"/>
      <c r="AZ152" s="220"/>
      <c r="BA152" s="220"/>
      <c r="BB152" s="220"/>
      <c r="BC152" s="220"/>
      <c r="BD152" s="220"/>
      <c r="BE152" s="220"/>
      <c r="BF152" s="220"/>
      <c r="BG152" s="220"/>
      <c r="BH152" s="220"/>
      <c r="BI152" s="220"/>
      <c r="BJ152" s="220"/>
      <c r="BK152" s="220"/>
      <c r="BL152" s="220"/>
      <c r="BM152" s="230">
        <v>1</v>
      </c>
    </row>
    <row r="153" spans="1:65">
      <c r="A153" s="30"/>
      <c r="B153" s="19">
        <v>1</v>
      </c>
      <c r="C153" s="9">
        <v>2</v>
      </c>
      <c r="D153" s="218">
        <v>14.6</v>
      </c>
      <c r="E153" s="218">
        <v>15.1</v>
      </c>
      <c r="F153" s="218">
        <v>15.05</v>
      </c>
      <c r="G153" s="231">
        <v>17.600000000000001</v>
      </c>
      <c r="H153" s="231">
        <v>14</v>
      </c>
      <c r="I153" s="218">
        <v>14.06</v>
      </c>
      <c r="J153" s="218">
        <v>14.14</v>
      </c>
      <c r="K153" s="231">
        <v>8.6519999999999992</v>
      </c>
      <c r="L153" s="218">
        <v>13.7</v>
      </c>
      <c r="M153" s="218">
        <v>12.425546214383919</v>
      </c>
      <c r="N153" s="218">
        <v>12.11</v>
      </c>
      <c r="O153" s="218">
        <v>12.1</v>
      </c>
      <c r="P153" s="218">
        <v>13.85</v>
      </c>
      <c r="Q153" s="218">
        <v>13.19</v>
      </c>
      <c r="R153" s="231">
        <v>18</v>
      </c>
      <c r="S153" s="218">
        <v>15.79</v>
      </c>
      <c r="T153" s="218">
        <v>14.65</v>
      </c>
      <c r="U153" s="218">
        <v>14.98</v>
      </c>
      <c r="V153" s="218">
        <v>13.7</v>
      </c>
      <c r="W153" s="219"/>
      <c r="X153" s="220"/>
      <c r="Y153" s="220"/>
      <c r="Z153" s="220"/>
      <c r="AA153" s="220"/>
      <c r="AB153" s="220"/>
      <c r="AC153" s="220"/>
      <c r="AD153" s="220"/>
      <c r="AE153" s="220"/>
      <c r="AF153" s="220"/>
      <c r="AG153" s="220"/>
      <c r="AH153" s="220"/>
      <c r="AI153" s="220"/>
      <c r="AJ153" s="220"/>
      <c r="AK153" s="220"/>
      <c r="AL153" s="220"/>
      <c r="AM153" s="220"/>
      <c r="AN153" s="220"/>
      <c r="AO153" s="220"/>
      <c r="AP153" s="220"/>
      <c r="AQ153" s="220"/>
      <c r="AR153" s="220"/>
      <c r="AS153" s="220"/>
      <c r="AT153" s="220"/>
      <c r="AU153" s="220"/>
      <c r="AV153" s="220"/>
      <c r="AW153" s="220"/>
      <c r="AX153" s="220"/>
      <c r="AY153" s="220"/>
      <c r="AZ153" s="220"/>
      <c r="BA153" s="220"/>
      <c r="BB153" s="220"/>
      <c r="BC153" s="220"/>
      <c r="BD153" s="220"/>
      <c r="BE153" s="220"/>
      <c r="BF153" s="220"/>
      <c r="BG153" s="220"/>
      <c r="BH153" s="220"/>
      <c r="BI153" s="220"/>
      <c r="BJ153" s="220"/>
      <c r="BK153" s="220"/>
      <c r="BL153" s="220"/>
      <c r="BM153" s="230">
        <v>24</v>
      </c>
    </row>
    <row r="154" spans="1:65">
      <c r="A154" s="30"/>
      <c r="B154" s="19">
        <v>1</v>
      </c>
      <c r="C154" s="9">
        <v>3</v>
      </c>
      <c r="D154" s="218">
        <v>15.2</v>
      </c>
      <c r="E154" s="218">
        <v>15.2</v>
      </c>
      <c r="F154" s="218">
        <v>15.05</v>
      </c>
      <c r="G154" s="231">
        <v>18.399999999999999</v>
      </c>
      <c r="H154" s="231">
        <v>15</v>
      </c>
      <c r="I154" s="218">
        <v>14.01</v>
      </c>
      <c r="J154" s="218">
        <v>14.1</v>
      </c>
      <c r="K154" s="231">
        <v>8.77</v>
      </c>
      <c r="L154" s="218">
        <v>14.4</v>
      </c>
      <c r="M154" s="218">
        <v>12.293587691915981</v>
      </c>
      <c r="N154" s="218">
        <v>12.23</v>
      </c>
      <c r="O154" s="218">
        <v>11.4</v>
      </c>
      <c r="P154" s="218">
        <v>13.95</v>
      </c>
      <c r="Q154" s="218">
        <v>12.69</v>
      </c>
      <c r="R154" s="231">
        <v>17</v>
      </c>
      <c r="S154" s="232">
        <v>16.739999999999998</v>
      </c>
      <c r="T154" s="218">
        <v>14.65</v>
      </c>
      <c r="U154" s="218">
        <v>14.58</v>
      </c>
      <c r="V154" s="218">
        <v>14.1</v>
      </c>
      <c r="W154" s="219"/>
      <c r="X154" s="220"/>
      <c r="Y154" s="220"/>
      <c r="Z154" s="220"/>
      <c r="AA154" s="220"/>
      <c r="AB154" s="220"/>
      <c r="AC154" s="220"/>
      <c r="AD154" s="220"/>
      <c r="AE154" s="220"/>
      <c r="AF154" s="220"/>
      <c r="AG154" s="220"/>
      <c r="AH154" s="220"/>
      <c r="AI154" s="220"/>
      <c r="AJ154" s="220"/>
      <c r="AK154" s="220"/>
      <c r="AL154" s="220"/>
      <c r="AM154" s="220"/>
      <c r="AN154" s="220"/>
      <c r="AO154" s="220"/>
      <c r="AP154" s="220"/>
      <c r="AQ154" s="220"/>
      <c r="AR154" s="220"/>
      <c r="AS154" s="220"/>
      <c r="AT154" s="220"/>
      <c r="AU154" s="220"/>
      <c r="AV154" s="220"/>
      <c r="AW154" s="220"/>
      <c r="AX154" s="220"/>
      <c r="AY154" s="220"/>
      <c r="AZ154" s="220"/>
      <c r="BA154" s="220"/>
      <c r="BB154" s="220"/>
      <c r="BC154" s="220"/>
      <c r="BD154" s="220"/>
      <c r="BE154" s="220"/>
      <c r="BF154" s="220"/>
      <c r="BG154" s="220"/>
      <c r="BH154" s="220"/>
      <c r="BI154" s="220"/>
      <c r="BJ154" s="220"/>
      <c r="BK154" s="220"/>
      <c r="BL154" s="220"/>
      <c r="BM154" s="230">
        <v>16</v>
      </c>
    </row>
    <row r="155" spans="1:65">
      <c r="A155" s="30"/>
      <c r="B155" s="19">
        <v>1</v>
      </c>
      <c r="C155" s="9">
        <v>4</v>
      </c>
      <c r="D155" s="218">
        <v>15.05</v>
      </c>
      <c r="E155" s="218">
        <v>15.299999999999999</v>
      </c>
      <c r="F155" s="218">
        <v>14.67</v>
      </c>
      <c r="G155" s="231">
        <v>16.7</v>
      </c>
      <c r="H155" s="231">
        <v>15</v>
      </c>
      <c r="I155" s="218">
        <v>13.98</v>
      </c>
      <c r="J155" s="218">
        <v>14.07</v>
      </c>
      <c r="K155" s="231">
        <v>9.1199999999999992</v>
      </c>
      <c r="L155" s="218">
        <v>14.1</v>
      </c>
      <c r="M155" s="218">
        <v>12.463438786476415</v>
      </c>
      <c r="N155" s="218">
        <v>11.93</v>
      </c>
      <c r="O155" s="218">
        <v>12</v>
      </c>
      <c r="P155" s="218">
        <v>14.65</v>
      </c>
      <c r="Q155" s="218">
        <v>12.38</v>
      </c>
      <c r="R155" s="231">
        <v>17</v>
      </c>
      <c r="S155" s="218">
        <v>15.39</v>
      </c>
      <c r="T155" s="218">
        <v>14.6</v>
      </c>
      <c r="U155" s="218">
        <v>15.43</v>
      </c>
      <c r="V155" s="218">
        <v>13.35</v>
      </c>
      <c r="W155" s="219"/>
      <c r="X155" s="220"/>
      <c r="Y155" s="220"/>
      <c r="Z155" s="220"/>
      <c r="AA155" s="220"/>
      <c r="AB155" s="220"/>
      <c r="AC155" s="220"/>
      <c r="AD155" s="220"/>
      <c r="AE155" s="220"/>
      <c r="AF155" s="220"/>
      <c r="AG155" s="220"/>
      <c r="AH155" s="220"/>
      <c r="AI155" s="220"/>
      <c r="AJ155" s="220"/>
      <c r="AK155" s="220"/>
      <c r="AL155" s="220"/>
      <c r="AM155" s="220"/>
      <c r="AN155" s="220"/>
      <c r="AO155" s="220"/>
      <c r="AP155" s="220"/>
      <c r="AQ155" s="220"/>
      <c r="AR155" s="220"/>
      <c r="AS155" s="220"/>
      <c r="AT155" s="220"/>
      <c r="AU155" s="220"/>
      <c r="AV155" s="220"/>
      <c r="AW155" s="220"/>
      <c r="AX155" s="220"/>
      <c r="AY155" s="220"/>
      <c r="AZ155" s="220"/>
      <c r="BA155" s="220"/>
      <c r="BB155" s="220"/>
      <c r="BC155" s="220"/>
      <c r="BD155" s="220"/>
      <c r="BE155" s="220"/>
      <c r="BF155" s="220"/>
      <c r="BG155" s="220"/>
      <c r="BH155" s="220"/>
      <c r="BI155" s="220"/>
      <c r="BJ155" s="220"/>
      <c r="BK155" s="220"/>
      <c r="BL155" s="220"/>
      <c r="BM155" s="230">
        <v>13.927621905708277</v>
      </c>
    </row>
    <row r="156" spans="1:65">
      <c r="A156" s="30"/>
      <c r="B156" s="19">
        <v>1</v>
      </c>
      <c r="C156" s="9">
        <v>5</v>
      </c>
      <c r="D156" s="218">
        <v>14.8</v>
      </c>
      <c r="E156" s="218">
        <v>15</v>
      </c>
      <c r="F156" s="218">
        <v>14.96</v>
      </c>
      <c r="G156" s="231">
        <v>17.7</v>
      </c>
      <c r="H156" s="231">
        <v>15</v>
      </c>
      <c r="I156" s="218">
        <v>14.12</v>
      </c>
      <c r="J156" s="218">
        <v>14.16</v>
      </c>
      <c r="K156" s="231">
        <v>9.25</v>
      </c>
      <c r="L156" s="218">
        <v>13.5</v>
      </c>
      <c r="M156" s="218">
        <v>12.011641830564125</v>
      </c>
      <c r="N156" s="218">
        <v>12.22</v>
      </c>
      <c r="O156" s="218">
        <v>11.5</v>
      </c>
      <c r="P156" s="218">
        <v>14.65</v>
      </c>
      <c r="Q156" s="218">
        <v>12.81</v>
      </c>
      <c r="R156" s="231">
        <v>17</v>
      </c>
      <c r="S156" s="218">
        <v>15.339999999999998</v>
      </c>
      <c r="T156" s="218">
        <v>15</v>
      </c>
      <c r="U156" s="218">
        <v>14.88</v>
      </c>
      <c r="V156" s="218">
        <v>13.4</v>
      </c>
      <c r="W156" s="219"/>
      <c r="X156" s="220"/>
      <c r="Y156" s="220"/>
      <c r="Z156" s="220"/>
      <c r="AA156" s="220"/>
      <c r="AB156" s="220"/>
      <c r="AC156" s="220"/>
      <c r="AD156" s="220"/>
      <c r="AE156" s="220"/>
      <c r="AF156" s="220"/>
      <c r="AG156" s="220"/>
      <c r="AH156" s="220"/>
      <c r="AI156" s="220"/>
      <c r="AJ156" s="220"/>
      <c r="AK156" s="220"/>
      <c r="AL156" s="220"/>
      <c r="AM156" s="220"/>
      <c r="AN156" s="220"/>
      <c r="AO156" s="220"/>
      <c r="AP156" s="220"/>
      <c r="AQ156" s="220"/>
      <c r="AR156" s="220"/>
      <c r="AS156" s="220"/>
      <c r="AT156" s="220"/>
      <c r="AU156" s="220"/>
      <c r="AV156" s="220"/>
      <c r="AW156" s="220"/>
      <c r="AX156" s="220"/>
      <c r="AY156" s="220"/>
      <c r="AZ156" s="220"/>
      <c r="BA156" s="220"/>
      <c r="BB156" s="220"/>
      <c r="BC156" s="220"/>
      <c r="BD156" s="220"/>
      <c r="BE156" s="220"/>
      <c r="BF156" s="220"/>
      <c r="BG156" s="220"/>
      <c r="BH156" s="220"/>
      <c r="BI156" s="220"/>
      <c r="BJ156" s="220"/>
      <c r="BK156" s="220"/>
      <c r="BL156" s="220"/>
      <c r="BM156" s="230">
        <v>23</v>
      </c>
    </row>
    <row r="157" spans="1:65">
      <c r="A157" s="30"/>
      <c r="B157" s="19">
        <v>1</v>
      </c>
      <c r="C157" s="9">
        <v>6</v>
      </c>
      <c r="D157" s="232">
        <v>16.100000000000001</v>
      </c>
      <c r="E157" s="218">
        <v>15.2</v>
      </c>
      <c r="F157" s="218">
        <v>14.62</v>
      </c>
      <c r="G157" s="231">
        <v>17.600000000000001</v>
      </c>
      <c r="H157" s="231">
        <v>15</v>
      </c>
      <c r="I157" s="218">
        <v>13.88</v>
      </c>
      <c r="J157" s="232">
        <v>13.6</v>
      </c>
      <c r="K157" s="231">
        <v>8.9700000000000006</v>
      </c>
      <c r="L157" s="218">
        <v>13.8</v>
      </c>
      <c r="M157" s="218">
        <v>12.062955486370429</v>
      </c>
      <c r="N157" s="218">
        <v>12.03</v>
      </c>
      <c r="O157" s="218">
        <v>11.8</v>
      </c>
      <c r="P157" s="218">
        <v>13.8</v>
      </c>
      <c r="Q157" s="218">
        <v>12.63</v>
      </c>
      <c r="R157" s="231">
        <v>16</v>
      </c>
      <c r="S157" s="218">
        <v>15.289999999999997</v>
      </c>
      <c r="T157" s="218">
        <v>15.1</v>
      </c>
      <c r="U157" s="218">
        <v>14.69</v>
      </c>
      <c r="V157" s="218">
        <v>13.55</v>
      </c>
      <c r="W157" s="219"/>
      <c r="X157" s="220"/>
      <c r="Y157" s="220"/>
      <c r="Z157" s="220"/>
      <c r="AA157" s="220"/>
      <c r="AB157" s="220"/>
      <c r="AC157" s="220"/>
      <c r="AD157" s="220"/>
      <c r="AE157" s="220"/>
      <c r="AF157" s="220"/>
      <c r="AG157" s="220"/>
      <c r="AH157" s="220"/>
      <c r="AI157" s="220"/>
      <c r="AJ157" s="220"/>
      <c r="AK157" s="220"/>
      <c r="AL157" s="220"/>
      <c r="AM157" s="220"/>
      <c r="AN157" s="220"/>
      <c r="AO157" s="220"/>
      <c r="AP157" s="220"/>
      <c r="AQ157" s="220"/>
      <c r="AR157" s="220"/>
      <c r="AS157" s="220"/>
      <c r="AT157" s="220"/>
      <c r="AU157" s="220"/>
      <c r="AV157" s="220"/>
      <c r="AW157" s="220"/>
      <c r="AX157" s="220"/>
      <c r="AY157" s="220"/>
      <c r="AZ157" s="220"/>
      <c r="BA157" s="220"/>
      <c r="BB157" s="220"/>
      <c r="BC157" s="220"/>
      <c r="BD157" s="220"/>
      <c r="BE157" s="220"/>
      <c r="BF157" s="220"/>
      <c r="BG157" s="220"/>
      <c r="BH157" s="220"/>
      <c r="BI157" s="220"/>
      <c r="BJ157" s="220"/>
      <c r="BK157" s="220"/>
      <c r="BL157" s="220"/>
      <c r="BM157" s="221"/>
    </row>
    <row r="158" spans="1:65">
      <c r="A158" s="30"/>
      <c r="B158" s="20" t="s">
        <v>265</v>
      </c>
      <c r="C158" s="12"/>
      <c r="D158" s="233">
        <v>15.066666666666668</v>
      </c>
      <c r="E158" s="233">
        <v>15.149999999999999</v>
      </c>
      <c r="F158" s="233">
        <v>14.856666666666669</v>
      </c>
      <c r="G158" s="233">
        <v>17.483333333333334</v>
      </c>
      <c r="H158" s="233">
        <v>14.666666666666666</v>
      </c>
      <c r="I158" s="233">
        <v>14.034999999999998</v>
      </c>
      <c r="J158" s="233">
        <v>14.033333333333333</v>
      </c>
      <c r="K158" s="233">
        <v>9.0224999999999991</v>
      </c>
      <c r="L158" s="233">
        <v>13.866666666666667</v>
      </c>
      <c r="M158" s="233">
        <v>12.237995252290823</v>
      </c>
      <c r="N158" s="233">
        <v>12.104999999999999</v>
      </c>
      <c r="O158" s="233">
        <v>11.799999999999999</v>
      </c>
      <c r="P158" s="233">
        <v>14.25</v>
      </c>
      <c r="Q158" s="233">
        <v>12.808333333333332</v>
      </c>
      <c r="R158" s="233">
        <v>17.166666666666668</v>
      </c>
      <c r="S158" s="233">
        <v>15.629999999999997</v>
      </c>
      <c r="T158" s="233">
        <v>14.85</v>
      </c>
      <c r="U158" s="233">
        <v>14.950000000000001</v>
      </c>
      <c r="V158" s="233">
        <v>13.616666666666667</v>
      </c>
      <c r="W158" s="219"/>
      <c r="X158" s="220"/>
      <c r="Y158" s="220"/>
      <c r="Z158" s="220"/>
      <c r="AA158" s="220"/>
      <c r="AB158" s="220"/>
      <c r="AC158" s="220"/>
      <c r="AD158" s="220"/>
      <c r="AE158" s="220"/>
      <c r="AF158" s="220"/>
      <c r="AG158" s="220"/>
      <c r="AH158" s="220"/>
      <c r="AI158" s="220"/>
      <c r="AJ158" s="220"/>
      <c r="AK158" s="220"/>
      <c r="AL158" s="220"/>
      <c r="AM158" s="220"/>
      <c r="AN158" s="220"/>
      <c r="AO158" s="220"/>
      <c r="AP158" s="220"/>
      <c r="AQ158" s="220"/>
      <c r="AR158" s="220"/>
      <c r="AS158" s="220"/>
      <c r="AT158" s="220"/>
      <c r="AU158" s="220"/>
      <c r="AV158" s="220"/>
      <c r="AW158" s="220"/>
      <c r="AX158" s="220"/>
      <c r="AY158" s="220"/>
      <c r="AZ158" s="220"/>
      <c r="BA158" s="220"/>
      <c r="BB158" s="220"/>
      <c r="BC158" s="220"/>
      <c r="BD158" s="220"/>
      <c r="BE158" s="220"/>
      <c r="BF158" s="220"/>
      <c r="BG158" s="220"/>
      <c r="BH158" s="220"/>
      <c r="BI158" s="220"/>
      <c r="BJ158" s="220"/>
      <c r="BK158" s="220"/>
      <c r="BL158" s="220"/>
      <c r="BM158" s="221"/>
    </row>
    <row r="159" spans="1:65">
      <c r="A159" s="30"/>
      <c r="B159" s="3" t="s">
        <v>266</v>
      </c>
      <c r="C159" s="29"/>
      <c r="D159" s="218">
        <v>14.925000000000001</v>
      </c>
      <c r="E159" s="218">
        <v>15.149999999999999</v>
      </c>
      <c r="F159" s="218">
        <v>14.875</v>
      </c>
      <c r="G159" s="218">
        <v>17.600000000000001</v>
      </c>
      <c r="H159" s="218">
        <v>15</v>
      </c>
      <c r="I159" s="218">
        <v>14.035</v>
      </c>
      <c r="J159" s="218">
        <v>14.115</v>
      </c>
      <c r="K159" s="218">
        <v>9.0449999999999999</v>
      </c>
      <c r="L159" s="218">
        <v>13.75</v>
      </c>
      <c r="M159" s="218">
        <v>12.232194597975026</v>
      </c>
      <c r="N159" s="218">
        <v>12.11</v>
      </c>
      <c r="O159" s="218">
        <v>11.9</v>
      </c>
      <c r="P159" s="218">
        <v>14.274999999999999</v>
      </c>
      <c r="Q159" s="218">
        <v>12.75</v>
      </c>
      <c r="R159" s="218">
        <v>17</v>
      </c>
      <c r="S159" s="218">
        <v>15.364999999999998</v>
      </c>
      <c r="T159" s="218">
        <v>14.824999999999999</v>
      </c>
      <c r="U159" s="218">
        <v>14.93</v>
      </c>
      <c r="V159" s="218">
        <v>13.574999999999999</v>
      </c>
      <c r="W159" s="219"/>
      <c r="X159" s="220"/>
      <c r="Y159" s="220"/>
      <c r="Z159" s="220"/>
      <c r="AA159" s="220"/>
      <c r="AB159" s="220"/>
      <c r="AC159" s="220"/>
      <c r="AD159" s="220"/>
      <c r="AE159" s="220"/>
      <c r="AF159" s="220"/>
      <c r="AG159" s="220"/>
      <c r="AH159" s="220"/>
      <c r="AI159" s="220"/>
      <c r="AJ159" s="220"/>
      <c r="AK159" s="220"/>
      <c r="AL159" s="220"/>
      <c r="AM159" s="220"/>
      <c r="AN159" s="220"/>
      <c r="AO159" s="220"/>
      <c r="AP159" s="220"/>
      <c r="AQ159" s="220"/>
      <c r="AR159" s="220"/>
      <c r="AS159" s="220"/>
      <c r="AT159" s="220"/>
      <c r="AU159" s="220"/>
      <c r="AV159" s="220"/>
      <c r="AW159" s="220"/>
      <c r="AX159" s="220"/>
      <c r="AY159" s="220"/>
      <c r="AZ159" s="220"/>
      <c r="BA159" s="220"/>
      <c r="BB159" s="220"/>
      <c r="BC159" s="220"/>
      <c r="BD159" s="220"/>
      <c r="BE159" s="220"/>
      <c r="BF159" s="220"/>
      <c r="BG159" s="220"/>
      <c r="BH159" s="220"/>
      <c r="BI159" s="220"/>
      <c r="BJ159" s="220"/>
      <c r="BK159" s="220"/>
      <c r="BL159" s="220"/>
      <c r="BM159" s="221"/>
    </row>
    <row r="160" spans="1:65">
      <c r="A160" s="30"/>
      <c r="B160" s="3" t="s">
        <v>267</v>
      </c>
      <c r="C160" s="29"/>
      <c r="D160" s="24">
        <v>0.55647701360134105</v>
      </c>
      <c r="E160" s="24">
        <v>0.10488088481701478</v>
      </c>
      <c r="F160" s="24">
        <v>0.19012276735485131</v>
      </c>
      <c r="G160" s="24">
        <v>0.61128280416405201</v>
      </c>
      <c r="H160" s="24">
        <v>0.51639777949432231</v>
      </c>
      <c r="I160" s="24">
        <v>0.10114346246792193</v>
      </c>
      <c r="J160" s="24">
        <v>0.21463146709340358</v>
      </c>
      <c r="K160" s="24">
        <v>0.27853024970369022</v>
      </c>
      <c r="L160" s="24">
        <v>0.32659863237109055</v>
      </c>
      <c r="M160" s="24">
        <v>0.18733951041745331</v>
      </c>
      <c r="N160" s="24">
        <v>0.11414902540100852</v>
      </c>
      <c r="O160" s="24">
        <v>0.2898275349237886</v>
      </c>
      <c r="P160" s="24">
        <v>0.42308391602612366</v>
      </c>
      <c r="Q160" s="24">
        <v>0.31358677693210613</v>
      </c>
      <c r="R160" s="24">
        <v>0.752772652709081</v>
      </c>
      <c r="S160" s="24">
        <v>0.57879184513951099</v>
      </c>
      <c r="T160" s="24">
        <v>0.24083189157584572</v>
      </c>
      <c r="U160" s="24">
        <v>0.30880414504990056</v>
      </c>
      <c r="V160" s="24">
        <v>0.26956755492207624</v>
      </c>
      <c r="W160" s="152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30"/>
      <c r="B161" s="3" t="s">
        <v>86</v>
      </c>
      <c r="C161" s="29"/>
      <c r="D161" s="13">
        <v>3.6934315062035906E-2</v>
      </c>
      <c r="E161" s="13">
        <v>6.9228306809910756E-3</v>
      </c>
      <c r="F161" s="13">
        <v>1.2797134890387118E-2</v>
      </c>
      <c r="G161" s="13">
        <v>3.496374475676179E-2</v>
      </c>
      <c r="H161" s="13">
        <v>3.520893951097652E-2</v>
      </c>
      <c r="I161" s="13">
        <v>7.2065167415690731E-3</v>
      </c>
      <c r="J161" s="13">
        <v>1.5294403830883867E-2</v>
      </c>
      <c r="K161" s="13">
        <v>3.087062895025661E-2</v>
      </c>
      <c r="L161" s="13">
        <v>2.3552785988299799E-2</v>
      </c>
      <c r="M161" s="13">
        <v>1.5308022805645831E-2</v>
      </c>
      <c r="N161" s="13">
        <v>9.4299070963245381E-3</v>
      </c>
      <c r="O161" s="13">
        <v>2.4561655502015986E-2</v>
      </c>
      <c r="P161" s="13">
        <v>2.9690099370254294E-2</v>
      </c>
      <c r="Q161" s="13">
        <v>2.4483027476807247E-2</v>
      </c>
      <c r="R161" s="13">
        <v>4.3850834138393066E-2</v>
      </c>
      <c r="S161" s="13">
        <v>3.7030828223897062E-2</v>
      </c>
      <c r="T161" s="13">
        <v>1.6217635796353248E-2</v>
      </c>
      <c r="U161" s="13">
        <v>2.0655795655511743E-2</v>
      </c>
      <c r="V161" s="13">
        <v>1.9796882858414411E-2</v>
      </c>
      <c r="W161" s="152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30"/>
      <c r="B162" s="3" t="s">
        <v>268</v>
      </c>
      <c r="C162" s="29"/>
      <c r="D162" s="13">
        <v>8.1783147810147838E-2</v>
      </c>
      <c r="E162" s="13">
        <v>8.7766461680778951E-2</v>
      </c>
      <c r="F162" s="13">
        <v>6.6705196856156723E-2</v>
      </c>
      <c r="G162" s="13">
        <v>0.25529925005845677</v>
      </c>
      <c r="H162" s="13">
        <v>5.3063241231117164E-2</v>
      </c>
      <c r="I162" s="13">
        <v>7.7097220917314857E-3</v>
      </c>
      <c r="J162" s="13">
        <v>7.5900558143189301E-3</v>
      </c>
      <c r="K162" s="13">
        <v>-0.35218660722674411</v>
      </c>
      <c r="L162" s="13">
        <v>-4.3765719269437398E-3</v>
      </c>
      <c r="M162" s="13">
        <v>-0.12131479909897291</v>
      </c>
      <c r="N162" s="13">
        <v>-0.13086382715209055</v>
      </c>
      <c r="O162" s="13">
        <v>-0.15276275591860122</v>
      </c>
      <c r="P162" s="13">
        <v>2.314667187796049E-2</v>
      </c>
      <c r="Q162" s="13">
        <v>-8.0364658083961982E-2</v>
      </c>
      <c r="R162" s="13">
        <v>0.23256265735005766</v>
      </c>
      <c r="S162" s="13">
        <v>0.1222303495756154</v>
      </c>
      <c r="T162" s="13">
        <v>6.6226531746506057E-2</v>
      </c>
      <c r="U162" s="13">
        <v>7.3406508391263836E-2</v>
      </c>
      <c r="V162" s="13">
        <v>-2.2326513538837744E-2</v>
      </c>
      <c r="W162" s="152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30"/>
      <c r="B163" s="46" t="s">
        <v>269</v>
      </c>
      <c r="C163" s="47"/>
      <c r="D163" s="45">
        <v>0.67</v>
      </c>
      <c r="E163" s="45">
        <v>0.73</v>
      </c>
      <c r="F163" s="45">
        <v>0.54</v>
      </c>
      <c r="G163" s="45">
        <v>2.25</v>
      </c>
      <c r="H163" s="45" t="s">
        <v>270</v>
      </c>
      <c r="I163" s="45">
        <v>0</v>
      </c>
      <c r="J163" s="45">
        <v>0</v>
      </c>
      <c r="K163" s="45">
        <v>3.28</v>
      </c>
      <c r="L163" s="45">
        <v>0.11</v>
      </c>
      <c r="M163" s="45">
        <v>1.17</v>
      </c>
      <c r="N163" s="45">
        <v>1.26</v>
      </c>
      <c r="O163" s="45">
        <v>1.46</v>
      </c>
      <c r="P163" s="45">
        <v>0.14000000000000001</v>
      </c>
      <c r="Q163" s="45">
        <v>0.8</v>
      </c>
      <c r="R163" s="45" t="s">
        <v>270</v>
      </c>
      <c r="S163" s="45">
        <v>1.04</v>
      </c>
      <c r="T163" s="45">
        <v>0.53</v>
      </c>
      <c r="U163" s="45">
        <v>0.6</v>
      </c>
      <c r="V163" s="45">
        <v>0.27</v>
      </c>
      <c r="W163" s="152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B164" s="31" t="s">
        <v>294</v>
      </c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BM164" s="55"/>
    </row>
    <row r="165" spans="1:65">
      <c r="BM165" s="55"/>
    </row>
    <row r="166" spans="1:65" ht="15">
      <c r="B166" s="8" t="s">
        <v>482</v>
      </c>
      <c r="BM166" s="28" t="s">
        <v>66</v>
      </c>
    </row>
    <row r="167" spans="1:65" ht="15">
      <c r="A167" s="25" t="s">
        <v>25</v>
      </c>
      <c r="B167" s="18" t="s">
        <v>110</v>
      </c>
      <c r="C167" s="15" t="s">
        <v>111</v>
      </c>
      <c r="D167" s="16" t="s">
        <v>230</v>
      </c>
      <c r="E167" s="17" t="s">
        <v>230</v>
      </c>
      <c r="F167" s="17" t="s">
        <v>230</v>
      </c>
      <c r="G167" s="17" t="s">
        <v>230</v>
      </c>
      <c r="H167" s="17" t="s">
        <v>230</v>
      </c>
      <c r="I167" s="17" t="s">
        <v>230</v>
      </c>
      <c r="J167" s="17" t="s">
        <v>230</v>
      </c>
      <c r="K167" s="17" t="s">
        <v>230</v>
      </c>
      <c r="L167" s="17" t="s">
        <v>230</v>
      </c>
      <c r="M167" s="17" t="s">
        <v>230</v>
      </c>
      <c r="N167" s="17" t="s">
        <v>230</v>
      </c>
      <c r="O167" s="17" t="s">
        <v>230</v>
      </c>
      <c r="P167" s="17" t="s">
        <v>230</v>
      </c>
      <c r="Q167" s="17" t="s">
        <v>230</v>
      </c>
      <c r="R167" s="17" t="s">
        <v>230</v>
      </c>
      <c r="S167" s="17" t="s">
        <v>230</v>
      </c>
      <c r="T167" s="17" t="s">
        <v>230</v>
      </c>
      <c r="U167" s="17" t="s">
        <v>230</v>
      </c>
      <c r="V167" s="17" t="s">
        <v>230</v>
      </c>
      <c r="W167" s="17" t="s">
        <v>230</v>
      </c>
      <c r="X167" s="17" t="s">
        <v>230</v>
      </c>
      <c r="Y167" s="17" t="s">
        <v>230</v>
      </c>
      <c r="Z167" s="17" t="s">
        <v>230</v>
      </c>
      <c r="AA167" s="152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8">
        <v>1</v>
      </c>
    </row>
    <row r="168" spans="1:65">
      <c r="A168" s="30"/>
      <c r="B168" s="19" t="s">
        <v>231</v>
      </c>
      <c r="C168" s="9" t="s">
        <v>231</v>
      </c>
      <c r="D168" s="150" t="s">
        <v>233</v>
      </c>
      <c r="E168" s="151" t="s">
        <v>234</v>
      </c>
      <c r="F168" s="151" t="s">
        <v>235</v>
      </c>
      <c r="G168" s="151" t="s">
        <v>236</v>
      </c>
      <c r="H168" s="151" t="s">
        <v>237</v>
      </c>
      <c r="I168" s="151" t="s">
        <v>239</v>
      </c>
      <c r="J168" s="151" t="s">
        <v>240</v>
      </c>
      <c r="K168" s="151" t="s">
        <v>242</v>
      </c>
      <c r="L168" s="151" t="s">
        <v>243</v>
      </c>
      <c r="M168" s="151" t="s">
        <v>244</v>
      </c>
      <c r="N168" s="151" t="s">
        <v>245</v>
      </c>
      <c r="O168" s="151" t="s">
        <v>246</v>
      </c>
      <c r="P168" s="151" t="s">
        <v>247</v>
      </c>
      <c r="Q168" s="151" t="s">
        <v>248</v>
      </c>
      <c r="R168" s="151" t="s">
        <v>249</v>
      </c>
      <c r="S168" s="151" t="s">
        <v>250</v>
      </c>
      <c r="T168" s="151" t="s">
        <v>251</v>
      </c>
      <c r="U168" s="151" t="s">
        <v>252</v>
      </c>
      <c r="V168" s="151" t="s">
        <v>254</v>
      </c>
      <c r="W168" s="151" t="s">
        <v>255</v>
      </c>
      <c r="X168" s="151" t="s">
        <v>256</v>
      </c>
      <c r="Y168" s="151" t="s">
        <v>257</v>
      </c>
      <c r="Z168" s="151" t="s">
        <v>258</v>
      </c>
      <c r="AA168" s="152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 t="s">
        <v>3</v>
      </c>
    </row>
    <row r="169" spans="1:65">
      <c r="A169" s="30"/>
      <c r="B169" s="19"/>
      <c r="C169" s="9"/>
      <c r="D169" s="10" t="s">
        <v>289</v>
      </c>
      <c r="E169" s="11" t="s">
        <v>114</v>
      </c>
      <c r="F169" s="11" t="s">
        <v>114</v>
      </c>
      <c r="G169" s="11" t="s">
        <v>289</v>
      </c>
      <c r="H169" s="11" t="s">
        <v>290</v>
      </c>
      <c r="I169" s="11" t="s">
        <v>289</v>
      </c>
      <c r="J169" s="11" t="s">
        <v>290</v>
      </c>
      <c r="K169" s="11" t="s">
        <v>290</v>
      </c>
      <c r="L169" s="11" t="s">
        <v>114</v>
      </c>
      <c r="M169" s="11" t="s">
        <v>114</v>
      </c>
      <c r="N169" s="11" t="s">
        <v>290</v>
      </c>
      <c r="O169" s="11" t="s">
        <v>289</v>
      </c>
      <c r="P169" s="11" t="s">
        <v>290</v>
      </c>
      <c r="Q169" s="11" t="s">
        <v>290</v>
      </c>
      <c r="R169" s="11" t="s">
        <v>290</v>
      </c>
      <c r="S169" s="11" t="s">
        <v>289</v>
      </c>
      <c r="T169" s="11" t="s">
        <v>290</v>
      </c>
      <c r="U169" s="11" t="s">
        <v>289</v>
      </c>
      <c r="V169" s="11" t="s">
        <v>114</v>
      </c>
      <c r="W169" s="11" t="s">
        <v>290</v>
      </c>
      <c r="X169" s="11" t="s">
        <v>289</v>
      </c>
      <c r="Y169" s="11" t="s">
        <v>289</v>
      </c>
      <c r="Z169" s="11" t="s">
        <v>289</v>
      </c>
      <c r="AA169" s="152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>
        <v>1</v>
      </c>
    </row>
    <row r="170" spans="1:65">
      <c r="A170" s="30"/>
      <c r="B170" s="19"/>
      <c r="C170" s="9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152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2</v>
      </c>
    </row>
    <row r="171" spans="1:65">
      <c r="A171" s="30"/>
      <c r="B171" s="18">
        <v>1</v>
      </c>
      <c r="C171" s="14">
        <v>1</v>
      </c>
      <c r="D171" s="228">
        <v>38.9</v>
      </c>
      <c r="E171" s="229">
        <v>45</v>
      </c>
      <c r="F171" s="229">
        <v>31.869000000000003</v>
      </c>
      <c r="G171" s="228">
        <v>41.2</v>
      </c>
      <c r="H171" s="228">
        <v>40.9</v>
      </c>
      <c r="I171" s="228">
        <v>44</v>
      </c>
      <c r="J171" s="228">
        <v>39.799999999999997</v>
      </c>
      <c r="K171" s="228">
        <v>43.8</v>
      </c>
      <c r="L171" s="228">
        <v>43</v>
      </c>
      <c r="M171" s="229">
        <v>37.146000000000001</v>
      </c>
      <c r="N171" s="228">
        <v>40.200000000000003</v>
      </c>
      <c r="O171" s="228">
        <v>41.1</v>
      </c>
      <c r="P171" s="228">
        <v>40.999091541650053</v>
      </c>
      <c r="Q171" s="228">
        <v>42.4</v>
      </c>
      <c r="R171" s="228">
        <v>38.700000000000003</v>
      </c>
      <c r="S171" s="228">
        <v>39.5</v>
      </c>
      <c r="T171" s="228">
        <v>41</v>
      </c>
      <c r="U171" s="228">
        <v>41.6</v>
      </c>
      <c r="V171" s="228">
        <v>39</v>
      </c>
      <c r="W171" s="228">
        <v>41.7</v>
      </c>
      <c r="X171" s="228">
        <v>40</v>
      </c>
      <c r="Y171" s="228">
        <v>42.9</v>
      </c>
      <c r="Z171" s="228">
        <v>41.3</v>
      </c>
      <c r="AA171" s="219"/>
      <c r="AB171" s="220"/>
      <c r="AC171" s="220"/>
      <c r="AD171" s="220"/>
      <c r="AE171" s="220"/>
      <c r="AF171" s="220"/>
      <c r="AG171" s="220"/>
      <c r="AH171" s="220"/>
      <c r="AI171" s="220"/>
      <c r="AJ171" s="220"/>
      <c r="AK171" s="220"/>
      <c r="AL171" s="220"/>
      <c r="AM171" s="220"/>
      <c r="AN171" s="220"/>
      <c r="AO171" s="220"/>
      <c r="AP171" s="220"/>
      <c r="AQ171" s="220"/>
      <c r="AR171" s="220"/>
      <c r="AS171" s="220"/>
      <c r="AT171" s="220"/>
      <c r="AU171" s="220"/>
      <c r="AV171" s="220"/>
      <c r="AW171" s="220"/>
      <c r="AX171" s="220"/>
      <c r="AY171" s="220"/>
      <c r="AZ171" s="220"/>
      <c r="BA171" s="220"/>
      <c r="BB171" s="220"/>
      <c r="BC171" s="220"/>
      <c r="BD171" s="220"/>
      <c r="BE171" s="220"/>
      <c r="BF171" s="220"/>
      <c r="BG171" s="220"/>
      <c r="BH171" s="220"/>
      <c r="BI171" s="220"/>
      <c r="BJ171" s="220"/>
      <c r="BK171" s="220"/>
      <c r="BL171" s="220"/>
      <c r="BM171" s="230">
        <v>1</v>
      </c>
    </row>
    <row r="172" spans="1:65">
      <c r="A172" s="30"/>
      <c r="B172" s="19">
        <v>1</v>
      </c>
      <c r="C172" s="9">
        <v>2</v>
      </c>
      <c r="D172" s="218">
        <v>39.6</v>
      </c>
      <c r="E172" s="231">
        <v>50</v>
      </c>
      <c r="F172" s="231">
        <v>31.389749999999999</v>
      </c>
      <c r="G172" s="218">
        <v>40.700000000000003</v>
      </c>
      <c r="H172" s="218">
        <v>38.5</v>
      </c>
      <c r="I172" s="218">
        <v>43.4</v>
      </c>
      <c r="J172" s="218">
        <v>39.299999999999997</v>
      </c>
      <c r="K172" s="218">
        <v>44</v>
      </c>
      <c r="L172" s="218">
        <v>43.3</v>
      </c>
      <c r="M172" s="231">
        <v>37.225999999999999</v>
      </c>
      <c r="N172" s="218">
        <v>40.5</v>
      </c>
      <c r="O172" s="218">
        <v>40.9</v>
      </c>
      <c r="P172" s="218">
        <v>42.157898609103512</v>
      </c>
      <c r="Q172" s="218">
        <v>42.3</v>
      </c>
      <c r="R172" s="218">
        <v>39</v>
      </c>
      <c r="S172" s="218">
        <v>37.4</v>
      </c>
      <c r="T172" s="218">
        <v>40</v>
      </c>
      <c r="U172" s="218">
        <v>41.5</v>
      </c>
      <c r="V172" s="218">
        <v>38</v>
      </c>
      <c r="W172" s="218">
        <v>40.5</v>
      </c>
      <c r="X172" s="218">
        <v>38.6</v>
      </c>
      <c r="Y172" s="218">
        <v>42.1</v>
      </c>
      <c r="Z172" s="218">
        <v>40.9</v>
      </c>
      <c r="AA172" s="219"/>
      <c r="AB172" s="220"/>
      <c r="AC172" s="220"/>
      <c r="AD172" s="220"/>
      <c r="AE172" s="220"/>
      <c r="AF172" s="220"/>
      <c r="AG172" s="220"/>
      <c r="AH172" s="220"/>
      <c r="AI172" s="220"/>
      <c r="AJ172" s="220"/>
      <c r="AK172" s="220"/>
      <c r="AL172" s="220"/>
      <c r="AM172" s="220"/>
      <c r="AN172" s="220"/>
      <c r="AO172" s="220"/>
      <c r="AP172" s="220"/>
      <c r="AQ172" s="220"/>
      <c r="AR172" s="220"/>
      <c r="AS172" s="220"/>
      <c r="AT172" s="220"/>
      <c r="AU172" s="220"/>
      <c r="AV172" s="220"/>
      <c r="AW172" s="220"/>
      <c r="AX172" s="220"/>
      <c r="AY172" s="220"/>
      <c r="AZ172" s="220"/>
      <c r="BA172" s="220"/>
      <c r="BB172" s="220"/>
      <c r="BC172" s="220"/>
      <c r="BD172" s="220"/>
      <c r="BE172" s="220"/>
      <c r="BF172" s="220"/>
      <c r="BG172" s="220"/>
      <c r="BH172" s="220"/>
      <c r="BI172" s="220"/>
      <c r="BJ172" s="220"/>
      <c r="BK172" s="220"/>
      <c r="BL172" s="220"/>
      <c r="BM172" s="230">
        <v>10</v>
      </c>
    </row>
    <row r="173" spans="1:65">
      <c r="A173" s="30"/>
      <c r="B173" s="19">
        <v>1</v>
      </c>
      <c r="C173" s="9">
        <v>3</v>
      </c>
      <c r="D173" s="218">
        <v>40</v>
      </c>
      <c r="E173" s="231">
        <v>45</v>
      </c>
      <c r="F173" s="231">
        <v>31.252499999999998</v>
      </c>
      <c r="G173" s="218">
        <v>41.1</v>
      </c>
      <c r="H173" s="218">
        <v>40.6</v>
      </c>
      <c r="I173" s="218">
        <v>43.6</v>
      </c>
      <c r="J173" s="218">
        <v>40.4</v>
      </c>
      <c r="K173" s="218">
        <v>43.8</v>
      </c>
      <c r="L173" s="218">
        <v>44</v>
      </c>
      <c r="M173" s="231">
        <v>37.340000000000003</v>
      </c>
      <c r="N173" s="218">
        <v>41.1</v>
      </c>
      <c r="O173" s="218">
        <v>41.8</v>
      </c>
      <c r="P173" s="218">
        <v>41.57944163902809</v>
      </c>
      <c r="Q173" s="218">
        <v>41.7</v>
      </c>
      <c r="R173" s="218">
        <v>38.5</v>
      </c>
      <c r="S173" s="218">
        <v>37.700000000000003</v>
      </c>
      <c r="T173" s="218">
        <v>41</v>
      </c>
      <c r="U173" s="218">
        <v>40.5</v>
      </c>
      <c r="V173" s="218">
        <v>39</v>
      </c>
      <c r="W173" s="218">
        <v>40.6</v>
      </c>
      <c r="X173" s="218">
        <v>39.299999999999997</v>
      </c>
      <c r="Y173" s="218">
        <v>40.299999999999997</v>
      </c>
      <c r="Z173" s="218">
        <v>41.9</v>
      </c>
      <c r="AA173" s="219"/>
      <c r="AB173" s="220"/>
      <c r="AC173" s="220"/>
      <c r="AD173" s="220"/>
      <c r="AE173" s="220"/>
      <c r="AF173" s="220"/>
      <c r="AG173" s="220"/>
      <c r="AH173" s="220"/>
      <c r="AI173" s="220"/>
      <c r="AJ173" s="220"/>
      <c r="AK173" s="220"/>
      <c r="AL173" s="220"/>
      <c r="AM173" s="220"/>
      <c r="AN173" s="220"/>
      <c r="AO173" s="220"/>
      <c r="AP173" s="220"/>
      <c r="AQ173" s="220"/>
      <c r="AR173" s="220"/>
      <c r="AS173" s="220"/>
      <c r="AT173" s="220"/>
      <c r="AU173" s="220"/>
      <c r="AV173" s="220"/>
      <c r="AW173" s="220"/>
      <c r="AX173" s="220"/>
      <c r="AY173" s="220"/>
      <c r="AZ173" s="220"/>
      <c r="BA173" s="220"/>
      <c r="BB173" s="220"/>
      <c r="BC173" s="220"/>
      <c r="BD173" s="220"/>
      <c r="BE173" s="220"/>
      <c r="BF173" s="220"/>
      <c r="BG173" s="220"/>
      <c r="BH173" s="220"/>
      <c r="BI173" s="220"/>
      <c r="BJ173" s="220"/>
      <c r="BK173" s="220"/>
      <c r="BL173" s="220"/>
      <c r="BM173" s="230">
        <v>16</v>
      </c>
    </row>
    <row r="174" spans="1:65">
      <c r="A174" s="30"/>
      <c r="B174" s="19">
        <v>1</v>
      </c>
      <c r="C174" s="9">
        <v>4</v>
      </c>
      <c r="D174" s="218">
        <v>40.799999999999997</v>
      </c>
      <c r="E174" s="231">
        <v>50</v>
      </c>
      <c r="F174" s="231">
        <v>31.34975</v>
      </c>
      <c r="G174" s="218">
        <v>40</v>
      </c>
      <c r="H174" s="218">
        <v>39.700000000000003</v>
      </c>
      <c r="I174" s="218">
        <v>43.9</v>
      </c>
      <c r="J174" s="218">
        <v>40.4</v>
      </c>
      <c r="K174" s="218">
        <v>43.7</v>
      </c>
      <c r="L174" s="218">
        <v>43.5</v>
      </c>
      <c r="M174" s="231">
        <v>37.18</v>
      </c>
      <c r="N174" s="218">
        <v>40.799999999999997</v>
      </c>
      <c r="O174" s="218">
        <v>40.9</v>
      </c>
      <c r="P174" s="218">
        <v>41.587715991958177</v>
      </c>
      <c r="Q174" s="218">
        <v>41.3</v>
      </c>
      <c r="R174" s="218">
        <v>38.700000000000003</v>
      </c>
      <c r="S174" s="218">
        <v>39</v>
      </c>
      <c r="T174" s="218">
        <v>41</v>
      </c>
      <c r="U174" s="232">
        <v>39.9</v>
      </c>
      <c r="V174" s="218">
        <v>38</v>
      </c>
      <c r="W174" s="218">
        <v>42.1</v>
      </c>
      <c r="X174" s="218">
        <v>38.1</v>
      </c>
      <c r="Y174" s="218">
        <v>42.2</v>
      </c>
      <c r="Z174" s="218">
        <v>40.6</v>
      </c>
      <c r="AA174" s="219"/>
      <c r="AB174" s="220"/>
      <c r="AC174" s="220"/>
      <c r="AD174" s="220"/>
      <c r="AE174" s="220"/>
      <c r="AF174" s="220"/>
      <c r="AG174" s="220"/>
      <c r="AH174" s="220"/>
      <c r="AI174" s="220"/>
      <c r="AJ174" s="220"/>
      <c r="AK174" s="220"/>
      <c r="AL174" s="220"/>
      <c r="AM174" s="220"/>
      <c r="AN174" s="220"/>
      <c r="AO174" s="220"/>
      <c r="AP174" s="220"/>
      <c r="AQ174" s="220"/>
      <c r="AR174" s="220"/>
      <c r="AS174" s="220"/>
      <c r="AT174" s="220"/>
      <c r="AU174" s="220"/>
      <c r="AV174" s="220"/>
      <c r="AW174" s="220"/>
      <c r="AX174" s="220"/>
      <c r="AY174" s="220"/>
      <c r="AZ174" s="220"/>
      <c r="BA174" s="220"/>
      <c r="BB174" s="220"/>
      <c r="BC174" s="220"/>
      <c r="BD174" s="220"/>
      <c r="BE174" s="220"/>
      <c r="BF174" s="220"/>
      <c r="BG174" s="220"/>
      <c r="BH174" s="220"/>
      <c r="BI174" s="220"/>
      <c r="BJ174" s="220"/>
      <c r="BK174" s="220"/>
      <c r="BL174" s="220"/>
      <c r="BM174" s="230">
        <v>40.883848516903967</v>
      </c>
    </row>
    <row r="175" spans="1:65">
      <c r="A175" s="30"/>
      <c r="B175" s="19">
        <v>1</v>
      </c>
      <c r="C175" s="9">
        <v>5</v>
      </c>
      <c r="D175" s="218">
        <v>40.6</v>
      </c>
      <c r="E175" s="231">
        <v>45</v>
      </c>
      <c r="F175" s="231">
        <v>31.584499999999995</v>
      </c>
      <c r="G175" s="218">
        <v>42.1</v>
      </c>
      <c r="H175" s="218">
        <v>39.4</v>
      </c>
      <c r="I175" s="218">
        <v>43.3</v>
      </c>
      <c r="J175" s="218">
        <v>40.6</v>
      </c>
      <c r="K175" s="218">
        <v>43.3</v>
      </c>
      <c r="L175" s="218">
        <v>43.2</v>
      </c>
      <c r="M175" s="231">
        <v>37.22</v>
      </c>
      <c r="N175" s="218">
        <v>40.299999999999997</v>
      </c>
      <c r="O175" s="232">
        <v>39.700000000000003</v>
      </c>
      <c r="P175" s="218">
        <v>40.859557659880316</v>
      </c>
      <c r="Q175" s="218">
        <v>41.9</v>
      </c>
      <c r="R175" s="218">
        <v>37.799999999999997</v>
      </c>
      <c r="S175" s="218">
        <v>39.1</v>
      </c>
      <c r="T175" s="218">
        <v>41</v>
      </c>
      <c r="U175" s="218">
        <v>41.7</v>
      </c>
      <c r="V175" s="218">
        <v>39</v>
      </c>
      <c r="W175" s="218">
        <v>42.2</v>
      </c>
      <c r="X175" s="218">
        <v>40.1</v>
      </c>
      <c r="Y175" s="218">
        <v>42</v>
      </c>
      <c r="Z175" s="218">
        <v>40.1</v>
      </c>
      <c r="AA175" s="219"/>
      <c r="AB175" s="220"/>
      <c r="AC175" s="220"/>
      <c r="AD175" s="220"/>
      <c r="AE175" s="220"/>
      <c r="AF175" s="220"/>
      <c r="AG175" s="220"/>
      <c r="AH175" s="220"/>
      <c r="AI175" s="220"/>
      <c r="AJ175" s="220"/>
      <c r="AK175" s="220"/>
      <c r="AL175" s="220"/>
      <c r="AM175" s="220"/>
      <c r="AN175" s="220"/>
      <c r="AO175" s="220"/>
      <c r="AP175" s="220"/>
      <c r="AQ175" s="220"/>
      <c r="AR175" s="220"/>
      <c r="AS175" s="220"/>
      <c r="AT175" s="220"/>
      <c r="AU175" s="220"/>
      <c r="AV175" s="220"/>
      <c r="AW175" s="220"/>
      <c r="AX175" s="220"/>
      <c r="AY175" s="220"/>
      <c r="AZ175" s="220"/>
      <c r="BA175" s="220"/>
      <c r="BB175" s="220"/>
      <c r="BC175" s="220"/>
      <c r="BD175" s="220"/>
      <c r="BE175" s="220"/>
      <c r="BF175" s="220"/>
      <c r="BG175" s="220"/>
      <c r="BH175" s="220"/>
      <c r="BI175" s="220"/>
      <c r="BJ175" s="220"/>
      <c r="BK175" s="220"/>
      <c r="BL175" s="220"/>
      <c r="BM175" s="230">
        <v>24</v>
      </c>
    </row>
    <row r="176" spans="1:65">
      <c r="A176" s="30"/>
      <c r="B176" s="19">
        <v>1</v>
      </c>
      <c r="C176" s="9">
        <v>6</v>
      </c>
      <c r="D176" s="218">
        <v>42</v>
      </c>
      <c r="E176" s="231">
        <v>50</v>
      </c>
      <c r="F176" s="231">
        <v>31.877249999999997</v>
      </c>
      <c r="G176" s="218">
        <v>40.299999999999997</v>
      </c>
      <c r="H176" s="218">
        <v>40.1</v>
      </c>
      <c r="I176" s="218">
        <v>43.1</v>
      </c>
      <c r="J176" s="218">
        <v>40</v>
      </c>
      <c r="K176" s="218">
        <v>43.6</v>
      </c>
      <c r="L176" s="218">
        <v>44.2</v>
      </c>
      <c r="M176" s="231">
        <v>37.36</v>
      </c>
      <c r="N176" s="218">
        <v>40.700000000000003</v>
      </c>
      <c r="O176" s="218">
        <v>41</v>
      </c>
      <c r="P176" s="218">
        <v>40.738116586855703</v>
      </c>
      <c r="Q176" s="218">
        <v>40.9</v>
      </c>
      <c r="R176" s="232">
        <v>40.4</v>
      </c>
      <c r="S176" s="218">
        <v>37.9</v>
      </c>
      <c r="T176" s="218">
        <v>41</v>
      </c>
      <c r="U176" s="218">
        <v>41.5</v>
      </c>
      <c r="V176" s="218">
        <v>38</v>
      </c>
      <c r="W176" s="218">
        <v>41</v>
      </c>
      <c r="X176" s="218">
        <v>39.200000000000003</v>
      </c>
      <c r="Y176" s="218">
        <v>41</v>
      </c>
      <c r="Z176" s="218">
        <v>40.799999999999997</v>
      </c>
      <c r="AA176" s="219"/>
      <c r="AB176" s="220"/>
      <c r="AC176" s="220"/>
      <c r="AD176" s="220"/>
      <c r="AE176" s="220"/>
      <c r="AF176" s="220"/>
      <c r="AG176" s="220"/>
      <c r="AH176" s="220"/>
      <c r="AI176" s="220"/>
      <c r="AJ176" s="220"/>
      <c r="AK176" s="220"/>
      <c r="AL176" s="220"/>
      <c r="AM176" s="220"/>
      <c r="AN176" s="220"/>
      <c r="AO176" s="220"/>
      <c r="AP176" s="220"/>
      <c r="AQ176" s="220"/>
      <c r="AR176" s="220"/>
      <c r="AS176" s="220"/>
      <c r="AT176" s="220"/>
      <c r="AU176" s="220"/>
      <c r="AV176" s="220"/>
      <c r="AW176" s="220"/>
      <c r="AX176" s="220"/>
      <c r="AY176" s="220"/>
      <c r="AZ176" s="220"/>
      <c r="BA176" s="220"/>
      <c r="BB176" s="220"/>
      <c r="BC176" s="220"/>
      <c r="BD176" s="220"/>
      <c r="BE176" s="220"/>
      <c r="BF176" s="220"/>
      <c r="BG176" s="220"/>
      <c r="BH176" s="220"/>
      <c r="BI176" s="220"/>
      <c r="BJ176" s="220"/>
      <c r="BK176" s="220"/>
      <c r="BL176" s="220"/>
      <c r="BM176" s="221"/>
    </row>
    <row r="177" spans="1:65">
      <c r="A177" s="30"/>
      <c r="B177" s="20" t="s">
        <v>265</v>
      </c>
      <c r="C177" s="12"/>
      <c r="D177" s="233">
        <v>40.31666666666667</v>
      </c>
      <c r="E177" s="233">
        <v>47.5</v>
      </c>
      <c r="F177" s="233">
        <v>31.553791666666669</v>
      </c>
      <c r="G177" s="233">
        <v>40.9</v>
      </c>
      <c r="H177" s="233">
        <v>39.866666666666667</v>
      </c>
      <c r="I177" s="233">
        <v>43.550000000000004</v>
      </c>
      <c r="J177" s="233">
        <v>40.083333333333336</v>
      </c>
      <c r="K177" s="233">
        <v>43.70000000000001</v>
      </c>
      <c r="L177" s="233">
        <v>43.533333333333331</v>
      </c>
      <c r="M177" s="233">
        <v>37.245333333333328</v>
      </c>
      <c r="N177" s="233">
        <v>40.6</v>
      </c>
      <c r="O177" s="233">
        <v>40.9</v>
      </c>
      <c r="P177" s="233">
        <v>41.320303671412645</v>
      </c>
      <c r="Q177" s="233">
        <v>41.75</v>
      </c>
      <c r="R177" s="233">
        <v>38.85</v>
      </c>
      <c r="S177" s="233">
        <v>38.433333333333337</v>
      </c>
      <c r="T177" s="233">
        <v>40.833333333333336</v>
      </c>
      <c r="U177" s="233">
        <v>41.116666666666667</v>
      </c>
      <c r="V177" s="233">
        <v>38.5</v>
      </c>
      <c r="W177" s="233">
        <v>41.35</v>
      </c>
      <c r="X177" s="233">
        <v>39.216666666666669</v>
      </c>
      <c r="Y177" s="233">
        <v>41.75</v>
      </c>
      <c r="Z177" s="233">
        <v>40.93333333333333</v>
      </c>
      <c r="AA177" s="219"/>
      <c r="AB177" s="220"/>
      <c r="AC177" s="220"/>
      <c r="AD177" s="220"/>
      <c r="AE177" s="220"/>
      <c r="AF177" s="220"/>
      <c r="AG177" s="220"/>
      <c r="AH177" s="220"/>
      <c r="AI177" s="220"/>
      <c r="AJ177" s="220"/>
      <c r="AK177" s="220"/>
      <c r="AL177" s="220"/>
      <c r="AM177" s="220"/>
      <c r="AN177" s="220"/>
      <c r="AO177" s="220"/>
      <c r="AP177" s="220"/>
      <c r="AQ177" s="220"/>
      <c r="AR177" s="220"/>
      <c r="AS177" s="220"/>
      <c r="AT177" s="220"/>
      <c r="AU177" s="220"/>
      <c r="AV177" s="220"/>
      <c r="AW177" s="220"/>
      <c r="AX177" s="220"/>
      <c r="AY177" s="220"/>
      <c r="AZ177" s="220"/>
      <c r="BA177" s="220"/>
      <c r="BB177" s="220"/>
      <c r="BC177" s="220"/>
      <c r="BD177" s="220"/>
      <c r="BE177" s="220"/>
      <c r="BF177" s="220"/>
      <c r="BG177" s="220"/>
      <c r="BH177" s="220"/>
      <c r="BI177" s="220"/>
      <c r="BJ177" s="220"/>
      <c r="BK177" s="220"/>
      <c r="BL177" s="220"/>
      <c r="BM177" s="221"/>
    </row>
    <row r="178" spans="1:65">
      <c r="A178" s="30"/>
      <c r="B178" s="3" t="s">
        <v>266</v>
      </c>
      <c r="C178" s="29"/>
      <c r="D178" s="218">
        <v>40.299999999999997</v>
      </c>
      <c r="E178" s="218">
        <v>47.5</v>
      </c>
      <c r="F178" s="218">
        <v>31.487124999999999</v>
      </c>
      <c r="G178" s="218">
        <v>40.900000000000006</v>
      </c>
      <c r="H178" s="218">
        <v>39.900000000000006</v>
      </c>
      <c r="I178" s="218">
        <v>43.5</v>
      </c>
      <c r="J178" s="218">
        <v>40.200000000000003</v>
      </c>
      <c r="K178" s="218">
        <v>43.75</v>
      </c>
      <c r="L178" s="218">
        <v>43.4</v>
      </c>
      <c r="M178" s="218">
        <v>37.222999999999999</v>
      </c>
      <c r="N178" s="218">
        <v>40.6</v>
      </c>
      <c r="O178" s="218">
        <v>40.950000000000003</v>
      </c>
      <c r="P178" s="218">
        <v>41.289266590339068</v>
      </c>
      <c r="Q178" s="218">
        <v>41.8</v>
      </c>
      <c r="R178" s="218">
        <v>38.700000000000003</v>
      </c>
      <c r="S178" s="218">
        <v>38.450000000000003</v>
      </c>
      <c r="T178" s="218">
        <v>41</v>
      </c>
      <c r="U178" s="218">
        <v>41.5</v>
      </c>
      <c r="V178" s="218">
        <v>38.5</v>
      </c>
      <c r="W178" s="218">
        <v>41.35</v>
      </c>
      <c r="X178" s="218">
        <v>39.25</v>
      </c>
      <c r="Y178" s="218">
        <v>42.05</v>
      </c>
      <c r="Z178" s="218">
        <v>40.849999999999994</v>
      </c>
      <c r="AA178" s="219"/>
      <c r="AB178" s="220"/>
      <c r="AC178" s="220"/>
      <c r="AD178" s="220"/>
      <c r="AE178" s="220"/>
      <c r="AF178" s="220"/>
      <c r="AG178" s="220"/>
      <c r="AH178" s="220"/>
      <c r="AI178" s="220"/>
      <c r="AJ178" s="220"/>
      <c r="AK178" s="220"/>
      <c r="AL178" s="220"/>
      <c r="AM178" s="220"/>
      <c r="AN178" s="220"/>
      <c r="AO178" s="220"/>
      <c r="AP178" s="220"/>
      <c r="AQ178" s="220"/>
      <c r="AR178" s="220"/>
      <c r="AS178" s="220"/>
      <c r="AT178" s="220"/>
      <c r="AU178" s="220"/>
      <c r="AV178" s="220"/>
      <c r="AW178" s="220"/>
      <c r="AX178" s="220"/>
      <c r="AY178" s="220"/>
      <c r="AZ178" s="220"/>
      <c r="BA178" s="220"/>
      <c r="BB178" s="220"/>
      <c r="BC178" s="220"/>
      <c r="BD178" s="220"/>
      <c r="BE178" s="220"/>
      <c r="BF178" s="220"/>
      <c r="BG178" s="220"/>
      <c r="BH178" s="220"/>
      <c r="BI178" s="220"/>
      <c r="BJ178" s="220"/>
      <c r="BK178" s="220"/>
      <c r="BL178" s="220"/>
      <c r="BM178" s="221"/>
    </row>
    <row r="179" spans="1:65">
      <c r="A179" s="30"/>
      <c r="B179" s="3" t="s">
        <v>267</v>
      </c>
      <c r="C179" s="29"/>
      <c r="D179" s="24">
        <v>1.0740887610745522</v>
      </c>
      <c r="E179" s="24">
        <v>2.7386127875258306</v>
      </c>
      <c r="F179" s="24">
        <v>0.2699051415158053</v>
      </c>
      <c r="G179" s="24">
        <v>0.745654075292291</v>
      </c>
      <c r="H179" s="24">
        <v>0.86871552689396936</v>
      </c>
      <c r="I179" s="24">
        <v>0.35071355833500356</v>
      </c>
      <c r="J179" s="24">
        <v>0.48339080118126765</v>
      </c>
      <c r="K179" s="24">
        <v>0.23664319132398501</v>
      </c>
      <c r="L179" s="24">
        <v>0.47187568984497102</v>
      </c>
      <c r="M179" s="24">
        <v>8.632651195702723E-2</v>
      </c>
      <c r="N179" s="24">
        <v>0.33466401061363032</v>
      </c>
      <c r="O179" s="24">
        <v>0.67823299831252515</v>
      </c>
      <c r="P179" s="24">
        <v>0.54674181035645297</v>
      </c>
      <c r="Q179" s="24">
        <v>0.5787918451395111</v>
      </c>
      <c r="R179" s="24">
        <v>0.85965109201349821</v>
      </c>
      <c r="S179" s="24">
        <v>0.87101473389757711</v>
      </c>
      <c r="T179" s="24">
        <v>0.40824829046386302</v>
      </c>
      <c r="U179" s="24">
        <v>0.73869253865642115</v>
      </c>
      <c r="V179" s="24">
        <v>0.54772255750516607</v>
      </c>
      <c r="W179" s="24">
        <v>0.75033325929216366</v>
      </c>
      <c r="X179" s="24">
        <v>0.77824589087682705</v>
      </c>
      <c r="Y179" s="24">
        <v>0.93541434669348622</v>
      </c>
      <c r="Z179" s="24">
        <v>0.6153589738247629</v>
      </c>
      <c r="AA179" s="152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86</v>
      </c>
      <c r="C180" s="29"/>
      <c r="D180" s="13">
        <v>2.664130866658666E-2</v>
      </c>
      <c r="E180" s="13">
        <v>5.7655006053175382E-2</v>
      </c>
      <c r="F180" s="13">
        <v>8.5538100893570983E-3</v>
      </c>
      <c r="G180" s="13">
        <v>1.8231150985141591E-2</v>
      </c>
      <c r="H180" s="13">
        <v>2.1790523249848731E-2</v>
      </c>
      <c r="I180" s="13">
        <v>8.0531241867968662E-3</v>
      </c>
      <c r="J180" s="13">
        <v>1.2059645767516032E-2</v>
      </c>
      <c r="K180" s="13">
        <v>5.4151760028371843E-3</v>
      </c>
      <c r="L180" s="13">
        <v>1.0839410945902857E-2</v>
      </c>
      <c r="M180" s="13">
        <v>2.3177806246069462E-3</v>
      </c>
      <c r="N180" s="13">
        <v>8.2429559264440965E-3</v>
      </c>
      <c r="O180" s="13">
        <v>1.6582713895171766E-2</v>
      </c>
      <c r="P180" s="13">
        <v>1.3231795552720369E-2</v>
      </c>
      <c r="Q180" s="13">
        <v>1.3863277727892481E-2</v>
      </c>
      <c r="R180" s="13">
        <v>2.212744123586868E-2</v>
      </c>
      <c r="S180" s="13">
        <v>2.2663002616589167E-2</v>
      </c>
      <c r="T180" s="13">
        <v>9.9979173174823584E-3</v>
      </c>
      <c r="U180" s="13">
        <v>1.7965769079604892E-2</v>
      </c>
      <c r="V180" s="13">
        <v>1.4226559935199119E-2</v>
      </c>
      <c r="W180" s="13">
        <v>1.81459071171019E-2</v>
      </c>
      <c r="X180" s="13">
        <v>1.984477409800664E-2</v>
      </c>
      <c r="Y180" s="13">
        <v>2.2405134052538592E-2</v>
      </c>
      <c r="Z180" s="13">
        <v>1.5033199686272711E-2</v>
      </c>
      <c r="AA180" s="152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3" t="s">
        <v>268</v>
      </c>
      <c r="C181" s="29"/>
      <c r="D181" s="13">
        <v>-1.3873005375283798E-2</v>
      </c>
      <c r="E181" s="13">
        <v>0.16182800110807816</v>
      </c>
      <c r="F181" s="13">
        <v>-0.22820886948496699</v>
      </c>
      <c r="G181" s="13">
        <v>3.9505779621884507E-4</v>
      </c>
      <c r="H181" s="13">
        <v>-2.4879796964728862E-2</v>
      </c>
      <c r="I181" s="13">
        <v>6.5212830489616902E-2</v>
      </c>
      <c r="J181" s="13">
        <v>-1.9580230643884922E-2</v>
      </c>
      <c r="K181" s="13">
        <v>6.8881761019432108E-2</v>
      </c>
      <c r="L181" s="13">
        <v>6.4805171541859607E-2</v>
      </c>
      <c r="M181" s="13">
        <v>-8.8996396267984612E-2</v>
      </c>
      <c r="N181" s="13">
        <v>-6.9428032634111236E-3</v>
      </c>
      <c r="O181" s="13">
        <v>3.9505779621884507E-4</v>
      </c>
      <c r="P181" s="13">
        <v>1.0675490941813415E-2</v>
      </c>
      <c r="Q181" s="13">
        <v>2.118566413183709E-2</v>
      </c>
      <c r="R181" s="13">
        <v>-4.9746992777919274E-2</v>
      </c>
      <c r="S181" s="13">
        <v>-5.9938466471849638E-2</v>
      </c>
      <c r="T181" s="13">
        <v>-1.2355779948099999E-3</v>
      </c>
      <c r="U181" s="13">
        <v>5.6946241170627854E-3</v>
      </c>
      <c r="V181" s="13">
        <v>-5.8307830680820905E-2</v>
      </c>
      <c r="W181" s="13">
        <v>1.1401849385663798E-2</v>
      </c>
      <c r="X181" s="13">
        <v>-4.077849592726035E-2</v>
      </c>
      <c r="Y181" s="13">
        <v>2.118566413183709E-2</v>
      </c>
      <c r="Z181" s="13">
        <v>1.210375691733212E-3</v>
      </c>
      <c r="AA181" s="152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30"/>
      <c r="B182" s="46" t="s">
        <v>269</v>
      </c>
      <c r="C182" s="47"/>
      <c r="D182" s="45">
        <v>0.46</v>
      </c>
      <c r="E182" s="45">
        <v>5.24</v>
      </c>
      <c r="F182" s="45">
        <v>7.41</v>
      </c>
      <c r="G182" s="45">
        <v>0</v>
      </c>
      <c r="H182" s="45">
        <v>0.82</v>
      </c>
      <c r="I182" s="45">
        <v>2.1</v>
      </c>
      <c r="J182" s="45">
        <v>0.65</v>
      </c>
      <c r="K182" s="45">
        <v>2.2200000000000002</v>
      </c>
      <c r="L182" s="45">
        <v>2.09</v>
      </c>
      <c r="M182" s="45">
        <v>2.9</v>
      </c>
      <c r="N182" s="45">
        <v>0.24</v>
      </c>
      <c r="O182" s="45">
        <v>0</v>
      </c>
      <c r="P182" s="45">
        <v>0.33</v>
      </c>
      <c r="Q182" s="45">
        <v>0.67</v>
      </c>
      <c r="R182" s="45">
        <v>1.63</v>
      </c>
      <c r="S182" s="45">
        <v>1.96</v>
      </c>
      <c r="T182" s="45">
        <v>0.05</v>
      </c>
      <c r="U182" s="45">
        <v>0.17</v>
      </c>
      <c r="V182" s="45">
        <v>1.9</v>
      </c>
      <c r="W182" s="45">
        <v>0.36</v>
      </c>
      <c r="X182" s="45">
        <v>1.34</v>
      </c>
      <c r="Y182" s="45">
        <v>0.67</v>
      </c>
      <c r="Z182" s="45">
        <v>0.03</v>
      </c>
      <c r="AA182" s="152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B183" s="31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BM183" s="55"/>
    </row>
    <row r="184" spans="1:65" ht="15">
      <c r="B184" s="8" t="s">
        <v>483</v>
      </c>
      <c r="BM184" s="28" t="s">
        <v>66</v>
      </c>
    </row>
    <row r="185" spans="1:65" ht="15">
      <c r="A185" s="25" t="s">
        <v>51</v>
      </c>
      <c r="B185" s="18" t="s">
        <v>110</v>
      </c>
      <c r="C185" s="15" t="s">
        <v>111</v>
      </c>
      <c r="D185" s="16" t="s">
        <v>230</v>
      </c>
      <c r="E185" s="17" t="s">
        <v>230</v>
      </c>
      <c r="F185" s="17" t="s">
        <v>230</v>
      </c>
      <c r="G185" s="17" t="s">
        <v>230</v>
      </c>
      <c r="H185" s="17" t="s">
        <v>230</v>
      </c>
      <c r="I185" s="17" t="s">
        <v>230</v>
      </c>
      <c r="J185" s="17" t="s">
        <v>230</v>
      </c>
      <c r="K185" s="17" t="s">
        <v>230</v>
      </c>
      <c r="L185" s="17" t="s">
        <v>230</v>
      </c>
      <c r="M185" s="17" t="s">
        <v>230</v>
      </c>
      <c r="N185" s="17" t="s">
        <v>230</v>
      </c>
      <c r="O185" s="17" t="s">
        <v>230</v>
      </c>
      <c r="P185" s="17" t="s">
        <v>230</v>
      </c>
      <c r="Q185" s="17" t="s">
        <v>230</v>
      </c>
      <c r="R185" s="17" t="s">
        <v>230</v>
      </c>
      <c r="S185" s="17" t="s">
        <v>230</v>
      </c>
      <c r="T185" s="17" t="s">
        <v>230</v>
      </c>
      <c r="U185" s="17" t="s">
        <v>230</v>
      </c>
      <c r="V185" s="17" t="s">
        <v>230</v>
      </c>
      <c r="W185" s="17" t="s">
        <v>230</v>
      </c>
      <c r="X185" s="17" t="s">
        <v>230</v>
      </c>
      <c r="Y185" s="17" t="s">
        <v>230</v>
      </c>
      <c r="Z185" s="152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>
        <v>1</v>
      </c>
    </row>
    <row r="186" spans="1:65">
      <c r="A186" s="30"/>
      <c r="B186" s="19" t="s">
        <v>231</v>
      </c>
      <c r="C186" s="9" t="s">
        <v>231</v>
      </c>
      <c r="D186" s="150" t="s">
        <v>233</v>
      </c>
      <c r="E186" s="151" t="s">
        <v>234</v>
      </c>
      <c r="F186" s="151" t="s">
        <v>235</v>
      </c>
      <c r="G186" s="151" t="s">
        <v>236</v>
      </c>
      <c r="H186" s="151" t="s">
        <v>237</v>
      </c>
      <c r="I186" s="151" t="s">
        <v>239</v>
      </c>
      <c r="J186" s="151" t="s">
        <v>240</v>
      </c>
      <c r="K186" s="151" t="s">
        <v>242</v>
      </c>
      <c r="L186" s="151" t="s">
        <v>243</v>
      </c>
      <c r="M186" s="151" t="s">
        <v>244</v>
      </c>
      <c r="N186" s="151" t="s">
        <v>245</v>
      </c>
      <c r="O186" s="151" t="s">
        <v>246</v>
      </c>
      <c r="P186" s="151" t="s">
        <v>248</v>
      </c>
      <c r="Q186" s="151" t="s">
        <v>249</v>
      </c>
      <c r="R186" s="151" t="s">
        <v>250</v>
      </c>
      <c r="S186" s="151" t="s">
        <v>251</v>
      </c>
      <c r="T186" s="151" t="s">
        <v>252</v>
      </c>
      <c r="U186" s="151" t="s">
        <v>254</v>
      </c>
      <c r="V186" s="151" t="s">
        <v>255</v>
      </c>
      <c r="W186" s="151" t="s">
        <v>256</v>
      </c>
      <c r="X186" s="151" t="s">
        <v>257</v>
      </c>
      <c r="Y186" s="151" t="s">
        <v>258</v>
      </c>
      <c r="Z186" s="152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 t="s">
        <v>3</v>
      </c>
    </row>
    <row r="187" spans="1:65">
      <c r="A187" s="30"/>
      <c r="B187" s="19"/>
      <c r="C187" s="9"/>
      <c r="D187" s="10" t="s">
        <v>289</v>
      </c>
      <c r="E187" s="11" t="s">
        <v>114</v>
      </c>
      <c r="F187" s="11" t="s">
        <v>114</v>
      </c>
      <c r="G187" s="11" t="s">
        <v>289</v>
      </c>
      <c r="H187" s="11" t="s">
        <v>114</v>
      </c>
      <c r="I187" s="11" t="s">
        <v>289</v>
      </c>
      <c r="J187" s="11" t="s">
        <v>290</v>
      </c>
      <c r="K187" s="11" t="s">
        <v>114</v>
      </c>
      <c r="L187" s="11" t="s">
        <v>114</v>
      </c>
      <c r="M187" s="11" t="s">
        <v>114</v>
      </c>
      <c r="N187" s="11" t="s">
        <v>114</v>
      </c>
      <c r="O187" s="11" t="s">
        <v>289</v>
      </c>
      <c r="P187" s="11" t="s">
        <v>289</v>
      </c>
      <c r="Q187" s="11" t="s">
        <v>290</v>
      </c>
      <c r="R187" s="11" t="s">
        <v>289</v>
      </c>
      <c r="S187" s="11" t="s">
        <v>114</v>
      </c>
      <c r="T187" s="11" t="s">
        <v>289</v>
      </c>
      <c r="U187" s="11" t="s">
        <v>114</v>
      </c>
      <c r="V187" s="11" t="s">
        <v>290</v>
      </c>
      <c r="W187" s="11" t="s">
        <v>289</v>
      </c>
      <c r="X187" s="11" t="s">
        <v>289</v>
      </c>
      <c r="Y187" s="11" t="s">
        <v>289</v>
      </c>
      <c r="Z187" s="152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0</v>
      </c>
    </row>
    <row r="188" spans="1:65">
      <c r="A188" s="30"/>
      <c r="B188" s="19"/>
      <c r="C188" s="9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152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0"/>
      <c r="B189" s="18">
        <v>1</v>
      </c>
      <c r="C189" s="14">
        <v>1</v>
      </c>
      <c r="D189" s="208">
        <v>79</v>
      </c>
      <c r="E189" s="209">
        <v>70</v>
      </c>
      <c r="F189" s="208">
        <v>78.039500000000004</v>
      </c>
      <c r="G189" s="208">
        <v>85</v>
      </c>
      <c r="H189" s="209">
        <v>107</v>
      </c>
      <c r="I189" s="209">
        <v>101</v>
      </c>
      <c r="J189" s="209">
        <v>96</v>
      </c>
      <c r="K189" s="208">
        <v>86</v>
      </c>
      <c r="L189" s="208">
        <v>78</v>
      </c>
      <c r="M189" s="208">
        <v>82.986000000000004</v>
      </c>
      <c r="N189" s="208">
        <v>69</v>
      </c>
      <c r="O189" s="234">
        <v>103</v>
      </c>
      <c r="P189" s="208">
        <v>79</v>
      </c>
      <c r="Q189" s="208">
        <v>94</v>
      </c>
      <c r="R189" s="208">
        <v>83</v>
      </c>
      <c r="S189" s="208">
        <v>85</v>
      </c>
      <c r="T189" s="208">
        <v>88</v>
      </c>
      <c r="U189" s="208">
        <v>88</v>
      </c>
      <c r="V189" s="208">
        <v>86</v>
      </c>
      <c r="W189" s="208">
        <v>83</v>
      </c>
      <c r="X189" s="208">
        <v>79</v>
      </c>
      <c r="Y189" s="208">
        <v>78</v>
      </c>
      <c r="Z189" s="210"/>
      <c r="AA189" s="211"/>
      <c r="AB189" s="211"/>
      <c r="AC189" s="211"/>
      <c r="AD189" s="211"/>
      <c r="AE189" s="211"/>
      <c r="AF189" s="211"/>
      <c r="AG189" s="211"/>
      <c r="AH189" s="211"/>
      <c r="AI189" s="211"/>
      <c r="AJ189" s="211"/>
      <c r="AK189" s="211"/>
      <c r="AL189" s="211"/>
      <c r="AM189" s="211"/>
      <c r="AN189" s="211"/>
      <c r="AO189" s="211"/>
      <c r="AP189" s="211"/>
      <c r="AQ189" s="211"/>
      <c r="AR189" s="211"/>
      <c r="AS189" s="211"/>
      <c r="AT189" s="211"/>
      <c r="AU189" s="211"/>
      <c r="AV189" s="211"/>
      <c r="AW189" s="211"/>
      <c r="AX189" s="211"/>
      <c r="AY189" s="211"/>
      <c r="AZ189" s="211"/>
      <c r="BA189" s="211"/>
      <c r="BB189" s="211"/>
      <c r="BC189" s="211"/>
      <c r="BD189" s="211"/>
      <c r="BE189" s="211"/>
      <c r="BF189" s="211"/>
      <c r="BG189" s="211"/>
      <c r="BH189" s="211"/>
      <c r="BI189" s="211"/>
      <c r="BJ189" s="211"/>
      <c r="BK189" s="211"/>
      <c r="BL189" s="211"/>
      <c r="BM189" s="212">
        <v>1</v>
      </c>
    </row>
    <row r="190" spans="1:65">
      <c r="A190" s="30"/>
      <c r="B190" s="19">
        <v>1</v>
      </c>
      <c r="C190" s="9">
        <v>2</v>
      </c>
      <c r="D190" s="213">
        <v>80</v>
      </c>
      <c r="E190" s="214">
        <v>80</v>
      </c>
      <c r="F190" s="213">
        <v>79.367500000000007</v>
      </c>
      <c r="G190" s="213">
        <v>85</v>
      </c>
      <c r="H190" s="214">
        <v>103</v>
      </c>
      <c r="I190" s="214">
        <v>102</v>
      </c>
      <c r="J190" s="214">
        <v>97</v>
      </c>
      <c r="K190" s="215">
        <v>94</v>
      </c>
      <c r="L190" s="213">
        <v>78</v>
      </c>
      <c r="M190" s="213">
        <v>84.491</v>
      </c>
      <c r="N190" s="213">
        <v>72</v>
      </c>
      <c r="O190" s="215">
        <v>109</v>
      </c>
      <c r="P190" s="215">
        <v>69</v>
      </c>
      <c r="Q190" s="213">
        <v>98</v>
      </c>
      <c r="R190" s="213">
        <v>85</v>
      </c>
      <c r="S190" s="213">
        <v>87</v>
      </c>
      <c r="T190" s="213">
        <v>86</v>
      </c>
      <c r="U190" s="213">
        <v>88</v>
      </c>
      <c r="V190" s="213">
        <v>83</v>
      </c>
      <c r="W190" s="213">
        <v>81</v>
      </c>
      <c r="X190" s="213">
        <v>79</v>
      </c>
      <c r="Y190" s="213">
        <v>76</v>
      </c>
      <c r="Z190" s="210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11"/>
      <c r="AN190" s="211"/>
      <c r="AO190" s="211"/>
      <c r="AP190" s="211"/>
      <c r="AQ190" s="211"/>
      <c r="AR190" s="211"/>
      <c r="AS190" s="211"/>
      <c r="AT190" s="211"/>
      <c r="AU190" s="211"/>
      <c r="AV190" s="211"/>
      <c r="AW190" s="211"/>
      <c r="AX190" s="211"/>
      <c r="AY190" s="211"/>
      <c r="AZ190" s="211"/>
      <c r="BA190" s="211"/>
      <c r="BB190" s="211"/>
      <c r="BC190" s="211"/>
      <c r="BD190" s="211"/>
      <c r="BE190" s="211"/>
      <c r="BF190" s="211"/>
      <c r="BG190" s="211"/>
      <c r="BH190" s="211"/>
      <c r="BI190" s="211"/>
      <c r="BJ190" s="211"/>
      <c r="BK190" s="211"/>
      <c r="BL190" s="211"/>
      <c r="BM190" s="212">
        <v>26</v>
      </c>
    </row>
    <row r="191" spans="1:65">
      <c r="A191" s="30"/>
      <c r="B191" s="19">
        <v>1</v>
      </c>
      <c r="C191" s="9">
        <v>3</v>
      </c>
      <c r="D191" s="213">
        <v>82</v>
      </c>
      <c r="E191" s="214">
        <v>80</v>
      </c>
      <c r="F191" s="213">
        <v>79.331999999999994</v>
      </c>
      <c r="G191" s="213">
        <v>82</v>
      </c>
      <c r="H191" s="214">
        <v>105</v>
      </c>
      <c r="I191" s="214">
        <v>103</v>
      </c>
      <c r="J191" s="214">
        <v>98</v>
      </c>
      <c r="K191" s="213">
        <v>88</v>
      </c>
      <c r="L191" s="213">
        <v>80</v>
      </c>
      <c r="M191" s="213">
        <v>83.873999999999995</v>
      </c>
      <c r="N191" s="213">
        <v>73</v>
      </c>
      <c r="O191" s="215">
        <v>105</v>
      </c>
      <c r="P191" s="213">
        <v>78</v>
      </c>
      <c r="Q191" s="213">
        <v>80</v>
      </c>
      <c r="R191" s="213">
        <v>81</v>
      </c>
      <c r="S191" s="213">
        <v>85</v>
      </c>
      <c r="T191" s="213">
        <v>85</v>
      </c>
      <c r="U191" s="213">
        <v>87</v>
      </c>
      <c r="V191" s="213">
        <v>84</v>
      </c>
      <c r="W191" s="213">
        <v>81</v>
      </c>
      <c r="X191" s="213">
        <v>80</v>
      </c>
      <c r="Y191" s="215">
        <v>81</v>
      </c>
      <c r="Z191" s="210"/>
      <c r="AA191" s="211"/>
      <c r="AB191" s="211"/>
      <c r="AC191" s="211"/>
      <c r="AD191" s="211"/>
      <c r="AE191" s="211"/>
      <c r="AF191" s="211"/>
      <c r="AG191" s="211"/>
      <c r="AH191" s="211"/>
      <c r="AI191" s="211"/>
      <c r="AJ191" s="211"/>
      <c r="AK191" s="211"/>
      <c r="AL191" s="211"/>
      <c r="AM191" s="211"/>
      <c r="AN191" s="211"/>
      <c r="AO191" s="211"/>
      <c r="AP191" s="211"/>
      <c r="AQ191" s="211"/>
      <c r="AR191" s="211"/>
      <c r="AS191" s="211"/>
      <c r="AT191" s="211"/>
      <c r="AU191" s="211"/>
      <c r="AV191" s="211"/>
      <c r="AW191" s="211"/>
      <c r="AX191" s="211"/>
      <c r="AY191" s="211"/>
      <c r="AZ191" s="211"/>
      <c r="BA191" s="211"/>
      <c r="BB191" s="211"/>
      <c r="BC191" s="211"/>
      <c r="BD191" s="211"/>
      <c r="BE191" s="211"/>
      <c r="BF191" s="211"/>
      <c r="BG191" s="211"/>
      <c r="BH191" s="211"/>
      <c r="BI191" s="211"/>
      <c r="BJ191" s="211"/>
      <c r="BK191" s="211"/>
      <c r="BL191" s="211"/>
      <c r="BM191" s="212">
        <v>16</v>
      </c>
    </row>
    <row r="192" spans="1:65">
      <c r="A192" s="30"/>
      <c r="B192" s="19">
        <v>1</v>
      </c>
      <c r="C192" s="9">
        <v>4</v>
      </c>
      <c r="D192" s="213">
        <v>81</v>
      </c>
      <c r="E192" s="214">
        <v>70</v>
      </c>
      <c r="F192" s="213">
        <v>77.103499999999997</v>
      </c>
      <c r="G192" s="213">
        <v>85</v>
      </c>
      <c r="H192" s="214">
        <v>102</v>
      </c>
      <c r="I192" s="214">
        <v>103</v>
      </c>
      <c r="J192" s="214">
        <v>98</v>
      </c>
      <c r="K192" s="213">
        <v>89</v>
      </c>
      <c r="L192" s="213">
        <v>82</v>
      </c>
      <c r="M192" s="213">
        <v>84.364000000000004</v>
      </c>
      <c r="N192" s="213">
        <v>71</v>
      </c>
      <c r="O192" s="213">
        <v>100</v>
      </c>
      <c r="P192" s="213">
        <v>84</v>
      </c>
      <c r="Q192" s="213">
        <v>88</v>
      </c>
      <c r="R192" s="213">
        <v>82</v>
      </c>
      <c r="S192" s="213">
        <v>87</v>
      </c>
      <c r="T192" s="213">
        <v>85</v>
      </c>
      <c r="U192" s="213">
        <v>90</v>
      </c>
      <c r="V192" s="213">
        <v>84</v>
      </c>
      <c r="W192" s="213">
        <v>81</v>
      </c>
      <c r="X192" s="213">
        <v>83</v>
      </c>
      <c r="Y192" s="213">
        <v>77</v>
      </c>
      <c r="Z192" s="210"/>
      <c r="AA192" s="211"/>
      <c r="AB192" s="211"/>
      <c r="AC192" s="211"/>
      <c r="AD192" s="211"/>
      <c r="AE192" s="211"/>
      <c r="AF192" s="211"/>
      <c r="AG192" s="211"/>
      <c r="AH192" s="211"/>
      <c r="AI192" s="211"/>
      <c r="AJ192" s="211"/>
      <c r="AK192" s="211"/>
      <c r="AL192" s="211"/>
      <c r="AM192" s="211"/>
      <c r="AN192" s="211"/>
      <c r="AO192" s="211"/>
      <c r="AP192" s="211"/>
      <c r="AQ192" s="211"/>
      <c r="AR192" s="211"/>
      <c r="AS192" s="211"/>
      <c r="AT192" s="211"/>
      <c r="AU192" s="211"/>
      <c r="AV192" s="211"/>
      <c r="AW192" s="211"/>
      <c r="AX192" s="211"/>
      <c r="AY192" s="211"/>
      <c r="AZ192" s="211"/>
      <c r="BA192" s="211"/>
      <c r="BB192" s="211"/>
      <c r="BC192" s="211"/>
      <c r="BD192" s="211"/>
      <c r="BE192" s="211"/>
      <c r="BF192" s="211"/>
      <c r="BG192" s="211"/>
      <c r="BH192" s="211"/>
      <c r="BI192" s="211"/>
      <c r="BJ192" s="211"/>
      <c r="BK192" s="211"/>
      <c r="BL192" s="211"/>
      <c r="BM192" s="212">
        <v>82.717634259259256</v>
      </c>
    </row>
    <row r="193" spans="1:65">
      <c r="A193" s="30"/>
      <c r="B193" s="19">
        <v>1</v>
      </c>
      <c r="C193" s="9">
        <v>5</v>
      </c>
      <c r="D193" s="213">
        <v>80</v>
      </c>
      <c r="E193" s="214">
        <v>70</v>
      </c>
      <c r="F193" s="213">
        <v>77.378</v>
      </c>
      <c r="G193" s="213">
        <v>83</v>
      </c>
      <c r="H193" s="214">
        <v>101</v>
      </c>
      <c r="I193" s="214">
        <v>101</v>
      </c>
      <c r="J193" s="214">
        <v>97</v>
      </c>
      <c r="K193" s="213">
        <v>87</v>
      </c>
      <c r="L193" s="213">
        <v>81</v>
      </c>
      <c r="M193" s="213">
        <v>83.745000000000005</v>
      </c>
      <c r="N193" s="213">
        <v>74</v>
      </c>
      <c r="O193" s="213">
        <v>86</v>
      </c>
      <c r="P193" s="213">
        <v>79</v>
      </c>
      <c r="Q193" s="213">
        <v>83</v>
      </c>
      <c r="R193" s="213">
        <v>85</v>
      </c>
      <c r="S193" s="213">
        <v>87</v>
      </c>
      <c r="T193" s="213">
        <v>88</v>
      </c>
      <c r="U193" s="213">
        <v>88</v>
      </c>
      <c r="V193" s="213">
        <v>82</v>
      </c>
      <c r="W193" s="213">
        <v>82</v>
      </c>
      <c r="X193" s="213">
        <v>84</v>
      </c>
      <c r="Y193" s="213">
        <v>77</v>
      </c>
      <c r="Z193" s="210"/>
      <c r="AA193" s="211"/>
      <c r="AB193" s="211"/>
      <c r="AC193" s="211"/>
      <c r="AD193" s="211"/>
      <c r="AE193" s="211"/>
      <c r="AF193" s="211"/>
      <c r="AG193" s="211"/>
      <c r="AH193" s="211"/>
      <c r="AI193" s="211"/>
      <c r="AJ193" s="211"/>
      <c r="AK193" s="211"/>
      <c r="AL193" s="211"/>
      <c r="AM193" s="211"/>
      <c r="AN193" s="211"/>
      <c r="AO193" s="211"/>
      <c r="AP193" s="211"/>
      <c r="AQ193" s="211"/>
      <c r="AR193" s="211"/>
      <c r="AS193" s="211"/>
      <c r="AT193" s="211"/>
      <c r="AU193" s="211"/>
      <c r="AV193" s="211"/>
      <c r="AW193" s="211"/>
      <c r="AX193" s="211"/>
      <c r="AY193" s="211"/>
      <c r="AZ193" s="211"/>
      <c r="BA193" s="211"/>
      <c r="BB193" s="211"/>
      <c r="BC193" s="211"/>
      <c r="BD193" s="211"/>
      <c r="BE193" s="211"/>
      <c r="BF193" s="211"/>
      <c r="BG193" s="211"/>
      <c r="BH193" s="211"/>
      <c r="BI193" s="211"/>
      <c r="BJ193" s="211"/>
      <c r="BK193" s="211"/>
      <c r="BL193" s="211"/>
      <c r="BM193" s="212">
        <v>25</v>
      </c>
    </row>
    <row r="194" spans="1:65">
      <c r="A194" s="30"/>
      <c r="B194" s="19">
        <v>1</v>
      </c>
      <c r="C194" s="9">
        <v>6</v>
      </c>
      <c r="D194" s="213">
        <v>82</v>
      </c>
      <c r="E194" s="214">
        <v>70</v>
      </c>
      <c r="F194" s="213">
        <v>78.5</v>
      </c>
      <c r="G194" s="213">
        <v>82</v>
      </c>
      <c r="H194" s="214">
        <v>103</v>
      </c>
      <c r="I194" s="214">
        <v>100</v>
      </c>
      <c r="J194" s="214">
        <v>97</v>
      </c>
      <c r="K194" s="213">
        <v>87</v>
      </c>
      <c r="L194" s="213">
        <v>84</v>
      </c>
      <c r="M194" s="213">
        <v>84.123999999999995</v>
      </c>
      <c r="N194" s="213">
        <v>68</v>
      </c>
      <c r="O194" s="213">
        <v>76</v>
      </c>
      <c r="P194" s="213">
        <v>79</v>
      </c>
      <c r="Q194" s="213">
        <v>81</v>
      </c>
      <c r="R194" s="213">
        <v>84</v>
      </c>
      <c r="S194" s="213">
        <v>86</v>
      </c>
      <c r="T194" s="213">
        <v>88</v>
      </c>
      <c r="U194" s="213">
        <v>87</v>
      </c>
      <c r="V194" s="213">
        <v>84</v>
      </c>
      <c r="W194" s="213">
        <v>83</v>
      </c>
      <c r="X194" s="213">
        <v>87</v>
      </c>
      <c r="Y194" s="213">
        <v>77</v>
      </c>
      <c r="Z194" s="210"/>
      <c r="AA194" s="211"/>
      <c r="AB194" s="211"/>
      <c r="AC194" s="211"/>
      <c r="AD194" s="211"/>
      <c r="AE194" s="211"/>
      <c r="AF194" s="211"/>
      <c r="AG194" s="211"/>
      <c r="AH194" s="211"/>
      <c r="AI194" s="211"/>
      <c r="AJ194" s="211"/>
      <c r="AK194" s="211"/>
      <c r="AL194" s="211"/>
      <c r="AM194" s="211"/>
      <c r="AN194" s="211"/>
      <c r="AO194" s="211"/>
      <c r="AP194" s="211"/>
      <c r="AQ194" s="211"/>
      <c r="AR194" s="211"/>
      <c r="AS194" s="211"/>
      <c r="AT194" s="211"/>
      <c r="AU194" s="211"/>
      <c r="AV194" s="211"/>
      <c r="AW194" s="211"/>
      <c r="AX194" s="211"/>
      <c r="AY194" s="211"/>
      <c r="AZ194" s="211"/>
      <c r="BA194" s="211"/>
      <c r="BB194" s="211"/>
      <c r="BC194" s="211"/>
      <c r="BD194" s="211"/>
      <c r="BE194" s="211"/>
      <c r="BF194" s="211"/>
      <c r="BG194" s="211"/>
      <c r="BH194" s="211"/>
      <c r="BI194" s="211"/>
      <c r="BJ194" s="211"/>
      <c r="BK194" s="211"/>
      <c r="BL194" s="211"/>
      <c r="BM194" s="216"/>
    </row>
    <row r="195" spans="1:65">
      <c r="A195" s="30"/>
      <c r="B195" s="20" t="s">
        <v>265</v>
      </c>
      <c r="C195" s="12"/>
      <c r="D195" s="217">
        <v>80.666666666666671</v>
      </c>
      <c r="E195" s="217">
        <v>73.333333333333329</v>
      </c>
      <c r="F195" s="217">
        <v>78.286749999999998</v>
      </c>
      <c r="G195" s="217">
        <v>83.666666666666671</v>
      </c>
      <c r="H195" s="217">
        <v>103.5</v>
      </c>
      <c r="I195" s="217">
        <v>101.66666666666667</v>
      </c>
      <c r="J195" s="217">
        <v>97.166666666666671</v>
      </c>
      <c r="K195" s="217">
        <v>88.5</v>
      </c>
      <c r="L195" s="217">
        <v>80.5</v>
      </c>
      <c r="M195" s="217">
        <v>83.930666666666681</v>
      </c>
      <c r="N195" s="217">
        <v>71.166666666666671</v>
      </c>
      <c r="O195" s="217">
        <v>96.5</v>
      </c>
      <c r="P195" s="217">
        <v>78</v>
      </c>
      <c r="Q195" s="217">
        <v>87.333333333333329</v>
      </c>
      <c r="R195" s="217">
        <v>83.333333333333329</v>
      </c>
      <c r="S195" s="217">
        <v>86.166666666666671</v>
      </c>
      <c r="T195" s="217">
        <v>86.666666666666671</v>
      </c>
      <c r="U195" s="217">
        <v>88</v>
      </c>
      <c r="V195" s="217">
        <v>83.833333333333329</v>
      </c>
      <c r="W195" s="217">
        <v>81.833333333333329</v>
      </c>
      <c r="X195" s="217">
        <v>82</v>
      </c>
      <c r="Y195" s="217">
        <v>77.666666666666671</v>
      </c>
      <c r="Z195" s="210"/>
      <c r="AA195" s="211"/>
      <c r="AB195" s="211"/>
      <c r="AC195" s="211"/>
      <c r="AD195" s="211"/>
      <c r="AE195" s="211"/>
      <c r="AF195" s="211"/>
      <c r="AG195" s="211"/>
      <c r="AH195" s="211"/>
      <c r="AI195" s="211"/>
      <c r="AJ195" s="211"/>
      <c r="AK195" s="211"/>
      <c r="AL195" s="211"/>
      <c r="AM195" s="211"/>
      <c r="AN195" s="211"/>
      <c r="AO195" s="211"/>
      <c r="AP195" s="211"/>
      <c r="AQ195" s="211"/>
      <c r="AR195" s="211"/>
      <c r="AS195" s="211"/>
      <c r="AT195" s="211"/>
      <c r="AU195" s="211"/>
      <c r="AV195" s="211"/>
      <c r="AW195" s="211"/>
      <c r="AX195" s="211"/>
      <c r="AY195" s="211"/>
      <c r="AZ195" s="211"/>
      <c r="BA195" s="211"/>
      <c r="BB195" s="211"/>
      <c r="BC195" s="211"/>
      <c r="BD195" s="211"/>
      <c r="BE195" s="211"/>
      <c r="BF195" s="211"/>
      <c r="BG195" s="211"/>
      <c r="BH195" s="211"/>
      <c r="BI195" s="211"/>
      <c r="BJ195" s="211"/>
      <c r="BK195" s="211"/>
      <c r="BL195" s="211"/>
      <c r="BM195" s="216"/>
    </row>
    <row r="196" spans="1:65">
      <c r="A196" s="30"/>
      <c r="B196" s="3" t="s">
        <v>266</v>
      </c>
      <c r="C196" s="29"/>
      <c r="D196" s="213">
        <v>80.5</v>
      </c>
      <c r="E196" s="213">
        <v>70</v>
      </c>
      <c r="F196" s="213">
        <v>78.269750000000002</v>
      </c>
      <c r="G196" s="213">
        <v>84</v>
      </c>
      <c r="H196" s="213">
        <v>103</v>
      </c>
      <c r="I196" s="213">
        <v>101.5</v>
      </c>
      <c r="J196" s="213">
        <v>97</v>
      </c>
      <c r="K196" s="213">
        <v>87.5</v>
      </c>
      <c r="L196" s="213">
        <v>80.5</v>
      </c>
      <c r="M196" s="213">
        <v>83.998999999999995</v>
      </c>
      <c r="N196" s="213">
        <v>71.5</v>
      </c>
      <c r="O196" s="213">
        <v>101.5</v>
      </c>
      <c r="P196" s="213">
        <v>79</v>
      </c>
      <c r="Q196" s="213">
        <v>85.5</v>
      </c>
      <c r="R196" s="213">
        <v>83.5</v>
      </c>
      <c r="S196" s="213">
        <v>86.5</v>
      </c>
      <c r="T196" s="213">
        <v>87</v>
      </c>
      <c r="U196" s="213">
        <v>88</v>
      </c>
      <c r="V196" s="213">
        <v>84</v>
      </c>
      <c r="W196" s="213">
        <v>81.5</v>
      </c>
      <c r="X196" s="213">
        <v>81.5</v>
      </c>
      <c r="Y196" s="213">
        <v>77</v>
      </c>
      <c r="Z196" s="210"/>
      <c r="AA196" s="211"/>
      <c r="AB196" s="211"/>
      <c r="AC196" s="211"/>
      <c r="AD196" s="211"/>
      <c r="AE196" s="211"/>
      <c r="AF196" s="211"/>
      <c r="AG196" s="211"/>
      <c r="AH196" s="211"/>
      <c r="AI196" s="211"/>
      <c r="AJ196" s="211"/>
      <c r="AK196" s="211"/>
      <c r="AL196" s="211"/>
      <c r="AM196" s="211"/>
      <c r="AN196" s="211"/>
      <c r="AO196" s="211"/>
      <c r="AP196" s="211"/>
      <c r="AQ196" s="211"/>
      <c r="AR196" s="211"/>
      <c r="AS196" s="211"/>
      <c r="AT196" s="211"/>
      <c r="AU196" s="211"/>
      <c r="AV196" s="211"/>
      <c r="AW196" s="211"/>
      <c r="AX196" s="211"/>
      <c r="AY196" s="211"/>
      <c r="AZ196" s="211"/>
      <c r="BA196" s="211"/>
      <c r="BB196" s="211"/>
      <c r="BC196" s="211"/>
      <c r="BD196" s="211"/>
      <c r="BE196" s="211"/>
      <c r="BF196" s="211"/>
      <c r="BG196" s="211"/>
      <c r="BH196" s="211"/>
      <c r="BI196" s="211"/>
      <c r="BJ196" s="211"/>
      <c r="BK196" s="211"/>
      <c r="BL196" s="211"/>
      <c r="BM196" s="216"/>
    </row>
    <row r="197" spans="1:65">
      <c r="A197" s="30"/>
      <c r="B197" s="3" t="s">
        <v>267</v>
      </c>
      <c r="C197" s="29"/>
      <c r="D197" s="218">
        <v>1.2110601416389968</v>
      </c>
      <c r="E197" s="218">
        <v>5.1639777949432224</v>
      </c>
      <c r="F197" s="218">
        <v>0.95844492538695281</v>
      </c>
      <c r="G197" s="218">
        <v>1.505545305418162</v>
      </c>
      <c r="H197" s="218">
        <v>2.16794833886788</v>
      </c>
      <c r="I197" s="218">
        <v>1.2110601416389968</v>
      </c>
      <c r="J197" s="218">
        <v>0.75277265270908111</v>
      </c>
      <c r="K197" s="218">
        <v>2.8809720581775866</v>
      </c>
      <c r="L197" s="218">
        <v>2.3452078799117149</v>
      </c>
      <c r="M197" s="218">
        <v>0.54207145900394449</v>
      </c>
      <c r="N197" s="218">
        <v>2.3166067138525404</v>
      </c>
      <c r="O197" s="218">
        <v>12.755391017134675</v>
      </c>
      <c r="P197" s="218">
        <v>4.8989794855663558</v>
      </c>
      <c r="Q197" s="218">
        <v>7.3665912514993437</v>
      </c>
      <c r="R197" s="218">
        <v>1.6329931618554521</v>
      </c>
      <c r="S197" s="218">
        <v>0.98319208025017513</v>
      </c>
      <c r="T197" s="218">
        <v>1.505545305418162</v>
      </c>
      <c r="U197" s="218">
        <v>1.0954451150103321</v>
      </c>
      <c r="V197" s="218">
        <v>1.3291601358251257</v>
      </c>
      <c r="W197" s="218">
        <v>0.98319208025017513</v>
      </c>
      <c r="X197" s="218">
        <v>3.2249030993194201</v>
      </c>
      <c r="Y197" s="218">
        <v>1.751190071541826</v>
      </c>
      <c r="Z197" s="219"/>
      <c r="AA197" s="220"/>
      <c r="AB197" s="220"/>
      <c r="AC197" s="220"/>
      <c r="AD197" s="220"/>
      <c r="AE197" s="220"/>
      <c r="AF197" s="220"/>
      <c r="AG197" s="220"/>
      <c r="AH197" s="220"/>
      <c r="AI197" s="220"/>
      <c r="AJ197" s="220"/>
      <c r="AK197" s="220"/>
      <c r="AL197" s="220"/>
      <c r="AM197" s="220"/>
      <c r="AN197" s="220"/>
      <c r="AO197" s="220"/>
      <c r="AP197" s="220"/>
      <c r="AQ197" s="220"/>
      <c r="AR197" s="220"/>
      <c r="AS197" s="220"/>
      <c r="AT197" s="220"/>
      <c r="AU197" s="220"/>
      <c r="AV197" s="220"/>
      <c r="AW197" s="220"/>
      <c r="AX197" s="220"/>
      <c r="AY197" s="220"/>
      <c r="AZ197" s="220"/>
      <c r="BA197" s="220"/>
      <c r="BB197" s="220"/>
      <c r="BC197" s="220"/>
      <c r="BD197" s="220"/>
      <c r="BE197" s="220"/>
      <c r="BF197" s="220"/>
      <c r="BG197" s="220"/>
      <c r="BH197" s="220"/>
      <c r="BI197" s="220"/>
      <c r="BJ197" s="220"/>
      <c r="BK197" s="220"/>
      <c r="BL197" s="220"/>
      <c r="BM197" s="221"/>
    </row>
    <row r="198" spans="1:65">
      <c r="A198" s="30"/>
      <c r="B198" s="3" t="s">
        <v>86</v>
      </c>
      <c r="C198" s="29"/>
      <c r="D198" s="13">
        <v>1.5013142251723099E-2</v>
      </c>
      <c r="E198" s="13">
        <v>7.0417879021953039E-2</v>
      </c>
      <c r="F198" s="13">
        <v>1.2242747660197324E-2</v>
      </c>
      <c r="G198" s="13">
        <v>1.7994565403404324E-2</v>
      </c>
      <c r="H198" s="13">
        <v>2.0946360762008502E-2</v>
      </c>
      <c r="I198" s="13">
        <v>1.1912066966940952E-2</v>
      </c>
      <c r="J198" s="13">
        <v>7.7472314172461173E-3</v>
      </c>
      <c r="K198" s="13">
        <v>3.2553356589577247E-2</v>
      </c>
      <c r="L198" s="13">
        <v>2.9133017141760434E-2</v>
      </c>
      <c r="M198" s="13">
        <v>6.458562531819252E-3</v>
      </c>
      <c r="N198" s="13">
        <v>3.2551850780129371E-2</v>
      </c>
      <c r="O198" s="13">
        <v>0.13218021779414171</v>
      </c>
      <c r="P198" s="13">
        <v>6.2807429302132761E-2</v>
      </c>
      <c r="Q198" s="13">
        <v>8.4350281505717675E-2</v>
      </c>
      <c r="R198" s="13">
        <v>1.9595917942265426E-2</v>
      </c>
      <c r="S198" s="13">
        <v>1.141035296228443E-2</v>
      </c>
      <c r="T198" s="13">
        <v>1.737167660097879E-2</v>
      </c>
      <c r="U198" s="13">
        <v>1.2448239943299228E-2</v>
      </c>
      <c r="V198" s="13">
        <v>1.5854792872665516E-2</v>
      </c>
      <c r="W198" s="13">
        <v>1.2014567172099901E-2</v>
      </c>
      <c r="X198" s="13">
        <v>3.9328086577066101E-2</v>
      </c>
      <c r="Y198" s="13">
        <v>2.2547511650753124E-2</v>
      </c>
      <c r="Z198" s="152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5"/>
    </row>
    <row r="199" spans="1:65">
      <c r="A199" s="30"/>
      <c r="B199" s="3" t="s">
        <v>268</v>
      </c>
      <c r="C199" s="29"/>
      <c r="D199" s="13">
        <v>-2.4794804771184564E-2</v>
      </c>
      <c r="E199" s="13">
        <v>-0.11344982251925884</v>
      </c>
      <c r="F199" s="13">
        <v>-5.3566380360585253E-2</v>
      </c>
      <c r="G199" s="13">
        <v>1.1473157034845638E-2</v>
      </c>
      <c r="H199" s="13">
        <v>0.25124468230804609</v>
      </c>
      <c r="I199" s="13">
        <v>0.22908092787102774</v>
      </c>
      <c r="J199" s="13">
        <v>0.1746789851619821</v>
      </c>
      <c r="K199" s="13">
        <v>6.9904873277894408E-2</v>
      </c>
      <c r="L199" s="13">
        <v>-2.6809691538186353E-2</v>
      </c>
      <c r="M199" s="13">
        <v>1.4664737673776518E-2</v>
      </c>
      <c r="N199" s="13">
        <v>-0.13964335049028065</v>
      </c>
      <c r="O199" s="13">
        <v>0.16661943809397539</v>
      </c>
      <c r="P199" s="13">
        <v>-5.7032993043211633E-2</v>
      </c>
      <c r="Q199" s="13">
        <v>5.5800665908882552E-2</v>
      </c>
      <c r="R199" s="13">
        <v>7.4433835008422822E-3</v>
      </c>
      <c r="S199" s="13">
        <v>4.1696458539870918E-2</v>
      </c>
      <c r="T199" s="13">
        <v>4.7741118840876062E-2</v>
      </c>
      <c r="U199" s="13">
        <v>6.3860212976889486E-2</v>
      </c>
      <c r="V199" s="13">
        <v>1.3488043801847205E-2</v>
      </c>
      <c r="W199" s="13">
        <v>-1.069059740217293E-2</v>
      </c>
      <c r="X199" s="13">
        <v>-8.675710635171141E-3</v>
      </c>
      <c r="Y199" s="13">
        <v>-6.1062766577214878E-2</v>
      </c>
      <c r="Z199" s="152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30"/>
      <c r="B200" s="46" t="s">
        <v>269</v>
      </c>
      <c r="C200" s="47"/>
      <c r="D200" s="45">
        <v>0.61</v>
      </c>
      <c r="E200" s="45" t="s">
        <v>270</v>
      </c>
      <c r="F200" s="45">
        <v>1.07</v>
      </c>
      <c r="G200" s="45">
        <v>0.03</v>
      </c>
      <c r="H200" s="45">
        <v>3.79</v>
      </c>
      <c r="I200" s="45">
        <v>3.44</v>
      </c>
      <c r="J200" s="45">
        <v>2.57</v>
      </c>
      <c r="K200" s="45">
        <v>0.9</v>
      </c>
      <c r="L200" s="45">
        <v>0.64</v>
      </c>
      <c r="M200" s="45">
        <v>0.02</v>
      </c>
      <c r="N200" s="45">
        <v>2.44</v>
      </c>
      <c r="O200" s="45">
        <v>2.44</v>
      </c>
      <c r="P200" s="45">
        <v>1.1200000000000001</v>
      </c>
      <c r="Q200" s="45">
        <v>0.67</v>
      </c>
      <c r="R200" s="45">
        <v>0.1</v>
      </c>
      <c r="S200" s="45">
        <v>0.45</v>
      </c>
      <c r="T200" s="45">
        <v>0.55000000000000004</v>
      </c>
      <c r="U200" s="45">
        <v>0.8</v>
      </c>
      <c r="V200" s="45">
        <v>0</v>
      </c>
      <c r="W200" s="45">
        <v>0.39</v>
      </c>
      <c r="X200" s="45">
        <v>0.35</v>
      </c>
      <c r="Y200" s="45">
        <v>1.19</v>
      </c>
      <c r="Z200" s="152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B201" s="31" t="s">
        <v>295</v>
      </c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BM201" s="55"/>
    </row>
    <row r="202" spans="1:65">
      <c r="BM202" s="55"/>
    </row>
    <row r="203" spans="1:65" ht="15">
      <c r="B203" s="8" t="s">
        <v>484</v>
      </c>
      <c r="BM203" s="28" t="s">
        <v>66</v>
      </c>
    </row>
    <row r="204" spans="1:65" ht="15">
      <c r="A204" s="25" t="s">
        <v>28</v>
      </c>
      <c r="B204" s="18" t="s">
        <v>110</v>
      </c>
      <c r="C204" s="15" t="s">
        <v>111</v>
      </c>
      <c r="D204" s="16" t="s">
        <v>230</v>
      </c>
      <c r="E204" s="17" t="s">
        <v>230</v>
      </c>
      <c r="F204" s="17" t="s">
        <v>230</v>
      </c>
      <c r="G204" s="17" t="s">
        <v>230</v>
      </c>
      <c r="H204" s="17" t="s">
        <v>230</v>
      </c>
      <c r="I204" s="17" t="s">
        <v>230</v>
      </c>
      <c r="J204" s="17" t="s">
        <v>230</v>
      </c>
      <c r="K204" s="17" t="s">
        <v>230</v>
      </c>
      <c r="L204" s="17" t="s">
        <v>230</v>
      </c>
      <c r="M204" s="17" t="s">
        <v>230</v>
      </c>
      <c r="N204" s="17" t="s">
        <v>230</v>
      </c>
      <c r="O204" s="17" t="s">
        <v>230</v>
      </c>
      <c r="P204" s="17" t="s">
        <v>230</v>
      </c>
      <c r="Q204" s="17" t="s">
        <v>230</v>
      </c>
      <c r="R204" s="17" t="s">
        <v>230</v>
      </c>
      <c r="S204" s="17" t="s">
        <v>230</v>
      </c>
      <c r="T204" s="17" t="s">
        <v>230</v>
      </c>
      <c r="U204" s="17" t="s">
        <v>230</v>
      </c>
      <c r="V204" s="17" t="s">
        <v>230</v>
      </c>
      <c r="W204" s="17" t="s">
        <v>230</v>
      </c>
      <c r="X204" s="152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8">
        <v>1</v>
      </c>
    </row>
    <row r="205" spans="1:65">
      <c r="A205" s="30"/>
      <c r="B205" s="19" t="s">
        <v>231</v>
      </c>
      <c r="C205" s="9" t="s">
        <v>231</v>
      </c>
      <c r="D205" s="150" t="s">
        <v>233</v>
      </c>
      <c r="E205" s="151" t="s">
        <v>234</v>
      </c>
      <c r="F205" s="151" t="s">
        <v>236</v>
      </c>
      <c r="G205" s="151" t="s">
        <v>237</v>
      </c>
      <c r="H205" s="151" t="s">
        <v>239</v>
      </c>
      <c r="I205" s="151" t="s">
        <v>240</v>
      </c>
      <c r="J205" s="151" t="s">
        <v>242</v>
      </c>
      <c r="K205" s="151" t="s">
        <v>243</v>
      </c>
      <c r="L205" s="151" t="s">
        <v>245</v>
      </c>
      <c r="M205" s="151" t="s">
        <v>246</v>
      </c>
      <c r="N205" s="151" t="s">
        <v>247</v>
      </c>
      <c r="O205" s="151" t="s">
        <v>248</v>
      </c>
      <c r="P205" s="151" t="s">
        <v>249</v>
      </c>
      <c r="Q205" s="151" t="s">
        <v>250</v>
      </c>
      <c r="R205" s="151" t="s">
        <v>251</v>
      </c>
      <c r="S205" s="151" t="s">
        <v>252</v>
      </c>
      <c r="T205" s="151" t="s">
        <v>255</v>
      </c>
      <c r="U205" s="151" t="s">
        <v>256</v>
      </c>
      <c r="V205" s="151" t="s">
        <v>257</v>
      </c>
      <c r="W205" s="151" t="s">
        <v>258</v>
      </c>
      <c r="X205" s="152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 t="s">
        <v>3</v>
      </c>
    </row>
    <row r="206" spans="1:65">
      <c r="A206" s="30"/>
      <c r="B206" s="19"/>
      <c r="C206" s="9"/>
      <c r="D206" s="10" t="s">
        <v>289</v>
      </c>
      <c r="E206" s="11" t="s">
        <v>290</v>
      </c>
      <c r="F206" s="11" t="s">
        <v>289</v>
      </c>
      <c r="G206" s="11" t="s">
        <v>290</v>
      </c>
      <c r="H206" s="11" t="s">
        <v>289</v>
      </c>
      <c r="I206" s="11" t="s">
        <v>290</v>
      </c>
      <c r="J206" s="11" t="s">
        <v>290</v>
      </c>
      <c r="K206" s="11" t="s">
        <v>114</v>
      </c>
      <c r="L206" s="11" t="s">
        <v>290</v>
      </c>
      <c r="M206" s="11" t="s">
        <v>289</v>
      </c>
      <c r="N206" s="11" t="s">
        <v>290</v>
      </c>
      <c r="O206" s="11" t="s">
        <v>290</v>
      </c>
      <c r="P206" s="11" t="s">
        <v>290</v>
      </c>
      <c r="Q206" s="11" t="s">
        <v>289</v>
      </c>
      <c r="R206" s="11" t="s">
        <v>290</v>
      </c>
      <c r="S206" s="11" t="s">
        <v>289</v>
      </c>
      <c r="T206" s="11" t="s">
        <v>290</v>
      </c>
      <c r="U206" s="11" t="s">
        <v>289</v>
      </c>
      <c r="V206" s="11" t="s">
        <v>289</v>
      </c>
      <c r="W206" s="11" t="s">
        <v>289</v>
      </c>
      <c r="X206" s="152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2</v>
      </c>
    </row>
    <row r="207" spans="1:65">
      <c r="A207" s="30"/>
      <c r="B207" s="19"/>
      <c r="C207" s="9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152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>
        <v>3</v>
      </c>
    </row>
    <row r="208" spans="1:65">
      <c r="A208" s="30"/>
      <c r="B208" s="18">
        <v>1</v>
      </c>
      <c r="C208" s="14">
        <v>1</v>
      </c>
      <c r="D208" s="22">
        <v>1.06</v>
      </c>
      <c r="E208" s="22">
        <v>1</v>
      </c>
      <c r="F208" s="22">
        <v>1.26</v>
      </c>
      <c r="G208" s="22">
        <v>1.19</v>
      </c>
      <c r="H208" s="22">
        <v>1</v>
      </c>
      <c r="I208" s="22">
        <v>1.03</v>
      </c>
      <c r="J208" s="22">
        <v>1.1399999999999999</v>
      </c>
      <c r="K208" s="22">
        <v>1.1000000000000001</v>
      </c>
      <c r="L208" s="22">
        <v>1</v>
      </c>
      <c r="M208" s="22">
        <v>1.0900000000000001</v>
      </c>
      <c r="N208" s="22">
        <v>1.1467277692716871</v>
      </c>
      <c r="O208" s="153">
        <v>1</v>
      </c>
      <c r="P208" s="22">
        <v>1.1000000000000001</v>
      </c>
      <c r="Q208" s="22">
        <v>1</v>
      </c>
      <c r="R208" s="22">
        <v>1</v>
      </c>
      <c r="S208" s="22">
        <v>1</v>
      </c>
      <c r="T208" s="22">
        <v>1.07</v>
      </c>
      <c r="U208" s="22">
        <v>1.07</v>
      </c>
      <c r="V208" s="22">
        <v>1.0900000000000001</v>
      </c>
      <c r="W208" s="22">
        <v>1.02</v>
      </c>
      <c r="X208" s="152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8">
        <v>1</v>
      </c>
    </row>
    <row r="209" spans="1:65">
      <c r="A209" s="30"/>
      <c r="B209" s="19">
        <v>1</v>
      </c>
      <c r="C209" s="9">
        <v>2</v>
      </c>
      <c r="D209" s="11">
        <v>1.06</v>
      </c>
      <c r="E209" s="11">
        <v>1.1000000000000001</v>
      </c>
      <c r="F209" s="11">
        <v>1.23</v>
      </c>
      <c r="G209" s="11">
        <v>1.2</v>
      </c>
      <c r="H209" s="11">
        <v>1</v>
      </c>
      <c r="I209" s="11">
        <v>1.06</v>
      </c>
      <c r="J209" s="11">
        <v>1.17</v>
      </c>
      <c r="K209" s="11">
        <v>1.1000000000000001</v>
      </c>
      <c r="L209" s="11">
        <v>1</v>
      </c>
      <c r="M209" s="11">
        <v>1.05</v>
      </c>
      <c r="N209" s="11">
        <v>1.1889504711998191</v>
      </c>
      <c r="O209" s="155">
        <v>1</v>
      </c>
      <c r="P209" s="11">
        <v>1.2</v>
      </c>
      <c r="Q209" s="11">
        <v>0.94</v>
      </c>
      <c r="R209" s="11">
        <v>1</v>
      </c>
      <c r="S209" s="11">
        <v>1</v>
      </c>
      <c r="T209" s="11">
        <v>1.1000000000000001</v>
      </c>
      <c r="U209" s="11">
        <v>1.03</v>
      </c>
      <c r="V209" s="11">
        <v>1.06</v>
      </c>
      <c r="W209" s="11">
        <v>1.05</v>
      </c>
      <c r="X209" s="152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8">
        <v>27</v>
      </c>
    </row>
    <row r="210" spans="1:65">
      <c r="A210" s="30"/>
      <c r="B210" s="19">
        <v>1</v>
      </c>
      <c r="C210" s="9">
        <v>3</v>
      </c>
      <c r="D210" s="11">
        <v>1.1000000000000001</v>
      </c>
      <c r="E210" s="11">
        <v>1</v>
      </c>
      <c r="F210" s="11">
        <v>1.1599999999999999</v>
      </c>
      <c r="G210" s="11">
        <v>1.1200000000000001</v>
      </c>
      <c r="H210" s="11">
        <v>1</v>
      </c>
      <c r="I210" s="11">
        <v>1.06</v>
      </c>
      <c r="J210" s="11">
        <v>1.1000000000000001</v>
      </c>
      <c r="K210" s="11">
        <v>1.1000000000000001</v>
      </c>
      <c r="L210" s="11">
        <v>1.1000000000000001</v>
      </c>
      <c r="M210" s="11">
        <v>1.1200000000000001</v>
      </c>
      <c r="N210" s="11">
        <v>1.157674771591011</v>
      </c>
      <c r="O210" s="155">
        <v>1</v>
      </c>
      <c r="P210" s="11">
        <v>1.1000000000000001</v>
      </c>
      <c r="Q210" s="11">
        <v>0.93</v>
      </c>
      <c r="R210" s="11">
        <v>1</v>
      </c>
      <c r="S210" s="11">
        <v>0.9</v>
      </c>
      <c r="T210" s="11">
        <v>1.1000000000000001</v>
      </c>
      <c r="U210" s="11">
        <v>1.05</v>
      </c>
      <c r="V210" s="11">
        <v>1.04</v>
      </c>
      <c r="W210" s="11">
        <v>1.05</v>
      </c>
      <c r="X210" s="152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28">
        <v>16</v>
      </c>
    </row>
    <row r="211" spans="1:65">
      <c r="A211" s="30"/>
      <c r="B211" s="19">
        <v>1</v>
      </c>
      <c r="C211" s="9">
        <v>4</v>
      </c>
      <c r="D211" s="11">
        <v>1.1200000000000001</v>
      </c>
      <c r="E211" s="11">
        <v>1.1000000000000001</v>
      </c>
      <c r="F211" s="11">
        <v>1.21</v>
      </c>
      <c r="G211" s="11">
        <v>1.17</v>
      </c>
      <c r="H211" s="11">
        <v>1</v>
      </c>
      <c r="I211" s="11">
        <v>1.08</v>
      </c>
      <c r="J211" s="11">
        <v>1.18</v>
      </c>
      <c r="K211" s="11">
        <v>1.1000000000000001</v>
      </c>
      <c r="L211" s="11">
        <v>1.1000000000000001</v>
      </c>
      <c r="M211" s="11">
        <v>1.07</v>
      </c>
      <c r="N211" s="11">
        <v>1.083400352345808</v>
      </c>
      <c r="O211" s="155">
        <v>1</v>
      </c>
      <c r="P211" s="11">
        <v>1.2</v>
      </c>
      <c r="Q211" s="11">
        <v>0.97000000000000008</v>
      </c>
      <c r="R211" s="11">
        <v>1</v>
      </c>
      <c r="S211" s="11">
        <v>0.9</v>
      </c>
      <c r="T211" s="11">
        <v>1.0900000000000001</v>
      </c>
      <c r="U211" s="11">
        <v>1.03</v>
      </c>
      <c r="V211" s="11">
        <v>1.0900000000000001</v>
      </c>
      <c r="W211" s="11">
        <v>1</v>
      </c>
      <c r="X211" s="152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28">
        <v>1.0748040679767494</v>
      </c>
    </row>
    <row r="212" spans="1:65">
      <c r="A212" s="30"/>
      <c r="B212" s="19">
        <v>1</v>
      </c>
      <c r="C212" s="9">
        <v>5</v>
      </c>
      <c r="D212" s="11">
        <v>1.0900000000000001</v>
      </c>
      <c r="E212" s="11">
        <v>1</v>
      </c>
      <c r="F212" s="11">
        <v>1.1299999999999999</v>
      </c>
      <c r="G212" s="11">
        <v>1.1299999999999999</v>
      </c>
      <c r="H212" s="11">
        <v>1</v>
      </c>
      <c r="I212" s="11">
        <v>1.08</v>
      </c>
      <c r="J212" s="11">
        <v>1.2</v>
      </c>
      <c r="K212" s="11">
        <v>1.1000000000000001</v>
      </c>
      <c r="L212" s="11">
        <v>1</v>
      </c>
      <c r="M212" s="11">
        <v>1.03</v>
      </c>
      <c r="N212" s="11">
        <v>1.070112024969021</v>
      </c>
      <c r="O212" s="155">
        <v>1</v>
      </c>
      <c r="P212" s="11">
        <v>1.1000000000000001</v>
      </c>
      <c r="Q212" s="11">
        <v>0.98</v>
      </c>
      <c r="R212" s="11">
        <v>1</v>
      </c>
      <c r="S212" s="11">
        <v>1</v>
      </c>
      <c r="T212" s="11">
        <v>1.08</v>
      </c>
      <c r="U212" s="11">
        <v>1.08</v>
      </c>
      <c r="V212" s="11">
        <v>1.06</v>
      </c>
      <c r="W212" s="11">
        <v>1.01</v>
      </c>
      <c r="X212" s="152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26</v>
      </c>
    </row>
    <row r="213" spans="1:65">
      <c r="A213" s="30"/>
      <c r="B213" s="19">
        <v>1</v>
      </c>
      <c r="C213" s="9">
        <v>6</v>
      </c>
      <c r="D213" s="11">
        <v>1.0900000000000001</v>
      </c>
      <c r="E213" s="11">
        <v>1.1000000000000001</v>
      </c>
      <c r="F213" s="11">
        <v>1.2</v>
      </c>
      <c r="G213" s="11">
        <v>1.17</v>
      </c>
      <c r="H213" s="11">
        <v>1.2</v>
      </c>
      <c r="I213" s="11">
        <v>1.06</v>
      </c>
      <c r="J213" s="11">
        <v>1.1100000000000001</v>
      </c>
      <c r="K213" s="11">
        <v>1.1000000000000001</v>
      </c>
      <c r="L213" s="11">
        <v>1.1000000000000001</v>
      </c>
      <c r="M213" s="11">
        <v>1.1000000000000001</v>
      </c>
      <c r="N213" s="11">
        <v>1.1607983599721041</v>
      </c>
      <c r="O213" s="155">
        <v>1</v>
      </c>
      <c r="P213" s="11">
        <v>1.2</v>
      </c>
      <c r="Q213" s="11">
        <v>0.93</v>
      </c>
      <c r="R213" s="11">
        <v>1.1000000000000001</v>
      </c>
      <c r="S213" s="11">
        <v>1</v>
      </c>
      <c r="T213" s="11">
        <v>1.07</v>
      </c>
      <c r="U213" s="11">
        <v>1.07</v>
      </c>
      <c r="V213" s="11">
        <v>1.04</v>
      </c>
      <c r="W213" s="11">
        <v>1</v>
      </c>
      <c r="X213" s="152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5"/>
    </row>
    <row r="214" spans="1:65">
      <c r="A214" s="30"/>
      <c r="B214" s="20" t="s">
        <v>265</v>
      </c>
      <c r="C214" s="12"/>
      <c r="D214" s="23">
        <v>1.0866666666666667</v>
      </c>
      <c r="E214" s="23">
        <v>1.05</v>
      </c>
      <c r="F214" s="23">
        <v>1.1983333333333335</v>
      </c>
      <c r="G214" s="23">
        <v>1.1633333333333333</v>
      </c>
      <c r="H214" s="23">
        <v>1.0333333333333334</v>
      </c>
      <c r="I214" s="23">
        <v>1.0616666666666668</v>
      </c>
      <c r="J214" s="23">
        <v>1.1500000000000001</v>
      </c>
      <c r="K214" s="23">
        <v>1.0999999999999999</v>
      </c>
      <c r="L214" s="23">
        <v>1.05</v>
      </c>
      <c r="M214" s="23">
        <v>1.0766666666666669</v>
      </c>
      <c r="N214" s="23">
        <v>1.134610624891575</v>
      </c>
      <c r="O214" s="23">
        <v>1</v>
      </c>
      <c r="P214" s="23">
        <v>1.1499999999999999</v>
      </c>
      <c r="Q214" s="23">
        <v>0.95833333333333337</v>
      </c>
      <c r="R214" s="23">
        <v>1.0166666666666666</v>
      </c>
      <c r="S214" s="23">
        <v>0.96666666666666667</v>
      </c>
      <c r="T214" s="23">
        <v>1.0850000000000002</v>
      </c>
      <c r="U214" s="23">
        <v>1.0550000000000002</v>
      </c>
      <c r="V214" s="23">
        <v>1.0633333333333332</v>
      </c>
      <c r="W214" s="23">
        <v>1.0216666666666667</v>
      </c>
      <c r="X214" s="152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5"/>
    </row>
    <row r="215" spans="1:65">
      <c r="A215" s="30"/>
      <c r="B215" s="3" t="s">
        <v>266</v>
      </c>
      <c r="C215" s="29"/>
      <c r="D215" s="11">
        <v>1.0900000000000001</v>
      </c>
      <c r="E215" s="11">
        <v>1.05</v>
      </c>
      <c r="F215" s="11">
        <v>1.2050000000000001</v>
      </c>
      <c r="G215" s="11">
        <v>1.17</v>
      </c>
      <c r="H215" s="11">
        <v>1</v>
      </c>
      <c r="I215" s="11">
        <v>1.06</v>
      </c>
      <c r="J215" s="11">
        <v>1.1549999999999998</v>
      </c>
      <c r="K215" s="11">
        <v>1.1000000000000001</v>
      </c>
      <c r="L215" s="11">
        <v>1.05</v>
      </c>
      <c r="M215" s="11">
        <v>1.08</v>
      </c>
      <c r="N215" s="11">
        <v>1.1522012704313491</v>
      </c>
      <c r="O215" s="11">
        <v>1</v>
      </c>
      <c r="P215" s="11">
        <v>1.1499999999999999</v>
      </c>
      <c r="Q215" s="11">
        <v>0.95500000000000007</v>
      </c>
      <c r="R215" s="11">
        <v>1</v>
      </c>
      <c r="S215" s="11">
        <v>1</v>
      </c>
      <c r="T215" s="11">
        <v>1.085</v>
      </c>
      <c r="U215" s="11">
        <v>1.06</v>
      </c>
      <c r="V215" s="11">
        <v>1.06</v>
      </c>
      <c r="W215" s="11">
        <v>1.0150000000000001</v>
      </c>
      <c r="X215" s="152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5"/>
    </row>
    <row r="216" spans="1:65">
      <c r="A216" s="30"/>
      <c r="B216" s="3" t="s">
        <v>267</v>
      </c>
      <c r="C216" s="29"/>
      <c r="D216" s="24">
        <v>2.338090388900026E-2</v>
      </c>
      <c r="E216" s="24">
        <v>5.4772255750516662E-2</v>
      </c>
      <c r="F216" s="24">
        <v>4.7081489639418488E-2</v>
      </c>
      <c r="G216" s="24">
        <v>3.204163957519441E-2</v>
      </c>
      <c r="H216" s="24">
        <v>8.1649658092772581E-2</v>
      </c>
      <c r="I216" s="24">
        <v>1.8348478592697198E-2</v>
      </c>
      <c r="J216" s="24">
        <v>3.9999999999999938E-2</v>
      </c>
      <c r="K216" s="24">
        <v>2.4323767777952469E-16</v>
      </c>
      <c r="L216" s="24">
        <v>5.4772255750516662E-2</v>
      </c>
      <c r="M216" s="24">
        <v>3.3266599866332423E-2</v>
      </c>
      <c r="N216" s="24">
        <v>4.7116786440788955E-2</v>
      </c>
      <c r="O216" s="24">
        <v>0</v>
      </c>
      <c r="P216" s="24">
        <v>5.4772255750516537E-2</v>
      </c>
      <c r="Q216" s="24">
        <v>2.9268868558020245E-2</v>
      </c>
      <c r="R216" s="24">
        <v>4.0824829046386339E-2</v>
      </c>
      <c r="S216" s="24">
        <v>5.1639777949432218E-2</v>
      </c>
      <c r="T216" s="24">
        <v>1.3784048752090234E-2</v>
      </c>
      <c r="U216" s="24">
        <v>2.1679483388678818E-2</v>
      </c>
      <c r="V216" s="24">
        <v>2.2509257354845533E-2</v>
      </c>
      <c r="W216" s="24">
        <v>2.3166067138525426E-2</v>
      </c>
      <c r="X216" s="206"/>
      <c r="Y216" s="207"/>
      <c r="Z216" s="207"/>
      <c r="AA216" s="207"/>
      <c r="AB216" s="207"/>
      <c r="AC216" s="207"/>
      <c r="AD216" s="207"/>
      <c r="AE216" s="207"/>
      <c r="AF216" s="207"/>
      <c r="AG216" s="207"/>
      <c r="AH216" s="207"/>
      <c r="AI216" s="207"/>
      <c r="AJ216" s="207"/>
      <c r="AK216" s="207"/>
      <c r="AL216" s="207"/>
      <c r="AM216" s="207"/>
      <c r="AN216" s="207"/>
      <c r="AO216" s="207"/>
      <c r="AP216" s="207"/>
      <c r="AQ216" s="207"/>
      <c r="AR216" s="207"/>
      <c r="AS216" s="207"/>
      <c r="AT216" s="207"/>
      <c r="AU216" s="207"/>
      <c r="AV216" s="207"/>
      <c r="AW216" s="207"/>
      <c r="AX216" s="207"/>
      <c r="AY216" s="207"/>
      <c r="AZ216" s="207"/>
      <c r="BA216" s="207"/>
      <c r="BB216" s="207"/>
      <c r="BC216" s="207"/>
      <c r="BD216" s="207"/>
      <c r="BE216" s="207"/>
      <c r="BF216" s="207"/>
      <c r="BG216" s="207"/>
      <c r="BH216" s="207"/>
      <c r="BI216" s="207"/>
      <c r="BJ216" s="207"/>
      <c r="BK216" s="207"/>
      <c r="BL216" s="207"/>
      <c r="BM216" s="56"/>
    </row>
    <row r="217" spans="1:65">
      <c r="A217" s="30"/>
      <c r="B217" s="3" t="s">
        <v>86</v>
      </c>
      <c r="C217" s="29"/>
      <c r="D217" s="13">
        <v>2.1516169223006375E-2</v>
      </c>
      <c r="E217" s="13">
        <v>5.2164053095730155E-2</v>
      </c>
      <c r="F217" s="13">
        <v>3.9289142953617649E-2</v>
      </c>
      <c r="G217" s="13">
        <v>2.754295665489491E-2</v>
      </c>
      <c r="H217" s="13">
        <v>7.9015798154296032E-2</v>
      </c>
      <c r="I217" s="13">
        <v>1.7282711390295632E-2</v>
      </c>
      <c r="J217" s="13">
        <v>3.4782608695652119E-2</v>
      </c>
      <c r="K217" s="13">
        <v>2.2112516161774974E-16</v>
      </c>
      <c r="L217" s="13">
        <v>5.2164053095730155E-2</v>
      </c>
      <c r="M217" s="13">
        <v>3.0897770773683358E-2</v>
      </c>
      <c r="N217" s="13">
        <v>4.1526833441464996E-2</v>
      </c>
      <c r="O217" s="13">
        <v>0</v>
      </c>
      <c r="P217" s="13">
        <v>4.7628048478710036E-2</v>
      </c>
      <c r="Q217" s="13">
        <v>3.0541428060542861E-2</v>
      </c>
      <c r="R217" s="13">
        <v>4.0155569553822629E-2</v>
      </c>
      <c r="S217" s="13">
        <v>5.3420459947688501E-2</v>
      </c>
      <c r="T217" s="13">
        <v>1.2704192398239845E-2</v>
      </c>
      <c r="U217" s="13">
        <v>2.0549273354197928E-2</v>
      </c>
      <c r="V217" s="13">
        <v>2.1168580584494234E-2</v>
      </c>
      <c r="W217" s="13">
        <v>2.2674780233466973E-2</v>
      </c>
      <c r="X217" s="152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30"/>
      <c r="B218" s="3" t="s">
        <v>268</v>
      </c>
      <c r="C218" s="29"/>
      <c r="D218" s="13">
        <v>1.1036987152688971E-2</v>
      </c>
      <c r="E218" s="13">
        <v>-2.3077757812585808E-2</v>
      </c>
      <c r="F218" s="13">
        <v>0.11493189227420775</v>
      </c>
      <c r="G218" s="13">
        <v>8.2367817534627186E-2</v>
      </c>
      <c r="H218" s="13">
        <v>-3.8584460069528759E-2</v>
      </c>
      <c r="I218" s="13">
        <v>-1.222306623272551E-2</v>
      </c>
      <c r="J218" s="13">
        <v>6.9962455729072781E-2</v>
      </c>
      <c r="K218" s="13">
        <v>2.3442348958243375E-2</v>
      </c>
      <c r="L218" s="13">
        <v>-2.3077757812585808E-2</v>
      </c>
      <c r="M218" s="13">
        <v>1.7329657985232227E-3</v>
      </c>
      <c r="N218" s="13">
        <v>5.5644148265467264E-2</v>
      </c>
      <c r="O218" s="13">
        <v>-6.9597864583415103E-2</v>
      </c>
      <c r="P218" s="13">
        <v>6.9962455729072559E-2</v>
      </c>
      <c r="Q218" s="13">
        <v>-0.10836462022577276</v>
      </c>
      <c r="R218" s="13">
        <v>-5.4091162326472042E-2</v>
      </c>
      <c r="S218" s="13">
        <v>-0.10061126909730123</v>
      </c>
      <c r="T218" s="13">
        <v>9.4863169269947534E-3</v>
      </c>
      <c r="U218" s="13">
        <v>-1.8425747135502712E-2</v>
      </c>
      <c r="V218" s="13">
        <v>-1.0672396007031404E-2</v>
      </c>
      <c r="W218" s="13">
        <v>-4.9439151649388946E-2</v>
      </c>
      <c r="X218" s="152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A219" s="30"/>
      <c r="B219" s="46" t="s">
        <v>269</v>
      </c>
      <c r="C219" s="47"/>
      <c r="D219" s="45">
        <v>0.43</v>
      </c>
      <c r="E219" s="45">
        <v>0.25</v>
      </c>
      <c r="F219" s="45">
        <v>2.48</v>
      </c>
      <c r="G219" s="45">
        <v>1.84</v>
      </c>
      <c r="H219" s="45">
        <v>0.55000000000000004</v>
      </c>
      <c r="I219" s="45">
        <v>0.03</v>
      </c>
      <c r="J219" s="45">
        <v>1.59</v>
      </c>
      <c r="K219" s="45">
        <v>0.67</v>
      </c>
      <c r="L219" s="45">
        <v>0.25</v>
      </c>
      <c r="M219" s="45">
        <v>0.25</v>
      </c>
      <c r="N219" s="45">
        <v>1.31</v>
      </c>
      <c r="O219" s="45" t="s">
        <v>270</v>
      </c>
      <c r="P219" s="45">
        <v>1.59</v>
      </c>
      <c r="Q219" s="45">
        <v>1.93</v>
      </c>
      <c r="R219" s="45">
        <v>0.86</v>
      </c>
      <c r="S219" s="45">
        <v>1.78</v>
      </c>
      <c r="T219" s="45">
        <v>0.4</v>
      </c>
      <c r="U219" s="45">
        <v>0.15</v>
      </c>
      <c r="V219" s="45">
        <v>0</v>
      </c>
      <c r="W219" s="45">
        <v>0.77</v>
      </c>
      <c r="X219" s="152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B220" s="31" t="s">
        <v>296</v>
      </c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BM220" s="55"/>
    </row>
    <row r="221" spans="1:65">
      <c r="BM221" s="55"/>
    </row>
    <row r="222" spans="1:65" ht="15">
      <c r="B222" s="8" t="s">
        <v>485</v>
      </c>
      <c r="BM222" s="28" t="s">
        <v>66</v>
      </c>
    </row>
    <row r="223" spans="1:65" ht="15">
      <c r="A223" s="25" t="s">
        <v>0</v>
      </c>
      <c r="B223" s="18" t="s">
        <v>110</v>
      </c>
      <c r="C223" s="15" t="s">
        <v>111</v>
      </c>
      <c r="D223" s="16" t="s">
        <v>230</v>
      </c>
      <c r="E223" s="17" t="s">
        <v>230</v>
      </c>
      <c r="F223" s="17" t="s">
        <v>230</v>
      </c>
      <c r="G223" s="17" t="s">
        <v>230</v>
      </c>
      <c r="H223" s="17" t="s">
        <v>230</v>
      </c>
      <c r="I223" s="17" t="s">
        <v>230</v>
      </c>
      <c r="J223" s="17" t="s">
        <v>230</v>
      </c>
      <c r="K223" s="17" t="s">
        <v>230</v>
      </c>
      <c r="L223" s="17" t="s">
        <v>230</v>
      </c>
      <c r="M223" s="17" t="s">
        <v>230</v>
      </c>
      <c r="N223" s="17" t="s">
        <v>230</v>
      </c>
      <c r="O223" s="17" t="s">
        <v>230</v>
      </c>
      <c r="P223" s="17" t="s">
        <v>230</v>
      </c>
      <c r="Q223" s="17" t="s">
        <v>230</v>
      </c>
      <c r="R223" s="17" t="s">
        <v>230</v>
      </c>
      <c r="S223" s="17" t="s">
        <v>230</v>
      </c>
      <c r="T223" s="17" t="s">
        <v>230</v>
      </c>
      <c r="U223" s="17" t="s">
        <v>230</v>
      </c>
      <c r="V223" s="17" t="s">
        <v>230</v>
      </c>
      <c r="W223" s="17" t="s">
        <v>230</v>
      </c>
      <c r="X223" s="17" t="s">
        <v>230</v>
      </c>
      <c r="Y223" s="152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>
        <v>1</v>
      </c>
    </row>
    <row r="224" spans="1:65">
      <c r="A224" s="30"/>
      <c r="B224" s="19" t="s">
        <v>231</v>
      </c>
      <c r="C224" s="9" t="s">
        <v>231</v>
      </c>
      <c r="D224" s="150" t="s">
        <v>233</v>
      </c>
      <c r="E224" s="151" t="s">
        <v>234</v>
      </c>
      <c r="F224" s="151" t="s">
        <v>235</v>
      </c>
      <c r="G224" s="151" t="s">
        <v>236</v>
      </c>
      <c r="H224" s="151" t="s">
        <v>239</v>
      </c>
      <c r="I224" s="151" t="s">
        <v>240</v>
      </c>
      <c r="J224" s="151" t="s">
        <v>242</v>
      </c>
      <c r="K224" s="151" t="s">
        <v>243</v>
      </c>
      <c r="L224" s="151" t="s">
        <v>245</v>
      </c>
      <c r="M224" s="151" t="s">
        <v>246</v>
      </c>
      <c r="N224" s="151" t="s">
        <v>247</v>
      </c>
      <c r="O224" s="151" t="s">
        <v>248</v>
      </c>
      <c r="P224" s="151" t="s">
        <v>249</v>
      </c>
      <c r="Q224" s="151" t="s">
        <v>250</v>
      </c>
      <c r="R224" s="151" t="s">
        <v>251</v>
      </c>
      <c r="S224" s="151" t="s">
        <v>252</v>
      </c>
      <c r="T224" s="151" t="s">
        <v>254</v>
      </c>
      <c r="U224" s="151" t="s">
        <v>255</v>
      </c>
      <c r="V224" s="151" t="s">
        <v>256</v>
      </c>
      <c r="W224" s="151" t="s">
        <v>257</v>
      </c>
      <c r="X224" s="151" t="s">
        <v>258</v>
      </c>
      <c r="Y224" s="152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 t="s">
        <v>3</v>
      </c>
    </row>
    <row r="225" spans="1:65">
      <c r="A225" s="30"/>
      <c r="B225" s="19"/>
      <c r="C225" s="9"/>
      <c r="D225" s="10" t="s">
        <v>289</v>
      </c>
      <c r="E225" s="11" t="s">
        <v>114</v>
      </c>
      <c r="F225" s="11" t="s">
        <v>114</v>
      </c>
      <c r="G225" s="11" t="s">
        <v>289</v>
      </c>
      <c r="H225" s="11" t="s">
        <v>289</v>
      </c>
      <c r="I225" s="11" t="s">
        <v>290</v>
      </c>
      <c r="J225" s="11" t="s">
        <v>290</v>
      </c>
      <c r="K225" s="11" t="s">
        <v>114</v>
      </c>
      <c r="L225" s="11" t="s">
        <v>114</v>
      </c>
      <c r="M225" s="11" t="s">
        <v>289</v>
      </c>
      <c r="N225" s="11" t="s">
        <v>114</v>
      </c>
      <c r="O225" s="11" t="s">
        <v>289</v>
      </c>
      <c r="P225" s="11" t="s">
        <v>290</v>
      </c>
      <c r="Q225" s="11" t="s">
        <v>289</v>
      </c>
      <c r="R225" s="11" t="s">
        <v>114</v>
      </c>
      <c r="S225" s="11" t="s">
        <v>289</v>
      </c>
      <c r="T225" s="11" t="s">
        <v>114</v>
      </c>
      <c r="U225" s="11" t="s">
        <v>289</v>
      </c>
      <c r="V225" s="11" t="s">
        <v>289</v>
      </c>
      <c r="W225" s="11" t="s">
        <v>289</v>
      </c>
      <c r="X225" s="11" t="s">
        <v>289</v>
      </c>
      <c r="Y225" s="152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0</v>
      </c>
    </row>
    <row r="226" spans="1:65">
      <c r="A226" s="30"/>
      <c r="B226" s="19"/>
      <c r="C226" s="9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152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0</v>
      </c>
    </row>
    <row r="227" spans="1:65">
      <c r="A227" s="30"/>
      <c r="B227" s="18">
        <v>1</v>
      </c>
      <c r="C227" s="14">
        <v>1</v>
      </c>
      <c r="D227" s="208">
        <v>165</v>
      </c>
      <c r="E227" s="208">
        <v>170</v>
      </c>
      <c r="F227" s="208">
        <v>166.75399999999999</v>
      </c>
      <c r="G227" s="208">
        <v>167.3</v>
      </c>
      <c r="H227" s="208">
        <v>162</v>
      </c>
      <c r="I227" s="208">
        <v>172.8</v>
      </c>
      <c r="J227" s="208">
        <v>175.4</v>
      </c>
      <c r="K227" s="208">
        <v>167</v>
      </c>
      <c r="L227" s="208">
        <v>165</v>
      </c>
      <c r="M227" s="208">
        <v>162</v>
      </c>
      <c r="N227" s="208">
        <v>174.84600000000003</v>
      </c>
      <c r="O227" s="209">
        <v>182</v>
      </c>
      <c r="P227" s="208">
        <v>169.3</v>
      </c>
      <c r="Q227" s="208">
        <v>174.5</v>
      </c>
      <c r="R227" s="208">
        <v>168</v>
      </c>
      <c r="S227" s="208">
        <v>167</v>
      </c>
      <c r="T227" s="208">
        <v>167</v>
      </c>
      <c r="U227" s="208">
        <v>173</v>
      </c>
      <c r="V227" s="208">
        <v>181</v>
      </c>
      <c r="W227" s="208">
        <v>177.1</v>
      </c>
      <c r="X227" s="208">
        <v>176.5</v>
      </c>
      <c r="Y227" s="210"/>
      <c r="Z227" s="211"/>
      <c r="AA227" s="211"/>
      <c r="AB227" s="211"/>
      <c r="AC227" s="211"/>
      <c r="AD227" s="211"/>
      <c r="AE227" s="211"/>
      <c r="AF227" s="211"/>
      <c r="AG227" s="211"/>
      <c r="AH227" s="211"/>
      <c r="AI227" s="211"/>
      <c r="AJ227" s="211"/>
      <c r="AK227" s="211"/>
      <c r="AL227" s="211"/>
      <c r="AM227" s="211"/>
      <c r="AN227" s="211"/>
      <c r="AO227" s="211"/>
      <c r="AP227" s="211"/>
      <c r="AQ227" s="211"/>
      <c r="AR227" s="211"/>
      <c r="AS227" s="211"/>
      <c r="AT227" s="211"/>
      <c r="AU227" s="211"/>
      <c r="AV227" s="211"/>
      <c r="AW227" s="211"/>
      <c r="AX227" s="211"/>
      <c r="AY227" s="211"/>
      <c r="AZ227" s="211"/>
      <c r="BA227" s="211"/>
      <c r="BB227" s="211"/>
      <c r="BC227" s="211"/>
      <c r="BD227" s="211"/>
      <c r="BE227" s="211"/>
      <c r="BF227" s="211"/>
      <c r="BG227" s="211"/>
      <c r="BH227" s="211"/>
      <c r="BI227" s="211"/>
      <c r="BJ227" s="211"/>
      <c r="BK227" s="211"/>
      <c r="BL227" s="211"/>
      <c r="BM227" s="212">
        <v>1</v>
      </c>
    </row>
    <row r="228" spans="1:65">
      <c r="A228" s="30"/>
      <c r="B228" s="19">
        <v>1</v>
      </c>
      <c r="C228" s="9">
        <v>2</v>
      </c>
      <c r="D228" s="213">
        <v>166.5</v>
      </c>
      <c r="E228" s="213">
        <v>172</v>
      </c>
      <c r="F228" s="213">
        <v>165.26999999999998</v>
      </c>
      <c r="G228" s="213">
        <v>168.6</v>
      </c>
      <c r="H228" s="213">
        <v>167</v>
      </c>
      <c r="I228" s="213">
        <v>172.2</v>
      </c>
      <c r="J228" s="213">
        <v>174.9</v>
      </c>
      <c r="K228" s="213">
        <v>167</v>
      </c>
      <c r="L228" s="213">
        <v>169</v>
      </c>
      <c r="M228" s="213">
        <v>164</v>
      </c>
      <c r="N228" s="213">
        <v>170.46680000000001</v>
      </c>
      <c r="O228" s="214">
        <v>183</v>
      </c>
      <c r="P228" s="213">
        <v>161.6</v>
      </c>
      <c r="Q228" s="213">
        <v>167.5</v>
      </c>
      <c r="R228" s="213">
        <v>169</v>
      </c>
      <c r="S228" s="213">
        <v>163.80000000000001</v>
      </c>
      <c r="T228" s="213">
        <v>166</v>
      </c>
      <c r="U228" s="213">
        <v>172</v>
      </c>
      <c r="V228" s="213">
        <v>176</v>
      </c>
      <c r="W228" s="213">
        <v>176.2</v>
      </c>
      <c r="X228" s="213">
        <v>172.5</v>
      </c>
      <c r="Y228" s="210"/>
      <c r="Z228" s="211"/>
      <c r="AA228" s="211"/>
      <c r="AB228" s="211"/>
      <c r="AC228" s="211"/>
      <c r="AD228" s="211"/>
      <c r="AE228" s="211"/>
      <c r="AF228" s="211"/>
      <c r="AG228" s="211"/>
      <c r="AH228" s="211"/>
      <c r="AI228" s="211"/>
      <c r="AJ228" s="211"/>
      <c r="AK228" s="211"/>
      <c r="AL228" s="211"/>
      <c r="AM228" s="211"/>
      <c r="AN228" s="211"/>
      <c r="AO228" s="211"/>
      <c r="AP228" s="211"/>
      <c r="AQ228" s="211"/>
      <c r="AR228" s="211"/>
      <c r="AS228" s="211"/>
      <c r="AT228" s="211"/>
      <c r="AU228" s="211"/>
      <c r="AV228" s="211"/>
      <c r="AW228" s="211"/>
      <c r="AX228" s="211"/>
      <c r="AY228" s="211"/>
      <c r="AZ228" s="211"/>
      <c r="BA228" s="211"/>
      <c r="BB228" s="211"/>
      <c r="BC228" s="211"/>
      <c r="BD228" s="211"/>
      <c r="BE228" s="211"/>
      <c r="BF228" s="211"/>
      <c r="BG228" s="211"/>
      <c r="BH228" s="211"/>
      <c r="BI228" s="211"/>
      <c r="BJ228" s="211"/>
      <c r="BK228" s="211"/>
      <c r="BL228" s="211"/>
      <c r="BM228" s="212">
        <v>12</v>
      </c>
    </row>
    <row r="229" spans="1:65">
      <c r="A229" s="30"/>
      <c r="B229" s="19">
        <v>1</v>
      </c>
      <c r="C229" s="9">
        <v>3</v>
      </c>
      <c r="D229" s="213">
        <v>171</v>
      </c>
      <c r="E229" s="213">
        <v>170</v>
      </c>
      <c r="F229" s="213">
        <v>164.91766666666663</v>
      </c>
      <c r="G229" s="213">
        <v>169.3</v>
      </c>
      <c r="H229" s="213">
        <v>164</v>
      </c>
      <c r="I229" s="213">
        <v>172.7</v>
      </c>
      <c r="J229" s="213">
        <v>176</v>
      </c>
      <c r="K229" s="213">
        <v>168</v>
      </c>
      <c r="L229" s="213">
        <v>172</v>
      </c>
      <c r="M229" s="213">
        <v>168</v>
      </c>
      <c r="N229" s="213">
        <v>170.7244</v>
      </c>
      <c r="O229" s="214">
        <v>185</v>
      </c>
      <c r="P229" s="213">
        <v>159.9</v>
      </c>
      <c r="Q229" s="213">
        <v>165</v>
      </c>
      <c r="R229" s="213">
        <v>170</v>
      </c>
      <c r="S229" s="213">
        <v>161.9</v>
      </c>
      <c r="T229" s="213">
        <v>166</v>
      </c>
      <c r="U229" s="213">
        <v>170</v>
      </c>
      <c r="V229" s="213">
        <v>179.5</v>
      </c>
      <c r="W229" s="213">
        <v>174.4</v>
      </c>
      <c r="X229" s="213">
        <v>179</v>
      </c>
      <c r="Y229" s="210"/>
      <c r="Z229" s="211"/>
      <c r="AA229" s="211"/>
      <c r="AB229" s="211"/>
      <c r="AC229" s="211"/>
      <c r="AD229" s="211"/>
      <c r="AE229" s="211"/>
      <c r="AF229" s="211"/>
      <c r="AG229" s="211"/>
      <c r="AH229" s="211"/>
      <c r="AI229" s="211"/>
      <c r="AJ229" s="211"/>
      <c r="AK229" s="211"/>
      <c r="AL229" s="211"/>
      <c r="AM229" s="211"/>
      <c r="AN229" s="211"/>
      <c r="AO229" s="211"/>
      <c r="AP229" s="211"/>
      <c r="AQ229" s="211"/>
      <c r="AR229" s="211"/>
      <c r="AS229" s="211"/>
      <c r="AT229" s="211"/>
      <c r="AU229" s="211"/>
      <c r="AV229" s="211"/>
      <c r="AW229" s="211"/>
      <c r="AX229" s="211"/>
      <c r="AY229" s="211"/>
      <c r="AZ229" s="211"/>
      <c r="BA229" s="211"/>
      <c r="BB229" s="211"/>
      <c r="BC229" s="211"/>
      <c r="BD229" s="211"/>
      <c r="BE229" s="211"/>
      <c r="BF229" s="211"/>
      <c r="BG229" s="211"/>
      <c r="BH229" s="211"/>
      <c r="BI229" s="211"/>
      <c r="BJ229" s="211"/>
      <c r="BK229" s="211"/>
      <c r="BL229" s="211"/>
      <c r="BM229" s="212">
        <v>16</v>
      </c>
    </row>
    <row r="230" spans="1:65">
      <c r="A230" s="30"/>
      <c r="B230" s="19">
        <v>1</v>
      </c>
      <c r="C230" s="9">
        <v>4</v>
      </c>
      <c r="D230" s="213">
        <v>171.5</v>
      </c>
      <c r="E230" s="213">
        <v>168</v>
      </c>
      <c r="F230" s="213">
        <v>165.49827777777776</v>
      </c>
      <c r="G230" s="213">
        <v>170.3</v>
      </c>
      <c r="H230" s="213">
        <v>168</v>
      </c>
      <c r="I230" s="213">
        <v>170.8</v>
      </c>
      <c r="J230" s="213">
        <v>174.1</v>
      </c>
      <c r="K230" s="213">
        <v>167</v>
      </c>
      <c r="L230" s="213">
        <v>169</v>
      </c>
      <c r="M230" s="213">
        <v>161</v>
      </c>
      <c r="N230" s="213">
        <v>173.91679999999999</v>
      </c>
      <c r="O230" s="214">
        <v>181</v>
      </c>
      <c r="P230" s="213">
        <v>161.1</v>
      </c>
      <c r="Q230" s="213">
        <v>173</v>
      </c>
      <c r="R230" s="213">
        <v>168</v>
      </c>
      <c r="S230" s="213">
        <v>158.9</v>
      </c>
      <c r="T230" s="213">
        <v>163</v>
      </c>
      <c r="U230" s="213">
        <v>172</v>
      </c>
      <c r="V230" s="213">
        <v>177</v>
      </c>
      <c r="W230" s="215">
        <v>180.7</v>
      </c>
      <c r="X230" s="213">
        <v>170.5</v>
      </c>
      <c r="Y230" s="210"/>
      <c r="Z230" s="211"/>
      <c r="AA230" s="211"/>
      <c r="AB230" s="211"/>
      <c r="AC230" s="211"/>
      <c r="AD230" s="211"/>
      <c r="AE230" s="211"/>
      <c r="AF230" s="211"/>
      <c r="AG230" s="211"/>
      <c r="AH230" s="211"/>
      <c r="AI230" s="211"/>
      <c r="AJ230" s="211"/>
      <c r="AK230" s="211"/>
      <c r="AL230" s="211"/>
      <c r="AM230" s="211"/>
      <c r="AN230" s="211"/>
      <c r="AO230" s="211"/>
      <c r="AP230" s="211"/>
      <c r="AQ230" s="211"/>
      <c r="AR230" s="211"/>
      <c r="AS230" s="211"/>
      <c r="AT230" s="211"/>
      <c r="AU230" s="211"/>
      <c r="AV230" s="211"/>
      <c r="AW230" s="211"/>
      <c r="AX230" s="211"/>
      <c r="AY230" s="211"/>
      <c r="AZ230" s="211"/>
      <c r="BA230" s="211"/>
      <c r="BB230" s="211"/>
      <c r="BC230" s="211"/>
      <c r="BD230" s="211"/>
      <c r="BE230" s="211"/>
      <c r="BF230" s="211"/>
      <c r="BG230" s="211"/>
      <c r="BH230" s="211"/>
      <c r="BI230" s="211"/>
      <c r="BJ230" s="211"/>
      <c r="BK230" s="211"/>
      <c r="BL230" s="211"/>
      <c r="BM230" s="212">
        <v>169.49078620370366</v>
      </c>
    </row>
    <row r="231" spans="1:65">
      <c r="A231" s="30"/>
      <c r="B231" s="19">
        <v>1</v>
      </c>
      <c r="C231" s="9">
        <v>5</v>
      </c>
      <c r="D231" s="213">
        <v>168</v>
      </c>
      <c r="E231" s="213">
        <v>168</v>
      </c>
      <c r="F231" s="213">
        <v>166.04</v>
      </c>
      <c r="G231" s="213">
        <v>171.3</v>
      </c>
      <c r="H231" s="213">
        <v>165</v>
      </c>
      <c r="I231" s="213">
        <v>173.8</v>
      </c>
      <c r="J231" s="213">
        <v>173.8</v>
      </c>
      <c r="K231" s="213">
        <v>168</v>
      </c>
      <c r="L231" s="213">
        <v>167</v>
      </c>
      <c r="M231" s="213">
        <v>169</v>
      </c>
      <c r="N231" s="213">
        <v>172.02160000000001</v>
      </c>
      <c r="O231" s="214">
        <v>181</v>
      </c>
      <c r="P231" s="213">
        <v>158.4</v>
      </c>
      <c r="Q231" s="213">
        <v>168.5</v>
      </c>
      <c r="R231" s="213">
        <v>164</v>
      </c>
      <c r="S231" s="213">
        <v>164.2</v>
      </c>
      <c r="T231" s="213">
        <v>163</v>
      </c>
      <c r="U231" s="213">
        <v>173</v>
      </c>
      <c r="V231" s="213">
        <v>182</v>
      </c>
      <c r="W231" s="213">
        <v>174.5</v>
      </c>
      <c r="X231" s="213">
        <v>171</v>
      </c>
      <c r="Y231" s="210"/>
      <c r="Z231" s="211"/>
      <c r="AA231" s="211"/>
      <c r="AB231" s="211"/>
      <c r="AC231" s="211"/>
      <c r="AD231" s="211"/>
      <c r="AE231" s="211"/>
      <c r="AF231" s="211"/>
      <c r="AG231" s="211"/>
      <c r="AH231" s="211"/>
      <c r="AI231" s="211"/>
      <c r="AJ231" s="211"/>
      <c r="AK231" s="211"/>
      <c r="AL231" s="211"/>
      <c r="AM231" s="211"/>
      <c r="AN231" s="211"/>
      <c r="AO231" s="211"/>
      <c r="AP231" s="211"/>
      <c r="AQ231" s="211"/>
      <c r="AR231" s="211"/>
      <c r="AS231" s="211"/>
      <c r="AT231" s="211"/>
      <c r="AU231" s="211"/>
      <c r="AV231" s="211"/>
      <c r="AW231" s="211"/>
      <c r="AX231" s="211"/>
      <c r="AY231" s="211"/>
      <c r="AZ231" s="211"/>
      <c r="BA231" s="211"/>
      <c r="BB231" s="211"/>
      <c r="BC231" s="211"/>
      <c r="BD231" s="211"/>
      <c r="BE231" s="211"/>
      <c r="BF231" s="211"/>
      <c r="BG231" s="211"/>
      <c r="BH231" s="211"/>
      <c r="BI231" s="211"/>
      <c r="BJ231" s="211"/>
      <c r="BK231" s="211"/>
      <c r="BL231" s="211"/>
      <c r="BM231" s="212">
        <v>27</v>
      </c>
    </row>
    <row r="232" spans="1:65">
      <c r="A232" s="30"/>
      <c r="B232" s="19">
        <v>1</v>
      </c>
      <c r="C232" s="9">
        <v>6</v>
      </c>
      <c r="D232" s="213">
        <v>175</v>
      </c>
      <c r="E232" s="213">
        <v>168</v>
      </c>
      <c r="F232" s="213">
        <v>168.126</v>
      </c>
      <c r="G232" s="213">
        <v>164.1</v>
      </c>
      <c r="H232" s="213">
        <v>167</v>
      </c>
      <c r="I232" s="213">
        <v>171.1</v>
      </c>
      <c r="J232" s="213">
        <v>172.1</v>
      </c>
      <c r="K232" s="213">
        <v>168</v>
      </c>
      <c r="L232" s="213">
        <v>171</v>
      </c>
      <c r="M232" s="213">
        <v>179</v>
      </c>
      <c r="N232" s="213">
        <v>170.97280000000001</v>
      </c>
      <c r="O232" s="214">
        <v>184</v>
      </c>
      <c r="P232" s="213">
        <v>169.8</v>
      </c>
      <c r="Q232" s="213">
        <v>167</v>
      </c>
      <c r="R232" s="213">
        <v>165</v>
      </c>
      <c r="S232" s="213">
        <v>161.80000000000001</v>
      </c>
      <c r="T232" s="213">
        <v>167</v>
      </c>
      <c r="U232" s="213">
        <v>169</v>
      </c>
      <c r="V232" s="213">
        <v>181</v>
      </c>
      <c r="W232" s="213">
        <v>174.5</v>
      </c>
      <c r="X232" s="213">
        <v>175.5</v>
      </c>
      <c r="Y232" s="210"/>
      <c r="Z232" s="211"/>
      <c r="AA232" s="211"/>
      <c r="AB232" s="211"/>
      <c r="AC232" s="211"/>
      <c r="AD232" s="211"/>
      <c r="AE232" s="211"/>
      <c r="AF232" s="211"/>
      <c r="AG232" s="211"/>
      <c r="AH232" s="211"/>
      <c r="AI232" s="211"/>
      <c r="AJ232" s="211"/>
      <c r="AK232" s="211"/>
      <c r="AL232" s="211"/>
      <c r="AM232" s="211"/>
      <c r="AN232" s="211"/>
      <c r="AO232" s="211"/>
      <c r="AP232" s="211"/>
      <c r="AQ232" s="211"/>
      <c r="AR232" s="211"/>
      <c r="AS232" s="211"/>
      <c r="AT232" s="211"/>
      <c r="AU232" s="211"/>
      <c r="AV232" s="211"/>
      <c r="AW232" s="211"/>
      <c r="AX232" s="211"/>
      <c r="AY232" s="211"/>
      <c r="AZ232" s="211"/>
      <c r="BA232" s="211"/>
      <c r="BB232" s="211"/>
      <c r="BC232" s="211"/>
      <c r="BD232" s="211"/>
      <c r="BE232" s="211"/>
      <c r="BF232" s="211"/>
      <c r="BG232" s="211"/>
      <c r="BH232" s="211"/>
      <c r="BI232" s="211"/>
      <c r="BJ232" s="211"/>
      <c r="BK232" s="211"/>
      <c r="BL232" s="211"/>
      <c r="BM232" s="216"/>
    </row>
    <row r="233" spans="1:65">
      <c r="A233" s="30"/>
      <c r="B233" s="20" t="s">
        <v>265</v>
      </c>
      <c r="C233" s="12"/>
      <c r="D233" s="217">
        <v>169.5</v>
      </c>
      <c r="E233" s="217">
        <v>169.33333333333334</v>
      </c>
      <c r="F233" s="217">
        <v>166.10099074074071</v>
      </c>
      <c r="G233" s="217">
        <v>168.48333333333332</v>
      </c>
      <c r="H233" s="217">
        <v>165.5</v>
      </c>
      <c r="I233" s="217">
        <v>172.23333333333332</v>
      </c>
      <c r="J233" s="217">
        <v>174.38333333333333</v>
      </c>
      <c r="K233" s="217">
        <v>167.5</v>
      </c>
      <c r="L233" s="217">
        <v>168.83333333333334</v>
      </c>
      <c r="M233" s="217">
        <v>167.16666666666666</v>
      </c>
      <c r="N233" s="217">
        <v>172.15806666666666</v>
      </c>
      <c r="O233" s="217">
        <v>182.66666666666666</v>
      </c>
      <c r="P233" s="217">
        <v>163.35</v>
      </c>
      <c r="Q233" s="217">
        <v>169.25</v>
      </c>
      <c r="R233" s="217">
        <v>167.33333333333334</v>
      </c>
      <c r="S233" s="217">
        <v>162.93333333333331</v>
      </c>
      <c r="T233" s="217">
        <v>165.33333333333334</v>
      </c>
      <c r="U233" s="217">
        <v>171.5</v>
      </c>
      <c r="V233" s="217">
        <v>179.41666666666666</v>
      </c>
      <c r="W233" s="217">
        <v>176.23333333333332</v>
      </c>
      <c r="X233" s="217">
        <v>174.16666666666666</v>
      </c>
      <c r="Y233" s="210"/>
      <c r="Z233" s="211"/>
      <c r="AA233" s="211"/>
      <c r="AB233" s="211"/>
      <c r="AC233" s="211"/>
      <c r="AD233" s="211"/>
      <c r="AE233" s="211"/>
      <c r="AF233" s="211"/>
      <c r="AG233" s="211"/>
      <c r="AH233" s="211"/>
      <c r="AI233" s="211"/>
      <c r="AJ233" s="211"/>
      <c r="AK233" s="211"/>
      <c r="AL233" s="211"/>
      <c r="AM233" s="211"/>
      <c r="AN233" s="211"/>
      <c r="AO233" s="211"/>
      <c r="AP233" s="211"/>
      <c r="AQ233" s="211"/>
      <c r="AR233" s="211"/>
      <c r="AS233" s="211"/>
      <c r="AT233" s="211"/>
      <c r="AU233" s="211"/>
      <c r="AV233" s="211"/>
      <c r="AW233" s="211"/>
      <c r="AX233" s="211"/>
      <c r="AY233" s="211"/>
      <c r="AZ233" s="211"/>
      <c r="BA233" s="211"/>
      <c r="BB233" s="211"/>
      <c r="BC233" s="211"/>
      <c r="BD233" s="211"/>
      <c r="BE233" s="211"/>
      <c r="BF233" s="211"/>
      <c r="BG233" s="211"/>
      <c r="BH233" s="211"/>
      <c r="BI233" s="211"/>
      <c r="BJ233" s="211"/>
      <c r="BK233" s="211"/>
      <c r="BL233" s="211"/>
      <c r="BM233" s="216"/>
    </row>
    <row r="234" spans="1:65">
      <c r="A234" s="30"/>
      <c r="B234" s="3" t="s">
        <v>266</v>
      </c>
      <c r="C234" s="29"/>
      <c r="D234" s="213">
        <v>169.5</v>
      </c>
      <c r="E234" s="213">
        <v>169</v>
      </c>
      <c r="F234" s="213">
        <v>165.76913888888888</v>
      </c>
      <c r="G234" s="213">
        <v>168.95</v>
      </c>
      <c r="H234" s="213">
        <v>166</v>
      </c>
      <c r="I234" s="213">
        <v>172.45</v>
      </c>
      <c r="J234" s="213">
        <v>174.5</v>
      </c>
      <c r="K234" s="213">
        <v>167.5</v>
      </c>
      <c r="L234" s="213">
        <v>169</v>
      </c>
      <c r="M234" s="213">
        <v>166</v>
      </c>
      <c r="N234" s="213">
        <v>171.49720000000002</v>
      </c>
      <c r="O234" s="213">
        <v>182.5</v>
      </c>
      <c r="P234" s="213">
        <v>161.35</v>
      </c>
      <c r="Q234" s="213">
        <v>168</v>
      </c>
      <c r="R234" s="213">
        <v>168</v>
      </c>
      <c r="S234" s="213">
        <v>162.85000000000002</v>
      </c>
      <c r="T234" s="213">
        <v>166</v>
      </c>
      <c r="U234" s="213">
        <v>172</v>
      </c>
      <c r="V234" s="213">
        <v>180.25</v>
      </c>
      <c r="W234" s="213">
        <v>175.35</v>
      </c>
      <c r="X234" s="213">
        <v>174</v>
      </c>
      <c r="Y234" s="210"/>
      <c r="Z234" s="211"/>
      <c r="AA234" s="211"/>
      <c r="AB234" s="211"/>
      <c r="AC234" s="211"/>
      <c r="AD234" s="211"/>
      <c r="AE234" s="211"/>
      <c r="AF234" s="211"/>
      <c r="AG234" s="211"/>
      <c r="AH234" s="211"/>
      <c r="AI234" s="211"/>
      <c r="AJ234" s="211"/>
      <c r="AK234" s="211"/>
      <c r="AL234" s="211"/>
      <c r="AM234" s="211"/>
      <c r="AN234" s="211"/>
      <c r="AO234" s="211"/>
      <c r="AP234" s="211"/>
      <c r="AQ234" s="211"/>
      <c r="AR234" s="211"/>
      <c r="AS234" s="211"/>
      <c r="AT234" s="211"/>
      <c r="AU234" s="211"/>
      <c r="AV234" s="211"/>
      <c r="AW234" s="211"/>
      <c r="AX234" s="211"/>
      <c r="AY234" s="211"/>
      <c r="AZ234" s="211"/>
      <c r="BA234" s="211"/>
      <c r="BB234" s="211"/>
      <c r="BC234" s="211"/>
      <c r="BD234" s="211"/>
      <c r="BE234" s="211"/>
      <c r="BF234" s="211"/>
      <c r="BG234" s="211"/>
      <c r="BH234" s="211"/>
      <c r="BI234" s="211"/>
      <c r="BJ234" s="211"/>
      <c r="BK234" s="211"/>
      <c r="BL234" s="211"/>
      <c r="BM234" s="216"/>
    </row>
    <row r="235" spans="1:65">
      <c r="A235" s="30"/>
      <c r="B235" s="3" t="s">
        <v>267</v>
      </c>
      <c r="C235" s="29"/>
      <c r="D235" s="213">
        <v>3.687817782917155</v>
      </c>
      <c r="E235" s="213">
        <v>1.6329931618554521</v>
      </c>
      <c r="F235" s="213">
        <v>1.1819363649895884</v>
      </c>
      <c r="G235" s="213">
        <v>2.5506208394558954</v>
      </c>
      <c r="H235" s="213">
        <v>2.2583179581272428</v>
      </c>
      <c r="I235" s="213">
        <v>1.1254628677422771</v>
      </c>
      <c r="J235" s="213">
        <v>1.3819068950789244</v>
      </c>
      <c r="K235" s="213">
        <v>0.54772255750516607</v>
      </c>
      <c r="L235" s="213">
        <v>2.5625508125043428</v>
      </c>
      <c r="M235" s="213">
        <v>6.6156380392723015</v>
      </c>
      <c r="N235" s="213">
        <v>1.825233783017038</v>
      </c>
      <c r="O235" s="213">
        <v>1.6329931618554521</v>
      </c>
      <c r="P235" s="213">
        <v>4.9302129771440955</v>
      </c>
      <c r="Q235" s="213">
        <v>3.6979724174201194</v>
      </c>
      <c r="R235" s="213">
        <v>2.3380903889000244</v>
      </c>
      <c r="S235" s="213">
        <v>2.7390996087522348</v>
      </c>
      <c r="T235" s="213">
        <v>1.8618986725025255</v>
      </c>
      <c r="U235" s="213">
        <v>1.6431676725154984</v>
      </c>
      <c r="V235" s="213">
        <v>2.4169540059063324</v>
      </c>
      <c r="W235" s="213">
        <v>2.4524817362554692</v>
      </c>
      <c r="X235" s="213">
        <v>3.3714487489307419</v>
      </c>
      <c r="Y235" s="210"/>
      <c r="Z235" s="211"/>
      <c r="AA235" s="211"/>
      <c r="AB235" s="211"/>
      <c r="AC235" s="211"/>
      <c r="AD235" s="211"/>
      <c r="AE235" s="211"/>
      <c r="AF235" s="211"/>
      <c r="AG235" s="211"/>
      <c r="AH235" s="211"/>
      <c r="AI235" s="211"/>
      <c r="AJ235" s="211"/>
      <c r="AK235" s="211"/>
      <c r="AL235" s="211"/>
      <c r="AM235" s="211"/>
      <c r="AN235" s="211"/>
      <c r="AO235" s="211"/>
      <c r="AP235" s="211"/>
      <c r="AQ235" s="211"/>
      <c r="AR235" s="211"/>
      <c r="AS235" s="211"/>
      <c r="AT235" s="211"/>
      <c r="AU235" s="211"/>
      <c r="AV235" s="211"/>
      <c r="AW235" s="211"/>
      <c r="AX235" s="211"/>
      <c r="AY235" s="211"/>
      <c r="AZ235" s="211"/>
      <c r="BA235" s="211"/>
      <c r="BB235" s="211"/>
      <c r="BC235" s="211"/>
      <c r="BD235" s="211"/>
      <c r="BE235" s="211"/>
      <c r="BF235" s="211"/>
      <c r="BG235" s="211"/>
      <c r="BH235" s="211"/>
      <c r="BI235" s="211"/>
      <c r="BJ235" s="211"/>
      <c r="BK235" s="211"/>
      <c r="BL235" s="211"/>
      <c r="BM235" s="216"/>
    </row>
    <row r="236" spans="1:65">
      <c r="A236" s="30"/>
      <c r="B236" s="3" t="s">
        <v>86</v>
      </c>
      <c r="C236" s="29"/>
      <c r="D236" s="13">
        <v>2.1757037067357848E-2</v>
      </c>
      <c r="E236" s="13">
        <v>9.6436604046581803E-3</v>
      </c>
      <c r="F236" s="13">
        <v>7.1157695069646977E-3</v>
      </c>
      <c r="G236" s="13">
        <v>1.5138713064334132E-2</v>
      </c>
      <c r="H236" s="13">
        <v>1.3645425728865516E-2</v>
      </c>
      <c r="I236" s="13">
        <v>6.534524101464741E-3</v>
      </c>
      <c r="J236" s="13">
        <v>7.9245353822742486E-3</v>
      </c>
      <c r="K236" s="13">
        <v>3.2699854179412901E-3</v>
      </c>
      <c r="L236" s="13">
        <v>1.5177990992128387E-2</v>
      </c>
      <c r="M236" s="13">
        <v>3.9575102926853255E-2</v>
      </c>
      <c r="N236" s="13">
        <v>1.0602081089531895E-2</v>
      </c>
      <c r="O236" s="13">
        <v>8.9397435867999211E-3</v>
      </c>
      <c r="P236" s="13">
        <v>3.0181897625614299E-2</v>
      </c>
      <c r="Q236" s="13">
        <v>2.1849172333353734E-2</v>
      </c>
      <c r="R236" s="13">
        <v>1.397265172649417E-2</v>
      </c>
      <c r="S236" s="13">
        <v>1.6811167811490807E-2</v>
      </c>
      <c r="T236" s="13">
        <v>1.1261483906265274E-2</v>
      </c>
      <c r="U236" s="13">
        <v>9.5811526094198157E-3</v>
      </c>
      <c r="V236" s="13">
        <v>1.3471178853170455E-2</v>
      </c>
      <c r="W236" s="13">
        <v>1.3916105936762641E-2</v>
      </c>
      <c r="X236" s="13">
        <v>1.9357600472329619E-2</v>
      </c>
      <c r="Y236" s="152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3" t="s">
        <v>268</v>
      </c>
      <c r="C237" s="29"/>
      <c r="D237" s="13">
        <v>5.4361635241084727E-5</v>
      </c>
      <c r="E237" s="13">
        <v>-9.2897598681906945E-4</v>
      </c>
      <c r="F237" s="13">
        <v>-1.9999880458922981E-2</v>
      </c>
      <c r="G237" s="13">
        <v>-5.943997859326311E-3</v>
      </c>
      <c r="H237" s="13">
        <v>-2.3545741294204059E-2</v>
      </c>
      <c r="I237" s="13">
        <v>1.6181098637028546E-2</v>
      </c>
      <c r="J237" s="13">
        <v>2.8866153961605523E-2</v>
      </c>
      <c r="K237" s="13">
        <v>-1.1745689829481543E-2</v>
      </c>
      <c r="L237" s="13">
        <v>-3.878988852999643E-3</v>
      </c>
      <c r="M237" s="13">
        <v>-1.3712365073601962E-2</v>
      </c>
      <c r="N237" s="13">
        <v>1.57370233669063E-2</v>
      </c>
      <c r="O237" s="13">
        <v>7.7738033777998261E-2</v>
      </c>
      <c r="P237" s="13">
        <v>-3.6230796618780925E-2</v>
      </c>
      <c r="Q237" s="13">
        <v>-1.4206447978492021E-3</v>
      </c>
      <c r="R237" s="13">
        <v>-1.2729027451541697E-2</v>
      </c>
      <c r="S237" s="13">
        <v>-3.8689140673931588E-2</v>
      </c>
      <c r="T237" s="13">
        <v>-2.4529078916264213E-2</v>
      </c>
      <c r="U237" s="13">
        <v>1.1854413099963823E-2</v>
      </c>
      <c r="V237" s="13">
        <v>5.8562950147823978E-2</v>
      </c>
      <c r="W237" s="13">
        <v>3.9781201566473801E-2</v>
      </c>
      <c r="X237" s="13">
        <v>2.7587815052927178E-2</v>
      </c>
      <c r="Y237" s="152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A238" s="30"/>
      <c r="B238" s="46" t="s">
        <v>269</v>
      </c>
      <c r="C238" s="47"/>
      <c r="D238" s="45">
        <v>0.06</v>
      </c>
      <c r="E238" s="45">
        <v>0.02</v>
      </c>
      <c r="F238" s="45">
        <v>0.71</v>
      </c>
      <c r="G238" s="45">
        <v>0.17</v>
      </c>
      <c r="H238" s="45">
        <v>0.85</v>
      </c>
      <c r="I238" s="45">
        <v>0.67</v>
      </c>
      <c r="J238" s="45">
        <v>1.1599999999999999</v>
      </c>
      <c r="K238" s="45">
        <v>0.4</v>
      </c>
      <c r="L238" s="45">
        <v>0.09</v>
      </c>
      <c r="M238" s="45">
        <v>0.47</v>
      </c>
      <c r="N238" s="45">
        <v>0.66</v>
      </c>
      <c r="O238" s="45">
        <v>3.03</v>
      </c>
      <c r="P238" s="45">
        <v>1.33</v>
      </c>
      <c r="Q238" s="45">
        <v>0</v>
      </c>
      <c r="R238" s="45">
        <v>0.43</v>
      </c>
      <c r="S238" s="45">
        <v>1.43</v>
      </c>
      <c r="T238" s="45">
        <v>0.89</v>
      </c>
      <c r="U238" s="45">
        <v>0.51</v>
      </c>
      <c r="V238" s="45">
        <v>2.2999999999999998</v>
      </c>
      <c r="W238" s="45">
        <v>1.58</v>
      </c>
      <c r="X238" s="45">
        <v>1.1100000000000001</v>
      </c>
      <c r="Y238" s="152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55"/>
    </row>
    <row r="239" spans="1:65">
      <c r="B239" s="31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BM239" s="55"/>
    </row>
    <row r="240" spans="1:65" ht="15">
      <c r="B240" s="8" t="s">
        <v>486</v>
      </c>
      <c r="BM240" s="28" t="s">
        <v>66</v>
      </c>
    </row>
    <row r="241" spans="1:65" ht="15">
      <c r="A241" s="25" t="s">
        <v>33</v>
      </c>
      <c r="B241" s="18" t="s">
        <v>110</v>
      </c>
      <c r="C241" s="15" t="s">
        <v>111</v>
      </c>
      <c r="D241" s="16" t="s">
        <v>230</v>
      </c>
      <c r="E241" s="17" t="s">
        <v>230</v>
      </c>
      <c r="F241" s="17" t="s">
        <v>230</v>
      </c>
      <c r="G241" s="17" t="s">
        <v>230</v>
      </c>
      <c r="H241" s="17" t="s">
        <v>230</v>
      </c>
      <c r="I241" s="17" t="s">
        <v>230</v>
      </c>
      <c r="J241" s="17" t="s">
        <v>230</v>
      </c>
      <c r="K241" s="17" t="s">
        <v>230</v>
      </c>
      <c r="L241" s="17" t="s">
        <v>230</v>
      </c>
      <c r="M241" s="17" t="s">
        <v>230</v>
      </c>
      <c r="N241" s="152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1</v>
      </c>
    </row>
    <row r="242" spans="1:65">
      <c r="A242" s="30"/>
      <c r="B242" s="19" t="s">
        <v>231</v>
      </c>
      <c r="C242" s="9" t="s">
        <v>231</v>
      </c>
      <c r="D242" s="150" t="s">
        <v>234</v>
      </c>
      <c r="E242" s="151" t="s">
        <v>237</v>
      </c>
      <c r="F242" s="151" t="s">
        <v>240</v>
      </c>
      <c r="G242" s="151" t="s">
        <v>242</v>
      </c>
      <c r="H242" s="151" t="s">
        <v>246</v>
      </c>
      <c r="I242" s="151" t="s">
        <v>247</v>
      </c>
      <c r="J242" s="151" t="s">
        <v>248</v>
      </c>
      <c r="K242" s="151" t="s">
        <v>249</v>
      </c>
      <c r="L242" s="151" t="s">
        <v>252</v>
      </c>
      <c r="M242" s="151" t="s">
        <v>255</v>
      </c>
      <c r="N242" s="152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 t="s">
        <v>3</v>
      </c>
    </row>
    <row r="243" spans="1:65">
      <c r="A243" s="30"/>
      <c r="B243" s="19"/>
      <c r="C243" s="9"/>
      <c r="D243" s="10" t="s">
        <v>290</v>
      </c>
      <c r="E243" s="11" t="s">
        <v>290</v>
      </c>
      <c r="F243" s="11" t="s">
        <v>290</v>
      </c>
      <c r="G243" s="11" t="s">
        <v>290</v>
      </c>
      <c r="H243" s="11" t="s">
        <v>289</v>
      </c>
      <c r="I243" s="11" t="s">
        <v>290</v>
      </c>
      <c r="J243" s="11" t="s">
        <v>290</v>
      </c>
      <c r="K243" s="11" t="s">
        <v>290</v>
      </c>
      <c r="L243" s="11" t="s">
        <v>289</v>
      </c>
      <c r="M243" s="11" t="s">
        <v>290</v>
      </c>
      <c r="N243" s="152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0"/>
      <c r="B244" s="19"/>
      <c r="C244" s="9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152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3</v>
      </c>
    </row>
    <row r="245" spans="1:65">
      <c r="A245" s="30"/>
      <c r="B245" s="18">
        <v>1</v>
      </c>
      <c r="C245" s="14">
        <v>1</v>
      </c>
      <c r="D245" s="22">
        <v>3.95</v>
      </c>
      <c r="E245" s="22">
        <v>4.05</v>
      </c>
      <c r="F245" s="22">
        <v>4</v>
      </c>
      <c r="G245" s="22">
        <v>4.09</v>
      </c>
      <c r="H245" s="22">
        <v>3.8</v>
      </c>
      <c r="I245" s="22">
        <v>3.5478887531641261</v>
      </c>
      <c r="J245" s="22">
        <v>3.82</v>
      </c>
      <c r="K245" s="22">
        <v>3.7</v>
      </c>
      <c r="L245" s="153">
        <v>3.6</v>
      </c>
      <c r="M245" s="22">
        <v>3.9899999999999998</v>
      </c>
      <c r="N245" s="152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1</v>
      </c>
    </row>
    <row r="246" spans="1:65">
      <c r="A246" s="30"/>
      <c r="B246" s="19">
        <v>1</v>
      </c>
      <c r="C246" s="9">
        <v>2</v>
      </c>
      <c r="D246" s="11">
        <v>4</v>
      </c>
      <c r="E246" s="11">
        <v>4.1500000000000004</v>
      </c>
      <c r="F246" s="11">
        <v>3.9600000000000004</v>
      </c>
      <c r="G246" s="11">
        <v>3.95</v>
      </c>
      <c r="H246" s="11">
        <v>3.7</v>
      </c>
      <c r="I246" s="11">
        <v>3.6854513237130857</v>
      </c>
      <c r="J246" s="148">
        <v>3.95</v>
      </c>
      <c r="K246" s="11">
        <v>3.7</v>
      </c>
      <c r="L246" s="155">
        <v>3.5</v>
      </c>
      <c r="M246" s="11">
        <v>3.9600000000000004</v>
      </c>
      <c r="N246" s="152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29</v>
      </c>
    </row>
    <row r="247" spans="1:65">
      <c r="A247" s="30"/>
      <c r="B247" s="19">
        <v>1</v>
      </c>
      <c r="C247" s="9">
        <v>3</v>
      </c>
      <c r="D247" s="11">
        <v>4.05</v>
      </c>
      <c r="E247" s="11">
        <v>3.97</v>
      </c>
      <c r="F247" s="11">
        <v>3.95</v>
      </c>
      <c r="G247" s="11">
        <v>4.18</v>
      </c>
      <c r="H247" s="11">
        <v>3.9</v>
      </c>
      <c r="I247" s="11">
        <v>3.5838707894932322</v>
      </c>
      <c r="J247" s="11">
        <v>3.81</v>
      </c>
      <c r="K247" s="11">
        <v>3.4</v>
      </c>
      <c r="L247" s="155">
        <v>3.4</v>
      </c>
      <c r="M247" s="11">
        <v>3.9600000000000004</v>
      </c>
      <c r="N247" s="152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16</v>
      </c>
    </row>
    <row r="248" spans="1:65">
      <c r="A248" s="30"/>
      <c r="B248" s="19">
        <v>1</v>
      </c>
      <c r="C248" s="9">
        <v>4</v>
      </c>
      <c r="D248" s="11">
        <v>3.95</v>
      </c>
      <c r="E248" s="11">
        <v>3.87</v>
      </c>
      <c r="F248" s="11">
        <v>4.04</v>
      </c>
      <c r="G248" s="11">
        <v>4.17</v>
      </c>
      <c r="H248" s="11">
        <v>3.7</v>
      </c>
      <c r="I248" s="11">
        <v>3.6099964790325449</v>
      </c>
      <c r="J248" s="11">
        <v>3.8299999999999996</v>
      </c>
      <c r="K248" s="11">
        <v>3.6</v>
      </c>
      <c r="L248" s="155">
        <v>3.3</v>
      </c>
      <c r="M248" s="11">
        <v>3.9600000000000004</v>
      </c>
      <c r="N248" s="152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3.8593477285031881</v>
      </c>
    </row>
    <row r="249" spans="1:65">
      <c r="A249" s="30"/>
      <c r="B249" s="19">
        <v>1</v>
      </c>
      <c r="C249" s="9">
        <v>5</v>
      </c>
      <c r="D249" s="11">
        <v>3.9</v>
      </c>
      <c r="E249" s="11">
        <v>3.97</v>
      </c>
      <c r="F249" s="11">
        <v>3.97</v>
      </c>
      <c r="G249" s="11">
        <v>4.16</v>
      </c>
      <c r="H249" s="11">
        <v>3.8</v>
      </c>
      <c r="I249" s="11">
        <v>3.5403019872579136</v>
      </c>
      <c r="J249" s="11">
        <v>3.78</v>
      </c>
      <c r="K249" s="11">
        <v>3.4</v>
      </c>
      <c r="L249" s="155">
        <v>3.5</v>
      </c>
      <c r="M249" s="11">
        <v>3.9399999999999995</v>
      </c>
      <c r="N249" s="152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28">
        <v>28</v>
      </c>
    </row>
    <row r="250" spans="1:65">
      <c r="A250" s="30"/>
      <c r="B250" s="19">
        <v>1</v>
      </c>
      <c r="C250" s="9">
        <v>6</v>
      </c>
      <c r="D250" s="11">
        <v>4</v>
      </c>
      <c r="E250" s="11">
        <v>4.05</v>
      </c>
      <c r="F250" s="11">
        <v>3.9099999999999997</v>
      </c>
      <c r="G250" s="11">
        <v>3.84</v>
      </c>
      <c r="H250" s="11">
        <v>4.0999999999999996</v>
      </c>
      <c r="I250" s="11">
        <v>3.5152680065112749</v>
      </c>
      <c r="J250" s="11">
        <v>3.82</v>
      </c>
      <c r="K250" s="11">
        <v>3.4</v>
      </c>
      <c r="L250" s="155">
        <v>3.4</v>
      </c>
      <c r="M250" s="11">
        <v>3.9099999999999997</v>
      </c>
      <c r="N250" s="152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20" t="s">
        <v>265</v>
      </c>
      <c r="C251" s="12"/>
      <c r="D251" s="23">
        <v>3.9749999999999996</v>
      </c>
      <c r="E251" s="23">
        <v>4.01</v>
      </c>
      <c r="F251" s="23">
        <v>3.9716666666666662</v>
      </c>
      <c r="G251" s="23">
        <v>4.0650000000000004</v>
      </c>
      <c r="H251" s="23">
        <v>3.8333333333333335</v>
      </c>
      <c r="I251" s="23">
        <v>3.5804628898620297</v>
      </c>
      <c r="J251" s="23">
        <v>3.8350000000000004</v>
      </c>
      <c r="K251" s="23">
        <v>3.5333333333333332</v>
      </c>
      <c r="L251" s="23">
        <v>3.4499999999999997</v>
      </c>
      <c r="M251" s="23">
        <v>3.9533333333333336</v>
      </c>
      <c r="N251" s="152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A252" s="30"/>
      <c r="B252" s="3" t="s">
        <v>266</v>
      </c>
      <c r="C252" s="29"/>
      <c r="D252" s="11">
        <v>3.9750000000000001</v>
      </c>
      <c r="E252" s="11">
        <v>4.01</v>
      </c>
      <c r="F252" s="11">
        <v>3.9650000000000003</v>
      </c>
      <c r="G252" s="11">
        <v>4.125</v>
      </c>
      <c r="H252" s="11">
        <v>3.8</v>
      </c>
      <c r="I252" s="11">
        <v>3.5658797713286789</v>
      </c>
      <c r="J252" s="11">
        <v>3.82</v>
      </c>
      <c r="K252" s="11">
        <v>3.5</v>
      </c>
      <c r="L252" s="11">
        <v>3.45</v>
      </c>
      <c r="M252" s="11">
        <v>3.9600000000000004</v>
      </c>
      <c r="N252" s="152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5"/>
    </row>
    <row r="253" spans="1:65">
      <c r="A253" s="30"/>
      <c r="B253" s="3" t="s">
        <v>267</v>
      </c>
      <c r="C253" s="29"/>
      <c r="D253" s="24">
        <v>5.2440442408507523E-2</v>
      </c>
      <c r="E253" s="24">
        <v>9.5498691090506585E-2</v>
      </c>
      <c r="F253" s="24">
        <v>4.4459719597256475E-2</v>
      </c>
      <c r="G253" s="24">
        <v>0.13982131454109559</v>
      </c>
      <c r="H253" s="24">
        <v>0.15055453054181603</v>
      </c>
      <c r="I253" s="24">
        <v>6.1368987618171153E-2</v>
      </c>
      <c r="J253" s="24">
        <v>5.8906705900092692E-2</v>
      </c>
      <c r="K253" s="24">
        <v>0.15055453054181633</v>
      </c>
      <c r="L253" s="24">
        <v>0.10488088481701525</v>
      </c>
      <c r="M253" s="24">
        <v>2.6583202716502663E-2</v>
      </c>
      <c r="N253" s="206"/>
      <c r="O253" s="207"/>
      <c r="P253" s="207"/>
      <c r="Q253" s="207"/>
      <c r="R253" s="207"/>
      <c r="S253" s="207"/>
      <c r="T253" s="207"/>
      <c r="U253" s="207"/>
      <c r="V253" s="207"/>
      <c r="W253" s="207"/>
      <c r="X253" s="207"/>
      <c r="Y253" s="207"/>
      <c r="Z253" s="207"/>
      <c r="AA253" s="207"/>
      <c r="AB253" s="207"/>
      <c r="AC253" s="207"/>
      <c r="AD253" s="207"/>
      <c r="AE253" s="207"/>
      <c r="AF253" s="207"/>
      <c r="AG253" s="207"/>
      <c r="AH253" s="207"/>
      <c r="AI253" s="207"/>
      <c r="AJ253" s="207"/>
      <c r="AK253" s="207"/>
      <c r="AL253" s="207"/>
      <c r="AM253" s="207"/>
      <c r="AN253" s="207"/>
      <c r="AO253" s="207"/>
      <c r="AP253" s="207"/>
      <c r="AQ253" s="207"/>
      <c r="AR253" s="207"/>
      <c r="AS253" s="207"/>
      <c r="AT253" s="207"/>
      <c r="AU253" s="207"/>
      <c r="AV253" s="207"/>
      <c r="AW253" s="207"/>
      <c r="AX253" s="207"/>
      <c r="AY253" s="207"/>
      <c r="AZ253" s="207"/>
      <c r="BA253" s="207"/>
      <c r="BB253" s="207"/>
      <c r="BC253" s="207"/>
      <c r="BD253" s="207"/>
      <c r="BE253" s="207"/>
      <c r="BF253" s="207"/>
      <c r="BG253" s="207"/>
      <c r="BH253" s="207"/>
      <c r="BI253" s="207"/>
      <c r="BJ253" s="207"/>
      <c r="BK253" s="207"/>
      <c r="BL253" s="207"/>
      <c r="BM253" s="56"/>
    </row>
    <row r="254" spans="1:65">
      <c r="A254" s="30"/>
      <c r="B254" s="3" t="s">
        <v>86</v>
      </c>
      <c r="C254" s="29"/>
      <c r="D254" s="13">
        <v>1.3192564127926422E-2</v>
      </c>
      <c r="E254" s="13">
        <v>2.3815134935288425E-2</v>
      </c>
      <c r="F254" s="13">
        <v>1.1194222307324335E-2</v>
      </c>
      <c r="G254" s="13">
        <v>3.4396387340982923E-2</v>
      </c>
      <c r="H254" s="13">
        <v>3.9275094923952009E-2</v>
      </c>
      <c r="I254" s="13">
        <v>1.7139959135433452E-2</v>
      </c>
      <c r="J254" s="13">
        <v>1.5360288370297962E-2</v>
      </c>
      <c r="K254" s="13">
        <v>4.260977279485368E-2</v>
      </c>
      <c r="L254" s="13">
        <v>3.0400256468700076E-2</v>
      </c>
      <c r="M254" s="13">
        <v>6.7242502655571659E-3</v>
      </c>
      <c r="N254" s="152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A255" s="30"/>
      <c r="B255" s="3" t="s">
        <v>268</v>
      </c>
      <c r="C255" s="29"/>
      <c r="D255" s="13">
        <v>2.9966792223116379E-2</v>
      </c>
      <c r="E255" s="13">
        <v>3.9035682217533951E-2</v>
      </c>
      <c r="F255" s="13">
        <v>2.9103088414124345E-2</v>
      </c>
      <c r="G255" s="13">
        <v>5.3286795065904169E-2</v>
      </c>
      <c r="H255" s="13">
        <v>-6.7406196590489298E-3</v>
      </c>
      <c r="I255" s="13">
        <v>-7.2262169221357309E-2</v>
      </c>
      <c r="J255" s="13">
        <v>-6.308767754552802E-3</v>
      </c>
      <c r="K255" s="13">
        <v>-8.4473962468340824E-2</v>
      </c>
      <c r="L255" s="13">
        <v>-0.10606655769314421</v>
      </c>
      <c r="M255" s="13">
        <v>2.4352717464667828E-2</v>
      </c>
      <c r="N255" s="152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A256" s="30"/>
      <c r="B256" s="46" t="s">
        <v>269</v>
      </c>
      <c r="C256" s="47"/>
      <c r="D256" s="45">
        <v>0.55000000000000004</v>
      </c>
      <c r="E256" s="45">
        <v>0.79</v>
      </c>
      <c r="F256" s="45">
        <v>0.53</v>
      </c>
      <c r="G256" s="45">
        <v>1.17</v>
      </c>
      <c r="H256" s="45">
        <v>0.42</v>
      </c>
      <c r="I256" s="45">
        <v>2.15</v>
      </c>
      <c r="J256" s="45">
        <v>0.41</v>
      </c>
      <c r="K256" s="45">
        <v>2.4700000000000002</v>
      </c>
      <c r="L256" s="45">
        <v>3.05</v>
      </c>
      <c r="M256" s="45">
        <v>0.41</v>
      </c>
      <c r="N256" s="152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5"/>
    </row>
    <row r="257" spans="1:65">
      <c r="B257" s="31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BM257" s="55"/>
    </row>
    <row r="258" spans="1:65" ht="15">
      <c r="B258" s="8" t="s">
        <v>487</v>
      </c>
      <c r="BM258" s="28" t="s">
        <v>66</v>
      </c>
    </row>
    <row r="259" spans="1:65" ht="15">
      <c r="A259" s="25" t="s">
        <v>36</v>
      </c>
      <c r="B259" s="18" t="s">
        <v>110</v>
      </c>
      <c r="C259" s="15" t="s">
        <v>111</v>
      </c>
      <c r="D259" s="16" t="s">
        <v>230</v>
      </c>
      <c r="E259" s="17" t="s">
        <v>230</v>
      </c>
      <c r="F259" s="17" t="s">
        <v>230</v>
      </c>
      <c r="G259" s="17" t="s">
        <v>230</v>
      </c>
      <c r="H259" s="17" t="s">
        <v>230</v>
      </c>
      <c r="I259" s="17" t="s">
        <v>230</v>
      </c>
      <c r="J259" s="17" t="s">
        <v>230</v>
      </c>
      <c r="K259" s="17" t="s">
        <v>230</v>
      </c>
      <c r="L259" s="17" t="s">
        <v>230</v>
      </c>
      <c r="M259" s="17" t="s">
        <v>230</v>
      </c>
      <c r="N259" s="152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</v>
      </c>
    </row>
    <row r="260" spans="1:65">
      <c r="A260" s="30"/>
      <c r="B260" s="19" t="s">
        <v>231</v>
      </c>
      <c r="C260" s="9" t="s">
        <v>231</v>
      </c>
      <c r="D260" s="150" t="s">
        <v>234</v>
      </c>
      <c r="E260" s="151" t="s">
        <v>237</v>
      </c>
      <c r="F260" s="151" t="s">
        <v>240</v>
      </c>
      <c r="G260" s="151" t="s">
        <v>242</v>
      </c>
      <c r="H260" s="151" t="s">
        <v>246</v>
      </c>
      <c r="I260" s="151" t="s">
        <v>247</v>
      </c>
      <c r="J260" s="151" t="s">
        <v>248</v>
      </c>
      <c r="K260" s="151" t="s">
        <v>249</v>
      </c>
      <c r="L260" s="151" t="s">
        <v>252</v>
      </c>
      <c r="M260" s="151" t="s">
        <v>255</v>
      </c>
      <c r="N260" s="152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 t="s">
        <v>3</v>
      </c>
    </row>
    <row r="261" spans="1:65">
      <c r="A261" s="30"/>
      <c r="B261" s="19"/>
      <c r="C261" s="9"/>
      <c r="D261" s="10" t="s">
        <v>290</v>
      </c>
      <c r="E261" s="11" t="s">
        <v>290</v>
      </c>
      <c r="F261" s="11" t="s">
        <v>290</v>
      </c>
      <c r="G261" s="11" t="s">
        <v>290</v>
      </c>
      <c r="H261" s="11" t="s">
        <v>289</v>
      </c>
      <c r="I261" s="11" t="s">
        <v>290</v>
      </c>
      <c r="J261" s="11" t="s">
        <v>290</v>
      </c>
      <c r="K261" s="11" t="s">
        <v>290</v>
      </c>
      <c r="L261" s="11" t="s">
        <v>289</v>
      </c>
      <c r="M261" s="11" t="s">
        <v>290</v>
      </c>
      <c r="N261" s="152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2</v>
      </c>
    </row>
    <row r="262" spans="1:65">
      <c r="A262" s="30"/>
      <c r="B262" s="19"/>
      <c r="C262" s="9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152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3</v>
      </c>
    </row>
    <row r="263" spans="1:65">
      <c r="A263" s="30"/>
      <c r="B263" s="18">
        <v>1</v>
      </c>
      <c r="C263" s="14">
        <v>1</v>
      </c>
      <c r="D263" s="22">
        <v>2.5</v>
      </c>
      <c r="E263" s="22">
        <v>2.3199999999999998</v>
      </c>
      <c r="F263" s="22">
        <v>2.4</v>
      </c>
      <c r="G263" s="22">
        <v>2.5299999999999998</v>
      </c>
      <c r="H263" s="22">
        <v>2.2999999999999998</v>
      </c>
      <c r="I263" s="22">
        <v>2.2216593901395392</v>
      </c>
      <c r="J263" s="22">
        <v>2.38</v>
      </c>
      <c r="K263" s="153">
        <v>1.6</v>
      </c>
      <c r="L263" s="22">
        <v>2.1</v>
      </c>
      <c r="M263" s="22">
        <v>2.4900000000000002</v>
      </c>
      <c r="N263" s="152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1</v>
      </c>
    </row>
    <row r="264" spans="1:65">
      <c r="A264" s="30"/>
      <c r="B264" s="19">
        <v>1</v>
      </c>
      <c r="C264" s="9">
        <v>2</v>
      </c>
      <c r="D264" s="11">
        <v>2.4</v>
      </c>
      <c r="E264" s="11">
        <v>2.34</v>
      </c>
      <c r="F264" s="11">
        <v>2.36</v>
      </c>
      <c r="G264" s="11">
        <v>2.54</v>
      </c>
      <c r="H264" s="11">
        <v>2.2999999999999998</v>
      </c>
      <c r="I264" s="11">
        <v>2.2474666980042479</v>
      </c>
      <c r="J264" s="11">
        <v>2.4300000000000002</v>
      </c>
      <c r="K264" s="155">
        <v>1.6</v>
      </c>
      <c r="L264" s="11">
        <v>2.1</v>
      </c>
      <c r="M264" s="11">
        <v>2.4900000000000002</v>
      </c>
      <c r="N264" s="152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30</v>
      </c>
    </row>
    <row r="265" spans="1:65">
      <c r="A265" s="30"/>
      <c r="B265" s="19">
        <v>1</v>
      </c>
      <c r="C265" s="9">
        <v>3</v>
      </c>
      <c r="D265" s="11">
        <v>2.4</v>
      </c>
      <c r="E265" s="11">
        <v>2.38</v>
      </c>
      <c r="F265" s="11">
        <v>2.4500000000000002</v>
      </c>
      <c r="G265" s="148">
        <v>2.41</v>
      </c>
      <c r="H265" s="11">
        <v>2.2000000000000002</v>
      </c>
      <c r="I265" s="11">
        <v>2.2432328199521101</v>
      </c>
      <c r="J265" s="11">
        <v>2.39</v>
      </c>
      <c r="K265" s="155">
        <v>1.6</v>
      </c>
      <c r="L265" s="11">
        <v>2.1</v>
      </c>
      <c r="M265" s="11">
        <v>2.48</v>
      </c>
      <c r="N265" s="152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16</v>
      </c>
    </row>
    <row r="266" spans="1:65">
      <c r="A266" s="30"/>
      <c r="B266" s="19">
        <v>1</v>
      </c>
      <c r="C266" s="9">
        <v>4</v>
      </c>
      <c r="D266" s="11">
        <v>2.4</v>
      </c>
      <c r="E266" s="11">
        <v>2.4</v>
      </c>
      <c r="F266" s="11">
        <v>2.39</v>
      </c>
      <c r="G266" s="11">
        <v>2.58</v>
      </c>
      <c r="H266" s="11">
        <v>2.4</v>
      </c>
      <c r="I266" s="11">
        <v>2.2389039783982203</v>
      </c>
      <c r="J266" s="11">
        <v>2.37</v>
      </c>
      <c r="K266" s="155">
        <v>1.6</v>
      </c>
      <c r="L266" s="11">
        <v>2</v>
      </c>
      <c r="M266" s="11">
        <v>2.4900000000000002</v>
      </c>
      <c r="N266" s="152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2.3460712671630288</v>
      </c>
    </row>
    <row r="267" spans="1:65">
      <c r="A267" s="30"/>
      <c r="B267" s="19">
        <v>1</v>
      </c>
      <c r="C267" s="9">
        <v>5</v>
      </c>
      <c r="D267" s="11">
        <v>2.35</v>
      </c>
      <c r="E267" s="11">
        <v>2.27</v>
      </c>
      <c r="F267" s="11">
        <v>2.34</v>
      </c>
      <c r="G267" s="11">
        <v>2.5099999999999998</v>
      </c>
      <c r="H267" s="11">
        <v>2.1</v>
      </c>
      <c r="I267" s="11">
        <v>2.1703777429938342</v>
      </c>
      <c r="J267" s="11">
        <v>2.41</v>
      </c>
      <c r="K267" s="155">
        <v>1.7</v>
      </c>
      <c r="L267" s="11">
        <v>2.1</v>
      </c>
      <c r="M267" s="11">
        <v>2.48</v>
      </c>
      <c r="N267" s="152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8">
        <v>29</v>
      </c>
    </row>
    <row r="268" spans="1:65">
      <c r="A268" s="30"/>
      <c r="B268" s="19">
        <v>1</v>
      </c>
      <c r="C268" s="9">
        <v>6</v>
      </c>
      <c r="D268" s="11">
        <v>2.35</v>
      </c>
      <c r="E268" s="11">
        <v>2.44</v>
      </c>
      <c r="F268" s="11">
        <v>2.36</v>
      </c>
      <c r="G268" s="11">
        <v>2.56</v>
      </c>
      <c r="H268" s="11">
        <v>2.2999999999999998</v>
      </c>
      <c r="I268" s="11">
        <v>2.2022077973156207</v>
      </c>
      <c r="J268" s="11">
        <v>2.36</v>
      </c>
      <c r="K268" s="155">
        <v>1.7</v>
      </c>
      <c r="L268" s="11">
        <v>2</v>
      </c>
      <c r="M268" s="11">
        <v>2.48</v>
      </c>
      <c r="N268" s="152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30"/>
      <c r="B269" s="20" t="s">
        <v>265</v>
      </c>
      <c r="C269" s="12"/>
      <c r="D269" s="23">
        <v>2.4</v>
      </c>
      <c r="E269" s="23">
        <v>2.3583333333333329</v>
      </c>
      <c r="F269" s="23">
        <v>2.3833333333333333</v>
      </c>
      <c r="G269" s="23">
        <v>2.5216666666666669</v>
      </c>
      <c r="H269" s="23">
        <v>2.2666666666666662</v>
      </c>
      <c r="I269" s="23">
        <v>2.220641404467262</v>
      </c>
      <c r="J269" s="23">
        <v>2.39</v>
      </c>
      <c r="K269" s="23">
        <v>1.6333333333333331</v>
      </c>
      <c r="L269" s="23">
        <v>2.0666666666666669</v>
      </c>
      <c r="M269" s="23">
        <v>2.4850000000000003</v>
      </c>
      <c r="N269" s="152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3" t="s">
        <v>266</v>
      </c>
      <c r="C270" s="29"/>
      <c r="D270" s="11">
        <v>2.4</v>
      </c>
      <c r="E270" s="11">
        <v>2.36</v>
      </c>
      <c r="F270" s="11">
        <v>2.375</v>
      </c>
      <c r="G270" s="11">
        <v>2.5350000000000001</v>
      </c>
      <c r="H270" s="11">
        <v>2.2999999999999998</v>
      </c>
      <c r="I270" s="11">
        <v>2.2302816842688795</v>
      </c>
      <c r="J270" s="11">
        <v>2.3849999999999998</v>
      </c>
      <c r="K270" s="11">
        <v>1.6</v>
      </c>
      <c r="L270" s="11">
        <v>2.1</v>
      </c>
      <c r="M270" s="11">
        <v>2.4850000000000003</v>
      </c>
      <c r="N270" s="152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30"/>
      <c r="B271" s="3" t="s">
        <v>267</v>
      </c>
      <c r="C271" s="29"/>
      <c r="D271" s="24">
        <v>5.4772255750516578E-2</v>
      </c>
      <c r="E271" s="24">
        <v>6.0800219297850115E-2</v>
      </c>
      <c r="F271" s="24">
        <v>3.9327683210007118E-2</v>
      </c>
      <c r="G271" s="24">
        <v>5.9805239458317221E-2</v>
      </c>
      <c r="H271" s="24">
        <v>0.10327955589886434</v>
      </c>
      <c r="I271" s="24">
        <v>2.9768304841571218E-2</v>
      </c>
      <c r="J271" s="24">
        <v>2.6076809620810684E-2</v>
      </c>
      <c r="K271" s="24">
        <v>5.1639777949432156E-2</v>
      </c>
      <c r="L271" s="24">
        <v>5.1639777949432274E-2</v>
      </c>
      <c r="M271" s="24">
        <v>5.4772255750517879E-3</v>
      </c>
      <c r="N271" s="206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  <c r="AA271" s="207"/>
      <c r="AB271" s="207"/>
      <c r="AC271" s="207"/>
      <c r="AD271" s="207"/>
      <c r="AE271" s="207"/>
      <c r="AF271" s="207"/>
      <c r="AG271" s="207"/>
      <c r="AH271" s="207"/>
      <c r="AI271" s="207"/>
      <c r="AJ271" s="207"/>
      <c r="AK271" s="207"/>
      <c r="AL271" s="207"/>
      <c r="AM271" s="207"/>
      <c r="AN271" s="207"/>
      <c r="AO271" s="207"/>
      <c r="AP271" s="207"/>
      <c r="AQ271" s="207"/>
      <c r="AR271" s="207"/>
      <c r="AS271" s="207"/>
      <c r="AT271" s="207"/>
      <c r="AU271" s="207"/>
      <c r="AV271" s="207"/>
      <c r="AW271" s="207"/>
      <c r="AX271" s="207"/>
      <c r="AY271" s="207"/>
      <c r="AZ271" s="207"/>
      <c r="BA271" s="207"/>
      <c r="BB271" s="207"/>
      <c r="BC271" s="207"/>
      <c r="BD271" s="207"/>
      <c r="BE271" s="207"/>
      <c r="BF271" s="207"/>
      <c r="BG271" s="207"/>
      <c r="BH271" s="207"/>
      <c r="BI271" s="207"/>
      <c r="BJ271" s="207"/>
      <c r="BK271" s="207"/>
      <c r="BL271" s="207"/>
      <c r="BM271" s="56"/>
    </row>
    <row r="272" spans="1:65">
      <c r="A272" s="30"/>
      <c r="B272" s="3" t="s">
        <v>86</v>
      </c>
      <c r="C272" s="29"/>
      <c r="D272" s="13">
        <v>2.2821773229381909E-2</v>
      </c>
      <c r="E272" s="13">
        <v>2.5781011716402881E-2</v>
      </c>
      <c r="F272" s="13">
        <v>1.650112582238061E-2</v>
      </c>
      <c r="G272" s="13">
        <v>2.3716552329801934E-2</v>
      </c>
      <c r="H272" s="13">
        <v>4.556450995538134E-2</v>
      </c>
      <c r="I272" s="13">
        <v>1.3405273260998534E-2</v>
      </c>
      <c r="J272" s="13">
        <v>1.0910799004523297E-2</v>
      </c>
      <c r="K272" s="13">
        <v>3.1616190581284995E-2</v>
      </c>
      <c r="L272" s="13">
        <v>2.4986989330370451E-2</v>
      </c>
      <c r="M272" s="13">
        <v>2.2041149195379424E-3</v>
      </c>
      <c r="N272" s="152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30"/>
      <c r="B273" s="3" t="s">
        <v>268</v>
      </c>
      <c r="C273" s="29"/>
      <c r="D273" s="13">
        <v>2.2986826355954726E-2</v>
      </c>
      <c r="E273" s="13">
        <v>5.2266383983858855E-3</v>
      </c>
      <c r="F273" s="13">
        <v>1.5882751172927145E-2</v>
      </c>
      <c r="G273" s="13">
        <v>7.4846575192055287E-2</v>
      </c>
      <c r="H273" s="13">
        <v>-3.3845775108265252E-2</v>
      </c>
      <c r="I273" s="13">
        <v>-5.3463790487252361E-2</v>
      </c>
      <c r="J273" s="13">
        <v>1.8724381246138178E-2</v>
      </c>
      <c r="K273" s="13">
        <v>-0.30380063206330876</v>
      </c>
      <c r="L273" s="13">
        <v>-0.11909467730459444</v>
      </c>
      <c r="M273" s="13">
        <v>5.9217609789394832E-2</v>
      </c>
      <c r="N273" s="152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A274" s="30"/>
      <c r="B274" s="46" t="s">
        <v>269</v>
      </c>
      <c r="C274" s="47"/>
      <c r="D274" s="45">
        <v>0.18</v>
      </c>
      <c r="E274" s="45">
        <v>0.08</v>
      </c>
      <c r="F274" s="45">
        <v>0.08</v>
      </c>
      <c r="G274" s="45">
        <v>0.93</v>
      </c>
      <c r="H274" s="45">
        <v>0.64</v>
      </c>
      <c r="I274" s="45">
        <v>0.93</v>
      </c>
      <c r="J274" s="45">
        <v>0.12</v>
      </c>
      <c r="K274" s="45">
        <v>4.5599999999999996</v>
      </c>
      <c r="L274" s="45">
        <v>1.88</v>
      </c>
      <c r="M274" s="45">
        <v>0.71</v>
      </c>
      <c r="N274" s="152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5"/>
    </row>
    <row r="275" spans="1:65">
      <c r="B275" s="31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BM275" s="55"/>
    </row>
    <row r="276" spans="1:65" ht="15">
      <c r="B276" s="8" t="s">
        <v>488</v>
      </c>
      <c r="BM276" s="28" t="s">
        <v>66</v>
      </c>
    </row>
    <row r="277" spans="1:65" ht="15">
      <c r="A277" s="25" t="s">
        <v>39</v>
      </c>
      <c r="B277" s="18" t="s">
        <v>110</v>
      </c>
      <c r="C277" s="15" t="s">
        <v>111</v>
      </c>
      <c r="D277" s="16" t="s">
        <v>230</v>
      </c>
      <c r="E277" s="17" t="s">
        <v>230</v>
      </c>
      <c r="F277" s="17" t="s">
        <v>230</v>
      </c>
      <c r="G277" s="17" t="s">
        <v>230</v>
      </c>
      <c r="H277" s="17" t="s">
        <v>230</v>
      </c>
      <c r="I277" s="17" t="s">
        <v>230</v>
      </c>
      <c r="J277" s="17" t="s">
        <v>230</v>
      </c>
      <c r="K277" s="17" t="s">
        <v>230</v>
      </c>
      <c r="L277" s="17" t="s">
        <v>230</v>
      </c>
      <c r="M277" s="17" t="s">
        <v>230</v>
      </c>
      <c r="N277" s="152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1</v>
      </c>
    </row>
    <row r="278" spans="1:65">
      <c r="A278" s="30"/>
      <c r="B278" s="19" t="s">
        <v>231</v>
      </c>
      <c r="C278" s="9" t="s">
        <v>231</v>
      </c>
      <c r="D278" s="150" t="s">
        <v>234</v>
      </c>
      <c r="E278" s="151" t="s">
        <v>237</v>
      </c>
      <c r="F278" s="151" t="s">
        <v>240</v>
      </c>
      <c r="G278" s="151" t="s">
        <v>242</v>
      </c>
      <c r="H278" s="151" t="s">
        <v>246</v>
      </c>
      <c r="I278" s="151" t="s">
        <v>247</v>
      </c>
      <c r="J278" s="151" t="s">
        <v>248</v>
      </c>
      <c r="K278" s="151" t="s">
        <v>249</v>
      </c>
      <c r="L278" s="151" t="s">
        <v>252</v>
      </c>
      <c r="M278" s="151" t="s">
        <v>255</v>
      </c>
      <c r="N278" s="152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 t="s">
        <v>3</v>
      </c>
    </row>
    <row r="279" spans="1:65">
      <c r="A279" s="30"/>
      <c r="B279" s="19"/>
      <c r="C279" s="9"/>
      <c r="D279" s="10" t="s">
        <v>290</v>
      </c>
      <c r="E279" s="11" t="s">
        <v>290</v>
      </c>
      <c r="F279" s="11" t="s">
        <v>290</v>
      </c>
      <c r="G279" s="11" t="s">
        <v>290</v>
      </c>
      <c r="H279" s="11" t="s">
        <v>289</v>
      </c>
      <c r="I279" s="11" t="s">
        <v>290</v>
      </c>
      <c r="J279" s="11" t="s">
        <v>290</v>
      </c>
      <c r="K279" s="11" t="s">
        <v>290</v>
      </c>
      <c r="L279" s="11" t="s">
        <v>289</v>
      </c>
      <c r="M279" s="11" t="s">
        <v>290</v>
      </c>
      <c r="N279" s="152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2</v>
      </c>
    </row>
    <row r="280" spans="1:65">
      <c r="A280" s="30"/>
      <c r="B280" s="19"/>
      <c r="C280" s="9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152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3</v>
      </c>
    </row>
    <row r="281" spans="1:65">
      <c r="A281" s="30"/>
      <c r="B281" s="18">
        <v>1</v>
      </c>
      <c r="C281" s="14">
        <v>1</v>
      </c>
      <c r="D281" s="22">
        <v>0.95</v>
      </c>
      <c r="E281" s="22">
        <v>0.9900000000000001</v>
      </c>
      <c r="F281" s="22">
        <v>0.95</v>
      </c>
      <c r="G281" s="22">
        <v>0.95</v>
      </c>
      <c r="H281" s="22">
        <v>0.93</v>
      </c>
      <c r="I281" s="22">
        <v>0.9355001212565065</v>
      </c>
      <c r="J281" s="22">
        <v>0.91</v>
      </c>
      <c r="K281" s="153">
        <v>0.5</v>
      </c>
      <c r="L281" s="153">
        <v>0.8</v>
      </c>
      <c r="M281" s="22">
        <v>0.95</v>
      </c>
      <c r="N281" s="152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</v>
      </c>
    </row>
    <row r="282" spans="1:65">
      <c r="A282" s="30"/>
      <c r="B282" s="19">
        <v>1</v>
      </c>
      <c r="C282" s="9">
        <v>2</v>
      </c>
      <c r="D282" s="11">
        <v>0.95</v>
      </c>
      <c r="E282" s="11">
        <v>1</v>
      </c>
      <c r="F282" s="11">
        <v>0.93</v>
      </c>
      <c r="G282" s="11">
        <v>1.05</v>
      </c>
      <c r="H282" s="11">
        <v>0.94</v>
      </c>
      <c r="I282" s="11">
        <v>0.96468441612485678</v>
      </c>
      <c r="J282" s="11">
        <v>0.91</v>
      </c>
      <c r="K282" s="155">
        <v>0.5</v>
      </c>
      <c r="L282" s="155">
        <v>0.8</v>
      </c>
      <c r="M282" s="11">
        <v>0.95</v>
      </c>
      <c r="N282" s="152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31</v>
      </c>
    </row>
    <row r="283" spans="1:65">
      <c r="A283" s="30"/>
      <c r="B283" s="19">
        <v>1</v>
      </c>
      <c r="C283" s="9">
        <v>3</v>
      </c>
      <c r="D283" s="11">
        <v>0.9</v>
      </c>
      <c r="E283" s="11">
        <v>0.97000000000000008</v>
      </c>
      <c r="F283" s="11">
        <v>0.97000000000000008</v>
      </c>
      <c r="G283" s="11">
        <v>1</v>
      </c>
      <c r="H283" s="11">
        <v>0.96</v>
      </c>
      <c r="I283" s="11">
        <v>0.97424257885856491</v>
      </c>
      <c r="J283" s="11">
        <v>0.94</v>
      </c>
      <c r="K283" s="155">
        <v>0.5</v>
      </c>
      <c r="L283" s="155">
        <v>0.8</v>
      </c>
      <c r="M283" s="11">
        <v>0.97000000000000008</v>
      </c>
      <c r="N283" s="152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16</v>
      </c>
    </row>
    <row r="284" spans="1:65">
      <c r="A284" s="30"/>
      <c r="B284" s="19">
        <v>1</v>
      </c>
      <c r="C284" s="9">
        <v>4</v>
      </c>
      <c r="D284" s="11">
        <v>0.95</v>
      </c>
      <c r="E284" s="11">
        <v>0.96</v>
      </c>
      <c r="F284" s="11">
        <v>0.94</v>
      </c>
      <c r="G284" s="11">
        <v>1.03</v>
      </c>
      <c r="H284" s="11">
        <v>0.93</v>
      </c>
      <c r="I284" s="11">
        <v>0.98511647880604902</v>
      </c>
      <c r="J284" s="11">
        <v>0.9</v>
      </c>
      <c r="K284" s="155">
        <v>0.5</v>
      </c>
      <c r="L284" s="155">
        <v>0.8</v>
      </c>
      <c r="M284" s="11">
        <v>0.97000000000000008</v>
      </c>
      <c r="N284" s="152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0.95525199844891506</v>
      </c>
    </row>
    <row r="285" spans="1:65">
      <c r="A285" s="30"/>
      <c r="B285" s="19">
        <v>1</v>
      </c>
      <c r="C285" s="9">
        <v>5</v>
      </c>
      <c r="D285" s="11">
        <v>0.95</v>
      </c>
      <c r="E285" s="11">
        <v>0.96</v>
      </c>
      <c r="F285" s="11">
        <v>0.95</v>
      </c>
      <c r="G285" s="11">
        <v>1.04</v>
      </c>
      <c r="H285" s="11">
        <v>0.92</v>
      </c>
      <c r="I285" s="11">
        <v>0.92766230504858405</v>
      </c>
      <c r="J285" s="11">
        <v>0.93</v>
      </c>
      <c r="K285" s="155">
        <v>0.5</v>
      </c>
      <c r="L285" s="155">
        <v>0.8</v>
      </c>
      <c r="M285" s="11">
        <v>0.96</v>
      </c>
      <c r="N285" s="152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30</v>
      </c>
    </row>
    <row r="286" spans="1:65">
      <c r="A286" s="30"/>
      <c r="B286" s="19">
        <v>1</v>
      </c>
      <c r="C286" s="9">
        <v>6</v>
      </c>
      <c r="D286" s="11">
        <v>0.9</v>
      </c>
      <c r="E286" s="11">
        <v>1.01</v>
      </c>
      <c r="F286" s="11">
        <v>0.96</v>
      </c>
      <c r="G286" s="11">
        <v>1</v>
      </c>
      <c r="H286" s="11">
        <v>0.94</v>
      </c>
      <c r="I286" s="11">
        <v>0.9348900254533582</v>
      </c>
      <c r="J286" s="11">
        <v>0.91</v>
      </c>
      <c r="K286" s="155">
        <v>0.5</v>
      </c>
      <c r="L286" s="155">
        <v>0.8</v>
      </c>
      <c r="M286" s="11">
        <v>0.95</v>
      </c>
      <c r="N286" s="152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30"/>
      <c r="B287" s="20" t="s">
        <v>265</v>
      </c>
      <c r="C287" s="12"/>
      <c r="D287" s="23">
        <v>0.93333333333333346</v>
      </c>
      <c r="E287" s="23">
        <v>0.9816666666666668</v>
      </c>
      <c r="F287" s="23">
        <v>0.95000000000000007</v>
      </c>
      <c r="G287" s="23">
        <v>1.0116666666666667</v>
      </c>
      <c r="H287" s="23">
        <v>0.93666666666666687</v>
      </c>
      <c r="I287" s="23">
        <v>0.9536826542579866</v>
      </c>
      <c r="J287" s="23">
        <v>0.91666666666666663</v>
      </c>
      <c r="K287" s="23">
        <v>0.5</v>
      </c>
      <c r="L287" s="23">
        <v>0.79999999999999993</v>
      </c>
      <c r="M287" s="23">
        <v>0.95833333333333348</v>
      </c>
      <c r="N287" s="152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3" t="s">
        <v>266</v>
      </c>
      <c r="C288" s="29"/>
      <c r="D288" s="11">
        <v>0.95</v>
      </c>
      <c r="E288" s="11">
        <v>0.98000000000000009</v>
      </c>
      <c r="F288" s="11">
        <v>0.95</v>
      </c>
      <c r="G288" s="11">
        <v>1.0150000000000001</v>
      </c>
      <c r="H288" s="11">
        <v>0.93500000000000005</v>
      </c>
      <c r="I288" s="11">
        <v>0.95009226869068164</v>
      </c>
      <c r="J288" s="11">
        <v>0.91</v>
      </c>
      <c r="K288" s="11">
        <v>0.5</v>
      </c>
      <c r="L288" s="11">
        <v>0.8</v>
      </c>
      <c r="M288" s="11">
        <v>0.95499999999999996</v>
      </c>
      <c r="N288" s="152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30"/>
      <c r="B289" s="3" t="s">
        <v>267</v>
      </c>
      <c r="C289" s="29"/>
      <c r="D289" s="24">
        <v>2.5819888974716078E-2</v>
      </c>
      <c r="E289" s="24">
        <v>2.1369760566432822E-2</v>
      </c>
      <c r="F289" s="24">
        <v>1.4142135623730963E-2</v>
      </c>
      <c r="G289" s="24">
        <v>3.6560452221856735E-2</v>
      </c>
      <c r="H289" s="24">
        <v>1.3662601021279428E-2</v>
      </c>
      <c r="I289" s="24">
        <v>2.4052694510980986E-2</v>
      </c>
      <c r="J289" s="24">
        <v>1.5055453054181598E-2</v>
      </c>
      <c r="K289" s="24">
        <v>0</v>
      </c>
      <c r="L289" s="24">
        <v>1.2161883888976234E-16</v>
      </c>
      <c r="M289" s="24">
        <v>9.8319208025018125E-3</v>
      </c>
      <c r="N289" s="206"/>
      <c r="O289" s="207"/>
      <c r="P289" s="207"/>
      <c r="Q289" s="207"/>
      <c r="R289" s="207"/>
      <c r="S289" s="207"/>
      <c r="T289" s="207"/>
      <c r="U289" s="207"/>
      <c r="V289" s="207"/>
      <c r="W289" s="207"/>
      <c r="X289" s="207"/>
      <c r="Y289" s="207"/>
      <c r="Z289" s="207"/>
      <c r="AA289" s="207"/>
      <c r="AB289" s="207"/>
      <c r="AC289" s="207"/>
      <c r="AD289" s="207"/>
      <c r="AE289" s="207"/>
      <c r="AF289" s="207"/>
      <c r="AG289" s="207"/>
      <c r="AH289" s="207"/>
      <c r="AI289" s="207"/>
      <c r="AJ289" s="207"/>
      <c r="AK289" s="207"/>
      <c r="AL289" s="207"/>
      <c r="AM289" s="207"/>
      <c r="AN289" s="207"/>
      <c r="AO289" s="207"/>
      <c r="AP289" s="207"/>
      <c r="AQ289" s="207"/>
      <c r="AR289" s="207"/>
      <c r="AS289" s="207"/>
      <c r="AT289" s="207"/>
      <c r="AU289" s="207"/>
      <c r="AV289" s="207"/>
      <c r="AW289" s="207"/>
      <c r="AX289" s="207"/>
      <c r="AY289" s="207"/>
      <c r="AZ289" s="207"/>
      <c r="BA289" s="207"/>
      <c r="BB289" s="207"/>
      <c r="BC289" s="207"/>
      <c r="BD289" s="207"/>
      <c r="BE289" s="207"/>
      <c r="BF289" s="207"/>
      <c r="BG289" s="207"/>
      <c r="BH289" s="207"/>
      <c r="BI289" s="207"/>
      <c r="BJ289" s="207"/>
      <c r="BK289" s="207"/>
      <c r="BL289" s="207"/>
      <c r="BM289" s="56"/>
    </row>
    <row r="290" spans="1:65">
      <c r="A290" s="30"/>
      <c r="B290" s="3" t="s">
        <v>86</v>
      </c>
      <c r="C290" s="29"/>
      <c r="D290" s="13">
        <v>2.7664166758624365E-2</v>
      </c>
      <c r="E290" s="13">
        <v>2.1768856264617473E-2</v>
      </c>
      <c r="F290" s="13">
        <v>1.4886458551295749E-2</v>
      </c>
      <c r="G290" s="13">
        <v>3.6138832509248833E-2</v>
      </c>
      <c r="H290" s="13">
        <v>1.4586406784284084E-2</v>
      </c>
      <c r="I290" s="13">
        <v>2.5220857696835432E-2</v>
      </c>
      <c r="J290" s="13">
        <v>1.6424130604561743E-2</v>
      </c>
      <c r="K290" s="13">
        <v>0</v>
      </c>
      <c r="L290" s="13">
        <v>1.5202354861220294E-16</v>
      </c>
      <c r="M290" s="13">
        <v>1.0259395620001889E-2</v>
      </c>
      <c r="N290" s="152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30"/>
      <c r="B291" s="3" t="s">
        <v>268</v>
      </c>
      <c r="C291" s="29"/>
      <c r="D291" s="13">
        <v>-2.2945427124122175E-2</v>
      </c>
      <c r="E291" s="13">
        <v>2.7652041828378771E-2</v>
      </c>
      <c r="F291" s="13">
        <v>-5.4980240370529065E-3</v>
      </c>
      <c r="G291" s="13">
        <v>5.9057367385103143E-2</v>
      </c>
      <c r="H291" s="13">
        <v>-1.9455946506708233E-2</v>
      </c>
      <c r="I291" s="13">
        <v>-1.6428588408887723E-3</v>
      </c>
      <c r="J291" s="13">
        <v>-4.0392830211191555E-2</v>
      </c>
      <c r="K291" s="13">
        <v>-0.47657790738792261</v>
      </c>
      <c r="L291" s="13">
        <v>-0.16252465182067632</v>
      </c>
      <c r="M291" s="13">
        <v>3.2256775064818388E-3</v>
      </c>
      <c r="N291" s="152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46" t="s">
        <v>269</v>
      </c>
      <c r="C292" s="47"/>
      <c r="D292" s="45">
        <v>0.74</v>
      </c>
      <c r="E292" s="45">
        <v>1.19</v>
      </c>
      <c r="F292" s="45">
        <v>7.0000000000000007E-2</v>
      </c>
      <c r="G292" s="45">
        <v>2.4</v>
      </c>
      <c r="H292" s="45">
        <v>0.61</v>
      </c>
      <c r="I292" s="45">
        <v>7.0000000000000007E-2</v>
      </c>
      <c r="J292" s="45">
        <v>1.41</v>
      </c>
      <c r="K292" s="45" t="s">
        <v>270</v>
      </c>
      <c r="L292" s="45" t="s">
        <v>270</v>
      </c>
      <c r="M292" s="45">
        <v>0.26</v>
      </c>
      <c r="N292" s="152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B293" s="31" t="s">
        <v>297</v>
      </c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BM293" s="55"/>
    </row>
    <row r="294" spans="1:65">
      <c r="BM294" s="55"/>
    </row>
    <row r="295" spans="1:65" ht="15">
      <c r="B295" s="8" t="s">
        <v>489</v>
      </c>
      <c r="BM295" s="28" t="s">
        <v>66</v>
      </c>
    </row>
    <row r="296" spans="1:65" ht="15">
      <c r="A296" s="25" t="s">
        <v>52</v>
      </c>
      <c r="B296" s="18" t="s">
        <v>110</v>
      </c>
      <c r="C296" s="15" t="s">
        <v>111</v>
      </c>
      <c r="D296" s="16" t="s">
        <v>230</v>
      </c>
      <c r="E296" s="17" t="s">
        <v>230</v>
      </c>
      <c r="F296" s="17" t="s">
        <v>230</v>
      </c>
      <c r="G296" s="17" t="s">
        <v>230</v>
      </c>
      <c r="H296" s="17" t="s">
        <v>230</v>
      </c>
      <c r="I296" s="17" t="s">
        <v>230</v>
      </c>
      <c r="J296" s="17" t="s">
        <v>230</v>
      </c>
      <c r="K296" s="17" t="s">
        <v>230</v>
      </c>
      <c r="L296" s="17" t="s">
        <v>230</v>
      </c>
      <c r="M296" s="17" t="s">
        <v>230</v>
      </c>
      <c r="N296" s="17" t="s">
        <v>230</v>
      </c>
      <c r="O296" s="17" t="s">
        <v>230</v>
      </c>
      <c r="P296" s="17" t="s">
        <v>230</v>
      </c>
      <c r="Q296" s="17" t="s">
        <v>230</v>
      </c>
      <c r="R296" s="17" t="s">
        <v>230</v>
      </c>
      <c r="S296" s="17" t="s">
        <v>230</v>
      </c>
      <c r="T296" s="17" t="s">
        <v>230</v>
      </c>
      <c r="U296" s="17" t="s">
        <v>230</v>
      </c>
      <c r="V296" s="17" t="s">
        <v>230</v>
      </c>
      <c r="W296" s="17" t="s">
        <v>230</v>
      </c>
      <c r="X296" s="17" t="s">
        <v>230</v>
      </c>
      <c r="Y296" s="17" t="s">
        <v>230</v>
      </c>
      <c r="Z296" s="152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 t="s">
        <v>231</v>
      </c>
      <c r="C297" s="9" t="s">
        <v>231</v>
      </c>
      <c r="D297" s="150" t="s">
        <v>233</v>
      </c>
      <c r="E297" s="151" t="s">
        <v>234</v>
      </c>
      <c r="F297" s="151" t="s">
        <v>235</v>
      </c>
      <c r="G297" s="151" t="s">
        <v>236</v>
      </c>
      <c r="H297" s="151" t="s">
        <v>237</v>
      </c>
      <c r="I297" s="151" t="s">
        <v>239</v>
      </c>
      <c r="J297" s="151" t="s">
        <v>240</v>
      </c>
      <c r="K297" s="151" t="s">
        <v>242</v>
      </c>
      <c r="L297" s="151" t="s">
        <v>243</v>
      </c>
      <c r="M297" s="151" t="s">
        <v>244</v>
      </c>
      <c r="N297" s="151" t="s">
        <v>245</v>
      </c>
      <c r="O297" s="151" t="s">
        <v>246</v>
      </c>
      <c r="P297" s="151" t="s">
        <v>247</v>
      </c>
      <c r="Q297" s="151" t="s">
        <v>248</v>
      </c>
      <c r="R297" s="151" t="s">
        <v>250</v>
      </c>
      <c r="S297" s="151" t="s">
        <v>251</v>
      </c>
      <c r="T297" s="151" t="s">
        <v>252</v>
      </c>
      <c r="U297" s="151" t="s">
        <v>254</v>
      </c>
      <c r="V297" s="151" t="s">
        <v>255</v>
      </c>
      <c r="W297" s="151" t="s">
        <v>256</v>
      </c>
      <c r="X297" s="151" t="s">
        <v>257</v>
      </c>
      <c r="Y297" s="151" t="s">
        <v>258</v>
      </c>
      <c r="Z297" s="152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1</v>
      </c>
    </row>
    <row r="298" spans="1:65">
      <c r="A298" s="30"/>
      <c r="B298" s="19"/>
      <c r="C298" s="9"/>
      <c r="D298" s="10" t="s">
        <v>289</v>
      </c>
      <c r="E298" s="11" t="s">
        <v>114</v>
      </c>
      <c r="F298" s="11" t="s">
        <v>114</v>
      </c>
      <c r="G298" s="11" t="s">
        <v>289</v>
      </c>
      <c r="H298" s="11" t="s">
        <v>114</v>
      </c>
      <c r="I298" s="11" t="s">
        <v>289</v>
      </c>
      <c r="J298" s="11" t="s">
        <v>290</v>
      </c>
      <c r="K298" s="11" t="s">
        <v>114</v>
      </c>
      <c r="L298" s="11" t="s">
        <v>114</v>
      </c>
      <c r="M298" s="11" t="s">
        <v>114</v>
      </c>
      <c r="N298" s="11" t="s">
        <v>114</v>
      </c>
      <c r="O298" s="11" t="s">
        <v>289</v>
      </c>
      <c r="P298" s="11" t="s">
        <v>114</v>
      </c>
      <c r="Q298" s="11" t="s">
        <v>289</v>
      </c>
      <c r="R298" s="11" t="s">
        <v>289</v>
      </c>
      <c r="S298" s="11" t="s">
        <v>114</v>
      </c>
      <c r="T298" s="11" t="s">
        <v>289</v>
      </c>
      <c r="U298" s="11" t="s">
        <v>114</v>
      </c>
      <c r="V298" s="11" t="s">
        <v>290</v>
      </c>
      <c r="W298" s="11" t="s">
        <v>289</v>
      </c>
      <c r="X298" s="11" t="s">
        <v>289</v>
      </c>
      <c r="Y298" s="11" t="s">
        <v>289</v>
      </c>
      <c r="Z298" s="152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0"/>
      <c r="B299" s="19"/>
      <c r="C299" s="9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152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3</v>
      </c>
    </row>
    <row r="300" spans="1:65">
      <c r="A300" s="30"/>
      <c r="B300" s="18">
        <v>1</v>
      </c>
      <c r="C300" s="14">
        <v>1</v>
      </c>
      <c r="D300" s="22">
        <v>7.51</v>
      </c>
      <c r="E300" s="22">
        <v>8.33</v>
      </c>
      <c r="F300" s="153">
        <v>7.0560000000000009</v>
      </c>
      <c r="G300" s="22">
        <v>7.35</v>
      </c>
      <c r="H300" s="153">
        <v>9.14</v>
      </c>
      <c r="I300" s="22">
        <v>7.919999999999999</v>
      </c>
      <c r="J300" s="22">
        <v>7.71</v>
      </c>
      <c r="K300" s="22">
        <v>8.06</v>
      </c>
      <c r="L300" s="22">
        <v>8.14</v>
      </c>
      <c r="M300" s="153">
        <v>8.7618460000000002</v>
      </c>
      <c r="N300" s="22">
        <v>7.42</v>
      </c>
      <c r="O300" s="22">
        <v>7.99</v>
      </c>
      <c r="P300" s="22">
        <v>7.8687259999999997</v>
      </c>
      <c r="Q300" s="22">
        <v>7.73</v>
      </c>
      <c r="R300" s="22">
        <v>7.9699999999999989</v>
      </c>
      <c r="S300" s="22">
        <v>8.07</v>
      </c>
      <c r="T300" s="22">
        <v>7.62</v>
      </c>
      <c r="U300" s="22">
        <v>7.91</v>
      </c>
      <c r="V300" s="22">
        <v>8.06</v>
      </c>
      <c r="W300" s="22">
        <v>7.8299999999999992</v>
      </c>
      <c r="X300" s="22">
        <v>8.2100000000000009</v>
      </c>
      <c r="Y300" s="22">
        <v>7.82</v>
      </c>
      <c r="Z300" s="152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</v>
      </c>
    </row>
    <row r="301" spans="1:65">
      <c r="A301" s="30"/>
      <c r="B301" s="19">
        <v>1</v>
      </c>
      <c r="C301" s="9">
        <v>2</v>
      </c>
      <c r="D301" s="11">
        <v>7.5399999999999991</v>
      </c>
      <c r="E301" s="11">
        <v>8.2899999999999991</v>
      </c>
      <c r="F301" s="155">
        <v>7.0020000000000016</v>
      </c>
      <c r="G301" s="11">
        <v>7.2700000000000005</v>
      </c>
      <c r="H301" s="155">
        <v>9.01</v>
      </c>
      <c r="I301" s="11">
        <v>7.9800000000000013</v>
      </c>
      <c r="J301" s="11">
        <v>7.75</v>
      </c>
      <c r="K301" s="148">
        <v>8.73</v>
      </c>
      <c r="L301" s="11">
        <v>8.24</v>
      </c>
      <c r="M301" s="155">
        <v>8.8792570000000008</v>
      </c>
      <c r="N301" s="11">
        <v>7.57</v>
      </c>
      <c r="O301" s="11">
        <v>7.86</v>
      </c>
      <c r="P301" s="11">
        <v>7.8466640000000005</v>
      </c>
      <c r="Q301" s="11">
        <v>7.61</v>
      </c>
      <c r="R301" s="11">
        <v>7.79</v>
      </c>
      <c r="S301" s="11">
        <v>7.9</v>
      </c>
      <c r="T301" s="11">
        <v>7.4700000000000006</v>
      </c>
      <c r="U301" s="11">
        <v>7.75</v>
      </c>
      <c r="V301" s="11">
        <v>7.66</v>
      </c>
      <c r="W301" s="11">
        <v>7.6</v>
      </c>
      <c r="X301" s="11">
        <v>8.23</v>
      </c>
      <c r="Y301" s="11">
        <v>7.71</v>
      </c>
      <c r="Z301" s="152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 t="e">
        <v>#N/A</v>
      </c>
    </row>
    <row r="302" spans="1:65">
      <c r="A302" s="30"/>
      <c r="B302" s="19">
        <v>1</v>
      </c>
      <c r="C302" s="9">
        <v>3</v>
      </c>
      <c r="D302" s="11">
        <v>7.71</v>
      </c>
      <c r="E302" s="11">
        <v>8.1999999999999993</v>
      </c>
      <c r="F302" s="155">
        <v>7.0410000000000004</v>
      </c>
      <c r="G302" s="11">
        <v>7.4299999999999988</v>
      </c>
      <c r="H302" s="155">
        <v>8.83</v>
      </c>
      <c r="I302" s="11">
        <v>7.919999999999999</v>
      </c>
      <c r="J302" s="11">
        <v>7.79</v>
      </c>
      <c r="K302" s="11">
        <v>8.15</v>
      </c>
      <c r="L302" s="11">
        <v>8.1300000000000008</v>
      </c>
      <c r="M302" s="148">
        <v>8.4818020000000001</v>
      </c>
      <c r="N302" s="11">
        <v>7.76</v>
      </c>
      <c r="O302" s="11">
        <v>8.23</v>
      </c>
      <c r="P302" s="11">
        <v>7.84</v>
      </c>
      <c r="Q302" s="11">
        <v>7.71</v>
      </c>
      <c r="R302" s="11">
        <v>7.6</v>
      </c>
      <c r="S302" s="11">
        <v>8.06</v>
      </c>
      <c r="T302" s="11">
        <v>7.26</v>
      </c>
      <c r="U302" s="11">
        <v>7.61</v>
      </c>
      <c r="V302" s="11">
        <v>7.73</v>
      </c>
      <c r="W302" s="11">
        <v>7.8299999999999992</v>
      </c>
      <c r="X302" s="11">
        <v>7.9800000000000013</v>
      </c>
      <c r="Y302" s="11">
        <v>7.9399999999999995</v>
      </c>
      <c r="Z302" s="152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16</v>
      </c>
    </row>
    <row r="303" spans="1:65">
      <c r="A303" s="30"/>
      <c r="B303" s="19">
        <v>1</v>
      </c>
      <c r="C303" s="9">
        <v>4</v>
      </c>
      <c r="D303" s="11">
        <v>7.73</v>
      </c>
      <c r="E303" s="11">
        <v>8.0500000000000007</v>
      </c>
      <c r="F303" s="155">
        <v>6.9660000000000002</v>
      </c>
      <c r="G303" s="11">
        <v>7.12</v>
      </c>
      <c r="H303" s="155">
        <v>8.93</v>
      </c>
      <c r="I303" s="11">
        <v>7.8299999999999992</v>
      </c>
      <c r="J303" s="11">
        <v>7.84</v>
      </c>
      <c r="K303" s="11">
        <v>8.15</v>
      </c>
      <c r="L303" s="11">
        <v>8.1999999999999993</v>
      </c>
      <c r="M303" s="155">
        <v>8.8692130000000002</v>
      </c>
      <c r="N303" s="11">
        <v>7.6900000000000013</v>
      </c>
      <c r="O303" s="11">
        <v>7.870000000000001</v>
      </c>
      <c r="P303" s="11">
        <v>7.875475999999999</v>
      </c>
      <c r="Q303" s="11">
        <v>7.59</v>
      </c>
      <c r="R303" s="11">
        <v>7.89</v>
      </c>
      <c r="S303" s="11">
        <v>7.9800000000000013</v>
      </c>
      <c r="T303" s="11">
        <v>7.31</v>
      </c>
      <c r="U303" s="11">
        <v>7.55</v>
      </c>
      <c r="V303" s="11">
        <v>7.9600000000000009</v>
      </c>
      <c r="W303" s="11">
        <v>7.64</v>
      </c>
      <c r="X303" s="11">
        <v>8.24</v>
      </c>
      <c r="Y303" s="11">
        <v>7.629999999999999</v>
      </c>
      <c r="Z303" s="152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7.8259870526315796</v>
      </c>
    </row>
    <row r="304" spans="1:65">
      <c r="A304" s="30"/>
      <c r="B304" s="19">
        <v>1</v>
      </c>
      <c r="C304" s="9">
        <v>5</v>
      </c>
      <c r="D304" s="11">
        <v>7.7399999999999993</v>
      </c>
      <c r="E304" s="11">
        <v>8.07</v>
      </c>
      <c r="F304" s="155">
        <v>6.9860000000000007</v>
      </c>
      <c r="G304" s="11">
        <v>7.55</v>
      </c>
      <c r="H304" s="155">
        <v>8.91</v>
      </c>
      <c r="I304" s="11">
        <v>7.76</v>
      </c>
      <c r="J304" s="11">
        <v>7.75</v>
      </c>
      <c r="K304" s="11">
        <v>8.02</v>
      </c>
      <c r="L304" s="11">
        <v>8.26</v>
      </c>
      <c r="M304" s="155">
        <v>8.8618199999999998</v>
      </c>
      <c r="N304" s="11">
        <v>7.64</v>
      </c>
      <c r="O304" s="11">
        <v>7.6700000000000008</v>
      </c>
      <c r="P304" s="11">
        <v>7.8400979999999993</v>
      </c>
      <c r="Q304" s="11">
        <v>7.61</v>
      </c>
      <c r="R304" s="11">
        <v>7.7399999999999993</v>
      </c>
      <c r="S304" s="11">
        <v>7.9600000000000009</v>
      </c>
      <c r="T304" s="11">
        <v>7.59</v>
      </c>
      <c r="U304" s="11">
        <v>8.11</v>
      </c>
      <c r="V304" s="11">
        <v>7.9399999999999995</v>
      </c>
      <c r="W304" s="11">
        <v>7.8</v>
      </c>
      <c r="X304" s="11">
        <v>8.1</v>
      </c>
      <c r="Y304" s="11">
        <v>7.6</v>
      </c>
      <c r="Z304" s="152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31</v>
      </c>
    </row>
    <row r="305" spans="1:65">
      <c r="A305" s="30"/>
      <c r="B305" s="19">
        <v>1</v>
      </c>
      <c r="C305" s="9">
        <v>6</v>
      </c>
      <c r="D305" s="11">
        <v>7.93</v>
      </c>
      <c r="E305" s="11">
        <v>8.0299999999999994</v>
      </c>
      <c r="F305" s="155">
        <v>7.0405833333333332</v>
      </c>
      <c r="G305" s="11">
        <v>7.3</v>
      </c>
      <c r="H305" s="155">
        <v>8.83</v>
      </c>
      <c r="I305" s="11">
        <v>7.86</v>
      </c>
      <c r="J305" s="11">
        <v>7.8299999999999992</v>
      </c>
      <c r="K305" s="11">
        <v>8.07</v>
      </c>
      <c r="L305" s="11">
        <v>8.24</v>
      </c>
      <c r="M305" s="155">
        <v>8.7292190000000005</v>
      </c>
      <c r="N305" s="11">
        <v>7.73</v>
      </c>
      <c r="O305" s="11">
        <v>8.0500000000000007</v>
      </c>
      <c r="P305" s="11">
        <v>7.8615600000000008</v>
      </c>
      <c r="Q305" s="11">
        <v>7.61</v>
      </c>
      <c r="R305" s="11">
        <v>7.6700000000000008</v>
      </c>
      <c r="S305" s="11">
        <v>7.89</v>
      </c>
      <c r="T305" s="11">
        <v>7.53</v>
      </c>
      <c r="U305" s="11">
        <v>7.64</v>
      </c>
      <c r="V305" s="11">
        <v>7.77</v>
      </c>
      <c r="W305" s="11">
        <v>7.84</v>
      </c>
      <c r="X305" s="11">
        <v>8.16</v>
      </c>
      <c r="Y305" s="11">
        <v>7.7</v>
      </c>
      <c r="Z305" s="152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20" t="s">
        <v>265</v>
      </c>
      <c r="C306" s="12"/>
      <c r="D306" s="23">
        <v>7.6933333333333325</v>
      </c>
      <c r="E306" s="23">
        <v>8.1616666666666671</v>
      </c>
      <c r="F306" s="23">
        <v>7.0152638888888887</v>
      </c>
      <c r="G306" s="23">
        <v>7.336666666666666</v>
      </c>
      <c r="H306" s="23">
        <v>8.9416666666666647</v>
      </c>
      <c r="I306" s="23">
        <v>7.878333333333333</v>
      </c>
      <c r="J306" s="23">
        <v>7.7783333333333333</v>
      </c>
      <c r="K306" s="23">
        <v>8.1966666666666672</v>
      </c>
      <c r="L306" s="23">
        <v>8.201666666666668</v>
      </c>
      <c r="M306" s="23">
        <v>8.7638595000000006</v>
      </c>
      <c r="N306" s="23">
        <v>7.6350000000000007</v>
      </c>
      <c r="O306" s="23">
        <v>7.9450000000000003</v>
      </c>
      <c r="P306" s="23">
        <v>7.8554206666666673</v>
      </c>
      <c r="Q306" s="23">
        <v>7.6433333333333335</v>
      </c>
      <c r="R306" s="23">
        <v>7.7766666666666673</v>
      </c>
      <c r="S306" s="23">
        <v>7.9766666666666675</v>
      </c>
      <c r="T306" s="23">
        <v>7.4633333333333338</v>
      </c>
      <c r="U306" s="23">
        <v>7.7616666666666667</v>
      </c>
      <c r="V306" s="23">
        <v>7.8533333333333344</v>
      </c>
      <c r="W306" s="23">
        <v>7.756666666666665</v>
      </c>
      <c r="X306" s="23">
        <v>8.1533333333333342</v>
      </c>
      <c r="Y306" s="23">
        <v>7.7333333333333334</v>
      </c>
      <c r="Z306" s="152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3" t="s">
        <v>266</v>
      </c>
      <c r="C307" s="29"/>
      <c r="D307" s="11">
        <v>7.7200000000000006</v>
      </c>
      <c r="E307" s="11">
        <v>8.1349999999999998</v>
      </c>
      <c r="F307" s="11">
        <v>7.0212916666666674</v>
      </c>
      <c r="G307" s="11">
        <v>7.3249999999999993</v>
      </c>
      <c r="H307" s="11">
        <v>8.92</v>
      </c>
      <c r="I307" s="11">
        <v>7.89</v>
      </c>
      <c r="J307" s="11">
        <v>7.77</v>
      </c>
      <c r="K307" s="11">
        <v>8.11</v>
      </c>
      <c r="L307" s="11">
        <v>8.2199999999999989</v>
      </c>
      <c r="M307" s="11">
        <v>8.811833</v>
      </c>
      <c r="N307" s="11">
        <v>7.6650000000000009</v>
      </c>
      <c r="O307" s="11">
        <v>7.9300000000000006</v>
      </c>
      <c r="P307" s="11">
        <v>7.8541120000000006</v>
      </c>
      <c r="Q307" s="11">
        <v>7.61</v>
      </c>
      <c r="R307" s="11">
        <v>7.7649999999999997</v>
      </c>
      <c r="S307" s="11">
        <v>7.9700000000000006</v>
      </c>
      <c r="T307" s="11">
        <v>7.5</v>
      </c>
      <c r="U307" s="11">
        <v>7.6950000000000003</v>
      </c>
      <c r="V307" s="11">
        <v>7.8549999999999995</v>
      </c>
      <c r="W307" s="11">
        <v>7.8149999999999995</v>
      </c>
      <c r="X307" s="11">
        <v>8.1850000000000005</v>
      </c>
      <c r="Y307" s="11">
        <v>7.7050000000000001</v>
      </c>
      <c r="Z307" s="152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30"/>
      <c r="B308" s="3" t="s">
        <v>267</v>
      </c>
      <c r="C308" s="29"/>
      <c r="D308" s="24">
        <v>0.15292699783447886</v>
      </c>
      <c r="E308" s="24">
        <v>0.12998717885494171</v>
      </c>
      <c r="F308" s="24">
        <v>3.5838775426541465E-2</v>
      </c>
      <c r="G308" s="24">
        <v>0.14637850479720918</v>
      </c>
      <c r="H308" s="24">
        <v>0.11839200423452041</v>
      </c>
      <c r="I308" s="24">
        <v>7.8081154363051727E-2</v>
      </c>
      <c r="J308" s="24">
        <v>5.0760877323650026E-2</v>
      </c>
      <c r="K308" s="24">
        <v>0.26635815487171915</v>
      </c>
      <c r="L308" s="24">
        <v>5.5287129303904288E-2</v>
      </c>
      <c r="M308" s="24">
        <v>0.15150752737570508</v>
      </c>
      <c r="N308" s="24">
        <v>0.12501999840025607</v>
      </c>
      <c r="O308" s="24">
        <v>0.19118054294305148</v>
      </c>
      <c r="P308" s="24">
        <v>1.5272196890646154E-2</v>
      </c>
      <c r="Q308" s="24">
        <v>6.0221812216726518E-2</v>
      </c>
      <c r="R308" s="24">
        <v>0.13735598518690972</v>
      </c>
      <c r="S308" s="24">
        <v>7.6594168620507205E-2</v>
      </c>
      <c r="T308" s="24">
        <v>0.14827901627225182</v>
      </c>
      <c r="U308" s="24">
        <v>0.21264210934494279</v>
      </c>
      <c r="V308" s="24">
        <v>0.15564917817536561</v>
      </c>
      <c r="W308" s="24">
        <v>0.10745541711178011</v>
      </c>
      <c r="X308" s="24">
        <v>9.9532239333125744E-2</v>
      </c>
      <c r="Y308" s="24">
        <v>0.12675435561221041</v>
      </c>
      <c r="Z308" s="206"/>
      <c r="AA308" s="207"/>
      <c r="AB308" s="207"/>
      <c r="AC308" s="207"/>
      <c r="AD308" s="207"/>
      <c r="AE308" s="207"/>
      <c r="AF308" s="207"/>
      <c r="AG308" s="207"/>
      <c r="AH308" s="207"/>
      <c r="AI308" s="207"/>
      <c r="AJ308" s="207"/>
      <c r="AK308" s="207"/>
      <c r="AL308" s="207"/>
      <c r="AM308" s="207"/>
      <c r="AN308" s="207"/>
      <c r="AO308" s="207"/>
      <c r="AP308" s="207"/>
      <c r="AQ308" s="207"/>
      <c r="AR308" s="207"/>
      <c r="AS308" s="207"/>
      <c r="AT308" s="207"/>
      <c r="AU308" s="207"/>
      <c r="AV308" s="207"/>
      <c r="AW308" s="207"/>
      <c r="AX308" s="207"/>
      <c r="AY308" s="207"/>
      <c r="AZ308" s="207"/>
      <c r="BA308" s="207"/>
      <c r="BB308" s="207"/>
      <c r="BC308" s="207"/>
      <c r="BD308" s="207"/>
      <c r="BE308" s="207"/>
      <c r="BF308" s="207"/>
      <c r="BG308" s="207"/>
      <c r="BH308" s="207"/>
      <c r="BI308" s="207"/>
      <c r="BJ308" s="207"/>
      <c r="BK308" s="207"/>
      <c r="BL308" s="207"/>
      <c r="BM308" s="56"/>
    </row>
    <row r="309" spans="1:65">
      <c r="A309" s="30"/>
      <c r="B309" s="3" t="s">
        <v>86</v>
      </c>
      <c r="C309" s="29"/>
      <c r="D309" s="13">
        <v>1.9877859337237288E-2</v>
      </c>
      <c r="E309" s="13">
        <v>1.5926548358783953E-2</v>
      </c>
      <c r="F309" s="13">
        <v>5.1086852888463166E-3</v>
      </c>
      <c r="G309" s="13">
        <v>1.9951636274040327E-2</v>
      </c>
      <c r="H309" s="13">
        <v>1.3240485096125305E-2</v>
      </c>
      <c r="I309" s="13">
        <v>9.9108721425494057E-3</v>
      </c>
      <c r="J309" s="13">
        <v>6.5259323750139313E-3</v>
      </c>
      <c r="K309" s="13">
        <v>3.2495911533759962E-2</v>
      </c>
      <c r="L309" s="13">
        <v>6.7409627275640252E-3</v>
      </c>
      <c r="M309" s="13">
        <v>1.7287763156826633E-2</v>
      </c>
      <c r="N309" s="13">
        <v>1.6374590491192675E-2</v>
      </c>
      <c r="O309" s="13">
        <v>2.4063000999754749E-2</v>
      </c>
      <c r="P309" s="13">
        <v>1.9441602860877324E-3</v>
      </c>
      <c r="Q309" s="13">
        <v>7.8789985455813144E-3</v>
      </c>
      <c r="R309" s="13">
        <v>1.7662578463811793E-2</v>
      </c>
      <c r="S309" s="13">
        <v>9.602277720916071E-3</v>
      </c>
      <c r="T309" s="13">
        <v>1.9867666316067682E-2</v>
      </c>
      <c r="U309" s="13">
        <v>2.7396449561298192E-2</v>
      </c>
      <c r="V309" s="13">
        <v>1.9819504861039762E-2</v>
      </c>
      <c r="W309" s="13">
        <v>1.3853298295459407E-2</v>
      </c>
      <c r="X309" s="13">
        <v>1.2207551839712887E-2</v>
      </c>
      <c r="Y309" s="13">
        <v>1.6390649432613414E-2</v>
      </c>
      <c r="Z309" s="152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A310" s="30"/>
      <c r="B310" s="3" t="s">
        <v>268</v>
      </c>
      <c r="C310" s="29"/>
      <c r="D310" s="13">
        <v>-1.6950413846345547E-2</v>
      </c>
      <c r="E310" s="13">
        <v>4.2892942676439949E-2</v>
      </c>
      <c r="F310" s="13">
        <v>-0.10359372668142552</v>
      </c>
      <c r="G310" s="13">
        <v>-6.2525069703555647E-2</v>
      </c>
      <c r="H310" s="13">
        <v>0.14256088165388991</v>
      </c>
      <c r="I310" s="13">
        <v>6.6887768085626131E-3</v>
      </c>
      <c r="J310" s="13">
        <v>-6.0891640859822571E-3</v>
      </c>
      <c r="K310" s="13">
        <v>4.7365221989530637E-2</v>
      </c>
      <c r="L310" s="13">
        <v>4.8004119034257942E-2</v>
      </c>
      <c r="M310" s="13">
        <v>0.11984078699095857</v>
      </c>
      <c r="N310" s="13">
        <v>-2.4404212701496508E-2</v>
      </c>
      <c r="O310" s="13">
        <v>1.5207404071592601E-2</v>
      </c>
      <c r="P310" s="13">
        <v>3.7610098045319784E-3</v>
      </c>
      <c r="Q310" s="13">
        <v>-2.3339384293617815E-2</v>
      </c>
      <c r="R310" s="13">
        <v>-6.3021297675579513E-3</v>
      </c>
      <c r="S310" s="13">
        <v>1.92537520215319E-2</v>
      </c>
      <c r="T310" s="13">
        <v>-4.6339677903798671E-2</v>
      </c>
      <c r="U310" s="13">
        <v>-8.218820901739754E-3</v>
      </c>
      <c r="V310" s="13">
        <v>3.4942915849265344E-3</v>
      </c>
      <c r="W310" s="13">
        <v>-8.8577179464671696E-3</v>
      </c>
      <c r="X310" s="13">
        <v>4.1828114268561256E-2</v>
      </c>
      <c r="Y310" s="13">
        <v>-1.1839237488527443E-2</v>
      </c>
      <c r="Z310" s="152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5"/>
    </row>
    <row r="311" spans="1:65">
      <c r="A311" s="30"/>
      <c r="B311" s="46" t="s">
        <v>269</v>
      </c>
      <c r="C311" s="47"/>
      <c r="D311" s="45">
        <v>0.5</v>
      </c>
      <c r="E311" s="45">
        <v>1.4</v>
      </c>
      <c r="F311" s="45">
        <v>3.24</v>
      </c>
      <c r="G311" s="45">
        <v>1.94</v>
      </c>
      <c r="H311" s="45">
        <v>4.55</v>
      </c>
      <c r="I311" s="45">
        <v>0.25</v>
      </c>
      <c r="J311" s="45">
        <v>0.15</v>
      </c>
      <c r="K311" s="45">
        <v>1.54</v>
      </c>
      <c r="L311" s="45">
        <v>1.56</v>
      </c>
      <c r="M311" s="45">
        <v>3.84</v>
      </c>
      <c r="N311" s="45">
        <v>0.73</v>
      </c>
      <c r="O311" s="45">
        <v>0.52</v>
      </c>
      <c r="P311" s="45">
        <v>0.16</v>
      </c>
      <c r="Q311" s="45">
        <v>0.7</v>
      </c>
      <c r="R311" s="45">
        <v>0.16</v>
      </c>
      <c r="S311" s="45">
        <v>0.65</v>
      </c>
      <c r="T311" s="45">
        <v>1.43</v>
      </c>
      <c r="U311" s="45">
        <v>0.22</v>
      </c>
      <c r="V311" s="45">
        <v>0.15</v>
      </c>
      <c r="W311" s="45">
        <v>0.24</v>
      </c>
      <c r="X311" s="45">
        <v>1.37</v>
      </c>
      <c r="Y311" s="45">
        <v>0.33</v>
      </c>
      <c r="Z311" s="152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55"/>
    </row>
    <row r="312" spans="1:65">
      <c r="B312" s="31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BM312" s="55"/>
    </row>
    <row r="313" spans="1:65" ht="15">
      <c r="B313" s="8" t="s">
        <v>490</v>
      </c>
      <c r="BM313" s="28" t="s">
        <v>66</v>
      </c>
    </row>
    <row r="314" spans="1:65" ht="15">
      <c r="A314" s="25" t="s">
        <v>42</v>
      </c>
      <c r="B314" s="18" t="s">
        <v>110</v>
      </c>
      <c r="C314" s="15" t="s">
        <v>111</v>
      </c>
      <c r="D314" s="16" t="s">
        <v>230</v>
      </c>
      <c r="E314" s="17" t="s">
        <v>230</v>
      </c>
      <c r="F314" s="17" t="s">
        <v>230</v>
      </c>
      <c r="G314" s="17" t="s">
        <v>230</v>
      </c>
      <c r="H314" s="17" t="s">
        <v>230</v>
      </c>
      <c r="I314" s="17" t="s">
        <v>230</v>
      </c>
      <c r="J314" s="17" t="s">
        <v>230</v>
      </c>
      <c r="K314" s="17" t="s">
        <v>230</v>
      </c>
      <c r="L314" s="17" t="s">
        <v>230</v>
      </c>
      <c r="M314" s="17" t="s">
        <v>230</v>
      </c>
      <c r="N314" s="17" t="s">
        <v>230</v>
      </c>
      <c r="O314" s="17" t="s">
        <v>230</v>
      </c>
      <c r="P314" s="17" t="s">
        <v>230</v>
      </c>
      <c r="Q314" s="17" t="s">
        <v>230</v>
      </c>
      <c r="R314" s="17" t="s">
        <v>230</v>
      </c>
      <c r="S314" s="17" t="s">
        <v>230</v>
      </c>
      <c r="T314" s="17" t="s">
        <v>230</v>
      </c>
      <c r="U314" s="17" t="s">
        <v>230</v>
      </c>
      <c r="V314" s="17" t="s">
        <v>230</v>
      </c>
      <c r="W314" s="17" t="s">
        <v>230</v>
      </c>
      <c r="X314" s="17" t="s">
        <v>230</v>
      </c>
      <c r="Y314" s="152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>
        <v>1</v>
      </c>
    </row>
    <row r="315" spans="1:65">
      <c r="A315" s="30"/>
      <c r="B315" s="19" t="s">
        <v>231</v>
      </c>
      <c r="C315" s="9" t="s">
        <v>231</v>
      </c>
      <c r="D315" s="150" t="s">
        <v>233</v>
      </c>
      <c r="E315" s="151" t="s">
        <v>234</v>
      </c>
      <c r="F315" s="151" t="s">
        <v>235</v>
      </c>
      <c r="G315" s="151" t="s">
        <v>236</v>
      </c>
      <c r="H315" s="151" t="s">
        <v>237</v>
      </c>
      <c r="I315" s="151" t="s">
        <v>239</v>
      </c>
      <c r="J315" s="151" t="s">
        <v>240</v>
      </c>
      <c r="K315" s="151" t="s">
        <v>242</v>
      </c>
      <c r="L315" s="151" t="s">
        <v>243</v>
      </c>
      <c r="M315" s="151" t="s">
        <v>245</v>
      </c>
      <c r="N315" s="151" t="s">
        <v>246</v>
      </c>
      <c r="O315" s="151" t="s">
        <v>247</v>
      </c>
      <c r="P315" s="151" t="s">
        <v>248</v>
      </c>
      <c r="Q315" s="151" t="s">
        <v>250</v>
      </c>
      <c r="R315" s="151" t="s">
        <v>251</v>
      </c>
      <c r="S315" s="151" t="s">
        <v>252</v>
      </c>
      <c r="T315" s="151" t="s">
        <v>254</v>
      </c>
      <c r="U315" s="151" t="s">
        <v>255</v>
      </c>
      <c r="V315" s="151" t="s">
        <v>256</v>
      </c>
      <c r="W315" s="151" t="s">
        <v>257</v>
      </c>
      <c r="X315" s="151" t="s">
        <v>258</v>
      </c>
      <c r="Y315" s="152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 t="s">
        <v>3</v>
      </c>
    </row>
    <row r="316" spans="1:65">
      <c r="A316" s="30"/>
      <c r="B316" s="19"/>
      <c r="C316" s="9"/>
      <c r="D316" s="10" t="s">
        <v>289</v>
      </c>
      <c r="E316" s="11" t="s">
        <v>290</v>
      </c>
      <c r="F316" s="11" t="s">
        <v>114</v>
      </c>
      <c r="G316" s="11" t="s">
        <v>289</v>
      </c>
      <c r="H316" s="11" t="s">
        <v>290</v>
      </c>
      <c r="I316" s="11" t="s">
        <v>289</v>
      </c>
      <c r="J316" s="11" t="s">
        <v>290</v>
      </c>
      <c r="K316" s="11" t="s">
        <v>290</v>
      </c>
      <c r="L316" s="11" t="s">
        <v>114</v>
      </c>
      <c r="M316" s="11" t="s">
        <v>290</v>
      </c>
      <c r="N316" s="11" t="s">
        <v>289</v>
      </c>
      <c r="O316" s="11" t="s">
        <v>290</v>
      </c>
      <c r="P316" s="11" t="s">
        <v>290</v>
      </c>
      <c r="Q316" s="11" t="s">
        <v>289</v>
      </c>
      <c r="R316" s="11" t="s">
        <v>290</v>
      </c>
      <c r="S316" s="11" t="s">
        <v>289</v>
      </c>
      <c r="T316" s="11" t="s">
        <v>114</v>
      </c>
      <c r="U316" s="11" t="s">
        <v>290</v>
      </c>
      <c r="V316" s="11" t="s">
        <v>289</v>
      </c>
      <c r="W316" s="11" t="s">
        <v>289</v>
      </c>
      <c r="X316" s="11" t="s">
        <v>289</v>
      </c>
      <c r="Y316" s="152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1</v>
      </c>
    </row>
    <row r="317" spans="1:65">
      <c r="A317" s="30"/>
      <c r="B317" s="19"/>
      <c r="C317" s="9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152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2</v>
      </c>
    </row>
    <row r="318" spans="1:65">
      <c r="A318" s="30"/>
      <c r="B318" s="18">
        <v>1</v>
      </c>
      <c r="C318" s="14">
        <v>1</v>
      </c>
      <c r="D318" s="228">
        <v>14.85</v>
      </c>
      <c r="E318" s="228">
        <v>16</v>
      </c>
      <c r="F318" s="228">
        <v>18.405999999999999</v>
      </c>
      <c r="G318" s="228">
        <v>15.299999999999999</v>
      </c>
      <c r="H318" s="228">
        <v>19.5</v>
      </c>
      <c r="I318" s="229">
        <v>15</v>
      </c>
      <c r="J318" s="228">
        <v>14.56</v>
      </c>
      <c r="K318" s="228">
        <v>15.88</v>
      </c>
      <c r="L318" s="228">
        <v>15.2</v>
      </c>
      <c r="M318" s="228">
        <v>15.299999999999999</v>
      </c>
      <c r="N318" s="228">
        <v>14.3</v>
      </c>
      <c r="O318" s="229">
        <v>19.835022183530427</v>
      </c>
      <c r="P318" s="228">
        <v>16.3</v>
      </c>
      <c r="Q318" s="228">
        <v>14.45</v>
      </c>
      <c r="R318" s="228">
        <v>13.9</v>
      </c>
      <c r="S318" s="228">
        <v>14.29</v>
      </c>
      <c r="T318" s="229">
        <v>15</v>
      </c>
      <c r="U318" s="228">
        <v>18.68</v>
      </c>
      <c r="V318" s="228">
        <v>15.9</v>
      </c>
      <c r="W318" s="228">
        <v>17.14</v>
      </c>
      <c r="X318" s="228">
        <v>15.65</v>
      </c>
      <c r="Y318" s="219"/>
      <c r="Z318" s="220"/>
      <c r="AA318" s="220"/>
      <c r="AB318" s="220"/>
      <c r="AC318" s="220"/>
      <c r="AD318" s="220"/>
      <c r="AE318" s="220"/>
      <c r="AF318" s="220"/>
      <c r="AG318" s="220"/>
      <c r="AH318" s="220"/>
      <c r="AI318" s="220"/>
      <c r="AJ318" s="220"/>
      <c r="AK318" s="220"/>
      <c r="AL318" s="220"/>
      <c r="AM318" s="220"/>
      <c r="AN318" s="220"/>
      <c r="AO318" s="220"/>
      <c r="AP318" s="220"/>
      <c r="AQ318" s="220"/>
      <c r="AR318" s="220"/>
      <c r="AS318" s="220"/>
      <c r="AT318" s="220"/>
      <c r="AU318" s="220"/>
      <c r="AV318" s="220"/>
      <c r="AW318" s="220"/>
      <c r="AX318" s="220"/>
      <c r="AY318" s="220"/>
      <c r="AZ318" s="220"/>
      <c r="BA318" s="220"/>
      <c r="BB318" s="220"/>
      <c r="BC318" s="220"/>
      <c r="BD318" s="220"/>
      <c r="BE318" s="220"/>
      <c r="BF318" s="220"/>
      <c r="BG318" s="220"/>
      <c r="BH318" s="220"/>
      <c r="BI318" s="220"/>
      <c r="BJ318" s="220"/>
      <c r="BK318" s="220"/>
      <c r="BL318" s="220"/>
      <c r="BM318" s="230">
        <v>1</v>
      </c>
    </row>
    <row r="319" spans="1:65">
      <c r="A319" s="30"/>
      <c r="B319" s="19">
        <v>1</v>
      </c>
      <c r="C319" s="9">
        <v>2</v>
      </c>
      <c r="D319" s="218">
        <v>14.95</v>
      </c>
      <c r="E319" s="218">
        <v>15.6</v>
      </c>
      <c r="F319" s="218">
        <v>18.247111111111114</v>
      </c>
      <c r="G319" s="218">
        <v>15.2</v>
      </c>
      <c r="H319" s="218">
        <v>19.2</v>
      </c>
      <c r="I319" s="231">
        <v>15</v>
      </c>
      <c r="J319" s="218">
        <v>14.51</v>
      </c>
      <c r="K319" s="218">
        <v>15.68</v>
      </c>
      <c r="L319" s="218">
        <v>15.400000000000002</v>
      </c>
      <c r="M319" s="218">
        <v>15.5</v>
      </c>
      <c r="N319" s="218">
        <v>14.4</v>
      </c>
      <c r="O319" s="231">
        <v>20.774932069285104</v>
      </c>
      <c r="P319" s="218">
        <v>16</v>
      </c>
      <c r="Q319" s="218">
        <v>12.65</v>
      </c>
      <c r="R319" s="218">
        <v>14.1</v>
      </c>
      <c r="S319" s="218">
        <v>14.25</v>
      </c>
      <c r="T319" s="231">
        <v>18</v>
      </c>
      <c r="U319" s="218">
        <v>18.29</v>
      </c>
      <c r="V319" s="218">
        <v>15.25</v>
      </c>
      <c r="W319" s="218">
        <v>16.86</v>
      </c>
      <c r="X319" s="218">
        <v>15.7</v>
      </c>
      <c r="Y319" s="219"/>
      <c r="Z319" s="220"/>
      <c r="AA319" s="220"/>
      <c r="AB319" s="220"/>
      <c r="AC319" s="220"/>
      <c r="AD319" s="220"/>
      <c r="AE319" s="220"/>
      <c r="AF319" s="220"/>
      <c r="AG319" s="220"/>
      <c r="AH319" s="220"/>
      <c r="AI319" s="220"/>
      <c r="AJ319" s="220"/>
      <c r="AK319" s="220"/>
      <c r="AL319" s="220"/>
      <c r="AM319" s="220"/>
      <c r="AN319" s="220"/>
      <c r="AO319" s="220"/>
      <c r="AP319" s="220"/>
      <c r="AQ319" s="220"/>
      <c r="AR319" s="220"/>
      <c r="AS319" s="220"/>
      <c r="AT319" s="220"/>
      <c r="AU319" s="220"/>
      <c r="AV319" s="220"/>
      <c r="AW319" s="220"/>
      <c r="AX319" s="220"/>
      <c r="AY319" s="220"/>
      <c r="AZ319" s="220"/>
      <c r="BA319" s="220"/>
      <c r="BB319" s="220"/>
      <c r="BC319" s="220"/>
      <c r="BD319" s="220"/>
      <c r="BE319" s="220"/>
      <c r="BF319" s="220"/>
      <c r="BG319" s="220"/>
      <c r="BH319" s="220"/>
      <c r="BI319" s="220"/>
      <c r="BJ319" s="220"/>
      <c r="BK319" s="220"/>
      <c r="BL319" s="220"/>
      <c r="BM319" s="230">
        <v>32</v>
      </c>
    </row>
    <row r="320" spans="1:65">
      <c r="A320" s="30"/>
      <c r="B320" s="19">
        <v>1</v>
      </c>
      <c r="C320" s="9">
        <v>3</v>
      </c>
      <c r="D320" s="218">
        <v>15.400000000000002</v>
      </c>
      <c r="E320" s="218">
        <v>16</v>
      </c>
      <c r="F320" s="218">
        <v>18.291999999999998</v>
      </c>
      <c r="G320" s="218">
        <v>15.400000000000002</v>
      </c>
      <c r="H320" s="218">
        <v>19</v>
      </c>
      <c r="I320" s="231">
        <v>14</v>
      </c>
      <c r="J320" s="218">
        <v>14.56</v>
      </c>
      <c r="K320" s="218">
        <v>16.57</v>
      </c>
      <c r="L320" s="218">
        <v>15.299999999999999</v>
      </c>
      <c r="M320" s="218">
        <v>15.6</v>
      </c>
      <c r="N320" s="218">
        <v>14.9</v>
      </c>
      <c r="O320" s="231">
        <v>20.27442179132559</v>
      </c>
      <c r="P320" s="218">
        <v>16.100000000000001</v>
      </c>
      <c r="Q320" s="218">
        <v>13.75</v>
      </c>
      <c r="R320" s="218">
        <v>14.5</v>
      </c>
      <c r="S320" s="218">
        <v>13.96</v>
      </c>
      <c r="T320" s="231">
        <v>17</v>
      </c>
      <c r="U320" s="218">
        <v>18.79</v>
      </c>
      <c r="V320" s="218">
        <v>15.550000000000002</v>
      </c>
      <c r="W320" s="218">
        <v>16.3</v>
      </c>
      <c r="X320" s="218">
        <v>15.949999999999998</v>
      </c>
      <c r="Y320" s="219"/>
      <c r="Z320" s="220"/>
      <c r="AA320" s="220"/>
      <c r="AB320" s="220"/>
      <c r="AC320" s="220"/>
      <c r="AD320" s="220"/>
      <c r="AE320" s="220"/>
      <c r="AF320" s="220"/>
      <c r="AG320" s="220"/>
      <c r="AH320" s="220"/>
      <c r="AI320" s="220"/>
      <c r="AJ320" s="220"/>
      <c r="AK320" s="220"/>
      <c r="AL320" s="220"/>
      <c r="AM320" s="220"/>
      <c r="AN320" s="220"/>
      <c r="AO320" s="220"/>
      <c r="AP320" s="220"/>
      <c r="AQ320" s="220"/>
      <c r="AR320" s="220"/>
      <c r="AS320" s="220"/>
      <c r="AT320" s="220"/>
      <c r="AU320" s="220"/>
      <c r="AV320" s="220"/>
      <c r="AW320" s="220"/>
      <c r="AX320" s="220"/>
      <c r="AY320" s="220"/>
      <c r="AZ320" s="220"/>
      <c r="BA320" s="220"/>
      <c r="BB320" s="220"/>
      <c r="BC320" s="220"/>
      <c r="BD320" s="220"/>
      <c r="BE320" s="220"/>
      <c r="BF320" s="220"/>
      <c r="BG320" s="220"/>
      <c r="BH320" s="220"/>
      <c r="BI320" s="220"/>
      <c r="BJ320" s="220"/>
      <c r="BK320" s="220"/>
      <c r="BL320" s="220"/>
      <c r="BM320" s="230">
        <v>16</v>
      </c>
    </row>
    <row r="321" spans="1:65">
      <c r="A321" s="30"/>
      <c r="B321" s="19">
        <v>1</v>
      </c>
      <c r="C321" s="9">
        <v>4</v>
      </c>
      <c r="D321" s="218">
        <v>15.5</v>
      </c>
      <c r="E321" s="218">
        <v>15.8</v>
      </c>
      <c r="F321" s="218">
        <v>18.393962962962966</v>
      </c>
      <c r="G321" s="218">
        <v>14.8</v>
      </c>
      <c r="H321" s="218">
        <v>19.399999999999999</v>
      </c>
      <c r="I321" s="231">
        <v>15</v>
      </c>
      <c r="J321" s="218">
        <v>14.76</v>
      </c>
      <c r="K321" s="218">
        <v>16.899999999999999</v>
      </c>
      <c r="L321" s="218">
        <v>15.299999999999999</v>
      </c>
      <c r="M321" s="218">
        <v>15.400000000000002</v>
      </c>
      <c r="N321" s="218">
        <v>14.2</v>
      </c>
      <c r="O321" s="231">
        <v>20.38302877256049</v>
      </c>
      <c r="P321" s="218">
        <v>15.9</v>
      </c>
      <c r="Q321" s="218">
        <v>14.5</v>
      </c>
      <c r="R321" s="218">
        <v>14.3</v>
      </c>
      <c r="S321" s="218">
        <v>13.77</v>
      </c>
      <c r="T321" s="231">
        <v>17</v>
      </c>
      <c r="U321" s="218">
        <v>18.96</v>
      </c>
      <c r="V321" s="218">
        <v>15.25</v>
      </c>
      <c r="W321" s="218">
        <v>17.25</v>
      </c>
      <c r="X321" s="218">
        <v>15.35</v>
      </c>
      <c r="Y321" s="219"/>
      <c r="Z321" s="220"/>
      <c r="AA321" s="220"/>
      <c r="AB321" s="220"/>
      <c r="AC321" s="220"/>
      <c r="AD321" s="220"/>
      <c r="AE321" s="220"/>
      <c r="AF321" s="220"/>
      <c r="AG321" s="220"/>
      <c r="AH321" s="220"/>
      <c r="AI321" s="220"/>
      <c r="AJ321" s="220"/>
      <c r="AK321" s="220"/>
      <c r="AL321" s="220"/>
      <c r="AM321" s="220"/>
      <c r="AN321" s="220"/>
      <c r="AO321" s="220"/>
      <c r="AP321" s="220"/>
      <c r="AQ321" s="220"/>
      <c r="AR321" s="220"/>
      <c r="AS321" s="220"/>
      <c r="AT321" s="220"/>
      <c r="AU321" s="220"/>
      <c r="AV321" s="220"/>
      <c r="AW321" s="220"/>
      <c r="AX321" s="220"/>
      <c r="AY321" s="220"/>
      <c r="AZ321" s="220"/>
      <c r="BA321" s="220"/>
      <c r="BB321" s="220"/>
      <c r="BC321" s="220"/>
      <c r="BD321" s="220"/>
      <c r="BE321" s="220"/>
      <c r="BF321" s="220"/>
      <c r="BG321" s="220"/>
      <c r="BH321" s="220"/>
      <c r="BI321" s="220"/>
      <c r="BJ321" s="220"/>
      <c r="BK321" s="220"/>
      <c r="BL321" s="220"/>
      <c r="BM321" s="230">
        <v>15.810312414266118</v>
      </c>
    </row>
    <row r="322" spans="1:65">
      <c r="A322" s="30"/>
      <c r="B322" s="19">
        <v>1</v>
      </c>
      <c r="C322" s="9">
        <v>5</v>
      </c>
      <c r="D322" s="218">
        <v>15.25</v>
      </c>
      <c r="E322" s="218">
        <v>15.8</v>
      </c>
      <c r="F322" s="218">
        <v>18.23</v>
      </c>
      <c r="G322" s="218">
        <v>15</v>
      </c>
      <c r="H322" s="218">
        <v>18.600000000000001</v>
      </c>
      <c r="I322" s="231">
        <v>15</v>
      </c>
      <c r="J322" s="218">
        <v>14.56</v>
      </c>
      <c r="K322" s="218">
        <v>16.55</v>
      </c>
      <c r="L322" s="218">
        <v>15.2</v>
      </c>
      <c r="M322" s="218">
        <v>15.2</v>
      </c>
      <c r="N322" s="218">
        <v>14.1</v>
      </c>
      <c r="O322" s="231">
        <v>20.048967226931161</v>
      </c>
      <c r="P322" s="218">
        <v>16</v>
      </c>
      <c r="Q322" s="218">
        <v>13.55</v>
      </c>
      <c r="R322" s="218">
        <v>14.8</v>
      </c>
      <c r="S322" s="218">
        <v>14.36</v>
      </c>
      <c r="T322" s="231">
        <v>19</v>
      </c>
      <c r="U322" s="218">
        <v>18.940000000000001</v>
      </c>
      <c r="V322" s="218">
        <v>16.05</v>
      </c>
      <c r="W322" s="218">
        <v>16.71</v>
      </c>
      <c r="X322" s="218">
        <v>15.35</v>
      </c>
      <c r="Y322" s="219"/>
      <c r="Z322" s="220"/>
      <c r="AA322" s="220"/>
      <c r="AB322" s="220"/>
      <c r="AC322" s="220"/>
      <c r="AD322" s="220"/>
      <c r="AE322" s="220"/>
      <c r="AF322" s="220"/>
      <c r="AG322" s="220"/>
      <c r="AH322" s="220"/>
      <c r="AI322" s="220"/>
      <c r="AJ322" s="220"/>
      <c r="AK322" s="220"/>
      <c r="AL322" s="220"/>
      <c r="AM322" s="220"/>
      <c r="AN322" s="220"/>
      <c r="AO322" s="220"/>
      <c r="AP322" s="220"/>
      <c r="AQ322" s="220"/>
      <c r="AR322" s="220"/>
      <c r="AS322" s="220"/>
      <c r="AT322" s="220"/>
      <c r="AU322" s="220"/>
      <c r="AV322" s="220"/>
      <c r="AW322" s="220"/>
      <c r="AX322" s="220"/>
      <c r="AY322" s="220"/>
      <c r="AZ322" s="220"/>
      <c r="BA322" s="220"/>
      <c r="BB322" s="220"/>
      <c r="BC322" s="220"/>
      <c r="BD322" s="220"/>
      <c r="BE322" s="220"/>
      <c r="BF322" s="220"/>
      <c r="BG322" s="220"/>
      <c r="BH322" s="220"/>
      <c r="BI322" s="220"/>
      <c r="BJ322" s="220"/>
      <c r="BK322" s="220"/>
      <c r="BL322" s="220"/>
      <c r="BM322" s="230">
        <v>32</v>
      </c>
    </row>
    <row r="323" spans="1:65">
      <c r="A323" s="30"/>
      <c r="B323" s="19">
        <v>1</v>
      </c>
      <c r="C323" s="9">
        <v>6</v>
      </c>
      <c r="D323" s="218">
        <v>16</v>
      </c>
      <c r="E323" s="218">
        <v>15.8</v>
      </c>
      <c r="F323" s="218">
        <v>18.424666666666667</v>
      </c>
      <c r="G323" s="218">
        <v>14.9</v>
      </c>
      <c r="H323" s="218">
        <v>19.3</v>
      </c>
      <c r="I323" s="231">
        <v>15</v>
      </c>
      <c r="J323" s="218">
        <v>14.5</v>
      </c>
      <c r="K323" s="218">
        <v>16.03</v>
      </c>
      <c r="L323" s="218">
        <v>15.400000000000002</v>
      </c>
      <c r="M323" s="218">
        <v>15.5</v>
      </c>
      <c r="N323" s="218">
        <v>14.4</v>
      </c>
      <c r="O323" s="231">
        <v>20.284465317379826</v>
      </c>
      <c r="P323" s="218">
        <v>15.8</v>
      </c>
      <c r="Q323" s="218">
        <v>13.85</v>
      </c>
      <c r="R323" s="218">
        <v>13.9</v>
      </c>
      <c r="S323" s="218">
        <v>14.23</v>
      </c>
      <c r="T323" s="231">
        <v>15</v>
      </c>
      <c r="U323" s="218">
        <v>18.66</v>
      </c>
      <c r="V323" s="218">
        <v>15.550000000000002</v>
      </c>
      <c r="W323" s="218">
        <v>16.420000000000002</v>
      </c>
      <c r="X323" s="218">
        <v>15.550000000000002</v>
      </c>
      <c r="Y323" s="219"/>
      <c r="Z323" s="220"/>
      <c r="AA323" s="220"/>
      <c r="AB323" s="220"/>
      <c r="AC323" s="220"/>
      <c r="AD323" s="220"/>
      <c r="AE323" s="220"/>
      <c r="AF323" s="220"/>
      <c r="AG323" s="220"/>
      <c r="AH323" s="220"/>
      <c r="AI323" s="220"/>
      <c r="AJ323" s="220"/>
      <c r="AK323" s="220"/>
      <c r="AL323" s="220"/>
      <c r="AM323" s="220"/>
      <c r="AN323" s="220"/>
      <c r="AO323" s="220"/>
      <c r="AP323" s="220"/>
      <c r="AQ323" s="220"/>
      <c r="AR323" s="220"/>
      <c r="AS323" s="220"/>
      <c r="AT323" s="220"/>
      <c r="AU323" s="220"/>
      <c r="AV323" s="220"/>
      <c r="AW323" s="220"/>
      <c r="AX323" s="220"/>
      <c r="AY323" s="220"/>
      <c r="AZ323" s="220"/>
      <c r="BA323" s="220"/>
      <c r="BB323" s="220"/>
      <c r="BC323" s="220"/>
      <c r="BD323" s="220"/>
      <c r="BE323" s="220"/>
      <c r="BF323" s="220"/>
      <c r="BG323" s="220"/>
      <c r="BH323" s="220"/>
      <c r="BI323" s="220"/>
      <c r="BJ323" s="220"/>
      <c r="BK323" s="220"/>
      <c r="BL323" s="220"/>
      <c r="BM323" s="221"/>
    </row>
    <row r="324" spans="1:65">
      <c r="A324" s="30"/>
      <c r="B324" s="20" t="s">
        <v>265</v>
      </c>
      <c r="C324" s="12"/>
      <c r="D324" s="233">
        <v>15.325000000000001</v>
      </c>
      <c r="E324" s="233">
        <v>15.833333333333334</v>
      </c>
      <c r="F324" s="233">
        <v>18.332290123456794</v>
      </c>
      <c r="G324" s="233">
        <v>15.100000000000001</v>
      </c>
      <c r="H324" s="233">
        <v>19.166666666666664</v>
      </c>
      <c r="I324" s="233">
        <v>14.833333333333334</v>
      </c>
      <c r="J324" s="233">
        <v>14.575000000000001</v>
      </c>
      <c r="K324" s="233">
        <v>16.268333333333334</v>
      </c>
      <c r="L324" s="233">
        <v>15.299999999999999</v>
      </c>
      <c r="M324" s="233">
        <v>15.416666666666666</v>
      </c>
      <c r="N324" s="233">
        <v>14.383333333333333</v>
      </c>
      <c r="O324" s="233">
        <v>20.266806226835435</v>
      </c>
      <c r="P324" s="233">
        <v>16.016666666666666</v>
      </c>
      <c r="Q324" s="233">
        <v>13.791666666666666</v>
      </c>
      <c r="R324" s="233">
        <v>14.25</v>
      </c>
      <c r="S324" s="233">
        <v>14.143333333333333</v>
      </c>
      <c r="T324" s="233">
        <v>16.833333333333332</v>
      </c>
      <c r="U324" s="233">
        <v>18.72</v>
      </c>
      <c r="V324" s="233">
        <v>15.591666666666667</v>
      </c>
      <c r="W324" s="233">
        <v>16.779999999999998</v>
      </c>
      <c r="X324" s="233">
        <v>15.591666666666667</v>
      </c>
      <c r="Y324" s="219"/>
      <c r="Z324" s="220"/>
      <c r="AA324" s="220"/>
      <c r="AB324" s="220"/>
      <c r="AC324" s="220"/>
      <c r="AD324" s="220"/>
      <c r="AE324" s="220"/>
      <c r="AF324" s="220"/>
      <c r="AG324" s="220"/>
      <c r="AH324" s="220"/>
      <c r="AI324" s="220"/>
      <c r="AJ324" s="220"/>
      <c r="AK324" s="220"/>
      <c r="AL324" s="220"/>
      <c r="AM324" s="220"/>
      <c r="AN324" s="220"/>
      <c r="AO324" s="220"/>
      <c r="AP324" s="220"/>
      <c r="AQ324" s="220"/>
      <c r="AR324" s="220"/>
      <c r="AS324" s="220"/>
      <c r="AT324" s="220"/>
      <c r="AU324" s="220"/>
      <c r="AV324" s="220"/>
      <c r="AW324" s="220"/>
      <c r="AX324" s="220"/>
      <c r="AY324" s="220"/>
      <c r="AZ324" s="220"/>
      <c r="BA324" s="220"/>
      <c r="BB324" s="220"/>
      <c r="BC324" s="220"/>
      <c r="BD324" s="220"/>
      <c r="BE324" s="220"/>
      <c r="BF324" s="220"/>
      <c r="BG324" s="220"/>
      <c r="BH324" s="220"/>
      <c r="BI324" s="220"/>
      <c r="BJ324" s="220"/>
      <c r="BK324" s="220"/>
      <c r="BL324" s="220"/>
      <c r="BM324" s="221"/>
    </row>
    <row r="325" spans="1:65">
      <c r="A325" s="30"/>
      <c r="B325" s="3" t="s">
        <v>266</v>
      </c>
      <c r="C325" s="29"/>
      <c r="D325" s="218">
        <v>15.325000000000001</v>
      </c>
      <c r="E325" s="218">
        <v>15.8</v>
      </c>
      <c r="F325" s="218">
        <v>18.34298148148148</v>
      </c>
      <c r="G325" s="218">
        <v>15.1</v>
      </c>
      <c r="H325" s="218">
        <v>19.25</v>
      </c>
      <c r="I325" s="218">
        <v>15</v>
      </c>
      <c r="J325" s="218">
        <v>14.56</v>
      </c>
      <c r="K325" s="218">
        <v>16.29</v>
      </c>
      <c r="L325" s="218">
        <v>15.299999999999999</v>
      </c>
      <c r="M325" s="218">
        <v>15.450000000000001</v>
      </c>
      <c r="N325" s="218">
        <v>14.350000000000001</v>
      </c>
      <c r="O325" s="218">
        <v>20.27944355435271</v>
      </c>
      <c r="P325" s="218">
        <v>16</v>
      </c>
      <c r="Q325" s="218">
        <v>13.8</v>
      </c>
      <c r="R325" s="218">
        <v>14.2</v>
      </c>
      <c r="S325" s="218">
        <v>14.24</v>
      </c>
      <c r="T325" s="218">
        <v>17</v>
      </c>
      <c r="U325" s="218">
        <v>18.734999999999999</v>
      </c>
      <c r="V325" s="218">
        <v>15.550000000000002</v>
      </c>
      <c r="W325" s="218">
        <v>16.785</v>
      </c>
      <c r="X325" s="218">
        <v>15.600000000000001</v>
      </c>
      <c r="Y325" s="219"/>
      <c r="Z325" s="220"/>
      <c r="AA325" s="220"/>
      <c r="AB325" s="220"/>
      <c r="AC325" s="220"/>
      <c r="AD325" s="220"/>
      <c r="AE325" s="220"/>
      <c r="AF325" s="220"/>
      <c r="AG325" s="220"/>
      <c r="AH325" s="220"/>
      <c r="AI325" s="220"/>
      <c r="AJ325" s="220"/>
      <c r="AK325" s="220"/>
      <c r="AL325" s="220"/>
      <c r="AM325" s="220"/>
      <c r="AN325" s="220"/>
      <c r="AO325" s="220"/>
      <c r="AP325" s="220"/>
      <c r="AQ325" s="220"/>
      <c r="AR325" s="220"/>
      <c r="AS325" s="220"/>
      <c r="AT325" s="220"/>
      <c r="AU325" s="220"/>
      <c r="AV325" s="220"/>
      <c r="AW325" s="220"/>
      <c r="AX325" s="220"/>
      <c r="AY325" s="220"/>
      <c r="AZ325" s="220"/>
      <c r="BA325" s="220"/>
      <c r="BB325" s="220"/>
      <c r="BC325" s="220"/>
      <c r="BD325" s="220"/>
      <c r="BE325" s="220"/>
      <c r="BF325" s="220"/>
      <c r="BG325" s="220"/>
      <c r="BH325" s="220"/>
      <c r="BI325" s="220"/>
      <c r="BJ325" s="220"/>
      <c r="BK325" s="220"/>
      <c r="BL325" s="220"/>
      <c r="BM325" s="221"/>
    </row>
    <row r="326" spans="1:65">
      <c r="A326" s="30"/>
      <c r="B326" s="3" t="s">
        <v>267</v>
      </c>
      <c r="C326" s="29"/>
      <c r="D326" s="24">
        <v>0.41563204881240839</v>
      </c>
      <c r="E326" s="24">
        <v>0.15055453054181622</v>
      </c>
      <c r="F326" s="24">
        <v>8.6153512194604862E-2</v>
      </c>
      <c r="G326" s="24">
        <v>0.2366431913239847</v>
      </c>
      <c r="H326" s="24">
        <v>0.32659863237108971</v>
      </c>
      <c r="I326" s="24">
        <v>0.40824829046386302</v>
      </c>
      <c r="J326" s="24">
        <v>9.4604439642122395E-2</v>
      </c>
      <c r="K326" s="24">
        <v>0.47393740796297801</v>
      </c>
      <c r="L326" s="24">
        <v>8.9442719099992865E-2</v>
      </c>
      <c r="M326" s="24">
        <v>0.14719601443879768</v>
      </c>
      <c r="N326" s="24">
        <v>0.27868739954771338</v>
      </c>
      <c r="O326" s="24">
        <v>0.31810711470618575</v>
      </c>
      <c r="P326" s="24">
        <v>0.17224014243685098</v>
      </c>
      <c r="Q326" s="24">
        <v>0.67854009952740912</v>
      </c>
      <c r="R326" s="24">
        <v>0.35637059362410933</v>
      </c>
      <c r="S326" s="24">
        <v>0.22818121453499757</v>
      </c>
      <c r="T326" s="24">
        <v>1.6020819787597222</v>
      </c>
      <c r="U326" s="24">
        <v>0.2453568829277066</v>
      </c>
      <c r="V326" s="24">
        <v>0.32926686238773978</v>
      </c>
      <c r="W326" s="24">
        <v>0.37994736477570107</v>
      </c>
      <c r="X326" s="24">
        <v>0.22894686428659886</v>
      </c>
      <c r="Y326" s="152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A327" s="30"/>
      <c r="B327" s="3" t="s">
        <v>86</v>
      </c>
      <c r="C327" s="29"/>
      <c r="D327" s="13">
        <v>2.712117773653562E-2</v>
      </c>
      <c r="E327" s="13">
        <v>9.5087071921147077E-3</v>
      </c>
      <c r="F327" s="13">
        <v>4.6995498988077053E-3</v>
      </c>
      <c r="G327" s="13">
        <v>1.5671734524767198E-2</v>
      </c>
      <c r="H327" s="13">
        <v>1.703992864544816E-2</v>
      </c>
      <c r="I327" s="13">
        <v>2.7522356660485147E-2</v>
      </c>
      <c r="J327" s="13">
        <v>6.4908706443994775E-3</v>
      </c>
      <c r="K327" s="13">
        <v>2.9132511502693043E-2</v>
      </c>
      <c r="L327" s="13">
        <v>5.8459293529407102E-3</v>
      </c>
      <c r="M327" s="13">
        <v>9.5478495852193094E-3</v>
      </c>
      <c r="N327" s="13">
        <v>1.937571723390823E-2</v>
      </c>
      <c r="O327" s="13">
        <v>1.5695966653343617E-2</v>
      </c>
      <c r="P327" s="13">
        <v>1.0753807019990697E-2</v>
      </c>
      <c r="Q327" s="13">
        <v>4.9199282140960178E-2</v>
      </c>
      <c r="R327" s="13">
        <v>2.5008462710463811E-2</v>
      </c>
      <c r="S327" s="13">
        <v>1.6133482055267327E-2</v>
      </c>
      <c r="T327" s="13">
        <v>9.5173186857013203E-2</v>
      </c>
      <c r="U327" s="13">
        <v>1.3106671096565525E-2</v>
      </c>
      <c r="V327" s="13">
        <v>2.1118131206054928E-2</v>
      </c>
      <c r="W327" s="13">
        <v>2.26428703680394E-2</v>
      </c>
      <c r="X327" s="13">
        <v>1.4683925021053909E-2</v>
      </c>
      <c r="Y327" s="152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A328" s="30"/>
      <c r="B328" s="3" t="s">
        <v>268</v>
      </c>
      <c r="C328" s="29"/>
      <c r="D328" s="13">
        <v>-3.0695940823294854E-2</v>
      </c>
      <c r="E328" s="13">
        <v>1.4560698399890271E-3</v>
      </c>
      <c r="F328" s="13">
        <v>0.15951472957074642</v>
      </c>
      <c r="G328" s="13">
        <v>-4.492715865786312E-2</v>
      </c>
      <c r="H328" s="13">
        <v>0.21228892664840759</v>
      </c>
      <c r="I328" s="13">
        <v>-6.1793787202536699E-2</v>
      </c>
      <c r="J328" s="13">
        <v>-7.8133333605189037E-2</v>
      </c>
      <c r="K328" s="13">
        <v>2.8969757653487527E-2</v>
      </c>
      <c r="L328" s="13">
        <v>-3.227718724935813E-2</v>
      </c>
      <c r="M328" s="13">
        <v>-2.4898037261063433E-2</v>
      </c>
      <c r="N328" s="13">
        <v>-9.0256222871673231E-2</v>
      </c>
      <c r="O328" s="13">
        <v>0.28187259655590924</v>
      </c>
      <c r="P328" s="13">
        <v>1.305187696445187E-2</v>
      </c>
      <c r="Q328" s="13">
        <v>-0.12767905495516763</v>
      </c>
      <c r="R328" s="13">
        <v>-9.8689537144009964E-2</v>
      </c>
      <c r="S328" s="13">
        <v>-0.10543618856187942</v>
      </c>
      <c r="T328" s="13">
        <v>6.4705926882514531E-2</v>
      </c>
      <c r="U328" s="13">
        <v>0.18403732383607951</v>
      </c>
      <c r="V328" s="13">
        <v>-1.3829312278621386E-2</v>
      </c>
      <c r="W328" s="13">
        <v>6.1332601173579748E-2</v>
      </c>
      <c r="X328" s="13">
        <v>-1.3829312278621386E-2</v>
      </c>
      <c r="Y328" s="152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5"/>
    </row>
    <row r="329" spans="1:65">
      <c r="A329" s="30"/>
      <c r="B329" s="46" t="s">
        <v>269</v>
      </c>
      <c r="C329" s="47"/>
      <c r="D329" s="45">
        <v>0.18</v>
      </c>
      <c r="E329" s="45">
        <v>0.16</v>
      </c>
      <c r="F329" s="45">
        <v>1.82</v>
      </c>
      <c r="G329" s="45">
        <v>0.33</v>
      </c>
      <c r="H329" s="45">
        <v>2.37</v>
      </c>
      <c r="I329" s="45" t="s">
        <v>270</v>
      </c>
      <c r="J329" s="45">
        <v>0.67</v>
      </c>
      <c r="K329" s="45">
        <v>0.45</v>
      </c>
      <c r="L329" s="45">
        <v>0.19</v>
      </c>
      <c r="M329" s="45">
        <v>0.12</v>
      </c>
      <c r="N329" s="45">
        <v>0.8</v>
      </c>
      <c r="O329" s="45">
        <v>3.1</v>
      </c>
      <c r="P329" s="45">
        <v>0.28000000000000003</v>
      </c>
      <c r="Q329" s="45">
        <v>1.19</v>
      </c>
      <c r="R329" s="45">
        <v>0.89</v>
      </c>
      <c r="S329" s="45">
        <v>0.96</v>
      </c>
      <c r="T329" s="45" t="s">
        <v>270</v>
      </c>
      <c r="U329" s="45">
        <v>2.0699999999999998</v>
      </c>
      <c r="V329" s="45">
        <v>0</v>
      </c>
      <c r="W329" s="45">
        <v>0.79</v>
      </c>
      <c r="X329" s="45">
        <v>0</v>
      </c>
      <c r="Y329" s="152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55"/>
    </row>
    <row r="330" spans="1:65">
      <c r="B330" s="31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BM330" s="55"/>
    </row>
    <row r="331" spans="1:65" ht="15">
      <c r="B331" s="8" t="s">
        <v>491</v>
      </c>
      <c r="BM331" s="28" t="s">
        <v>66</v>
      </c>
    </row>
    <row r="332" spans="1:65" ht="15">
      <c r="A332" s="25" t="s">
        <v>5</v>
      </c>
      <c r="B332" s="18" t="s">
        <v>110</v>
      </c>
      <c r="C332" s="15" t="s">
        <v>111</v>
      </c>
      <c r="D332" s="16" t="s">
        <v>230</v>
      </c>
      <c r="E332" s="17" t="s">
        <v>230</v>
      </c>
      <c r="F332" s="17" t="s">
        <v>230</v>
      </c>
      <c r="G332" s="17" t="s">
        <v>230</v>
      </c>
      <c r="H332" s="17" t="s">
        <v>230</v>
      </c>
      <c r="I332" s="17" t="s">
        <v>230</v>
      </c>
      <c r="J332" s="17" t="s">
        <v>230</v>
      </c>
      <c r="K332" s="17" t="s">
        <v>230</v>
      </c>
      <c r="L332" s="17" t="s">
        <v>230</v>
      </c>
      <c r="M332" s="17" t="s">
        <v>230</v>
      </c>
      <c r="N332" s="152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1</v>
      </c>
    </row>
    <row r="333" spans="1:65">
      <c r="A333" s="30"/>
      <c r="B333" s="19" t="s">
        <v>231</v>
      </c>
      <c r="C333" s="9" t="s">
        <v>231</v>
      </c>
      <c r="D333" s="150" t="s">
        <v>234</v>
      </c>
      <c r="E333" s="151" t="s">
        <v>237</v>
      </c>
      <c r="F333" s="151" t="s">
        <v>240</v>
      </c>
      <c r="G333" s="151" t="s">
        <v>242</v>
      </c>
      <c r="H333" s="151" t="s">
        <v>246</v>
      </c>
      <c r="I333" s="151" t="s">
        <v>247</v>
      </c>
      <c r="J333" s="151" t="s">
        <v>248</v>
      </c>
      <c r="K333" s="151" t="s">
        <v>249</v>
      </c>
      <c r="L333" s="151" t="s">
        <v>252</v>
      </c>
      <c r="M333" s="151" t="s">
        <v>255</v>
      </c>
      <c r="N333" s="152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 t="s">
        <v>3</v>
      </c>
    </row>
    <row r="334" spans="1:65">
      <c r="A334" s="30"/>
      <c r="B334" s="19"/>
      <c r="C334" s="9"/>
      <c r="D334" s="10" t="s">
        <v>290</v>
      </c>
      <c r="E334" s="11" t="s">
        <v>290</v>
      </c>
      <c r="F334" s="11" t="s">
        <v>290</v>
      </c>
      <c r="G334" s="11" t="s">
        <v>290</v>
      </c>
      <c r="H334" s="11" t="s">
        <v>289</v>
      </c>
      <c r="I334" s="11" t="s">
        <v>290</v>
      </c>
      <c r="J334" s="11" t="s">
        <v>290</v>
      </c>
      <c r="K334" s="11" t="s">
        <v>290</v>
      </c>
      <c r="L334" s="11" t="s">
        <v>289</v>
      </c>
      <c r="M334" s="11" t="s">
        <v>290</v>
      </c>
      <c r="N334" s="152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2</v>
      </c>
    </row>
    <row r="335" spans="1:65">
      <c r="A335" s="30"/>
      <c r="B335" s="19"/>
      <c r="C335" s="9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152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3</v>
      </c>
    </row>
    <row r="336" spans="1:65">
      <c r="A336" s="30"/>
      <c r="B336" s="18">
        <v>1</v>
      </c>
      <c r="C336" s="14">
        <v>1</v>
      </c>
      <c r="D336" s="22">
        <v>3.6</v>
      </c>
      <c r="E336" s="22">
        <v>3.63</v>
      </c>
      <c r="F336" s="22">
        <v>3.45</v>
      </c>
      <c r="G336" s="22">
        <v>3.67</v>
      </c>
      <c r="H336" s="22">
        <v>3.3</v>
      </c>
      <c r="I336" s="22">
        <v>3.2256131468429192</v>
      </c>
      <c r="J336" s="22">
        <v>3.4</v>
      </c>
      <c r="K336" s="153">
        <v>2.2999999999999998</v>
      </c>
      <c r="L336" s="22">
        <v>3.2</v>
      </c>
      <c r="M336" s="22">
        <v>3.54</v>
      </c>
      <c r="N336" s="152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8">
        <v>1</v>
      </c>
    </row>
    <row r="337" spans="1:65">
      <c r="A337" s="30"/>
      <c r="B337" s="19">
        <v>1</v>
      </c>
      <c r="C337" s="9">
        <v>2</v>
      </c>
      <c r="D337" s="11">
        <v>3.6</v>
      </c>
      <c r="E337" s="11">
        <v>3.57</v>
      </c>
      <c r="F337" s="11">
        <v>3.46</v>
      </c>
      <c r="G337" s="11">
        <v>3.67</v>
      </c>
      <c r="H337" s="11">
        <v>3.2</v>
      </c>
      <c r="I337" s="11">
        <v>3.308114159509866</v>
      </c>
      <c r="J337" s="11">
        <v>3.4</v>
      </c>
      <c r="K337" s="155">
        <v>2.2999999999999998</v>
      </c>
      <c r="L337" s="11">
        <v>3.1</v>
      </c>
      <c r="M337" s="11">
        <v>3.53</v>
      </c>
      <c r="N337" s="152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8">
        <v>33</v>
      </c>
    </row>
    <row r="338" spans="1:65">
      <c r="A338" s="30"/>
      <c r="B338" s="19">
        <v>1</v>
      </c>
      <c r="C338" s="9">
        <v>3</v>
      </c>
      <c r="D338" s="11">
        <v>3.6</v>
      </c>
      <c r="E338" s="11">
        <v>3.51</v>
      </c>
      <c r="F338" s="11">
        <v>3.54</v>
      </c>
      <c r="G338" s="11">
        <v>3.56</v>
      </c>
      <c r="H338" s="11">
        <v>3</v>
      </c>
      <c r="I338" s="11">
        <v>3.2881336390766536</v>
      </c>
      <c r="J338" s="11">
        <v>3.3</v>
      </c>
      <c r="K338" s="155">
        <v>2.2999999999999998</v>
      </c>
      <c r="L338" s="11">
        <v>3</v>
      </c>
      <c r="M338" s="11">
        <v>3.52</v>
      </c>
      <c r="N338" s="152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16</v>
      </c>
    </row>
    <row r="339" spans="1:65">
      <c r="A339" s="30"/>
      <c r="B339" s="19">
        <v>1</v>
      </c>
      <c r="C339" s="9">
        <v>4</v>
      </c>
      <c r="D339" s="11">
        <v>3.6</v>
      </c>
      <c r="E339" s="11">
        <v>3.55</v>
      </c>
      <c r="F339" s="11">
        <v>3.54</v>
      </c>
      <c r="G339" s="11">
        <v>3.73</v>
      </c>
      <c r="H339" s="11">
        <v>3.3</v>
      </c>
      <c r="I339" s="11">
        <v>3.34199414973564</v>
      </c>
      <c r="J339" s="11">
        <v>3.4</v>
      </c>
      <c r="K339" s="155">
        <v>2.2999999999999998</v>
      </c>
      <c r="L339" s="11">
        <v>3</v>
      </c>
      <c r="M339" s="11">
        <v>3.54</v>
      </c>
      <c r="N339" s="152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>
        <v>3.4053892922446067</v>
      </c>
    </row>
    <row r="340" spans="1:65">
      <c r="A340" s="30"/>
      <c r="B340" s="19">
        <v>1</v>
      </c>
      <c r="C340" s="9">
        <v>5</v>
      </c>
      <c r="D340" s="11">
        <v>3.6</v>
      </c>
      <c r="E340" s="11">
        <v>3.49</v>
      </c>
      <c r="F340" s="11">
        <v>3.42</v>
      </c>
      <c r="G340" s="11">
        <v>3.56</v>
      </c>
      <c r="H340" s="11">
        <v>3</v>
      </c>
      <c r="I340" s="11">
        <v>3.2367808554002502</v>
      </c>
      <c r="J340" s="11">
        <v>3.4</v>
      </c>
      <c r="K340" s="155">
        <v>2.2999999999999998</v>
      </c>
      <c r="L340" s="11">
        <v>3</v>
      </c>
      <c r="M340" s="11">
        <v>3.52</v>
      </c>
      <c r="N340" s="152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33</v>
      </c>
    </row>
    <row r="341" spans="1:65">
      <c r="A341" s="30"/>
      <c r="B341" s="19">
        <v>1</v>
      </c>
      <c r="C341" s="9">
        <v>6</v>
      </c>
      <c r="D341" s="11">
        <v>3.6</v>
      </c>
      <c r="E341" s="11">
        <v>3.7</v>
      </c>
      <c r="F341" s="11">
        <v>3.35</v>
      </c>
      <c r="G341" s="11">
        <v>3.45</v>
      </c>
      <c r="H341" s="11">
        <v>3.3</v>
      </c>
      <c r="I341" s="11">
        <v>3.2803858306434299</v>
      </c>
      <c r="J341" s="11">
        <v>3.3</v>
      </c>
      <c r="K341" s="155">
        <v>2.2999999999999998</v>
      </c>
      <c r="L341" s="11">
        <v>3</v>
      </c>
      <c r="M341" s="11">
        <v>3.51</v>
      </c>
      <c r="N341" s="152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A342" s="30"/>
      <c r="B342" s="20" t="s">
        <v>265</v>
      </c>
      <c r="C342" s="12"/>
      <c r="D342" s="23">
        <v>3.6</v>
      </c>
      <c r="E342" s="23">
        <v>3.5749999999999997</v>
      </c>
      <c r="F342" s="23">
        <v>3.4599999999999995</v>
      </c>
      <c r="G342" s="23">
        <v>3.6066666666666669</v>
      </c>
      <c r="H342" s="23">
        <v>3.1833333333333336</v>
      </c>
      <c r="I342" s="23">
        <v>3.2801702968681266</v>
      </c>
      <c r="J342" s="23">
        <v>3.3666666666666667</v>
      </c>
      <c r="K342" s="23">
        <v>2.3000000000000003</v>
      </c>
      <c r="L342" s="23">
        <v>3.0500000000000003</v>
      </c>
      <c r="M342" s="23">
        <v>3.526666666666666</v>
      </c>
      <c r="N342" s="152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A343" s="30"/>
      <c r="B343" s="3" t="s">
        <v>266</v>
      </c>
      <c r="C343" s="29"/>
      <c r="D343" s="11">
        <v>3.6</v>
      </c>
      <c r="E343" s="11">
        <v>3.5599999999999996</v>
      </c>
      <c r="F343" s="11">
        <v>3.4550000000000001</v>
      </c>
      <c r="G343" s="11">
        <v>3.6150000000000002</v>
      </c>
      <c r="H343" s="11">
        <v>3.25</v>
      </c>
      <c r="I343" s="11">
        <v>3.2842597348600417</v>
      </c>
      <c r="J343" s="11">
        <v>3.4</v>
      </c>
      <c r="K343" s="11">
        <v>2.2999999999999998</v>
      </c>
      <c r="L343" s="11">
        <v>3</v>
      </c>
      <c r="M343" s="11">
        <v>3.5249999999999999</v>
      </c>
      <c r="N343" s="152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5"/>
    </row>
    <row r="344" spans="1:65">
      <c r="A344" s="30"/>
      <c r="B344" s="3" t="s">
        <v>267</v>
      </c>
      <c r="C344" s="29"/>
      <c r="D344" s="24">
        <v>0</v>
      </c>
      <c r="E344" s="24">
        <v>7.8421935706790652E-2</v>
      </c>
      <c r="F344" s="24">
        <v>7.2938330115241867E-2</v>
      </c>
      <c r="G344" s="24">
        <v>0.10211105065891081</v>
      </c>
      <c r="H344" s="24">
        <v>0.14719601443879737</v>
      </c>
      <c r="I344" s="24">
        <v>4.364776229414289E-2</v>
      </c>
      <c r="J344" s="24">
        <v>5.1639777949432274E-2</v>
      </c>
      <c r="K344" s="24">
        <v>4.8647535555904937E-16</v>
      </c>
      <c r="L344" s="24">
        <v>8.3666002653407623E-2</v>
      </c>
      <c r="M344" s="24">
        <v>1.2110601416390027E-2</v>
      </c>
      <c r="N344" s="206"/>
      <c r="O344" s="207"/>
      <c r="P344" s="207"/>
      <c r="Q344" s="207"/>
      <c r="R344" s="207"/>
      <c r="S344" s="207"/>
      <c r="T344" s="207"/>
      <c r="U344" s="207"/>
      <c r="V344" s="207"/>
      <c r="W344" s="207"/>
      <c r="X344" s="207"/>
      <c r="Y344" s="207"/>
      <c r="Z344" s="207"/>
      <c r="AA344" s="207"/>
      <c r="AB344" s="207"/>
      <c r="AC344" s="207"/>
      <c r="AD344" s="207"/>
      <c r="AE344" s="207"/>
      <c r="AF344" s="207"/>
      <c r="AG344" s="207"/>
      <c r="AH344" s="207"/>
      <c r="AI344" s="207"/>
      <c r="AJ344" s="207"/>
      <c r="AK344" s="207"/>
      <c r="AL344" s="207"/>
      <c r="AM344" s="207"/>
      <c r="AN344" s="207"/>
      <c r="AO344" s="207"/>
      <c r="AP344" s="207"/>
      <c r="AQ344" s="207"/>
      <c r="AR344" s="207"/>
      <c r="AS344" s="207"/>
      <c r="AT344" s="207"/>
      <c r="AU344" s="207"/>
      <c r="AV344" s="207"/>
      <c r="AW344" s="207"/>
      <c r="AX344" s="207"/>
      <c r="AY344" s="207"/>
      <c r="AZ344" s="207"/>
      <c r="BA344" s="207"/>
      <c r="BB344" s="207"/>
      <c r="BC344" s="207"/>
      <c r="BD344" s="207"/>
      <c r="BE344" s="207"/>
      <c r="BF344" s="207"/>
      <c r="BG344" s="207"/>
      <c r="BH344" s="207"/>
      <c r="BI344" s="207"/>
      <c r="BJ344" s="207"/>
      <c r="BK344" s="207"/>
      <c r="BL344" s="207"/>
      <c r="BM344" s="56"/>
    </row>
    <row r="345" spans="1:65">
      <c r="A345" s="30"/>
      <c r="B345" s="3" t="s">
        <v>86</v>
      </c>
      <c r="C345" s="29"/>
      <c r="D345" s="13">
        <v>0</v>
      </c>
      <c r="E345" s="13">
        <v>2.1936205792109274E-2</v>
      </c>
      <c r="F345" s="13">
        <v>2.1080442229838695E-2</v>
      </c>
      <c r="G345" s="13">
        <v>2.8311751569014085E-2</v>
      </c>
      <c r="H345" s="13">
        <v>4.6239585687580326E-2</v>
      </c>
      <c r="I345" s="13">
        <v>1.3306553728572364E-2</v>
      </c>
      <c r="J345" s="13">
        <v>1.5338547905771962E-2</v>
      </c>
      <c r="K345" s="13">
        <v>2.115110241561084E-16</v>
      </c>
      <c r="L345" s="13">
        <v>2.7431476279805776E-2</v>
      </c>
      <c r="M345" s="13">
        <v>3.4340079630595546E-3</v>
      </c>
      <c r="N345" s="152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A346" s="30"/>
      <c r="B346" s="3" t="s">
        <v>268</v>
      </c>
      <c r="C346" s="29"/>
      <c r="D346" s="13">
        <v>5.7147859188550809E-2</v>
      </c>
      <c r="E346" s="13">
        <v>4.9806554610852372E-2</v>
      </c>
      <c r="F346" s="13">
        <v>1.6036553553440358E-2</v>
      </c>
      <c r="G346" s="13">
        <v>5.9105540409270407E-2</v>
      </c>
      <c r="H346" s="13">
        <v>-6.5207217106420301E-2</v>
      </c>
      <c r="I346" s="13">
        <v>-3.6770831358885259E-2</v>
      </c>
      <c r="J346" s="13">
        <v>-1.1370983536633128E-2</v>
      </c>
      <c r="K346" s="13">
        <v>-0.32459997885175917</v>
      </c>
      <c r="L346" s="13">
        <v>-0.10436084152081104</v>
      </c>
      <c r="M346" s="13">
        <v>3.5613365760635673E-2</v>
      </c>
      <c r="N346" s="152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5"/>
    </row>
    <row r="347" spans="1:65">
      <c r="A347" s="30"/>
      <c r="B347" s="46" t="s">
        <v>269</v>
      </c>
      <c r="C347" s="47"/>
      <c r="D347" s="45">
        <v>0.72</v>
      </c>
      <c r="E347" s="45">
        <v>0.63</v>
      </c>
      <c r="F347" s="45">
        <v>0.18</v>
      </c>
      <c r="G347" s="45">
        <v>0.75</v>
      </c>
      <c r="H347" s="45">
        <v>0.89</v>
      </c>
      <c r="I347" s="45">
        <v>0.52</v>
      </c>
      <c r="J347" s="45">
        <v>0.18</v>
      </c>
      <c r="K347" s="45">
        <v>4.3099999999999996</v>
      </c>
      <c r="L347" s="45">
        <v>1.41</v>
      </c>
      <c r="M347" s="45">
        <v>0.44</v>
      </c>
      <c r="N347" s="152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B348" s="31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BM348" s="55"/>
    </row>
    <row r="349" spans="1:65" ht="15">
      <c r="B349" s="8" t="s">
        <v>492</v>
      </c>
      <c r="BM349" s="28" t="s">
        <v>308</v>
      </c>
    </row>
    <row r="350" spans="1:65" ht="15">
      <c r="A350" s="25" t="s">
        <v>81</v>
      </c>
      <c r="B350" s="18" t="s">
        <v>110</v>
      </c>
      <c r="C350" s="15" t="s">
        <v>111</v>
      </c>
      <c r="D350" s="16" t="s">
        <v>230</v>
      </c>
      <c r="E350" s="17" t="s">
        <v>230</v>
      </c>
      <c r="F350" s="17" t="s">
        <v>230</v>
      </c>
      <c r="G350" s="17" t="s">
        <v>230</v>
      </c>
      <c r="H350" s="17" t="s">
        <v>230</v>
      </c>
      <c r="I350" s="17" t="s">
        <v>230</v>
      </c>
      <c r="J350" s="17" t="s">
        <v>230</v>
      </c>
      <c r="K350" s="17" t="s">
        <v>230</v>
      </c>
      <c r="L350" s="17" t="s">
        <v>230</v>
      </c>
      <c r="M350" s="17" t="s">
        <v>230</v>
      </c>
      <c r="N350" s="17" t="s">
        <v>230</v>
      </c>
      <c r="O350" s="17" t="s">
        <v>230</v>
      </c>
      <c r="P350" s="17" t="s">
        <v>230</v>
      </c>
      <c r="Q350" s="17" t="s">
        <v>230</v>
      </c>
      <c r="R350" s="17" t="s">
        <v>230</v>
      </c>
      <c r="S350" s="17" t="s">
        <v>230</v>
      </c>
      <c r="T350" s="152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>
        <v>1</v>
      </c>
    </row>
    <row r="351" spans="1:65">
      <c r="A351" s="30"/>
      <c r="B351" s="19" t="s">
        <v>231</v>
      </c>
      <c r="C351" s="9" t="s">
        <v>231</v>
      </c>
      <c r="D351" s="150" t="s">
        <v>233</v>
      </c>
      <c r="E351" s="151" t="s">
        <v>236</v>
      </c>
      <c r="F351" s="151" t="s">
        <v>237</v>
      </c>
      <c r="G351" s="151" t="s">
        <v>239</v>
      </c>
      <c r="H351" s="151" t="s">
        <v>240</v>
      </c>
      <c r="I351" s="151" t="s">
        <v>242</v>
      </c>
      <c r="J351" s="151" t="s">
        <v>243</v>
      </c>
      <c r="K351" s="151" t="s">
        <v>245</v>
      </c>
      <c r="L351" s="151" t="s">
        <v>246</v>
      </c>
      <c r="M351" s="151" t="s">
        <v>250</v>
      </c>
      <c r="N351" s="151" t="s">
        <v>251</v>
      </c>
      <c r="O351" s="151" t="s">
        <v>254</v>
      </c>
      <c r="P351" s="151" t="s">
        <v>255</v>
      </c>
      <c r="Q351" s="151" t="s">
        <v>256</v>
      </c>
      <c r="R351" s="151" t="s">
        <v>257</v>
      </c>
      <c r="S351" s="151" t="s">
        <v>258</v>
      </c>
      <c r="T351" s="152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 t="s">
        <v>3</v>
      </c>
    </row>
    <row r="352" spans="1:65">
      <c r="A352" s="30"/>
      <c r="B352" s="19"/>
      <c r="C352" s="9"/>
      <c r="D352" s="10" t="s">
        <v>289</v>
      </c>
      <c r="E352" s="11" t="s">
        <v>289</v>
      </c>
      <c r="F352" s="11" t="s">
        <v>290</v>
      </c>
      <c r="G352" s="11" t="s">
        <v>289</v>
      </c>
      <c r="H352" s="11" t="s">
        <v>290</v>
      </c>
      <c r="I352" s="11" t="s">
        <v>290</v>
      </c>
      <c r="J352" s="11" t="s">
        <v>114</v>
      </c>
      <c r="K352" s="11" t="s">
        <v>290</v>
      </c>
      <c r="L352" s="11" t="s">
        <v>289</v>
      </c>
      <c r="M352" s="11" t="s">
        <v>289</v>
      </c>
      <c r="N352" s="11" t="s">
        <v>290</v>
      </c>
      <c r="O352" s="11" t="s">
        <v>114</v>
      </c>
      <c r="P352" s="11" t="s">
        <v>290</v>
      </c>
      <c r="Q352" s="11" t="s">
        <v>289</v>
      </c>
      <c r="R352" s="11" t="s">
        <v>289</v>
      </c>
      <c r="S352" s="11" t="s">
        <v>289</v>
      </c>
      <c r="T352" s="152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2</v>
      </c>
    </row>
    <row r="353" spans="1:65">
      <c r="A353" s="30"/>
      <c r="B353" s="19"/>
      <c r="C353" s="9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152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2</v>
      </c>
    </row>
    <row r="354" spans="1:65">
      <c r="A354" s="30"/>
      <c r="B354" s="18">
        <v>1</v>
      </c>
      <c r="C354" s="14">
        <v>1</v>
      </c>
      <c r="D354" s="22">
        <v>0.05</v>
      </c>
      <c r="E354" s="22">
        <v>0.2</v>
      </c>
      <c r="F354" s="22">
        <v>0.6</v>
      </c>
      <c r="G354" s="153">
        <v>3.5</v>
      </c>
      <c r="H354" s="153">
        <v>1.5</v>
      </c>
      <c r="I354" s="153" t="s">
        <v>298</v>
      </c>
      <c r="J354" s="153">
        <v>2.2999999999999998</v>
      </c>
      <c r="K354" s="153" t="s">
        <v>104</v>
      </c>
      <c r="L354" s="154">
        <v>0.8</v>
      </c>
      <c r="M354" s="22">
        <v>0.06</v>
      </c>
      <c r="N354" s="153">
        <v>1.5</v>
      </c>
      <c r="O354" s="153" t="s">
        <v>95</v>
      </c>
      <c r="P354" s="153">
        <v>4.5599999999999996</v>
      </c>
      <c r="Q354" s="22">
        <v>0.09</v>
      </c>
      <c r="R354" s="22">
        <v>0.05</v>
      </c>
      <c r="S354" s="22">
        <v>7.0000000000000007E-2</v>
      </c>
      <c r="T354" s="152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</v>
      </c>
    </row>
    <row r="355" spans="1:65">
      <c r="A355" s="30"/>
      <c r="B355" s="19">
        <v>1</v>
      </c>
      <c r="C355" s="9">
        <v>2</v>
      </c>
      <c r="D355" s="11">
        <v>0.06</v>
      </c>
      <c r="E355" s="11">
        <v>0.3</v>
      </c>
      <c r="F355" s="11">
        <v>0.4</v>
      </c>
      <c r="G355" s="155">
        <v>3.3</v>
      </c>
      <c r="H355" s="155">
        <v>1.3</v>
      </c>
      <c r="I355" s="155" t="s">
        <v>298</v>
      </c>
      <c r="J355" s="155">
        <v>2.2999999999999998</v>
      </c>
      <c r="K355" s="11">
        <v>0.1</v>
      </c>
      <c r="L355" s="11">
        <v>0.4</v>
      </c>
      <c r="M355" s="11">
        <v>0.05</v>
      </c>
      <c r="N355" s="155">
        <v>1.4</v>
      </c>
      <c r="O355" s="155" t="s">
        <v>95</v>
      </c>
      <c r="P355" s="155">
        <v>4.62</v>
      </c>
      <c r="Q355" s="11">
        <v>0.06</v>
      </c>
      <c r="R355" s="11">
        <v>0.06</v>
      </c>
      <c r="S355" s="11">
        <v>0.06</v>
      </c>
      <c r="T355" s="152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</v>
      </c>
    </row>
    <row r="356" spans="1:65">
      <c r="A356" s="30"/>
      <c r="B356" s="19">
        <v>1</v>
      </c>
      <c r="C356" s="9">
        <v>3</v>
      </c>
      <c r="D356" s="11">
        <v>0.06</v>
      </c>
      <c r="E356" s="11">
        <v>0.3</v>
      </c>
      <c r="F356" s="11">
        <v>0.5</v>
      </c>
      <c r="G356" s="155">
        <v>3.2</v>
      </c>
      <c r="H356" s="155">
        <v>1.5</v>
      </c>
      <c r="I356" s="11">
        <v>0.06</v>
      </c>
      <c r="J356" s="155">
        <v>2.4</v>
      </c>
      <c r="K356" s="11">
        <v>0.1</v>
      </c>
      <c r="L356" s="11">
        <v>0.5</v>
      </c>
      <c r="M356" s="11">
        <v>0.05</v>
      </c>
      <c r="N356" s="155">
        <v>1.5</v>
      </c>
      <c r="O356" s="155" t="s">
        <v>95</v>
      </c>
      <c r="P356" s="155">
        <v>4.76</v>
      </c>
      <c r="Q356" s="11">
        <v>0.06</v>
      </c>
      <c r="R356" s="11">
        <v>0.06</v>
      </c>
      <c r="S356" s="11">
        <v>0.06</v>
      </c>
      <c r="T356" s="152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16</v>
      </c>
    </row>
    <row r="357" spans="1:65">
      <c r="A357" s="30"/>
      <c r="B357" s="19">
        <v>1</v>
      </c>
      <c r="C357" s="9">
        <v>4</v>
      </c>
      <c r="D357" s="11">
        <v>0.06</v>
      </c>
      <c r="E357" s="11">
        <v>0.3</v>
      </c>
      <c r="F357" s="11">
        <v>0.5</v>
      </c>
      <c r="G357" s="155">
        <v>3.4</v>
      </c>
      <c r="H357" s="155">
        <v>1.6</v>
      </c>
      <c r="I357" s="155" t="s">
        <v>298</v>
      </c>
      <c r="J357" s="155">
        <v>2.1</v>
      </c>
      <c r="K357" s="11">
        <v>0.1</v>
      </c>
      <c r="L357" s="11">
        <v>0.5</v>
      </c>
      <c r="M357" s="11">
        <v>0.05</v>
      </c>
      <c r="N357" s="155">
        <v>1.4</v>
      </c>
      <c r="O357" s="155" t="s">
        <v>95</v>
      </c>
      <c r="P357" s="155">
        <v>4.97</v>
      </c>
      <c r="Q357" s="11">
        <v>0.08</v>
      </c>
      <c r="R357" s="11">
        <v>0.06</v>
      </c>
      <c r="S357" s="11">
        <v>7.0000000000000007E-2</v>
      </c>
      <c r="T357" s="152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0.15933333333333299</v>
      </c>
    </row>
    <row r="358" spans="1:65">
      <c r="A358" s="30"/>
      <c r="B358" s="19">
        <v>1</v>
      </c>
      <c r="C358" s="9">
        <v>5</v>
      </c>
      <c r="D358" s="11">
        <v>7.0000000000000007E-2</v>
      </c>
      <c r="E358" s="11">
        <v>0.1</v>
      </c>
      <c r="F358" s="11">
        <v>0.5</v>
      </c>
      <c r="G358" s="155">
        <v>3.4</v>
      </c>
      <c r="H358" s="155">
        <v>1.5</v>
      </c>
      <c r="I358" s="155" t="s">
        <v>298</v>
      </c>
      <c r="J358" s="155">
        <v>2.2000000000000002</v>
      </c>
      <c r="K358" s="11">
        <v>0.1</v>
      </c>
      <c r="L358" s="11">
        <v>0.2</v>
      </c>
      <c r="M358" s="11">
        <v>0.05</v>
      </c>
      <c r="N358" s="155">
        <v>1.5</v>
      </c>
      <c r="O358" s="155" t="s">
        <v>95</v>
      </c>
      <c r="P358" s="155">
        <v>4.78</v>
      </c>
      <c r="Q358" s="11">
        <v>7.0000000000000007E-2</v>
      </c>
      <c r="R358" s="11">
        <v>0.06</v>
      </c>
      <c r="S358" s="11">
        <v>7.0000000000000007E-2</v>
      </c>
      <c r="T358" s="152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7</v>
      </c>
    </row>
    <row r="359" spans="1:65">
      <c r="A359" s="30"/>
      <c r="B359" s="19">
        <v>1</v>
      </c>
      <c r="C359" s="9">
        <v>6</v>
      </c>
      <c r="D359" s="11">
        <v>0.06</v>
      </c>
      <c r="E359" s="11">
        <v>0.4</v>
      </c>
      <c r="F359" s="11">
        <v>0.6</v>
      </c>
      <c r="G359" s="155">
        <v>3.5</v>
      </c>
      <c r="H359" s="155">
        <v>1.6</v>
      </c>
      <c r="I359" s="155" t="s">
        <v>298</v>
      </c>
      <c r="J359" s="155">
        <v>2.2000000000000002</v>
      </c>
      <c r="K359" s="155" t="s">
        <v>104</v>
      </c>
      <c r="L359" s="11">
        <v>0.1</v>
      </c>
      <c r="M359" s="11">
        <v>0.06</v>
      </c>
      <c r="N359" s="155">
        <v>1.5</v>
      </c>
      <c r="O359" s="155" t="s">
        <v>95</v>
      </c>
      <c r="P359" s="155">
        <v>5.05</v>
      </c>
      <c r="Q359" s="11">
        <v>7.0000000000000007E-2</v>
      </c>
      <c r="R359" s="11">
        <v>0.06</v>
      </c>
      <c r="S359" s="11">
        <v>7.0000000000000007E-2</v>
      </c>
      <c r="T359" s="152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30"/>
      <c r="B360" s="20" t="s">
        <v>265</v>
      </c>
      <c r="C360" s="12"/>
      <c r="D360" s="23">
        <v>0.06</v>
      </c>
      <c r="E360" s="23">
        <v>0.26666666666666666</v>
      </c>
      <c r="F360" s="23">
        <v>0.51666666666666672</v>
      </c>
      <c r="G360" s="23">
        <v>3.3833333333333333</v>
      </c>
      <c r="H360" s="23">
        <v>1.5</v>
      </c>
      <c r="I360" s="23">
        <v>0.06</v>
      </c>
      <c r="J360" s="23">
        <v>2.25</v>
      </c>
      <c r="K360" s="23">
        <v>0.1</v>
      </c>
      <c r="L360" s="23">
        <v>0.41666666666666674</v>
      </c>
      <c r="M360" s="23">
        <v>5.3333333333333337E-2</v>
      </c>
      <c r="N360" s="23">
        <v>1.4666666666666668</v>
      </c>
      <c r="O360" s="23" t="s">
        <v>673</v>
      </c>
      <c r="P360" s="23">
        <v>4.79</v>
      </c>
      <c r="Q360" s="23">
        <v>7.166666666666667E-2</v>
      </c>
      <c r="R360" s="23">
        <v>5.8333333333333327E-2</v>
      </c>
      <c r="S360" s="23">
        <v>6.6666666666666666E-2</v>
      </c>
      <c r="T360" s="152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3" t="s">
        <v>266</v>
      </c>
      <c r="C361" s="29"/>
      <c r="D361" s="11">
        <v>0.06</v>
      </c>
      <c r="E361" s="11">
        <v>0.3</v>
      </c>
      <c r="F361" s="11">
        <v>0.5</v>
      </c>
      <c r="G361" s="11">
        <v>3.4</v>
      </c>
      <c r="H361" s="11">
        <v>1.5</v>
      </c>
      <c r="I361" s="11">
        <v>0.06</v>
      </c>
      <c r="J361" s="11">
        <v>2.25</v>
      </c>
      <c r="K361" s="11">
        <v>0.1</v>
      </c>
      <c r="L361" s="11">
        <v>0.45</v>
      </c>
      <c r="M361" s="11">
        <v>0.05</v>
      </c>
      <c r="N361" s="11">
        <v>1.5</v>
      </c>
      <c r="O361" s="11" t="s">
        <v>673</v>
      </c>
      <c r="P361" s="11">
        <v>4.7699999999999996</v>
      </c>
      <c r="Q361" s="11">
        <v>7.0000000000000007E-2</v>
      </c>
      <c r="R361" s="11">
        <v>0.06</v>
      </c>
      <c r="S361" s="11">
        <v>7.0000000000000007E-2</v>
      </c>
      <c r="T361" s="152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267</v>
      </c>
      <c r="C362" s="29"/>
      <c r="D362" s="24">
        <v>6.3245553203367597E-3</v>
      </c>
      <c r="E362" s="24">
        <v>0.10327955589886441</v>
      </c>
      <c r="F362" s="24">
        <v>7.5277265270907792E-2</v>
      </c>
      <c r="G362" s="24">
        <v>0.11690451944500117</v>
      </c>
      <c r="H362" s="24">
        <v>0.10954451150103323</v>
      </c>
      <c r="I362" s="24" t="s">
        <v>673</v>
      </c>
      <c r="J362" s="24">
        <v>0.10488088481701505</v>
      </c>
      <c r="K362" s="24">
        <v>0</v>
      </c>
      <c r="L362" s="24">
        <v>0.24832774042918901</v>
      </c>
      <c r="M362" s="24">
        <v>5.1639777949432199E-3</v>
      </c>
      <c r="N362" s="24">
        <v>5.1639777949432274E-2</v>
      </c>
      <c r="O362" s="24" t="s">
        <v>673</v>
      </c>
      <c r="P362" s="24">
        <v>0.19120669444347391</v>
      </c>
      <c r="Q362" s="24">
        <v>1.1690451944500161E-2</v>
      </c>
      <c r="R362" s="24">
        <v>4.082482904638628E-3</v>
      </c>
      <c r="S362" s="24">
        <v>5.1639777949432268E-3</v>
      </c>
      <c r="T362" s="152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3" t="s">
        <v>86</v>
      </c>
      <c r="C363" s="29"/>
      <c r="D363" s="13">
        <v>0.105409255338946</v>
      </c>
      <c r="E363" s="13">
        <v>0.38729833462074154</v>
      </c>
      <c r="F363" s="13">
        <v>0.14569793278240217</v>
      </c>
      <c r="G363" s="13">
        <v>3.4553059934483106E-2</v>
      </c>
      <c r="H363" s="13">
        <v>7.3029674334022146E-2</v>
      </c>
      <c r="I363" s="13" t="s">
        <v>673</v>
      </c>
      <c r="J363" s="13">
        <v>4.6613726585340021E-2</v>
      </c>
      <c r="K363" s="13">
        <v>0</v>
      </c>
      <c r="L363" s="13">
        <v>0.59598657703005353</v>
      </c>
      <c r="M363" s="13">
        <v>9.682458365518537E-2</v>
      </c>
      <c r="N363" s="13">
        <v>3.5208939510976547E-2</v>
      </c>
      <c r="O363" s="13" t="s">
        <v>673</v>
      </c>
      <c r="P363" s="13">
        <v>3.9917890280474717E-2</v>
      </c>
      <c r="Q363" s="13">
        <v>0.16312258527209528</v>
      </c>
      <c r="R363" s="13">
        <v>6.9985421222376484E-2</v>
      </c>
      <c r="S363" s="13">
        <v>7.7459666924148407E-2</v>
      </c>
      <c r="T363" s="152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A364" s="30"/>
      <c r="B364" s="3" t="s">
        <v>268</v>
      </c>
      <c r="C364" s="29"/>
      <c r="D364" s="13">
        <v>-0.62343096234309536</v>
      </c>
      <c r="E364" s="13">
        <v>0.67364016736402021</v>
      </c>
      <c r="F364" s="13">
        <v>2.2426778242677896</v>
      </c>
      <c r="G364" s="13">
        <v>20.234309623431006</v>
      </c>
      <c r="H364" s="13">
        <v>8.4142259414226146</v>
      </c>
      <c r="I364" s="13">
        <v>-0.62343096234309536</v>
      </c>
      <c r="J364" s="13">
        <v>13.121338912133922</v>
      </c>
      <c r="K364" s="13">
        <v>-0.37238493723849231</v>
      </c>
      <c r="L364" s="13">
        <v>1.615062761506282</v>
      </c>
      <c r="M364" s="13">
        <v>-0.66527196652719589</v>
      </c>
      <c r="N364" s="13">
        <v>8.205020920502113</v>
      </c>
      <c r="O364" s="13" t="s">
        <v>673</v>
      </c>
      <c r="P364" s="13">
        <v>29.062761506276214</v>
      </c>
      <c r="Q364" s="13">
        <v>-0.55020920502091952</v>
      </c>
      <c r="R364" s="13">
        <v>-0.63389121338912058</v>
      </c>
      <c r="S364" s="13">
        <v>-0.58158995815899495</v>
      </c>
      <c r="T364" s="152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A365" s="30"/>
      <c r="B365" s="46" t="s">
        <v>269</v>
      </c>
      <c r="C365" s="47"/>
      <c r="D365" s="45">
        <v>0.66</v>
      </c>
      <c r="E365" s="45">
        <v>0.18</v>
      </c>
      <c r="F365" s="45">
        <v>0.41</v>
      </c>
      <c r="G365" s="45">
        <v>7.18</v>
      </c>
      <c r="H365" s="45">
        <v>2.73</v>
      </c>
      <c r="I365" s="45">
        <v>0.73</v>
      </c>
      <c r="J365" s="45">
        <v>4.5</v>
      </c>
      <c r="K365" s="45">
        <v>0.61</v>
      </c>
      <c r="L365" s="45">
        <v>0.18</v>
      </c>
      <c r="M365" s="45">
        <v>0.68</v>
      </c>
      <c r="N365" s="45">
        <v>2.65</v>
      </c>
      <c r="O365" s="45">
        <v>10.99</v>
      </c>
      <c r="P365" s="45">
        <v>10.49</v>
      </c>
      <c r="Q365" s="45">
        <v>0.64</v>
      </c>
      <c r="R365" s="45">
        <v>0.67</v>
      </c>
      <c r="S365" s="45">
        <v>0.65</v>
      </c>
      <c r="T365" s="152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5"/>
    </row>
    <row r="366" spans="1:65">
      <c r="B366" s="31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BM366" s="55"/>
    </row>
    <row r="367" spans="1:65" ht="15">
      <c r="B367" s="8" t="s">
        <v>493</v>
      </c>
      <c r="BM367" s="28" t="s">
        <v>66</v>
      </c>
    </row>
    <row r="368" spans="1:65" ht="15">
      <c r="A368" s="25" t="s">
        <v>8</v>
      </c>
      <c r="B368" s="18" t="s">
        <v>110</v>
      </c>
      <c r="C368" s="15" t="s">
        <v>111</v>
      </c>
      <c r="D368" s="16" t="s">
        <v>230</v>
      </c>
      <c r="E368" s="17" t="s">
        <v>230</v>
      </c>
      <c r="F368" s="17" t="s">
        <v>230</v>
      </c>
      <c r="G368" s="17" t="s">
        <v>230</v>
      </c>
      <c r="H368" s="17" t="s">
        <v>230</v>
      </c>
      <c r="I368" s="17" t="s">
        <v>230</v>
      </c>
      <c r="J368" s="17" t="s">
        <v>230</v>
      </c>
      <c r="K368" s="17" t="s">
        <v>230</v>
      </c>
      <c r="L368" s="17" t="s">
        <v>230</v>
      </c>
      <c r="M368" s="17" t="s">
        <v>230</v>
      </c>
      <c r="N368" s="17" t="s">
        <v>230</v>
      </c>
      <c r="O368" s="17" t="s">
        <v>230</v>
      </c>
      <c r="P368" s="17" t="s">
        <v>230</v>
      </c>
      <c r="Q368" s="17" t="s">
        <v>230</v>
      </c>
      <c r="R368" s="17" t="s">
        <v>230</v>
      </c>
      <c r="S368" s="17" t="s">
        <v>230</v>
      </c>
      <c r="T368" s="17" t="s">
        <v>230</v>
      </c>
      <c r="U368" s="17" t="s">
        <v>230</v>
      </c>
      <c r="V368" s="17" t="s">
        <v>230</v>
      </c>
      <c r="W368" s="152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1</v>
      </c>
    </row>
    <row r="369" spans="1:65">
      <c r="A369" s="30"/>
      <c r="B369" s="19" t="s">
        <v>231</v>
      </c>
      <c r="C369" s="9" t="s">
        <v>231</v>
      </c>
      <c r="D369" s="150" t="s">
        <v>233</v>
      </c>
      <c r="E369" s="151" t="s">
        <v>234</v>
      </c>
      <c r="F369" s="151" t="s">
        <v>236</v>
      </c>
      <c r="G369" s="151" t="s">
        <v>237</v>
      </c>
      <c r="H369" s="151" t="s">
        <v>239</v>
      </c>
      <c r="I369" s="151" t="s">
        <v>240</v>
      </c>
      <c r="J369" s="151" t="s">
        <v>242</v>
      </c>
      <c r="K369" s="151" t="s">
        <v>243</v>
      </c>
      <c r="L369" s="151" t="s">
        <v>245</v>
      </c>
      <c r="M369" s="151" t="s">
        <v>246</v>
      </c>
      <c r="N369" s="151" t="s">
        <v>247</v>
      </c>
      <c r="O369" s="151" t="s">
        <v>248</v>
      </c>
      <c r="P369" s="151" t="s">
        <v>250</v>
      </c>
      <c r="Q369" s="151" t="s">
        <v>251</v>
      </c>
      <c r="R369" s="151" t="s">
        <v>252</v>
      </c>
      <c r="S369" s="151" t="s">
        <v>255</v>
      </c>
      <c r="T369" s="151" t="s">
        <v>256</v>
      </c>
      <c r="U369" s="151" t="s">
        <v>257</v>
      </c>
      <c r="V369" s="151" t="s">
        <v>258</v>
      </c>
      <c r="W369" s="152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 t="s">
        <v>3</v>
      </c>
    </row>
    <row r="370" spans="1:65">
      <c r="A370" s="30"/>
      <c r="B370" s="19"/>
      <c r="C370" s="9"/>
      <c r="D370" s="10" t="s">
        <v>289</v>
      </c>
      <c r="E370" s="11" t="s">
        <v>290</v>
      </c>
      <c r="F370" s="11" t="s">
        <v>289</v>
      </c>
      <c r="G370" s="11" t="s">
        <v>290</v>
      </c>
      <c r="H370" s="11" t="s">
        <v>289</v>
      </c>
      <c r="I370" s="11" t="s">
        <v>290</v>
      </c>
      <c r="J370" s="11" t="s">
        <v>290</v>
      </c>
      <c r="K370" s="11" t="s">
        <v>114</v>
      </c>
      <c r="L370" s="11" t="s">
        <v>290</v>
      </c>
      <c r="M370" s="11" t="s">
        <v>289</v>
      </c>
      <c r="N370" s="11" t="s">
        <v>290</v>
      </c>
      <c r="O370" s="11" t="s">
        <v>290</v>
      </c>
      <c r="P370" s="11" t="s">
        <v>289</v>
      </c>
      <c r="Q370" s="11" t="s">
        <v>290</v>
      </c>
      <c r="R370" s="11" t="s">
        <v>289</v>
      </c>
      <c r="S370" s="11" t="s">
        <v>290</v>
      </c>
      <c r="T370" s="11" t="s">
        <v>289</v>
      </c>
      <c r="U370" s="11" t="s">
        <v>289</v>
      </c>
      <c r="V370" s="11" t="s">
        <v>289</v>
      </c>
      <c r="W370" s="152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2</v>
      </c>
    </row>
    <row r="371" spans="1:65">
      <c r="A371" s="30"/>
      <c r="B371" s="19"/>
      <c r="C371" s="9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152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3</v>
      </c>
    </row>
    <row r="372" spans="1:65">
      <c r="A372" s="30"/>
      <c r="B372" s="18">
        <v>1</v>
      </c>
      <c r="C372" s="14">
        <v>1</v>
      </c>
      <c r="D372" s="22">
        <v>1.7</v>
      </c>
      <c r="E372" s="22">
        <v>1.8</v>
      </c>
      <c r="F372" s="153">
        <v>2.61</v>
      </c>
      <c r="G372" s="22">
        <v>1.79</v>
      </c>
      <c r="H372" s="153">
        <v>2.1</v>
      </c>
      <c r="I372" s="22">
        <v>1.79</v>
      </c>
      <c r="J372" s="22">
        <v>1.89</v>
      </c>
      <c r="K372" s="22">
        <v>1.7</v>
      </c>
      <c r="L372" s="22">
        <v>1.8</v>
      </c>
      <c r="M372" s="22">
        <v>1.8</v>
      </c>
      <c r="N372" s="22">
        <v>1.8404956278545312</v>
      </c>
      <c r="O372" s="22">
        <v>1.87</v>
      </c>
      <c r="P372" s="153">
        <v>1.7</v>
      </c>
      <c r="Q372" s="22">
        <v>1.8</v>
      </c>
      <c r="R372" s="154">
        <v>1.59</v>
      </c>
      <c r="S372" s="153">
        <v>2.1</v>
      </c>
      <c r="T372" s="22">
        <v>1.8</v>
      </c>
      <c r="U372" s="22">
        <v>1.8</v>
      </c>
      <c r="V372" s="22">
        <v>1.8</v>
      </c>
      <c r="W372" s="152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1</v>
      </c>
    </row>
    <row r="373" spans="1:65">
      <c r="A373" s="30"/>
      <c r="B373" s="19">
        <v>1</v>
      </c>
      <c r="C373" s="9">
        <v>2</v>
      </c>
      <c r="D373" s="11">
        <v>1.9</v>
      </c>
      <c r="E373" s="11">
        <v>1.8</v>
      </c>
      <c r="F373" s="155">
        <v>2.56</v>
      </c>
      <c r="G373" s="11">
        <v>1.87</v>
      </c>
      <c r="H373" s="155">
        <v>2.2999999999999998</v>
      </c>
      <c r="I373" s="11">
        <v>1.71</v>
      </c>
      <c r="J373" s="11">
        <v>1.91</v>
      </c>
      <c r="K373" s="11">
        <v>1.7</v>
      </c>
      <c r="L373" s="11">
        <v>1.9</v>
      </c>
      <c r="M373" s="11">
        <v>1.8</v>
      </c>
      <c r="N373" s="11">
        <v>1.7840160385849699</v>
      </c>
      <c r="O373" s="11">
        <v>1.86</v>
      </c>
      <c r="P373" s="155">
        <v>1.7</v>
      </c>
      <c r="Q373" s="11">
        <v>1.8</v>
      </c>
      <c r="R373" s="155">
        <v>1.52</v>
      </c>
      <c r="S373" s="155">
        <v>2.1</v>
      </c>
      <c r="T373" s="11">
        <v>1.8</v>
      </c>
      <c r="U373" s="11">
        <v>1.8</v>
      </c>
      <c r="V373" s="11">
        <v>1.8</v>
      </c>
      <c r="W373" s="152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18</v>
      </c>
    </row>
    <row r="374" spans="1:65">
      <c r="A374" s="30"/>
      <c r="B374" s="19">
        <v>1</v>
      </c>
      <c r="C374" s="9">
        <v>3</v>
      </c>
      <c r="D374" s="11">
        <v>1.8</v>
      </c>
      <c r="E374" s="11">
        <v>1.8</v>
      </c>
      <c r="F374" s="155">
        <v>2.84</v>
      </c>
      <c r="G374" s="11">
        <v>1.81</v>
      </c>
      <c r="H374" s="155">
        <v>2.2000000000000002</v>
      </c>
      <c r="I374" s="11">
        <v>1.76</v>
      </c>
      <c r="J374" s="11">
        <v>1.85</v>
      </c>
      <c r="K374" s="11">
        <v>1.7</v>
      </c>
      <c r="L374" s="11">
        <v>1.8</v>
      </c>
      <c r="M374" s="11">
        <v>1.8</v>
      </c>
      <c r="N374" s="11">
        <v>1.8226033973898299</v>
      </c>
      <c r="O374" s="11">
        <v>1.84</v>
      </c>
      <c r="P374" s="155">
        <v>1.7</v>
      </c>
      <c r="Q374" s="11">
        <v>1.8</v>
      </c>
      <c r="R374" s="155">
        <v>1.47</v>
      </c>
      <c r="S374" s="155">
        <v>2.2999999999999998</v>
      </c>
      <c r="T374" s="11">
        <v>1.8</v>
      </c>
      <c r="U374" s="11">
        <v>1.7</v>
      </c>
      <c r="V374" s="11">
        <v>1.8</v>
      </c>
      <c r="W374" s="152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16</v>
      </c>
    </row>
    <row r="375" spans="1:65">
      <c r="A375" s="30"/>
      <c r="B375" s="19">
        <v>1</v>
      </c>
      <c r="C375" s="9">
        <v>4</v>
      </c>
      <c r="D375" s="11">
        <v>1.8</v>
      </c>
      <c r="E375" s="11">
        <v>1.8</v>
      </c>
      <c r="F375" s="155">
        <v>2.69</v>
      </c>
      <c r="G375" s="11">
        <v>1.83</v>
      </c>
      <c r="H375" s="155">
        <v>2.1</v>
      </c>
      <c r="I375" s="11">
        <v>1.85</v>
      </c>
      <c r="J375" s="11">
        <v>1.9800000000000002</v>
      </c>
      <c r="K375" s="11">
        <v>1.7</v>
      </c>
      <c r="L375" s="11">
        <v>1.7</v>
      </c>
      <c r="M375" s="11">
        <v>1.8</v>
      </c>
      <c r="N375" s="11">
        <v>1.838556354129391</v>
      </c>
      <c r="O375" s="11">
        <v>1.81</v>
      </c>
      <c r="P375" s="155">
        <v>1.7</v>
      </c>
      <c r="Q375" s="11">
        <v>1.9</v>
      </c>
      <c r="R375" s="155">
        <v>1.45</v>
      </c>
      <c r="S375" s="155">
        <v>2.1</v>
      </c>
      <c r="T375" s="11">
        <v>1.9</v>
      </c>
      <c r="U375" s="11">
        <v>1.8</v>
      </c>
      <c r="V375" s="11">
        <v>1.8</v>
      </c>
      <c r="W375" s="152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8">
        <v>1.8062939640120406</v>
      </c>
    </row>
    <row r="376" spans="1:65">
      <c r="A376" s="30"/>
      <c r="B376" s="19">
        <v>1</v>
      </c>
      <c r="C376" s="9">
        <v>5</v>
      </c>
      <c r="D376" s="11">
        <v>1.9</v>
      </c>
      <c r="E376" s="11">
        <v>1.8</v>
      </c>
      <c r="F376" s="155">
        <v>2.59</v>
      </c>
      <c r="G376" s="11">
        <v>1.77</v>
      </c>
      <c r="H376" s="155">
        <v>2.5</v>
      </c>
      <c r="I376" s="11">
        <v>1.74</v>
      </c>
      <c r="J376" s="11">
        <v>1.82</v>
      </c>
      <c r="K376" s="11">
        <v>1.7</v>
      </c>
      <c r="L376" s="11">
        <v>1.8</v>
      </c>
      <c r="M376" s="148">
        <v>1.5</v>
      </c>
      <c r="N376" s="11">
        <v>1.7388691003468264</v>
      </c>
      <c r="O376" s="11">
        <v>1.79</v>
      </c>
      <c r="P376" s="155">
        <v>1.6</v>
      </c>
      <c r="Q376" s="11">
        <v>1.8</v>
      </c>
      <c r="R376" s="155">
        <v>1.49</v>
      </c>
      <c r="S376" s="155">
        <v>2.1</v>
      </c>
      <c r="T376" s="11">
        <v>1.9</v>
      </c>
      <c r="U376" s="11">
        <v>1.8</v>
      </c>
      <c r="V376" s="11">
        <v>1.8</v>
      </c>
      <c r="W376" s="152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8">
        <v>34</v>
      </c>
    </row>
    <row r="377" spans="1:65">
      <c r="A377" s="30"/>
      <c r="B377" s="19">
        <v>1</v>
      </c>
      <c r="C377" s="9">
        <v>6</v>
      </c>
      <c r="D377" s="11">
        <v>1.9</v>
      </c>
      <c r="E377" s="11">
        <v>1.8</v>
      </c>
      <c r="F377" s="155">
        <v>2.78</v>
      </c>
      <c r="G377" s="11">
        <v>1.84</v>
      </c>
      <c r="H377" s="155">
        <v>2.4</v>
      </c>
      <c r="I377" s="11">
        <v>1.7</v>
      </c>
      <c r="J377" s="11">
        <v>1.84</v>
      </c>
      <c r="K377" s="11">
        <v>1.7</v>
      </c>
      <c r="L377" s="11">
        <v>1.8</v>
      </c>
      <c r="M377" s="148">
        <v>1.2</v>
      </c>
      <c r="N377" s="11">
        <v>1.6941524587058301</v>
      </c>
      <c r="O377" s="11">
        <v>1.79</v>
      </c>
      <c r="P377" s="155">
        <v>1.6</v>
      </c>
      <c r="Q377" s="11">
        <v>1.8</v>
      </c>
      <c r="R377" s="155">
        <v>1.49</v>
      </c>
      <c r="S377" s="155">
        <v>2.1</v>
      </c>
      <c r="T377" s="11">
        <v>1.9</v>
      </c>
      <c r="U377" s="11">
        <v>1.8</v>
      </c>
      <c r="V377" s="11">
        <v>2</v>
      </c>
      <c r="W377" s="152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A378" s="30"/>
      <c r="B378" s="20" t="s">
        <v>265</v>
      </c>
      <c r="C378" s="12"/>
      <c r="D378" s="23">
        <v>1.8333333333333333</v>
      </c>
      <c r="E378" s="23">
        <v>1.8</v>
      </c>
      <c r="F378" s="23">
        <v>2.6783333333333332</v>
      </c>
      <c r="G378" s="23">
        <v>1.8183333333333334</v>
      </c>
      <c r="H378" s="23">
        <v>2.2666666666666671</v>
      </c>
      <c r="I378" s="23">
        <v>1.7583333333333331</v>
      </c>
      <c r="J378" s="23">
        <v>1.8816666666666668</v>
      </c>
      <c r="K378" s="23">
        <v>1.7</v>
      </c>
      <c r="L378" s="23">
        <v>1.8</v>
      </c>
      <c r="M378" s="23">
        <v>1.6499999999999997</v>
      </c>
      <c r="N378" s="23">
        <v>1.7864488295018965</v>
      </c>
      <c r="O378" s="23">
        <v>1.8266666666666669</v>
      </c>
      <c r="P378" s="23">
        <v>1.6666666666666667</v>
      </c>
      <c r="Q378" s="23">
        <v>1.8166666666666671</v>
      </c>
      <c r="R378" s="23">
        <v>1.5016666666666667</v>
      </c>
      <c r="S378" s="23">
        <v>2.1333333333333333</v>
      </c>
      <c r="T378" s="23">
        <v>1.8500000000000003</v>
      </c>
      <c r="U378" s="23">
        <v>1.7833333333333334</v>
      </c>
      <c r="V378" s="23">
        <v>1.8333333333333333</v>
      </c>
      <c r="W378" s="152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30"/>
      <c r="B379" s="3" t="s">
        <v>266</v>
      </c>
      <c r="C379" s="29"/>
      <c r="D379" s="11">
        <v>1.85</v>
      </c>
      <c r="E379" s="11">
        <v>1.8</v>
      </c>
      <c r="F379" s="11">
        <v>2.65</v>
      </c>
      <c r="G379" s="11">
        <v>1.82</v>
      </c>
      <c r="H379" s="11">
        <v>2.25</v>
      </c>
      <c r="I379" s="11">
        <v>1.75</v>
      </c>
      <c r="J379" s="11">
        <v>1.87</v>
      </c>
      <c r="K379" s="11">
        <v>1.7</v>
      </c>
      <c r="L379" s="11">
        <v>1.8</v>
      </c>
      <c r="M379" s="11">
        <v>1.8</v>
      </c>
      <c r="N379" s="11">
        <v>1.8033097179873998</v>
      </c>
      <c r="O379" s="11">
        <v>1.8250000000000002</v>
      </c>
      <c r="P379" s="11">
        <v>1.7</v>
      </c>
      <c r="Q379" s="11">
        <v>1.8</v>
      </c>
      <c r="R379" s="11">
        <v>1.49</v>
      </c>
      <c r="S379" s="11">
        <v>2.1</v>
      </c>
      <c r="T379" s="11">
        <v>1.85</v>
      </c>
      <c r="U379" s="11">
        <v>1.8</v>
      </c>
      <c r="V379" s="11">
        <v>1.8</v>
      </c>
      <c r="W379" s="152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30"/>
      <c r="B380" s="3" t="s">
        <v>267</v>
      </c>
      <c r="C380" s="29"/>
      <c r="D380" s="24">
        <v>8.1649658092772567E-2</v>
      </c>
      <c r="E380" s="24">
        <v>0</v>
      </c>
      <c r="F380" s="24">
        <v>0.11232393630329492</v>
      </c>
      <c r="G380" s="24">
        <v>3.6009258068817093E-2</v>
      </c>
      <c r="H380" s="24">
        <v>0.16329931618554513</v>
      </c>
      <c r="I380" s="24">
        <v>5.5647701360134118E-2</v>
      </c>
      <c r="J380" s="24">
        <v>5.8452259722500628E-2</v>
      </c>
      <c r="K380" s="24">
        <v>0</v>
      </c>
      <c r="L380" s="24">
        <v>6.3245553203367569E-2</v>
      </c>
      <c r="M380" s="24">
        <v>0.25099800796022459</v>
      </c>
      <c r="N380" s="24">
        <v>5.9551276181755798E-2</v>
      </c>
      <c r="O380" s="24">
        <v>3.5023801430836554E-2</v>
      </c>
      <c r="P380" s="24">
        <v>5.1639777949432156E-2</v>
      </c>
      <c r="Q380" s="24">
        <v>4.0824829046386249E-2</v>
      </c>
      <c r="R380" s="24">
        <v>4.9159604012508795E-2</v>
      </c>
      <c r="S380" s="24">
        <v>8.1649658092772498E-2</v>
      </c>
      <c r="T380" s="24">
        <v>5.4772255750516544E-2</v>
      </c>
      <c r="U380" s="24">
        <v>4.0824829046386339E-2</v>
      </c>
      <c r="V380" s="24">
        <v>8.1649658092772581E-2</v>
      </c>
      <c r="W380" s="206"/>
      <c r="X380" s="207"/>
      <c r="Y380" s="207"/>
      <c r="Z380" s="207"/>
      <c r="AA380" s="207"/>
      <c r="AB380" s="207"/>
      <c r="AC380" s="207"/>
      <c r="AD380" s="207"/>
      <c r="AE380" s="207"/>
      <c r="AF380" s="207"/>
      <c r="AG380" s="207"/>
      <c r="AH380" s="207"/>
      <c r="AI380" s="207"/>
      <c r="AJ380" s="207"/>
      <c r="AK380" s="207"/>
      <c r="AL380" s="207"/>
      <c r="AM380" s="207"/>
      <c r="AN380" s="207"/>
      <c r="AO380" s="207"/>
      <c r="AP380" s="207"/>
      <c r="AQ380" s="207"/>
      <c r="AR380" s="207"/>
      <c r="AS380" s="207"/>
      <c r="AT380" s="207"/>
      <c r="AU380" s="207"/>
      <c r="AV380" s="207"/>
      <c r="AW380" s="207"/>
      <c r="AX380" s="207"/>
      <c r="AY380" s="207"/>
      <c r="AZ380" s="207"/>
      <c r="BA380" s="207"/>
      <c r="BB380" s="207"/>
      <c r="BC380" s="207"/>
      <c r="BD380" s="207"/>
      <c r="BE380" s="207"/>
      <c r="BF380" s="207"/>
      <c r="BG380" s="207"/>
      <c r="BH380" s="207"/>
      <c r="BI380" s="207"/>
      <c r="BJ380" s="207"/>
      <c r="BK380" s="207"/>
      <c r="BL380" s="207"/>
      <c r="BM380" s="56"/>
    </row>
    <row r="381" spans="1:65">
      <c r="A381" s="30"/>
      <c r="B381" s="3" t="s">
        <v>86</v>
      </c>
      <c r="C381" s="29"/>
      <c r="D381" s="13">
        <v>4.4536177141512312E-2</v>
      </c>
      <c r="E381" s="13">
        <v>0</v>
      </c>
      <c r="F381" s="13">
        <v>4.1937997375219013E-2</v>
      </c>
      <c r="G381" s="13">
        <v>1.9803441651045146E-2</v>
      </c>
      <c r="H381" s="13">
        <v>7.2043815964211083E-2</v>
      </c>
      <c r="I381" s="13">
        <v>3.1647981816190024E-2</v>
      </c>
      <c r="J381" s="13">
        <v>3.1064088426483945E-2</v>
      </c>
      <c r="K381" s="13">
        <v>0</v>
      </c>
      <c r="L381" s="13">
        <v>3.5136418446315314E-2</v>
      </c>
      <c r="M381" s="13">
        <v>0.15212000482437857</v>
      </c>
      <c r="N381" s="13">
        <v>3.3335002491148923E-2</v>
      </c>
      <c r="O381" s="13">
        <v>1.9173613921990813E-2</v>
      </c>
      <c r="P381" s="13">
        <v>3.0983866769659293E-2</v>
      </c>
      <c r="Q381" s="13">
        <v>2.2472382961313528E-2</v>
      </c>
      <c r="R381" s="13">
        <v>3.2736695235854915E-2</v>
      </c>
      <c r="S381" s="13">
        <v>3.8273277230987106E-2</v>
      </c>
      <c r="T381" s="13">
        <v>2.9606624730008937E-2</v>
      </c>
      <c r="U381" s="13">
        <v>2.2892427502646542E-2</v>
      </c>
      <c r="V381" s="13">
        <v>4.4536177141512319E-2</v>
      </c>
      <c r="W381" s="152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30"/>
      <c r="B382" s="3" t="s">
        <v>268</v>
      </c>
      <c r="C382" s="29"/>
      <c r="D382" s="13">
        <v>1.4969528692458489E-2</v>
      </c>
      <c r="E382" s="13">
        <v>-3.4844627383134874E-3</v>
      </c>
      <c r="F382" s="13">
        <v>0.48277821146252786</v>
      </c>
      <c r="G382" s="13">
        <v>6.6652325486111774E-3</v>
      </c>
      <c r="H382" s="13">
        <v>0.25487141729249441</v>
      </c>
      <c r="I382" s="13">
        <v>-2.6551952026778625E-2</v>
      </c>
      <c r="J382" s="13">
        <v>4.1727816267078E-2</v>
      </c>
      <c r="K382" s="13">
        <v>-5.8846437030629417E-2</v>
      </c>
      <c r="L382" s="13">
        <v>-3.4844627383134874E-3</v>
      </c>
      <c r="M382" s="13">
        <v>-8.6527424176787604E-2</v>
      </c>
      <c r="N382" s="13">
        <v>-1.098665826578149E-2</v>
      </c>
      <c r="O382" s="13">
        <v>1.1278730406304227E-2</v>
      </c>
      <c r="P382" s="13">
        <v>-7.7300428461401394E-2</v>
      </c>
      <c r="Q382" s="13">
        <v>5.7425329770726119E-3</v>
      </c>
      <c r="R382" s="13">
        <v>-0.1686476860437226</v>
      </c>
      <c r="S382" s="13">
        <v>0.18105545156940628</v>
      </c>
      <c r="T382" s="13">
        <v>2.4196524407844588E-2</v>
      </c>
      <c r="U382" s="13">
        <v>-1.2711458453699476E-2</v>
      </c>
      <c r="V382" s="13">
        <v>1.4969528692458489E-2</v>
      </c>
      <c r="W382" s="152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A383" s="30"/>
      <c r="B383" s="46" t="s">
        <v>269</v>
      </c>
      <c r="C383" s="47"/>
      <c r="D383" s="45">
        <v>0.34</v>
      </c>
      <c r="E383" s="45">
        <v>0.34</v>
      </c>
      <c r="F383" s="45">
        <v>17.43</v>
      </c>
      <c r="G383" s="45">
        <v>0.03</v>
      </c>
      <c r="H383" s="45">
        <v>9.1</v>
      </c>
      <c r="I383" s="45">
        <v>1.18</v>
      </c>
      <c r="J383" s="45">
        <v>1.31</v>
      </c>
      <c r="K383" s="45">
        <v>2.36</v>
      </c>
      <c r="L383" s="45">
        <v>0.34</v>
      </c>
      <c r="M383" s="45">
        <v>3.37</v>
      </c>
      <c r="N383" s="45">
        <v>0.61</v>
      </c>
      <c r="O383" s="45">
        <v>0.2</v>
      </c>
      <c r="P383" s="45">
        <v>3.03</v>
      </c>
      <c r="Q383" s="45">
        <v>0</v>
      </c>
      <c r="R383" s="45">
        <v>6.37</v>
      </c>
      <c r="S383" s="45">
        <v>6.41</v>
      </c>
      <c r="T383" s="45">
        <v>0.67</v>
      </c>
      <c r="U383" s="45">
        <v>0.67</v>
      </c>
      <c r="V383" s="45">
        <v>0.34</v>
      </c>
      <c r="W383" s="152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5"/>
    </row>
    <row r="384" spans="1:65">
      <c r="B384" s="31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BM384" s="55"/>
    </row>
    <row r="385" spans="1:65" ht="15">
      <c r="B385" s="8" t="s">
        <v>494</v>
      </c>
      <c r="BM385" s="28" t="s">
        <v>308</v>
      </c>
    </row>
    <row r="386" spans="1:65" ht="15">
      <c r="A386" s="25" t="s">
        <v>53</v>
      </c>
      <c r="B386" s="18" t="s">
        <v>110</v>
      </c>
      <c r="C386" s="15" t="s">
        <v>111</v>
      </c>
      <c r="D386" s="16" t="s">
        <v>230</v>
      </c>
      <c r="E386" s="15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8">
        <v>1</v>
      </c>
    </row>
    <row r="387" spans="1:65">
      <c r="A387" s="30"/>
      <c r="B387" s="19" t="s">
        <v>231</v>
      </c>
      <c r="C387" s="9" t="s">
        <v>231</v>
      </c>
      <c r="D387" s="150" t="s">
        <v>255</v>
      </c>
      <c r="E387" s="15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 t="s">
        <v>3</v>
      </c>
    </row>
    <row r="388" spans="1:65">
      <c r="A388" s="30"/>
      <c r="B388" s="19"/>
      <c r="C388" s="9"/>
      <c r="D388" s="10" t="s">
        <v>289</v>
      </c>
      <c r="E388" s="15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2</v>
      </c>
    </row>
    <row r="389" spans="1:65">
      <c r="A389" s="30"/>
      <c r="B389" s="19"/>
      <c r="C389" s="9"/>
      <c r="D389" s="26"/>
      <c r="E389" s="15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2</v>
      </c>
    </row>
    <row r="390" spans="1:65">
      <c r="A390" s="30"/>
      <c r="B390" s="18">
        <v>1</v>
      </c>
      <c r="C390" s="14">
        <v>1</v>
      </c>
      <c r="D390" s="153" t="s">
        <v>102</v>
      </c>
      <c r="E390" s="15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1</v>
      </c>
    </row>
    <row r="391" spans="1:65">
      <c r="A391" s="30"/>
      <c r="B391" s="19">
        <v>1</v>
      </c>
      <c r="C391" s="9">
        <v>2</v>
      </c>
      <c r="D391" s="155" t="s">
        <v>102</v>
      </c>
      <c r="E391" s="15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1</v>
      </c>
    </row>
    <row r="392" spans="1:65">
      <c r="A392" s="30"/>
      <c r="B392" s="19">
        <v>1</v>
      </c>
      <c r="C392" s="9">
        <v>3</v>
      </c>
      <c r="D392" s="155" t="s">
        <v>102</v>
      </c>
      <c r="E392" s="15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16</v>
      </c>
    </row>
    <row r="393" spans="1:65">
      <c r="A393" s="30"/>
      <c r="B393" s="19">
        <v>1</v>
      </c>
      <c r="C393" s="9">
        <v>4</v>
      </c>
      <c r="D393" s="155" t="s">
        <v>102</v>
      </c>
      <c r="E393" s="15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 t="s">
        <v>102</v>
      </c>
    </row>
    <row r="394" spans="1:65">
      <c r="A394" s="30"/>
      <c r="B394" s="19">
        <v>1</v>
      </c>
      <c r="C394" s="9">
        <v>5</v>
      </c>
      <c r="D394" s="155" t="s">
        <v>102</v>
      </c>
      <c r="E394" s="15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7</v>
      </c>
    </row>
    <row r="395" spans="1:65">
      <c r="A395" s="30"/>
      <c r="B395" s="19">
        <v>1</v>
      </c>
      <c r="C395" s="9">
        <v>6</v>
      </c>
      <c r="D395" s="155" t="s">
        <v>102</v>
      </c>
      <c r="E395" s="15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5"/>
    </row>
    <row r="396" spans="1:65">
      <c r="A396" s="30"/>
      <c r="B396" s="20" t="s">
        <v>265</v>
      </c>
      <c r="C396" s="12"/>
      <c r="D396" s="23" t="s">
        <v>673</v>
      </c>
      <c r="E396" s="15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30"/>
      <c r="B397" s="3" t="s">
        <v>266</v>
      </c>
      <c r="C397" s="29"/>
      <c r="D397" s="11" t="s">
        <v>673</v>
      </c>
      <c r="E397" s="15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30"/>
      <c r="B398" s="3" t="s">
        <v>267</v>
      </c>
      <c r="C398" s="29"/>
      <c r="D398" s="24" t="s">
        <v>673</v>
      </c>
      <c r="E398" s="15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30"/>
      <c r="B399" s="3" t="s">
        <v>86</v>
      </c>
      <c r="C399" s="29"/>
      <c r="D399" s="13" t="s">
        <v>673</v>
      </c>
      <c r="E399" s="15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30"/>
      <c r="B400" s="3" t="s">
        <v>268</v>
      </c>
      <c r="C400" s="29"/>
      <c r="D400" s="13" t="s">
        <v>673</v>
      </c>
      <c r="E400" s="15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A401" s="30"/>
      <c r="B401" s="46" t="s">
        <v>269</v>
      </c>
      <c r="C401" s="47"/>
      <c r="D401" s="45" t="s">
        <v>270</v>
      </c>
      <c r="E401" s="15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B402" s="31"/>
      <c r="C402" s="20"/>
      <c r="D402" s="20"/>
      <c r="BM402" s="55"/>
    </row>
    <row r="403" spans="1:65" ht="15">
      <c r="B403" s="8" t="s">
        <v>495</v>
      </c>
      <c r="BM403" s="28" t="s">
        <v>66</v>
      </c>
    </row>
    <row r="404" spans="1:65" ht="15">
      <c r="A404" s="25" t="s">
        <v>11</v>
      </c>
      <c r="B404" s="18" t="s">
        <v>110</v>
      </c>
      <c r="C404" s="15" t="s">
        <v>111</v>
      </c>
      <c r="D404" s="16" t="s">
        <v>230</v>
      </c>
      <c r="E404" s="17" t="s">
        <v>230</v>
      </c>
      <c r="F404" s="17" t="s">
        <v>230</v>
      </c>
      <c r="G404" s="17" t="s">
        <v>230</v>
      </c>
      <c r="H404" s="17" t="s">
        <v>230</v>
      </c>
      <c r="I404" s="17" t="s">
        <v>230</v>
      </c>
      <c r="J404" s="17" t="s">
        <v>230</v>
      </c>
      <c r="K404" s="17" t="s">
        <v>230</v>
      </c>
      <c r="L404" s="17" t="s">
        <v>230</v>
      </c>
      <c r="M404" s="17" t="s">
        <v>230</v>
      </c>
      <c r="N404" s="152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8">
        <v>1</v>
      </c>
    </row>
    <row r="405" spans="1:65">
      <c r="A405" s="30"/>
      <c r="B405" s="19" t="s">
        <v>231</v>
      </c>
      <c r="C405" s="9" t="s">
        <v>231</v>
      </c>
      <c r="D405" s="150" t="s">
        <v>234</v>
      </c>
      <c r="E405" s="151" t="s">
        <v>237</v>
      </c>
      <c r="F405" s="151" t="s">
        <v>240</v>
      </c>
      <c r="G405" s="151" t="s">
        <v>242</v>
      </c>
      <c r="H405" s="151" t="s">
        <v>246</v>
      </c>
      <c r="I405" s="151" t="s">
        <v>247</v>
      </c>
      <c r="J405" s="151" t="s">
        <v>248</v>
      </c>
      <c r="K405" s="151" t="s">
        <v>249</v>
      </c>
      <c r="L405" s="151" t="s">
        <v>252</v>
      </c>
      <c r="M405" s="151" t="s">
        <v>255</v>
      </c>
      <c r="N405" s="152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 t="s">
        <v>3</v>
      </c>
    </row>
    <row r="406" spans="1:65">
      <c r="A406" s="30"/>
      <c r="B406" s="19"/>
      <c r="C406" s="9"/>
      <c r="D406" s="10" t="s">
        <v>290</v>
      </c>
      <c r="E406" s="11" t="s">
        <v>290</v>
      </c>
      <c r="F406" s="11" t="s">
        <v>290</v>
      </c>
      <c r="G406" s="11" t="s">
        <v>290</v>
      </c>
      <c r="H406" s="11" t="s">
        <v>289</v>
      </c>
      <c r="I406" s="11" t="s">
        <v>290</v>
      </c>
      <c r="J406" s="11" t="s">
        <v>290</v>
      </c>
      <c r="K406" s="11" t="s">
        <v>290</v>
      </c>
      <c r="L406" s="11" t="s">
        <v>289</v>
      </c>
      <c r="M406" s="11" t="s">
        <v>290</v>
      </c>
      <c r="N406" s="152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>
        <v>2</v>
      </c>
    </row>
    <row r="407" spans="1:65">
      <c r="A407" s="30"/>
      <c r="B407" s="19"/>
      <c r="C407" s="9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152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3</v>
      </c>
    </row>
    <row r="408" spans="1:65">
      <c r="A408" s="30"/>
      <c r="B408" s="18">
        <v>1</v>
      </c>
      <c r="C408" s="14">
        <v>1</v>
      </c>
      <c r="D408" s="22">
        <v>0.82</v>
      </c>
      <c r="E408" s="22">
        <v>0.83</v>
      </c>
      <c r="F408" s="22">
        <v>0.84</v>
      </c>
      <c r="G408" s="22">
        <v>0.89</v>
      </c>
      <c r="H408" s="22">
        <v>0.8</v>
      </c>
      <c r="I408" s="153">
        <v>0.74080154817240296</v>
      </c>
      <c r="J408" s="22">
        <v>0.81</v>
      </c>
      <c r="K408" s="153">
        <v>0.5</v>
      </c>
      <c r="L408" s="153">
        <v>0.7</v>
      </c>
      <c r="M408" s="153">
        <v>0.87</v>
      </c>
      <c r="N408" s="152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</v>
      </c>
    </row>
    <row r="409" spans="1:65">
      <c r="A409" s="30"/>
      <c r="B409" s="19">
        <v>1</v>
      </c>
      <c r="C409" s="9">
        <v>2</v>
      </c>
      <c r="D409" s="11">
        <v>0.8</v>
      </c>
      <c r="E409" s="11">
        <v>0.84</v>
      </c>
      <c r="F409" s="11">
        <v>0.83</v>
      </c>
      <c r="G409" s="11">
        <v>0.87</v>
      </c>
      <c r="H409" s="11">
        <v>0.8</v>
      </c>
      <c r="I409" s="148">
        <v>0.78611011571711009</v>
      </c>
      <c r="J409" s="11">
        <v>0.8</v>
      </c>
      <c r="K409" s="155">
        <v>0.5</v>
      </c>
      <c r="L409" s="155">
        <v>0.7</v>
      </c>
      <c r="M409" s="155">
        <v>0.87</v>
      </c>
      <c r="N409" s="152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19</v>
      </c>
    </row>
    <row r="410" spans="1:65">
      <c r="A410" s="30"/>
      <c r="B410" s="19">
        <v>1</v>
      </c>
      <c r="C410" s="9">
        <v>3</v>
      </c>
      <c r="D410" s="11">
        <v>0.82</v>
      </c>
      <c r="E410" s="11">
        <v>0.81</v>
      </c>
      <c r="F410" s="11">
        <v>0.83</v>
      </c>
      <c r="G410" s="11">
        <v>0.83</v>
      </c>
      <c r="H410" s="11">
        <v>0.8</v>
      </c>
      <c r="I410" s="155">
        <v>0.7508444821769461</v>
      </c>
      <c r="J410" s="11">
        <v>0.82</v>
      </c>
      <c r="K410" s="155">
        <v>0.5</v>
      </c>
      <c r="L410" s="155">
        <v>0.7</v>
      </c>
      <c r="M410" s="155">
        <v>0.87</v>
      </c>
      <c r="N410" s="152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16</v>
      </c>
    </row>
    <row r="411" spans="1:65">
      <c r="A411" s="30"/>
      <c r="B411" s="19">
        <v>1</v>
      </c>
      <c r="C411" s="9">
        <v>4</v>
      </c>
      <c r="D411" s="11">
        <v>0.86</v>
      </c>
      <c r="E411" s="11">
        <v>0.82</v>
      </c>
      <c r="F411" s="11">
        <v>0.84</v>
      </c>
      <c r="G411" s="11">
        <v>0.86</v>
      </c>
      <c r="H411" s="11">
        <v>0.9</v>
      </c>
      <c r="I411" s="155">
        <v>0.75206782439313635</v>
      </c>
      <c r="J411" s="11">
        <v>0.79</v>
      </c>
      <c r="K411" s="155">
        <v>0.5</v>
      </c>
      <c r="L411" s="155">
        <v>0.7</v>
      </c>
      <c r="M411" s="155">
        <v>0.89</v>
      </c>
      <c r="N411" s="152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0.82916666666666661</v>
      </c>
    </row>
    <row r="412" spans="1:65">
      <c r="A412" s="30"/>
      <c r="B412" s="19">
        <v>1</v>
      </c>
      <c r="C412" s="9">
        <v>5</v>
      </c>
      <c r="D412" s="11">
        <v>0.8</v>
      </c>
      <c r="E412" s="11">
        <v>0.83</v>
      </c>
      <c r="F412" s="11">
        <v>0.84</v>
      </c>
      <c r="G412" s="11">
        <v>0.88</v>
      </c>
      <c r="H412" s="11">
        <v>0.8</v>
      </c>
      <c r="I412" s="155">
        <v>0.74187426772170184</v>
      </c>
      <c r="J412" s="11">
        <v>0.82</v>
      </c>
      <c r="K412" s="155">
        <v>0.6</v>
      </c>
      <c r="L412" s="155">
        <v>0.7</v>
      </c>
      <c r="M412" s="155">
        <v>0.88</v>
      </c>
      <c r="N412" s="152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8">
        <v>35</v>
      </c>
    </row>
    <row r="413" spans="1:65">
      <c r="A413" s="30"/>
      <c r="B413" s="19">
        <v>1</v>
      </c>
      <c r="C413" s="9">
        <v>6</v>
      </c>
      <c r="D413" s="11">
        <v>0.82</v>
      </c>
      <c r="E413" s="11">
        <v>0.83</v>
      </c>
      <c r="F413" s="11">
        <v>0.84</v>
      </c>
      <c r="G413" s="11">
        <v>0.86</v>
      </c>
      <c r="H413" s="11">
        <v>0.8</v>
      </c>
      <c r="I413" s="155">
        <v>0.75091645026811882</v>
      </c>
      <c r="J413" s="11">
        <v>0.82</v>
      </c>
      <c r="K413" s="155">
        <v>0.6</v>
      </c>
      <c r="L413" s="155">
        <v>0.7</v>
      </c>
      <c r="M413" s="155">
        <v>0.87</v>
      </c>
      <c r="N413" s="152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5"/>
    </row>
    <row r="414" spans="1:65">
      <c r="A414" s="30"/>
      <c r="B414" s="20" t="s">
        <v>265</v>
      </c>
      <c r="C414" s="12"/>
      <c r="D414" s="23">
        <v>0.82</v>
      </c>
      <c r="E414" s="23">
        <v>0.82666666666666666</v>
      </c>
      <c r="F414" s="23">
        <v>0.83666666666666656</v>
      </c>
      <c r="G414" s="23">
        <v>0.8650000000000001</v>
      </c>
      <c r="H414" s="23">
        <v>0.81666666666666676</v>
      </c>
      <c r="I414" s="23">
        <v>0.75376911474156927</v>
      </c>
      <c r="J414" s="23">
        <v>0.81</v>
      </c>
      <c r="K414" s="23">
        <v>0.53333333333333333</v>
      </c>
      <c r="L414" s="23">
        <v>0.70000000000000007</v>
      </c>
      <c r="M414" s="23">
        <v>0.875</v>
      </c>
      <c r="N414" s="152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5"/>
    </row>
    <row r="415" spans="1:65">
      <c r="A415" s="30"/>
      <c r="B415" s="3" t="s">
        <v>266</v>
      </c>
      <c r="C415" s="29"/>
      <c r="D415" s="11">
        <v>0.82</v>
      </c>
      <c r="E415" s="11">
        <v>0.83</v>
      </c>
      <c r="F415" s="11">
        <v>0.84</v>
      </c>
      <c r="G415" s="11">
        <v>0.86499999999999999</v>
      </c>
      <c r="H415" s="11">
        <v>0.8</v>
      </c>
      <c r="I415" s="11">
        <v>0.75088046622253246</v>
      </c>
      <c r="J415" s="11">
        <v>0.81499999999999995</v>
      </c>
      <c r="K415" s="11">
        <v>0.5</v>
      </c>
      <c r="L415" s="11">
        <v>0.7</v>
      </c>
      <c r="M415" s="11">
        <v>0.87</v>
      </c>
      <c r="N415" s="152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5"/>
    </row>
    <row r="416" spans="1:65">
      <c r="A416" s="30"/>
      <c r="B416" s="3" t="s">
        <v>267</v>
      </c>
      <c r="C416" s="29"/>
      <c r="D416" s="24">
        <v>2.1908902300206624E-2</v>
      </c>
      <c r="E416" s="24">
        <v>1.0327955589886421E-2</v>
      </c>
      <c r="F416" s="24">
        <v>5.1639777949432268E-3</v>
      </c>
      <c r="G416" s="24">
        <v>2.073644135332774E-2</v>
      </c>
      <c r="H416" s="24">
        <v>4.0824829046386291E-2</v>
      </c>
      <c r="I416" s="24">
        <v>1.6584155519878321E-2</v>
      </c>
      <c r="J416" s="24">
        <v>1.2649110640673476E-2</v>
      </c>
      <c r="K416" s="24">
        <v>5.1639777949432218E-2</v>
      </c>
      <c r="L416" s="24">
        <v>1.2161883888976234E-16</v>
      </c>
      <c r="M416" s="24">
        <v>8.3666002653407633E-3</v>
      </c>
      <c r="N416" s="206"/>
      <c r="O416" s="207"/>
      <c r="P416" s="207"/>
      <c r="Q416" s="207"/>
      <c r="R416" s="207"/>
      <c r="S416" s="207"/>
      <c r="T416" s="207"/>
      <c r="U416" s="207"/>
      <c r="V416" s="207"/>
      <c r="W416" s="207"/>
      <c r="X416" s="207"/>
      <c r="Y416" s="207"/>
      <c r="Z416" s="207"/>
      <c r="AA416" s="207"/>
      <c r="AB416" s="207"/>
      <c r="AC416" s="207"/>
      <c r="AD416" s="207"/>
      <c r="AE416" s="207"/>
      <c r="AF416" s="207"/>
      <c r="AG416" s="207"/>
      <c r="AH416" s="207"/>
      <c r="AI416" s="207"/>
      <c r="AJ416" s="207"/>
      <c r="AK416" s="207"/>
      <c r="AL416" s="207"/>
      <c r="AM416" s="207"/>
      <c r="AN416" s="207"/>
      <c r="AO416" s="207"/>
      <c r="AP416" s="207"/>
      <c r="AQ416" s="207"/>
      <c r="AR416" s="207"/>
      <c r="AS416" s="207"/>
      <c r="AT416" s="207"/>
      <c r="AU416" s="207"/>
      <c r="AV416" s="207"/>
      <c r="AW416" s="207"/>
      <c r="AX416" s="207"/>
      <c r="AY416" s="207"/>
      <c r="AZ416" s="207"/>
      <c r="BA416" s="207"/>
      <c r="BB416" s="207"/>
      <c r="BC416" s="207"/>
      <c r="BD416" s="207"/>
      <c r="BE416" s="207"/>
      <c r="BF416" s="207"/>
      <c r="BG416" s="207"/>
      <c r="BH416" s="207"/>
      <c r="BI416" s="207"/>
      <c r="BJ416" s="207"/>
      <c r="BK416" s="207"/>
      <c r="BL416" s="207"/>
      <c r="BM416" s="56"/>
    </row>
    <row r="417" spans="1:65">
      <c r="A417" s="30"/>
      <c r="B417" s="3" t="s">
        <v>86</v>
      </c>
      <c r="C417" s="29"/>
      <c r="D417" s="13">
        <v>2.6718173536837347E-2</v>
      </c>
      <c r="E417" s="13">
        <v>1.2493494665185187E-2</v>
      </c>
      <c r="F417" s="13">
        <v>6.1720850138763678E-3</v>
      </c>
      <c r="G417" s="13">
        <v>2.3972764570321083E-2</v>
      </c>
      <c r="H417" s="13">
        <v>4.9989586587411781E-2</v>
      </c>
      <c r="I417" s="13">
        <v>2.2001638426859954E-2</v>
      </c>
      <c r="J417" s="13">
        <v>1.5616185976140094E-2</v>
      </c>
      <c r="K417" s="13">
        <v>9.6824583655185412E-2</v>
      </c>
      <c r="L417" s="13">
        <v>1.7374119841394619E-16</v>
      </c>
      <c r="M417" s="13">
        <v>9.5618288746751583E-3</v>
      </c>
      <c r="N417" s="152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3" t="s">
        <v>268</v>
      </c>
      <c r="C418" s="29"/>
      <c r="D418" s="13">
        <v>-1.1055276381909507E-2</v>
      </c>
      <c r="E418" s="13">
        <v>-3.0150753768843908E-3</v>
      </c>
      <c r="F418" s="13">
        <v>9.0452261306532833E-3</v>
      </c>
      <c r="G418" s="13">
        <v>4.3216080402010304E-2</v>
      </c>
      <c r="H418" s="13">
        <v>-1.5075376884421954E-2</v>
      </c>
      <c r="I418" s="13">
        <v>-9.0931720914690262E-2</v>
      </c>
      <c r="J418" s="13">
        <v>-2.311557788944707E-2</v>
      </c>
      <c r="K418" s="13">
        <v>-0.35678391959798994</v>
      </c>
      <c r="L418" s="13">
        <v>-0.15577889447236171</v>
      </c>
      <c r="M418" s="13">
        <v>5.5276381909547867E-2</v>
      </c>
      <c r="N418" s="152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46" t="s">
        <v>269</v>
      </c>
      <c r="C419" s="47"/>
      <c r="D419" s="45">
        <v>0.17</v>
      </c>
      <c r="E419" s="45">
        <v>0.17</v>
      </c>
      <c r="F419" s="45">
        <v>0.67</v>
      </c>
      <c r="G419" s="45">
        <v>2.11</v>
      </c>
      <c r="H419" s="45">
        <v>0.34</v>
      </c>
      <c r="I419" s="45">
        <v>3.52</v>
      </c>
      <c r="J419" s="45">
        <v>0.67</v>
      </c>
      <c r="K419" s="45" t="s">
        <v>270</v>
      </c>
      <c r="L419" s="45" t="s">
        <v>270</v>
      </c>
      <c r="M419" s="45">
        <v>2.61</v>
      </c>
      <c r="N419" s="152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B420" s="31" t="s">
        <v>297</v>
      </c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BM420" s="55"/>
    </row>
    <row r="421" spans="1:65">
      <c r="BM421" s="55"/>
    </row>
    <row r="422" spans="1:65" ht="15">
      <c r="B422" s="8" t="s">
        <v>496</v>
      </c>
      <c r="BM422" s="28" t="s">
        <v>66</v>
      </c>
    </row>
    <row r="423" spans="1:65" ht="15">
      <c r="A423" s="25" t="s">
        <v>14</v>
      </c>
      <c r="B423" s="18" t="s">
        <v>110</v>
      </c>
      <c r="C423" s="15" t="s">
        <v>111</v>
      </c>
      <c r="D423" s="16" t="s">
        <v>230</v>
      </c>
      <c r="E423" s="17" t="s">
        <v>230</v>
      </c>
      <c r="F423" s="17" t="s">
        <v>230</v>
      </c>
      <c r="G423" s="17" t="s">
        <v>230</v>
      </c>
      <c r="H423" s="17" t="s">
        <v>230</v>
      </c>
      <c r="I423" s="17" t="s">
        <v>230</v>
      </c>
      <c r="J423" s="17" t="s">
        <v>230</v>
      </c>
      <c r="K423" s="17" t="s">
        <v>230</v>
      </c>
      <c r="L423" s="17" t="s">
        <v>230</v>
      </c>
      <c r="M423" s="17" t="s">
        <v>230</v>
      </c>
      <c r="N423" s="17" t="s">
        <v>230</v>
      </c>
      <c r="O423" s="17" t="s">
        <v>230</v>
      </c>
      <c r="P423" s="17" t="s">
        <v>230</v>
      </c>
      <c r="Q423" s="17" t="s">
        <v>230</v>
      </c>
      <c r="R423" s="17" t="s">
        <v>230</v>
      </c>
      <c r="S423" s="17" t="s">
        <v>230</v>
      </c>
      <c r="T423" s="17" t="s">
        <v>230</v>
      </c>
      <c r="U423" s="17" t="s">
        <v>230</v>
      </c>
      <c r="V423" s="17" t="s">
        <v>230</v>
      </c>
      <c r="W423" s="17" t="s">
        <v>230</v>
      </c>
      <c r="X423" s="152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>
        <v>1</v>
      </c>
    </row>
    <row r="424" spans="1:65">
      <c r="A424" s="30"/>
      <c r="B424" s="19" t="s">
        <v>231</v>
      </c>
      <c r="C424" s="9" t="s">
        <v>231</v>
      </c>
      <c r="D424" s="150" t="s">
        <v>233</v>
      </c>
      <c r="E424" s="151" t="s">
        <v>234</v>
      </c>
      <c r="F424" s="151" t="s">
        <v>235</v>
      </c>
      <c r="G424" s="151" t="s">
        <v>236</v>
      </c>
      <c r="H424" s="151" t="s">
        <v>237</v>
      </c>
      <c r="I424" s="151" t="s">
        <v>239</v>
      </c>
      <c r="J424" s="151" t="s">
        <v>240</v>
      </c>
      <c r="K424" s="151" t="s">
        <v>242</v>
      </c>
      <c r="L424" s="151" t="s">
        <v>243</v>
      </c>
      <c r="M424" s="151" t="s">
        <v>245</v>
      </c>
      <c r="N424" s="151" t="s">
        <v>246</v>
      </c>
      <c r="O424" s="151" t="s">
        <v>248</v>
      </c>
      <c r="P424" s="151" t="s">
        <v>250</v>
      </c>
      <c r="Q424" s="151" t="s">
        <v>251</v>
      </c>
      <c r="R424" s="151" t="s">
        <v>252</v>
      </c>
      <c r="S424" s="151" t="s">
        <v>254</v>
      </c>
      <c r="T424" s="151" t="s">
        <v>255</v>
      </c>
      <c r="U424" s="151" t="s">
        <v>256</v>
      </c>
      <c r="V424" s="151" t="s">
        <v>257</v>
      </c>
      <c r="W424" s="151" t="s">
        <v>258</v>
      </c>
      <c r="X424" s="152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 t="s">
        <v>3</v>
      </c>
    </row>
    <row r="425" spans="1:65">
      <c r="A425" s="30"/>
      <c r="B425" s="19"/>
      <c r="C425" s="9"/>
      <c r="D425" s="10" t="s">
        <v>289</v>
      </c>
      <c r="E425" s="11" t="s">
        <v>290</v>
      </c>
      <c r="F425" s="11" t="s">
        <v>114</v>
      </c>
      <c r="G425" s="11" t="s">
        <v>289</v>
      </c>
      <c r="H425" s="11" t="s">
        <v>290</v>
      </c>
      <c r="I425" s="11" t="s">
        <v>289</v>
      </c>
      <c r="J425" s="11" t="s">
        <v>290</v>
      </c>
      <c r="K425" s="11" t="s">
        <v>290</v>
      </c>
      <c r="L425" s="11" t="s">
        <v>114</v>
      </c>
      <c r="M425" s="11" t="s">
        <v>290</v>
      </c>
      <c r="N425" s="11" t="s">
        <v>289</v>
      </c>
      <c r="O425" s="11" t="s">
        <v>290</v>
      </c>
      <c r="P425" s="11" t="s">
        <v>289</v>
      </c>
      <c r="Q425" s="11" t="s">
        <v>290</v>
      </c>
      <c r="R425" s="11" t="s">
        <v>289</v>
      </c>
      <c r="S425" s="11" t="s">
        <v>114</v>
      </c>
      <c r="T425" s="11" t="s">
        <v>290</v>
      </c>
      <c r="U425" s="11" t="s">
        <v>289</v>
      </c>
      <c r="V425" s="11" t="s">
        <v>289</v>
      </c>
      <c r="W425" s="11" t="s">
        <v>289</v>
      </c>
      <c r="X425" s="152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3</v>
      </c>
    </row>
    <row r="426" spans="1:65">
      <c r="A426" s="30"/>
      <c r="B426" s="19"/>
      <c r="C426" s="9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152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3</v>
      </c>
    </row>
    <row r="427" spans="1:65">
      <c r="A427" s="30"/>
      <c r="B427" s="18">
        <v>1</v>
      </c>
      <c r="C427" s="14">
        <v>1</v>
      </c>
      <c r="D427" s="222">
        <v>7.5999999999999998E-2</v>
      </c>
      <c r="E427" s="222">
        <v>0.08</v>
      </c>
      <c r="F427" s="223" t="s">
        <v>102</v>
      </c>
      <c r="G427" s="222">
        <v>0.08</v>
      </c>
      <c r="H427" s="222">
        <v>0.08</v>
      </c>
      <c r="I427" s="223">
        <v>0.08</v>
      </c>
      <c r="J427" s="222">
        <v>0.09</v>
      </c>
      <c r="K427" s="223">
        <v>9.6000000000000002E-2</v>
      </c>
      <c r="L427" s="222">
        <v>7.0000000000000007E-2</v>
      </c>
      <c r="M427" s="222">
        <v>0.08</v>
      </c>
      <c r="N427" s="223" t="s">
        <v>104</v>
      </c>
      <c r="O427" s="223">
        <v>0.09</v>
      </c>
      <c r="P427" s="223">
        <v>7.0999999999999994E-2</v>
      </c>
      <c r="Q427" s="222">
        <v>0.09</v>
      </c>
      <c r="R427" s="222">
        <v>7.0000000000000007E-2</v>
      </c>
      <c r="S427" s="223">
        <v>17</v>
      </c>
      <c r="T427" s="222">
        <v>7.5999999999999998E-2</v>
      </c>
      <c r="U427" s="222">
        <v>0.08</v>
      </c>
      <c r="V427" s="222">
        <v>8.1000000000000003E-2</v>
      </c>
      <c r="W427" s="222">
        <v>7.8E-2</v>
      </c>
      <c r="X427" s="206"/>
      <c r="Y427" s="207"/>
      <c r="Z427" s="207"/>
      <c r="AA427" s="207"/>
      <c r="AB427" s="207"/>
      <c r="AC427" s="207"/>
      <c r="AD427" s="207"/>
      <c r="AE427" s="207"/>
      <c r="AF427" s="207"/>
      <c r="AG427" s="207"/>
      <c r="AH427" s="207"/>
      <c r="AI427" s="207"/>
      <c r="AJ427" s="207"/>
      <c r="AK427" s="207"/>
      <c r="AL427" s="207"/>
      <c r="AM427" s="207"/>
      <c r="AN427" s="207"/>
      <c r="AO427" s="207"/>
      <c r="AP427" s="207"/>
      <c r="AQ427" s="207"/>
      <c r="AR427" s="207"/>
      <c r="AS427" s="207"/>
      <c r="AT427" s="207"/>
      <c r="AU427" s="207"/>
      <c r="AV427" s="207"/>
      <c r="AW427" s="207"/>
      <c r="AX427" s="207"/>
      <c r="AY427" s="207"/>
      <c r="AZ427" s="207"/>
      <c r="BA427" s="207"/>
      <c r="BB427" s="207"/>
      <c r="BC427" s="207"/>
      <c r="BD427" s="207"/>
      <c r="BE427" s="207"/>
      <c r="BF427" s="207"/>
      <c r="BG427" s="207"/>
      <c r="BH427" s="207"/>
      <c r="BI427" s="207"/>
      <c r="BJ427" s="207"/>
      <c r="BK427" s="207"/>
      <c r="BL427" s="207"/>
      <c r="BM427" s="224">
        <v>1</v>
      </c>
    </row>
    <row r="428" spans="1:65">
      <c r="A428" s="30"/>
      <c r="B428" s="19">
        <v>1</v>
      </c>
      <c r="C428" s="9">
        <v>2</v>
      </c>
      <c r="D428" s="24">
        <v>8.1000000000000003E-2</v>
      </c>
      <c r="E428" s="24">
        <v>0.08</v>
      </c>
      <c r="F428" s="225" t="s">
        <v>102</v>
      </c>
      <c r="G428" s="24">
        <v>0.08</v>
      </c>
      <c r="H428" s="24">
        <v>0.08</v>
      </c>
      <c r="I428" s="225">
        <v>0.1</v>
      </c>
      <c r="J428" s="24">
        <v>0.09</v>
      </c>
      <c r="K428" s="225">
        <v>0.113</v>
      </c>
      <c r="L428" s="24">
        <v>0.08</v>
      </c>
      <c r="M428" s="24">
        <v>0.08</v>
      </c>
      <c r="N428" s="225" t="s">
        <v>104</v>
      </c>
      <c r="O428" s="225">
        <v>0.08</v>
      </c>
      <c r="P428" s="225">
        <v>6.9000000000000006E-2</v>
      </c>
      <c r="Q428" s="24">
        <v>7.0000000000000007E-2</v>
      </c>
      <c r="R428" s="24">
        <v>0.08</v>
      </c>
      <c r="S428" s="225">
        <v>16</v>
      </c>
      <c r="T428" s="24">
        <v>6.8000000000000005E-2</v>
      </c>
      <c r="U428" s="24">
        <v>7.8E-2</v>
      </c>
      <c r="V428" s="24">
        <v>7.8E-2</v>
      </c>
      <c r="W428" s="24">
        <v>0.08</v>
      </c>
      <c r="X428" s="206"/>
      <c r="Y428" s="207"/>
      <c r="Z428" s="207"/>
      <c r="AA428" s="207"/>
      <c r="AB428" s="207"/>
      <c r="AC428" s="207"/>
      <c r="AD428" s="207"/>
      <c r="AE428" s="207"/>
      <c r="AF428" s="207"/>
      <c r="AG428" s="207"/>
      <c r="AH428" s="207"/>
      <c r="AI428" s="207"/>
      <c r="AJ428" s="207"/>
      <c r="AK428" s="207"/>
      <c r="AL428" s="207"/>
      <c r="AM428" s="207"/>
      <c r="AN428" s="207"/>
      <c r="AO428" s="207"/>
      <c r="AP428" s="207"/>
      <c r="AQ428" s="207"/>
      <c r="AR428" s="207"/>
      <c r="AS428" s="207"/>
      <c r="AT428" s="207"/>
      <c r="AU428" s="207"/>
      <c r="AV428" s="207"/>
      <c r="AW428" s="207"/>
      <c r="AX428" s="207"/>
      <c r="AY428" s="207"/>
      <c r="AZ428" s="207"/>
      <c r="BA428" s="207"/>
      <c r="BB428" s="207"/>
      <c r="BC428" s="207"/>
      <c r="BD428" s="207"/>
      <c r="BE428" s="207"/>
      <c r="BF428" s="207"/>
      <c r="BG428" s="207"/>
      <c r="BH428" s="207"/>
      <c r="BI428" s="207"/>
      <c r="BJ428" s="207"/>
      <c r="BK428" s="207"/>
      <c r="BL428" s="207"/>
      <c r="BM428" s="224">
        <v>20</v>
      </c>
    </row>
    <row r="429" spans="1:65">
      <c r="A429" s="30"/>
      <c r="B429" s="19">
        <v>1</v>
      </c>
      <c r="C429" s="9">
        <v>3</v>
      </c>
      <c r="D429" s="24">
        <v>0.08</v>
      </c>
      <c r="E429" s="24">
        <v>0.08</v>
      </c>
      <c r="F429" s="225" t="s">
        <v>102</v>
      </c>
      <c r="G429" s="24">
        <v>0.08</v>
      </c>
      <c r="H429" s="24">
        <v>7.0000000000000007E-2</v>
      </c>
      <c r="I429" s="225">
        <v>0.08</v>
      </c>
      <c r="J429" s="24">
        <v>0.08</v>
      </c>
      <c r="K429" s="225">
        <v>0.125</v>
      </c>
      <c r="L429" s="24">
        <v>0.08</v>
      </c>
      <c r="M429" s="24">
        <v>0.08</v>
      </c>
      <c r="N429" s="225" t="s">
        <v>104</v>
      </c>
      <c r="O429" s="225">
        <v>0.09</v>
      </c>
      <c r="P429" s="225">
        <v>7.1999999999999995E-2</v>
      </c>
      <c r="Q429" s="24">
        <v>7.0000000000000007E-2</v>
      </c>
      <c r="R429" s="24">
        <v>7.0000000000000007E-2</v>
      </c>
      <c r="S429" s="225">
        <v>19</v>
      </c>
      <c r="T429" s="24">
        <v>6.9000000000000006E-2</v>
      </c>
      <c r="U429" s="24">
        <v>7.6999999999999999E-2</v>
      </c>
      <c r="V429" s="24">
        <v>7.8E-2</v>
      </c>
      <c r="W429" s="24">
        <v>8.1000000000000003E-2</v>
      </c>
      <c r="X429" s="206"/>
      <c r="Y429" s="207"/>
      <c r="Z429" s="207"/>
      <c r="AA429" s="207"/>
      <c r="AB429" s="207"/>
      <c r="AC429" s="207"/>
      <c r="AD429" s="207"/>
      <c r="AE429" s="207"/>
      <c r="AF429" s="207"/>
      <c r="AG429" s="207"/>
      <c r="AH429" s="207"/>
      <c r="AI429" s="207"/>
      <c r="AJ429" s="207"/>
      <c r="AK429" s="207"/>
      <c r="AL429" s="207"/>
      <c r="AM429" s="207"/>
      <c r="AN429" s="207"/>
      <c r="AO429" s="207"/>
      <c r="AP429" s="207"/>
      <c r="AQ429" s="207"/>
      <c r="AR429" s="207"/>
      <c r="AS429" s="207"/>
      <c r="AT429" s="207"/>
      <c r="AU429" s="207"/>
      <c r="AV429" s="207"/>
      <c r="AW429" s="207"/>
      <c r="AX429" s="207"/>
      <c r="AY429" s="207"/>
      <c r="AZ429" s="207"/>
      <c r="BA429" s="207"/>
      <c r="BB429" s="207"/>
      <c r="BC429" s="207"/>
      <c r="BD429" s="207"/>
      <c r="BE429" s="207"/>
      <c r="BF429" s="207"/>
      <c r="BG429" s="207"/>
      <c r="BH429" s="207"/>
      <c r="BI429" s="207"/>
      <c r="BJ429" s="207"/>
      <c r="BK429" s="207"/>
      <c r="BL429" s="207"/>
      <c r="BM429" s="224">
        <v>16</v>
      </c>
    </row>
    <row r="430" spans="1:65">
      <c r="A430" s="30"/>
      <c r="B430" s="19">
        <v>1</v>
      </c>
      <c r="C430" s="9">
        <v>4</v>
      </c>
      <c r="D430" s="24">
        <v>8.2000000000000003E-2</v>
      </c>
      <c r="E430" s="24">
        <v>0.08</v>
      </c>
      <c r="F430" s="225" t="s">
        <v>102</v>
      </c>
      <c r="G430" s="24">
        <v>0.08</v>
      </c>
      <c r="H430" s="24">
        <v>0.08</v>
      </c>
      <c r="I430" s="225">
        <v>0.09</v>
      </c>
      <c r="J430" s="24">
        <v>0.08</v>
      </c>
      <c r="K430" s="225">
        <v>0.114</v>
      </c>
      <c r="L430" s="24">
        <v>7.0000000000000007E-2</v>
      </c>
      <c r="M430" s="24">
        <v>0.08</v>
      </c>
      <c r="N430" s="225" t="s">
        <v>104</v>
      </c>
      <c r="O430" s="225">
        <v>0.08</v>
      </c>
      <c r="P430" s="225">
        <v>7.6999999999999999E-2</v>
      </c>
      <c r="Q430" s="24">
        <v>7.0000000000000007E-2</v>
      </c>
      <c r="R430" s="24">
        <v>7.0000000000000007E-2</v>
      </c>
      <c r="S430" s="225">
        <v>19</v>
      </c>
      <c r="T430" s="24">
        <v>7.9000000000000001E-2</v>
      </c>
      <c r="U430" s="24">
        <v>0.08</v>
      </c>
      <c r="V430" s="24">
        <v>8.3000000000000004E-2</v>
      </c>
      <c r="W430" s="24">
        <v>7.5999999999999998E-2</v>
      </c>
      <c r="X430" s="206"/>
      <c r="Y430" s="207"/>
      <c r="Z430" s="207"/>
      <c r="AA430" s="207"/>
      <c r="AB430" s="207"/>
      <c r="AC430" s="207"/>
      <c r="AD430" s="207"/>
      <c r="AE430" s="207"/>
      <c r="AF430" s="207"/>
      <c r="AG430" s="207"/>
      <c r="AH430" s="207"/>
      <c r="AI430" s="207"/>
      <c r="AJ430" s="207"/>
      <c r="AK430" s="207"/>
      <c r="AL430" s="207"/>
      <c r="AM430" s="207"/>
      <c r="AN430" s="207"/>
      <c r="AO430" s="207"/>
      <c r="AP430" s="207"/>
      <c r="AQ430" s="207"/>
      <c r="AR430" s="207"/>
      <c r="AS430" s="207"/>
      <c r="AT430" s="207"/>
      <c r="AU430" s="207"/>
      <c r="AV430" s="207"/>
      <c r="AW430" s="207"/>
      <c r="AX430" s="207"/>
      <c r="AY430" s="207"/>
      <c r="AZ430" s="207"/>
      <c r="BA430" s="207"/>
      <c r="BB430" s="207"/>
      <c r="BC430" s="207"/>
      <c r="BD430" s="207"/>
      <c r="BE430" s="207"/>
      <c r="BF430" s="207"/>
      <c r="BG430" s="207"/>
      <c r="BH430" s="207"/>
      <c r="BI430" s="207"/>
      <c r="BJ430" s="207"/>
      <c r="BK430" s="207"/>
      <c r="BL430" s="207"/>
      <c r="BM430" s="224">
        <v>7.7961538461538471E-2</v>
      </c>
    </row>
    <row r="431" spans="1:65">
      <c r="A431" s="30"/>
      <c r="B431" s="19">
        <v>1</v>
      </c>
      <c r="C431" s="9">
        <v>5</v>
      </c>
      <c r="D431" s="24">
        <v>8.5000000000000006E-2</v>
      </c>
      <c r="E431" s="24">
        <v>0.08</v>
      </c>
      <c r="F431" s="225" t="s">
        <v>102</v>
      </c>
      <c r="G431" s="24">
        <v>0.08</v>
      </c>
      <c r="H431" s="24">
        <v>7.0000000000000007E-2</v>
      </c>
      <c r="I431" s="225">
        <v>0.09</v>
      </c>
      <c r="J431" s="24">
        <v>0.09</v>
      </c>
      <c r="K431" s="225">
        <v>9.6000000000000002E-2</v>
      </c>
      <c r="L431" s="24">
        <v>0.08</v>
      </c>
      <c r="M431" s="24">
        <v>0.08</v>
      </c>
      <c r="N431" s="225" t="s">
        <v>104</v>
      </c>
      <c r="O431" s="225">
        <v>0.09</v>
      </c>
      <c r="P431" s="225">
        <v>7.0000000000000007E-2</v>
      </c>
      <c r="Q431" s="24">
        <v>7.0000000000000007E-2</v>
      </c>
      <c r="R431" s="24">
        <v>0.08</v>
      </c>
      <c r="S431" s="225">
        <v>15</v>
      </c>
      <c r="T431" s="24">
        <v>7.9000000000000001E-2</v>
      </c>
      <c r="U431" s="24">
        <v>8.2000000000000003E-2</v>
      </c>
      <c r="V431" s="24">
        <v>7.8E-2</v>
      </c>
      <c r="W431" s="24">
        <v>7.8E-2</v>
      </c>
      <c r="X431" s="206"/>
      <c r="Y431" s="207"/>
      <c r="Z431" s="207"/>
      <c r="AA431" s="207"/>
      <c r="AB431" s="207"/>
      <c r="AC431" s="207"/>
      <c r="AD431" s="207"/>
      <c r="AE431" s="207"/>
      <c r="AF431" s="207"/>
      <c r="AG431" s="207"/>
      <c r="AH431" s="207"/>
      <c r="AI431" s="207"/>
      <c r="AJ431" s="207"/>
      <c r="AK431" s="207"/>
      <c r="AL431" s="207"/>
      <c r="AM431" s="207"/>
      <c r="AN431" s="207"/>
      <c r="AO431" s="207"/>
      <c r="AP431" s="207"/>
      <c r="AQ431" s="207"/>
      <c r="AR431" s="207"/>
      <c r="AS431" s="207"/>
      <c r="AT431" s="207"/>
      <c r="AU431" s="207"/>
      <c r="AV431" s="207"/>
      <c r="AW431" s="207"/>
      <c r="AX431" s="207"/>
      <c r="AY431" s="207"/>
      <c r="AZ431" s="207"/>
      <c r="BA431" s="207"/>
      <c r="BB431" s="207"/>
      <c r="BC431" s="207"/>
      <c r="BD431" s="207"/>
      <c r="BE431" s="207"/>
      <c r="BF431" s="207"/>
      <c r="BG431" s="207"/>
      <c r="BH431" s="207"/>
      <c r="BI431" s="207"/>
      <c r="BJ431" s="207"/>
      <c r="BK431" s="207"/>
      <c r="BL431" s="207"/>
      <c r="BM431" s="224">
        <v>36</v>
      </c>
    </row>
    <row r="432" spans="1:65">
      <c r="A432" s="30"/>
      <c r="B432" s="19">
        <v>1</v>
      </c>
      <c r="C432" s="9">
        <v>6</v>
      </c>
      <c r="D432" s="24">
        <v>7.9000000000000001E-2</v>
      </c>
      <c r="E432" s="24">
        <v>0.08</v>
      </c>
      <c r="F432" s="225" t="s">
        <v>102</v>
      </c>
      <c r="G432" s="24">
        <v>0.08</v>
      </c>
      <c r="H432" s="24">
        <v>0.08</v>
      </c>
      <c r="I432" s="225">
        <v>0.09</v>
      </c>
      <c r="J432" s="24">
        <v>0.08</v>
      </c>
      <c r="K432" s="225">
        <v>0.124</v>
      </c>
      <c r="L432" s="24">
        <v>0.08</v>
      </c>
      <c r="M432" s="24">
        <v>7.0000000000000007E-2</v>
      </c>
      <c r="N432" s="225" t="s">
        <v>104</v>
      </c>
      <c r="O432" s="225">
        <v>0.09</v>
      </c>
      <c r="P432" s="225">
        <v>6.5000000000000002E-2</v>
      </c>
      <c r="Q432" s="24">
        <v>7.0000000000000007E-2</v>
      </c>
      <c r="R432" s="24">
        <v>7.0000000000000007E-2</v>
      </c>
      <c r="S432" s="225">
        <v>15</v>
      </c>
      <c r="T432" s="24">
        <v>7.1999999999999995E-2</v>
      </c>
      <c r="U432" s="24">
        <v>7.3999999999999996E-2</v>
      </c>
      <c r="V432" s="24">
        <v>7.9000000000000001E-2</v>
      </c>
      <c r="W432" s="24">
        <v>7.3999999999999996E-2</v>
      </c>
      <c r="X432" s="206"/>
      <c r="Y432" s="207"/>
      <c r="Z432" s="207"/>
      <c r="AA432" s="207"/>
      <c r="AB432" s="207"/>
      <c r="AC432" s="207"/>
      <c r="AD432" s="207"/>
      <c r="AE432" s="207"/>
      <c r="AF432" s="207"/>
      <c r="AG432" s="207"/>
      <c r="AH432" s="207"/>
      <c r="AI432" s="207"/>
      <c r="AJ432" s="207"/>
      <c r="AK432" s="207"/>
      <c r="AL432" s="207"/>
      <c r="AM432" s="207"/>
      <c r="AN432" s="207"/>
      <c r="AO432" s="207"/>
      <c r="AP432" s="207"/>
      <c r="AQ432" s="207"/>
      <c r="AR432" s="207"/>
      <c r="AS432" s="207"/>
      <c r="AT432" s="207"/>
      <c r="AU432" s="207"/>
      <c r="AV432" s="207"/>
      <c r="AW432" s="207"/>
      <c r="AX432" s="207"/>
      <c r="AY432" s="207"/>
      <c r="AZ432" s="207"/>
      <c r="BA432" s="207"/>
      <c r="BB432" s="207"/>
      <c r="BC432" s="207"/>
      <c r="BD432" s="207"/>
      <c r="BE432" s="207"/>
      <c r="BF432" s="207"/>
      <c r="BG432" s="207"/>
      <c r="BH432" s="207"/>
      <c r="BI432" s="207"/>
      <c r="BJ432" s="207"/>
      <c r="BK432" s="207"/>
      <c r="BL432" s="207"/>
      <c r="BM432" s="56"/>
    </row>
    <row r="433" spans="1:65">
      <c r="A433" s="30"/>
      <c r="B433" s="20" t="s">
        <v>265</v>
      </c>
      <c r="C433" s="12"/>
      <c r="D433" s="227">
        <v>8.0500000000000002E-2</v>
      </c>
      <c r="E433" s="227">
        <v>0.08</v>
      </c>
      <c r="F433" s="227" t="s">
        <v>673</v>
      </c>
      <c r="G433" s="227">
        <v>0.08</v>
      </c>
      <c r="H433" s="227">
        <v>7.6666666666666675E-2</v>
      </c>
      <c r="I433" s="227">
        <v>8.8333333333333319E-2</v>
      </c>
      <c r="J433" s="227">
        <v>8.5000000000000006E-2</v>
      </c>
      <c r="K433" s="227">
        <v>0.11133333333333334</v>
      </c>
      <c r="L433" s="227">
        <v>7.6666666666666675E-2</v>
      </c>
      <c r="M433" s="227">
        <v>7.8333333333333338E-2</v>
      </c>
      <c r="N433" s="227" t="s">
        <v>673</v>
      </c>
      <c r="O433" s="227">
        <v>8.666666666666667E-2</v>
      </c>
      <c r="P433" s="227">
        <v>7.0666666666666669E-2</v>
      </c>
      <c r="Q433" s="227">
        <v>7.3333333333333348E-2</v>
      </c>
      <c r="R433" s="227">
        <v>7.3333333333333348E-2</v>
      </c>
      <c r="S433" s="227">
        <v>16.833333333333332</v>
      </c>
      <c r="T433" s="227">
        <v>7.3833333333333348E-2</v>
      </c>
      <c r="U433" s="227">
        <v>7.85E-2</v>
      </c>
      <c r="V433" s="227">
        <v>7.9500000000000001E-2</v>
      </c>
      <c r="W433" s="227">
        <v>7.7833333333333338E-2</v>
      </c>
      <c r="X433" s="206"/>
      <c r="Y433" s="207"/>
      <c r="Z433" s="207"/>
      <c r="AA433" s="207"/>
      <c r="AB433" s="207"/>
      <c r="AC433" s="207"/>
      <c r="AD433" s="207"/>
      <c r="AE433" s="207"/>
      <c r="AF433" s="207"/>
      <c r="AG433" s="207"/>
      <c r="AH433" s="207"/>
      <c r="AI433" s="207"/>
      <c r="AJ433" s="207"/>
      <c r="AK433" s="207"/>
      <c r="AL433" s="207"/>
      <c r="AM433" s="207"/>
      <c r="AN433" s="207"/>
      <c r="AO433" s="207"/>
      <c r="AP433" s="207"/>
      <c r="AQ433" s="207"/>
      <c r="AR433" s="207"/>
      <c r="AS433" s="207"/>
      <c r="AT433" s="207"/>
      <c r="AU433" s="207"/>
      <c r="AV433" s="207"/>
      <c r="AW433" s="207"/>
      <c r="AX433" s="207"/>
      <c r="AY433" s="207"/>
      <c r="AZ433" s="207"/>
      <c r="BA433" s="207"/>
      <c r="BB433" s="207"/>
      <c r="BC433" s="207"/>
      <c r="BD433" s="207"/>
      <c r="BE433" s="207"/>
      <c r="BF433" s="207"/>
      <c r="BG433" s="207"/>
      <c r="BH433" s="207"/>
      <c r="BI433" s="207"/>
      <c r="BJ433" s="207"/>
      <c r="BK433" s="207"/>
      <c r="BL433" s="207"/>
      <c r="BM433" s="56"/>
    </row>
    <row r="434" spans="1:65">
      <c r="A434" s="30"/>
      <c r="B434" s="3" t="s">
        <v>266</v>
      </c>
      <c r="C434" s="29"/>
      <c r="D434" s="24">
        <v>8.0500000000000002E-2</v>
      </c>
      <c r="E434" s="24">
        <v>0.08</v>
      </c>
      <c r="F434" s="24" t="s">
        <v>673</v>
      </c>
      <c r="G434" s="24">
        <v>0.08</v>
      </c>
      <c r="H434" s="24">
        <v>0.08</v>
      </c>
      <c r="I434" s="24">
        <v>0.09</v>
      </c>
      <c r="J434" s="24">
        <v>8.4999999999999992E-2</v>
      </c>
      <c r="K434" s="24">
        <v>0.1135</v>
      </c>
      <c r="L434" s="24">
        <v>0.08</v>
      </c>
      <c r="M434" s="24">
        <v>0.08</v>
      </c>
      <c r="N434" s="24" t="s">
        <v>673</v>
      </c>
      <c r="O434" s="24">
        <v>0.09</v>
      </c>
      <c r="P434" s="24">
        <v>7.0500000000000007E-2</v>
      </c>
      <c r="Q434" s="24">
        <v>7.0000000000000007E-2</v>
      </c>
      <c r="R434" s="24">
        <v>7.0000000000000007E-2</v>
      </c>
      <c r="S434" s="24">
        <v>16.5</v>
      </c>
      <c r="T434" s="24">
        <v>7.3999999999999996E-2</v>
      </c>
      <c r="U434" s="24">
        <v>7.9000000000000001E-2</v>
      </c>
      <c r="V434" s="24">
        <v>7.85E-2</v>
      </c>
      <c r="W434" s="24">
        <v>7.8E-2</v>
      </c>
      <c r="X434" s="206"/>
      <c r="Y434" s="207"/>
      <c r="Z434" s="207"/>
      <c r="AA434" s="207"/>
      <c r="AB434" s="207"/>
      <c r="AC434" s="207"/>
      <c r="AD434" s="207"/>
      <c r="AE434" s="207"/>
      <c r="AF434" s="207"/>
      <c r="AG434" s="207"/>
      <c r="AH434" s="207"/>
      <c r="AI434" s="207"/>
      <c r="AJ434" s="207"/>
      <c r="AK434" s="207"/>
      <c r="AL434" s="207"/>
      <c r="AM434" s="207"/>
      <c r="AN434" s="207"/>
      <c r="AO434" s="207"/>
      <c r="AP434" s="207"/>
      <c r="AQ434" s="207"/>
      <c r="AR434" s="207"/>
      <c r="AS434" s="207"/>
      <c r="AT434" s="207"/>
      <c r="AU434" s="207"/>
      <c r="AV434" s="207"/>
      <c r="AW434" s="207"/>
      <c r="AX434" s="207"/>
      <c r="AY434" s="207"/>
      <c r="AZ434" s="207"/>
      <c r="BA434" s="207"/>
      <c r="BB434" s="207"/>
      <c r="BC434" s="207"/>
      <c r="BD434" s="207"/>
      <c r="BE434" s="207"/>
      <c r="BF434" s="207"/>
      <c r="BG434" s="207"/>
      <c r="BH434" s="207"/>
      <c r="BI434" s="207"/>
      <c r="BJ434" s="207"/>
      <c r="BK434" s="207"/>
      <c r="BL434" s="207"/>
      <c r="BM434" s="56"/>
    </row>
    <row r="435" spans="1:65">
      <c r="A435" s="30"/>
      <c r="B435" s="3" t="s">
        <v>267</v>
      </c>
      <c r="C435" s="29"/>
      <c r="D435" s="24">
        <v>3.0166206257996736E-3</v>
      </c>
      <c r="E435" s="24">
        <v>0</v>
      </c>
      <c r="F435" s="24" t="s">
        <v>673</v>
      </c>
      <c r="G435" s="24">
        <v>0</v>
      </c>
      <c r="H435" s="24">
        <v>5.1639777949432199E-3</v>
      </c>
      <c r="I435" s="24">
        <v>7.5277265270908113E-3</v>
      </c>
      <c r="J435" s="24">
        <v>5.4772255750516587E-3</v>
      </c>
      <c r="K435" s="24">
        <v>1.2863384728237889E-2</v>
      </c>
      <c r="L435" s="24">
        <v>5.1639777949432199E-3</v>
      </c>
      <c r="M435" s="24">
        <v>4.082482904638628E-3</v>
      </c>
      <c r="N435" s="24" t="s">
        <v>673</v>
      </c>
      <c r="O435" s="24">
        <v>5.1639777949432199E-3</v>
      </c>
      <c r="P435" s="24">
        <v>3.9327683210006979E-3</v>
      </c>
      <c r="Q435" s="24">
        <v>8.164965809277256E-3</v>
      </c>
      <c r="R435" s="24">
        <v>5.1639777949432199E-3</v>
      </c>
      <c r="S435" s="24">
        <v>1.8348478592697182</v>
      </c>
      <c r="T435" s="24">
        <v>4.8751068364361666E-3</v>
      </c>
      <c r="U435" s="24">
        <v>2.8106938645110413E-3</v>
      </c>
      <c r="V435" s="24">
        <v>2.073644135332774E-3</v>
      </c>
      <c r="W435" s="24">
        <v>2.5625508125043449E-3</v>
      </c>
      <c r="X435" s="206"/>
      <c r="Y435" s="207"/>
      <c r="Z435" s="207"/>
      <c r="AA435" s="207"/>
      <c r="AB435" s="207"/>
      <c r="AC435" s="207"/>
      <c r="AD435" s="207"/>
      <c r="AE435" s="207"/>
      <c r="AF435" s="207"/>
      <c r="AG435" s="207"/>
      <c r="AH435" s="207"/>
      <c r="AI435" s="207"/>
      <c r="AJ435" s="207"/>
      <c r="AK435" s="207"/>
      <c r="AL435" s="207"/>
      <c r="AM435" s="207"/>
      <c r="AN435" s="207"/>
      <c r="AO435" s="207"/>
      <c r="AP435" s="207"/>
      <c r="AQ435" s="207"/>
      <c r="AR435" s="207"/>
      <c r="AS435" s="207"/>
      <c r="AT435" s="207"/>
      <c r="AU435" s="207"/>
      <c r="AV435" s="207"/>
      <c r="AW435" s="207"/>
      <c r="AX435" s="207"/>
      <c r="AY435" s="207"/>
      <c r="AZ435" s="207"/>
      <c r="BA435" s="207"/>
      <c r="BB435" s="207"/>
      <c r="BC435" s="207"/>
      <c r="BD435" s="207"/>
      <c r="BE435" s="207"/>
      <c r="BF435" s="207"/>
      <c r="BG435" s="207"/>
      <c r="BH435" s="207"/>
      <c r="BI435" s="207"/>
      <c r="BJ435" s="207"/>
      <c r="BK435" s="207"/>
      <c r="BL435" s="207"/>
      <c r="BM435" s="56"/>
    </row>
    <row r="436" spans="1:65">
      <c r="A436" s="30"/>
      <c r="B436" s="3" t="s">
        <v>86</v>
      </c>
      <c r="C436" s="29"/>
      <c r="D436" s="13">
        <v>3.7473548146579792E-2</v>
      </c>
      <c r="E436" s="13">
        <v>0</v>
      </c>
      <c r="F436" s="13" t="s">
        <v>673</v>
      </c>
      <c r="G436" s="13">
        <v>0</v>
      </c>
      <c r="H436" s="13">
        <v>6.7356232107955036E-2</v>
      </c>
      <c r="I436" s="13">
        <v>8.5219545589707305E-2</v>
      </c>
      <c r="J436" s="13">
        <v>6.4437947941784215E-2</v>
      </c>
      <c r="K436" s="13">
        <v>0.11553938378656786</v>
      </c>
      <c r="L436" s="13">
        <v>6.7356232107955036E-2</v>
      </c>
      <c r="M436" s="13">
        <v>5.2116803037939932E-2</v>
      </c>
      <c r="N436" s="13" t="s">
        <v>673</v>
      </c>
      <c r="O436" s="13">
        <v>5.9584359172421768E-2</v>
      </c>
      <c r="P436" s="13">
        <v>5.5652381900953271E-2</v>
      </c>
      <c r="Q436" s="13">
        <v>0.11134044285378074</v>
      </c>
      <c r="R436" s="13">
        <v>7.0417879021952984E-2</v>
      </c>
      <c r="S436" s="13">
        <v>0.10900086292691395</v>
      </c>
      <c r="T436" s="13">
        <v>6.6028535030738134E-2</v>
      </c>
      <c r="U436" s="13">
        <v>3.5805017382306258E-2</v>
      </c>
      <c r="V436" s="13">
        <v>2.6083574029343068E-2</v>
      </c>
      <c r="W436" s="13">
        <v>3.2923565042882373E-2</v>
      </c>
      <c r="X436" s="152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A437" s="30"/>
      <c r="B437" s="3" t="s">
        <v>268</v>
      </c>
      <c r="C437" s="29"/>
      <c r="D437" s="13">
        <v>3.2560434139121686E-2</v>
      </c>
      <c r="E437" s="13">
        <v>2.6147015293537246E-2</v>
      </c>
      <c r="F437" s="13" t="s">
        <v>673</v>
      </c>
      <c r="G437" s="13">
        <v>2.6147015293537246E-2</v>
      </c>
      <c r="H437" s="13">
        <v>-1.6609110343693501E-2</v>
      </c>
      <c r="I437" s="13">
        <v>0.13303732938661383</v>
      </c>
      <c r="J437" s="13">
        <v>9.0281203749383199E-2</v>
      </c>
      <c r="K437" s="13">
        <v>0.42805459628350584</v>
      </c>
      <c r="L437" s="13">
        <v>-1.6609110343693501E-2</v>
      </c>
      <c r="M437" s="13">
        <v>4.7689524749219281E-3</v>
      </c>
      <c r="N437" s="13" t="s">
        <v>673</v>
      </c>
      <c r="O437" s="13">
        <v>0.11165926656799852</v>
      </c>
      <c r="P437" s="13">
        <v>-9.3570136490708888E-2</v>
      </c>
      <c r="Q437" s="13">
        <v>-5.9365235980924136E-2</v>
      </c>
      <c r="R437" s="13">
        <v>-5.9365235980924136E-2</v>
      </c>
      <c r="S437" s="13">
        <v>214.91843446801508</v>
      </c>
      <c r="T437" s="13">
        <v>-5.2951817135339474E-2</v>
      </c>
      <c r="U437" s="13">
        <v>6.90675875678326E-3</v>
      </c>
      <c r="V437" s="13">
        <v>1.9733596447952584E-2</v>
      </c>
      <c r="W437" s="13">
        <v>-1.6444663706627338E-3</v>
      </c>
      <c r="X437" s="152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5"/>
    </row>
    <row r="438" spans="1:65">
      <c r="A438" s="30"/>
      <c r="B438" s="46" t="s">
        <v>269</v>
      </c>
      <c r="C438" s="47"/>
      <c r="D438" s="45">
        <v>0.28999999999999998</v>
      </c>
      <c r="E438" s="45">
        <v>0.22</v>
      </c>
      <c r="F438" s="45">
        <v>133.15</v>
      </c>
      <c r="G438" s="45">
        <v>0.22</v>
      </c>
      <c r="H438" s="45">
        <v>0.26</v>
      </c>
      <c r="I438" s="45">
        <v>1.42</v>
      </c>
      <c r="J438" s="45">
        <v>0.94</v>
      </c>
      <c r="K438" s="45">
        <v>4.74</v>
      </c>
      <c r="L438" s="45">
        <v>0.26</v>
      </c>
      <c r="M438" s="45">
        <v>0.02</v>
      </c>
      <c r="N438" s="45">
        <v>4.12</v>
      </c>
      <c r="O438" s="45">
        <v>1.18</v>
      </c>
      <c r="P438" s="45">
        <v>1.1299999999999999</v>
      </c>
      <c r="Q438" s="45">
        <v>0.75</v>
      </c>
      <c r="R438" s="45">
        <v>0.75</v>
      </c>
      <c r="S438" s="45" t="s">
        <v>270</v>
      </c>
      <c r="T438" s="45">
        <v>0.67</v>
      </c>
      <c r="U438" s="45">
        <v>0</v>
      </c>
      <c r="V438" s="45">
        <v>0.14000000000000001</v>
      </c>
      <c r="W438" s="45">
        <v>0.1</v>
      </c>
      <c r="X438" s="152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5"/>
    </row>
    <row r="439" spans="1:65">
      <c r="B439" s="31" t="s">
        <v>299</v>
      </c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BM439" s="55"/>
    </row>
    <row r="440" spans="1:65">
      <c r="BM440" s="55"/>
    </row>
    <row r="441" spans="1:65" ht="15">
      <c r="B441" s="8" t="s">
        <v>497</v>
      </c>
      <c r="BM441" s="28" t="s">
        <v>66</v>
      </c>
    </row>
    <row r="442" spans="1:65" ht="15">
      <c r="A442" s="25" t="s">
        <v>54</v>
      </c>
      <c r="B442" s="18" t="s">
        <v>110</v>
      </c>
      <c r="C442" s="15" t="s">
        <v>111</v>
      </c>
      <c r="D442" s="16" t="s">
        <v>230</v>
      </c>
      <c r="E442" s="17" t="s">
        <v>230</v>
      </c>
      <c r="F442" s="17" t="s">
        <v>230</v>
      </c>
      <c r="G442" s="17" t="s">
        <v>230</v>
      </c>
      <c r="H442" s="17" t="s">
        <v>230</v>
      </c>
      <c r="I442" s="17" t="s">
        <v>230</v>
      </c>
      <c r="J442" s="17" t="s">
        <v>230</v>
      </c>
      <c r="K442" s="17" t="s">
        <v>230</v>
      </c>
      <c r="L442" s="17" t="s">
        <v>230</v>
      </c>
      <c r="M442" s="17" t="s">
        <v>230</v>
      </c>
      <c r="N442" s="17" t="s">
        <v>230</v>
      </c>
      <c r="O442" s="17" t="s">
        <v>230</v>
      </c>
      <c r="P442" s="17" t="s">
        <v>230</v>
      </c>
      <c r="Q442" s="17" t="s">
        <v>230</v>
      </c>
      <c r="R442" s="17" t="s">
        <v>230</v>
      </c>
      <c r="S442" s="17" t="s">
        <v>230</v>
      </c>
      <c r="T442" s="17" t="s">
        <v>230</v>
      </c>
      <c r="U442" s="17" t="s">
        <v>230</v>
      </c>
      <c r="V442" s="17" t="s">
        <v>230</v>
      </c>
      <c r="W442" s="17" t="s">
        <v>230</v>
      </c>
      <c r="X442" s="17" t="s">
        <v>230</v>
      </c>
      <c r="Y442" s="17" t="s">
        <v>230</v>
      </c>
      <c r="Z442" s="152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1</v>
      </c>
    </row>
    <row r="443" spans="1:65">
      <c r="A443" s="30"/>
      <c r="B443" s="19" t="s">
        <v>231</v>
      </c>
      <c r="C443" s="9" t="s">
        <v>231</v>
      </c>
      <c r="D443" s="150" t="s">
        <v>233</v>
      </c>
      <c r="E443" s="151" t="s">
        <v>234</v>
      </c>
      <c r="F443" s="151" t="s">
        <v>235</v>
      </c>
      <c r="G443" s="151" t="s">
        <v>236</v>
      </c>
      <c r="H443" s="151" t="s">
        <v>237</v>
      </c>
      <c r="I443" s="151" t="s">
        <v>239</v>
      </c>
      <c r="J443" s="151" t="s">
        <v>240</v>
      </c>
      <c r="K443" s="151" t="s">
        <v>242</v>
      </c>
      <c r="L443" s="151" t="s">
        <v>243</v>
      </c>
      <c r="M443" s="151" t="s">
        <v>244</v>
      </c>
      <c r="N443" s="151" t="s">
        <v>245</v>
      </c>
      <c r="O443" s="151" t="s">
        <v>246</v>
      </c>
      <c r="P443" s="151" t="s">
        <v>247</v>
      </c>
      <c r="Q443" s="151" t="s">
        <v>248</v>
      </c>
      <c r="R443" s="151" t="s">
        <v>250</v>
      </c>
      <c r="S443" s="151" t="s">
        <v>251</v>
      </c>
      <c r="T443" s="151" t="s">
        <v>252</v>
      </c>
      <c r="U443" s="151" t="s">
        <v>254</v>
      </c>
      <c r="V443" s="151" t="s">
        <v>255</v>
      </c>
      <c r="W443" s="151" t="s">
        <v>256</v>
      </c>
      <c r="X443" s="151" t="s">
        <v>257</v>
      </c>
      <c r="Y443" s="151" t="s">
        <v>258</v>
      </c>
      <c r="Z443" s="152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 t="s">
        <v>1</v>
      </c>
    </row>
    <row r="444" spans="1:65">
      <c r="A444" s="30"/>
      <c r="B444" s="19"/>
      <c r="C444" s="9"/>
      <c r="D444" s="10" t="s">
        <v>289</v>
      </c>
      <c r="E444" s="11" t="s">
        <v>114</v>
      </c>
      <c r="F444" s="11" t="s">
        <v>114</v>
      </c>
      <c r="G444" s="11" t="s">
        <v>289</v>
      </c>
      <c r="H444" s="11" t="s">
        <v>114</v>
      </c>
      <c r="I444" s="11" t="s">
        <v>289</v>
      </c>
      <c r="J444" s="11" t="s">
        <v>290</v>
      </c>
      <c r="K444" s="11" t="s">
        <v>114</v>
      </c>
      <c r="L444" s="11" t="s">
        <v>114</v>
      </c>
      <c r="M444" s="11" t="s">
        <v>114</v>
      </c>
      <c r="N444" s="11" t="s">
        <v>114</v>
      </c>
      <c r="O444" s="11" t="s">
        <v>289</v>
      </c>
      <c r="P444" s="11" t="s">
        <v>114</v>
      </c>
      <c r="Q444" s="11" t="s">
        <v>289</v>
      </c>
      <c r="R444" s="11" t="s">
        <v>289</v>
      </c>
      <c r="S444" s="11" t="s">
        <v>114</v>
      </c>
      <c r="T444" s="11" t="s">
        <v>289</v>
      </c>
      <c r="U444" s="11" t="s">
        <v>114</v>
      </c>
      <c r="V444" s="11" t="s">
        <v>289</v>
      </c>
      <c r="W444" s="11" t="s">
        <v>289</v>
      </c>
      <c r="X444" s="11" t="s">
        <v>289</v>
      </c>
      <c r="Y444" s="11" t="s">
        <v>289</v>
      </c>
      <c r="Z444" s="152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3</v>
      </c>
    </row>
    <row r="445" spans="1:65">
      <c r="A445" s="30"/>
      <c r="B445" s="19"/>
      <c r="C445" s="9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152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3</v>
      </c>
    </row>
    <row r="446" spans="1:65">
      <c r="A446" s="30"/>
      <c r="B446" s="18">
        <v>1</v>
      </c>
      <c r="C446" s="14">
        <v>1</v>
      </c>
      <c r="D446" s="222">
        <v>0.55000000000000004</v>
      </c>
      <c r="E446" s="222">
        <v>0.59</v>
      </c>
      <c r="F446" s="223">
        <v>0.84</v>
      </c>
      <c r="G446" s="222">
        <v>0.56999999999999995</v>
      </c>
      <c r="H446" s="223">
        <v>0.69</v>
      </c>
      <c r="I446" s="222">
        <v>0.61</v>
      </c>
      <c r="J446" s="222">
        <v>0.56940000000000002</v>
      </c>
      <c r="K446" s="222">
        <v>0.56999999999999995</v>
      </c>
      <c r="L446" s="222">
        <v>0.56499999999999995</v>
      </c>
      <c r="M446" s="223">
        <v>0.66009110000000004</v>
      </c>
      <c r="N446" s="222">
        <v>0.54879999999999995</v>
      </c>
      <c r="O446" s="222">
        <v>0.62</v>
      </c>
      <c r="P446" s="222">
        <v>0.59525000000000006</v>
      </c>
      <c r="Q446" s="222">
        <v>0.59</v>
      </c>
      <c r="R446" s="222">
        <v>0.56000000000000005</v>
      </c>
      <c r="S446" s="222">
        <v>0.58699999999999997</v>
      </c>
      <c r="T446" s="222">
        <v>0.55000000000000004</v>
      </c>
      <c r="U446" s="222">
        <v>0.57999999999999996</v>
      </c>
      <c r="V446" s="222">
        <v>0.57999999999999996</v>
      </c>
      <c r="W446" s="222">
        <v>0.56000000000000005</v>
      </c>
      <c r="X446" s="222">
        <v>0.62</v>
      </c>
      <c r="Y446" s="222">
        <v>0.56000000000000005</v>
      </c>
      <c r="Z446" s="206"/>
      <c r="AA446" s="207"/>
      <c r="AB446" s="207"/>
      <c r="AC446" s="207"/>
      <c r="AD446" s="207"/>
      <c r="AE446" s="207"/>
      <c r="AF446" s="207"/>
      <c r="AG446" s="207"/>
      <c r="AH446" s="207"/>
      <c r="AI446" s="207"/>
      <c r="AJ446" s="207"/>
      <c r="AK446" s="207"/>
      <c r="AL446" s="207"/>
      <c r="AM446" s="207"/>
      <c r="AN446" s="207"/>
      <c r="AO446" s="207"/>
      <c r="AP446" s="207"/>
      <c r="AQ446" s="207"/>
      <c r="AR446" s="207"/>
      <c r="AS446" s="207"/>
      <c r="AT446" s="207"/>
      <c r="AU446" s="207"/>
      <c r="AV446" s="207"/>
      <c r="AW446" s="207"/>
      <c r="AX446" s="207"/>
      <c r="AY446" s="207"/>
      <c r="AZ446" s="207"/>
      <c r="BA446" s="207"/>
      <c r="BB446" s="207"/>
      <c r="BC446" s="207"/>
      <c r="BD446" s="207"/>
      <c r="BE446" s="207"/>
      <c r="BF446" s="207"/>
      <c r="BG446" s="207"/>
      <c r="BH446" s="207"/>
      <c r="BI446" s="207"/>
      <c r="BJ446" s="207"/>
      <c r="BK446" s="207"/>
      <c r="BL446" s="207"/>
      <c r="BM446" s="224">
        <v>1</v>
      </c>
    </row>
    <row r="447" spans="1:65">
      <c r="A447" s="30"/>
      <c r="B447" s="19">
        <v>1</v>
      </c>
      <c r="C447" s="9">
        <v>2</v>
      </c>
      <c r="D447" s="24">
        <v>0.54</v>
      </c>
      <c r="E447" s="24">
        <v>0.59</v>
      </c>
      <c r="F447" s="225">
        <v>0.85199999999999998</v>
      </c>
      <c r="G447" s="24">
        <v>0.56999999999999995</v>
      </c>
      <c r="H447" s="225">
        <v>0.67</v>
      </c>
      <c r="I447" s="24">
        <v>0.6</v>
      </c>
      <c r="J447" s="24">
        <v>0.57350000000000001</v>
      </c>
      <c r="K447" s="226">
        <v>0.62</v>
      </c>
      <c r="L447" s="24">
        <v>0.56699999999999995</v>
      </c>
      <c r="M447" s="225">
        <v>0.68269690000000005</v>
      </c>
      <c r="N447" s="24">
        <v>0.56440000000000001</v>
      </c>
      <c r="O447" s="24">
        <v>0.6</v>
      </c>
      <c r="P447" s="24">
        <v>0.59748999999999997</v>
      </c>
      <c r="Q447" s="24">
        <v>0.6</v>
      </c>
      <c r="R447" s="24">
        <v>0.55000000000000004</v>
      </c>
      <c r="S447" s="24">
        <v>0.57400000000000007</v>
      </c>
      <c r="T447" s="24">
        <v>0.56000000000000005</v>
      </c>
      <c r="U447" s="24">
        <v>0.57999999999999996</v>
      </c>
      <c r="V447" s="24">
        <v>0.59</v>
      </c>
      <c r="W447" s="24">
        <v>0.55000000000000004</v>
      </c>
      <c r="X447" s="24">
        <v>0.62</v>
      </c>
      <c r="Y447" s="24">
        <v>0.55000000000000004</v>
      </c>
      <c r="Z447" s="206"/>
      <c r="AA447" s="207"/>
      <c r="AB447" s="207"/>
      <c r="AC447" s="207"/>
      <c r="AD447" s="207"/>
      <c r="AE447" s="207"/>
      <c r="AF447" s="207"/>
      <c r="AG447" s="207"/>
      <c r="AH447" s="207"/>
      <c r="AI447" s="207"/>
      <c r="AJ447" s="207"/>
      <c r="AK447" s="207"/>
      <c r="AL447" s="207"/>
      <c r="AM447" s="207"/>
      <c r="AN447" s="207"/>
      <c r="AO447" s="207"/>
      <c r="AP447" s="207"/>
      <c r="AQ447" s="207"/>
      <c r="AR447" s="207"/>
      <c r="AS447" s="207"/>
      <c r="AT447" s="207"/>
      <c r="AU447" s="207"/>
      <c r="AV447" s="207"/>
      <c r="AW447" s="207"/>
      <c r="AX447" s="207"/>
      <c r="AY447" s="207"/>
      <c r="AZ447" s="207"/>
      <c r="BA447" s="207"/>
      <c r="BB447" s="207"/>
      <c r="BC447" s="207"/>
      <c r="BD447" s="207"/>
      <c r="BE447" s="207"/>
      <c r="BF447" s="207"/>
      <c r="BG447" s="207"/>
      <c r="BH447" s="207"/>
      <c r="BI447" s="207"/>
      <c r="BJ447" s="207"/>
      <c r="BK447" s="207"/>
      <c r="BL447" s="207"/>
      <c r="BM447" s="224" t="e">
        <v>#N/A</v>
      </c>
    </row>
    <row r="448" spans="1:65">
      <c r="A448" s="30"/>
      <c r="B448" s="19">
        <v>1</v>
      </c>
      <c r="C448" s="9">
        <v>3</v>
      </c>
      <c r="D448" s="24">
        <v>0.56000000000000005</v>
      </c>
      <c r="E448" s="24">
        <v>0.57999999999999996</v>
      </c>
      <c r="F448" s="225">
        <v>0.84</v>
      </c>
      <c r="G448" s="24">
        <v>0.59</v>
      </c>
      <c r="H448" s="225">
        <v>0.67</v>
      </c>
      <c r="I448" s="24">
        <v>0.62</v>
      </c>
      <c r="J448" s="24">
        <v>0.5796</v>
      </c>
      <c r="K448" s="24">
        <v>0.57999999999999996</v>
      </c>
      <c r="L448" s="24">
        <v>0.56599999999999995</v>
      </c>
      <c r="M448" s="225">
        <v>0.67118739999999999</v>
      </c>
      <c r="N448" s="24">
        <v>0.57600000000000007</v>
      </c>
      <c r="O448" s="24">
        <v>0.63</v>
      </c>
      <c r="P448" s="24">
        <v>0.59343000000000001</v>
      </c>
      <c r="Q448" s="24">
        <v>0.6</v>
      </c>
      <c r="R448" s="24">
        <v>0.54</v>
      </c>
      <c r="S448" s="24">
        <v>0.57999999999999996</v>
      </c>
      <c r="T448" s="24">
        <v>0.54</v>
      </c>
      <c r="U448" s="24">
        <v>0.56999999999999995</v>
      </c>
      <c r="V448" s="226">
        <v>0.61</v>
      </c>
      <c r="W448" s="24">
        <v>0.56999999999999995</v>
      </c>
      <c r="X448" s="24">
        <v>0.6</v>
      </c>
      <c r="Y448" s="24">
        <v>0.56999999999999995</v>
      </c>
      <c r="Z448" s="206"/>
      <c r="AA448" s="207"/>
      <c r="AB448" s="207"/>
      <c r="AC448" s="207"/>
      <c r="AD448" s="207"/>
      <c r="AE448" s="207"/>
      <c r="AF448" s="207"/>
      <c r="AG448" s="207"/>
      <c r="AH448" s="207"/>
      <c r="AI448" s="207"/>
      <c r="AJ448" s="207"/>
      <c r="AK448" s="207"/>
      <c r="AL448" s="207"/>
      <c r="AM448" s="207"/>
      <c r="AN448" s="207"/>
      <c r="AO448" s="207"/>
      <c r="AP448" s="207"/>
      <c r="AQ448" s="207"/>
      <c r="AR448" s="207"/>
      <c r="AS448" s="207"/>
      <c r="AT448" s="207"/>
      <c r="AU448" s="207"/>
      <c r="AV448" s="207"/>
      <c r="AW448" s="207"/>
      <c r="AX448" s="207"/>
      <c r="AY448" s="207"/>
      <c r="AZ448" s="207"/>
      <c r="BA448" s="207"/>
      <c r="BB448" s="207"/>
      <c r="BC448" s="207"/>
      <c r="BD448" s="207"/>
      <c r="BE448" s="207"/>
      <c r="BF448" s="207"/>
      <c r="BG448" s="207"/>
      <c r="BH448" s="207"/>
      <c r="BI448" s="207"/>
      <c r="BJ448" s="207"/>
      <c r="BK448" s="207"/>
      <c r="BL448" s="207"/>
      <c r="BM448" s="224">
        <v>16</v>
      </c>
    </row>
    <row r="449" spans="1:65">
      <c r="A449" s="30"/>
      <c r="B449" s="19">
        <v>1</v>
      </c>
      <c r="C449" s="9">
        <v>4</v>
      </c>
      <c r="D449" s="24">
        <v>0.56000000000000005</v>
      </c>
      <c r="E449" s="24">
        <v>0.56999999999999995</v>
      </c>
      <c r="F449" s="225">
        <v>0.86</v>
      </c>
      <c r="G449" s="24">
        <v>0.57999999999999996</v>
      </c>
      <c r="H449" s="225">
        <v>0.67</v>
      </c>
      <c r="I449" s="24">
        <v>0.61</v>
      </c>
      <c r="J449" s="24">
        <v>0.5827</v>
      </c>
      <c r="K449" s="24">
        <v>0.57999999999999996</v>
      </c>
      <c r="L449" s="24">
        <v>0.56799999999999995</v>
      </c>
      <c r="M449" s="225">
        <v>0.69269700000000001</v>
      </c>
      <c r="N449" s="24">
        <v>0.57080000000000009</v>
      </c>
      <c r="O449" s="24">
        <v>0.6</v>
      </c>
      <c r="P449" s="24">
        <v>0.59661999999999993</v>
      </c>
      <c r="Q449" s="24">
        <v>0.59</v>
      </c>
      <c r="R449" s="24">
        <v>0.55000000000000004</v>
      </c>
      <c r="S449" s="24">
        <v>0.57099999999999995</v>
      </c>
      <c r="T449" s="24">
        <v>0.54</v>
      </c>
      <c r="U449" s="24">
        <v>0.56000000000000005</v>
      </c>
      <c r="V449" s="24">
        <v>0.57999999999999996</v>
      </c>
      <c r="W449" s="24">
        <v>0.55000000000000004</v>
      </c>
      <c r="X449" s="24">
        <v>0.63</v>
      </c>
      <c r="Y449" s="24">
        <v>0.55000000000000004</v>
      </c>
      <c r="Z449" s="206"/>
      <c r="AA449" s="207"/>
      <c r="AB449" s="207"/>
      <c r="AC449" s="207"/>
      <c r="AD449" s="207"/>
      <c r="AE449" s="207"/>
      <c r="AF449" s="207"/>
      <c r="AG449" s="207"/>
      <c r="AH449" s="207"/>
      <c r="AI449" s="207"/>
      <c r="AJ449" s="207"/>
      <c r="AK449" s="207"/>
      <c r="AL449" s="207"/>
      <c r="AM449" s="207"/>
      <c r="AN449" s="207"/>
      <c r="AO449" s="207"/>
      <c r="AP449" s="207"/>
      <c r="AQ449" s="207"/>
      <c r="AR449" s="207"/>
      <c r="AS449" s="207"/>
      <c r="AT449" s="207"/>
      <c r="AU449" s="207"/>
      <c r="AV449" s="207"/>
      <c r="AW449" s="207"/>
      <c r="AX449" s="207"/>
      <c r="AY449" s="207"/>
      <c r="AZ449" s="207"/>
      <c r="BA449" s="207"/>
      <c r="BB449" s="207"/>
      <c r="BC449" s="207"/>
      <c r="BD449" s="207"/>
      <c r="BE449" s="207"/>
      <c r="BF449" s="207"/>
      <c r="BG449" s="207"/>
      <c r="BH449" s="207"/>
      <c r="BI449" s="207"/>
      <c r="BJ449" s="207"/>
      <c r="BK449" s="207"/>
      <c r="BL449" s="207"/>
      <c r="BM449" s="224">
        <v>0.57831421052631593</v>
      </c>
    </row>
    <row r="450" spans="1:65">
      <c r="A450" s="30"/>
      <c r="B450" s="19">
        <v>1</v>
      </c>
      <c r="C450" s="9">
        <v>5</v>
      </c>
      <c r="D450" s="24">
        <v>0.56000000000000005</v>
      </c>
      <c r="E450" s="24">
        <v>0.56999999999999995</v>
      </c>
      <c r="F450" s="225">
        <v>0.83199999999999996</v>
      </c>
      <c r="G450" s="24">
        <v>0.57999999999999996</v>
      </c>
      <c r="H450" s="225">
        <v>0.66</v>
      </c>
      <c r="I450" s="24">
        <v>0.63</v>
      </c>
      <c r="J450" s="24">
        <v>0.57600000000000007</v>
      </c>
      <c r="K450" s="24">
        <v>0.56999999999999995</v>
      </c>
      <c r="L450" s="24">
        <v>0.57199999999999995</v>
      </c>
      <c r="M450" s="225">
        <v>0.67564499999999994</v>
      </c>
      <c r="N450" s="24">
        <v>0.56579999999999997</v>
      </c>
      <c r="O450" s="24">
        <v>0.63</v>
      </c>
      <c r="P450" s="24">
        <v>0.5907</v>
      </c>
      <c r="Q450" s="24">
        <v>0.6</v>
      </c>
      <c r="R450" s="24">
        <v>0.56000000000000005</v>
      </c>
      <c r="S450" s="24">
        <v>0.57800000000000007</v>
      </c>
      <c r="T450" s="24">
        <v>0.56000000000000005</v>
      </c>
      <c r="U450" s="24">
        <v>0.56999999999999995</v>
      </c>
      <c r="V450" s="24">
        <v>0.56999999999999995</v>
      </c>
      <c r="W450" s="24">
        <v>0.56000000000000005</v>
      </c>
      <c r="X450" s="24">
        <v>0.61</v>
      </c>
      <c r="Y450" s="24">
        <v>0.54</v>
      </c>
      <c r="Z450" s="206"/>
      <c r="AA450" s="207"/>
      <c r="AB450" s="207"/>
      <c r="AC450" s="207"/>
      <c r="AD450" s="207"/>
      <c r="AE450" s="207"/>
      <c r="AF450" s="207"/>
      <c r="AG450" s="207"/>
      <c r="AH450" s="207"/>
      <c r="AI450" s="207"/>
      <c r="AJ450" s="207"/>
      <c r="AK450" s="207"/>
      <c r="AL450" s="207"/>
      <c r="AM450" s="207"/>
      <c r="AN450" s="207"/>
      <c r="AO450" s="207"/>
      <c r="AP450" s="207"/>
      <c r="AQ450" s="207"/>
      <c r="AR450" s="207"/>
      <c r="AS450" s="207"/>
      <c r="AT450" s="207"/>
      <c r="AU450" s="207"/>
      <c r="AV450" s="207"/>
      <c r="AW450" s="207"/>
      <c r="AX450" s="207"/>
      <c r="AY450" s="207"/>
      <c r="AZ450" s="207"/>
      <c r="BA450" s="207"/>
      <c r="BB450" s="207"/>
      <c r="BC450" s="207"/>
      <c r="BD450" s="207"/>
      <c r="BE450" s="207"/>
      <c r="BF450" s="207"/>
      <c r="BG450" s="207"/>
      <c r="BH450" s="207"/>
      <c r="BI450" s="207"/>
      <c r="BJ450" s="207"/>
      <c r="BK450" s="207"/>
      <c r="BL450" s="207"/>
      <c r="BM450" s="224">
        <v>37</v>
      </c>
    </row>
    <row r="451" spans="1:65">
      <c r="A451" s="30"/>
      <c r="B451" s="19">
        <v>1</v>
      </c>
      <c r="C451" s="9">
        <v>6</v>
      </c>
      <c r="D451" s="24">
        <v>0.57999999999999996</v>
      </c>
      <c r="E451" s="24">
        <v>0.56999999999999995</v>
      </c>
      <c r="F451" s="225">
        <v>0.84866666666666679</v>
      </c>
      <c r="G451" s="24">
        <v>0.59</v>
      </c>
      <c r="H451" s="225">
        <v>0.68</v>
      </c>
      <c r="I451" s="24">
        <v>0.63</v>
      </c>
      <c r="J451" s="24">
        <v>0.56979999999999997</v>
      </c>
      <c r="K451" s="24">
        <v>0.56999999999999995</v>
      </c>
      <c r="L451" s="24">
        <v>0.57199999999999995</v>
      </c>
      <c r="M451" s="225">
        <v>0.67864599999999997</v>
      </c>
      <c r="N451" s="24">
        <v>0.57179999999999997</v>
      </c>
      <c r="O451" s="24">
        <v>0.63</v>
      </c>
      <c r="P451" s="24">
        <v>0.59672999999999998</v>
      </c>
      <c r="Q451" s="24">
        <v>0.6</v>
      </c>
      <c r="R451" s="24">
        <v>0.55000000000000004</v>
      </c>
      <c r="S451" s="24">
        <v>0.57499999999999996</v>
      </c>
      <c r="T451" s="24">
        <v>0.55000000000000004</v>
      </c>
      <c r="U451" s="24">
        <v>0.56999999999999995</v>
      </c>
      <c r="V451" s="24">
        <v>0.57999999999999996</v>
      </c>
      <c r="W451" s="24">
        <v>0.56999999999999995</v>
      </c>
      <c r="X451" s="24">
        <v>0.62</v>
      </c>
      <c r="Y451" s="24">
        <v>0.55000000000000004</v>
      </c>
      <c r="Z451" s="206"/>
      <c r="AA451" s="207"/>
      <c r="AB451" s="207"/>
      <c r="AC451" s="207"/>
      <c r="AD451" s="207"/>
      <c r="AE451" s="207"/>
      <c r="AF451" s="207"/>
      <c r="AG451" s="207"/>
      <c r="AH451" s="207"/>
      <c r="AI451" s="207"/>
      <c r="AJ451" s="207"/>
      <c r="AK451" s="207"/>
      <c r="AL451" s="207"/>
      <c r="AM451" s="207"/>
      <c r="AN451" s="207"/>
      <c r="AO451" s="207"/>
      <c r="AP451" s="207"/>
      <c r="AQ451" s="207"/>
      <c r="AR451" s="207"/>
      <c r="AS451" s="207"/>
      <c r="AT451" s="207"/>
      <c r="AU451" s="207"/>
      <c r="AV451" s="207"/>
      <c r="AW451" s="207"/>
      <c r="AX451" s="207"/>
      <c r="AY451" s="207"/>
      <c r="AZ451" s="207"/>
      <c r="BA451" s="207"/>
      <c r="BB451" s="207"/>
      <c r="BC451" s="207"/>
      <c r="BD451" s="207"/>
      <c r="BE451" s="207"/>
      <c r="BF451" s="207"/>
      <c r="BG451" s="207"/>
      <c r="BH451" s="207"/>
      <c r="BI451" s="207"/>
      <c r="BJ451" s="207"/>
      <c r="BK451" s="207"/>
      <c r="BL451" s="207"/>
      <c r="BM451" s="56"/>
    </row>
    <row r="452" spans="1:65">
      <c r="A452" s="30"/>
      <c r="B452" s="20" t="s">
        <v>265</v>
      </c>
      <c r="C452" s="12"/>
      <c r="D452" s="227">
        <v>0.55833333333333335</v>
      </c>
      <c r="E452" s="227">
        <v>0.57833333333333325</v>
      </c>
      <c r="F452" s="227">
        <v>0.84544444444444444</v>
      </c>
      <c r="G452" s="227">
        <v>0.57999999999999996</v>
      </c>
      <c r="H452" s="227">
        <v>0.67333333333333334</v>
      </c>
      <c r="I452" s="227">
        <v>0.61666666666666659</v>
      </c>
      <c r="J452" s="227">
        <v>0.57516666666666671</v>
      </c>
      <c r="K452" s="227">
        <v>0.58166666666666667</v>
      </c>
      <c r="L452" s="227">
        <v>0.56833333333333336</v>
      </c>
      <c r="M452" s="227">
        <v>0.67682723333333328</v>
      </c>
      <c r="N452" s="227">
        <v>0.5662666666666667</v>
      </c>
      <c r="O452" s="227">
        <v>0.61833333333333329</v>
      </c>
      <c r="P452" s="227">
        <v>0.59503666666666666</v>
      </c>
      <c r="Q452" s="227">
        <v>0.59666666666666668</v>
      </c>
      <c r="R452" s="227">
        <v>0.55166666666666675</v>
      </c>
      <c r="S452" s="227">
        <v>0.57750000000000012</v>
      </c>
      <c r="T452" s="227">
        <v>0.55000000000000016</v>
      </c>
      <c r="U452" s="227">
        <v>0.57166666666666666</v>
      </c>
      <c r="V452" s="227">
        <v>0.58499999999999996</v>
      </c>
      <c r="W452" s="227">
        <v>0.56000000000000005</v>
      </c>
      <c r="X452" s="227">
        <v>0.61666666666666659</v>
      </c>
      <c r="Y452" s="227">
        <v>0.55333333333333334</v>
      </c>
      <c r="Z452" s="206"/>
      <c r="AA452" s="207"/>
      <c r="AB452" s="207"/>
      <c r="AC452" s="207"/>
      <c r="AD452" s="207"/>
      <c r="AE452" s="207"/>
      <c r="AF452" s="207"/>
      <c r="AG452" s="207"/>
      <c r="AH452" s="207"/>
      <c r="AI452" s="207"/>
      <c r="AJ452" s="207"/>
      <c r="AK452" s="207"/>
      <c r="AL452" s="207"/>
      <c r="AM452" s="207"/>
      <c r="AN452" s="207"/>
      <c r="AO452" s="207"/>
      <c r="AP452" s="207"/>
      <c r="AQ452" s="207"/>
      <c r="AR452" s="207"/>
      <c r="AS452" s="207"/>
      <c r="AT452" s="207"/>
      <c r="AU452" s="207"/>
      <c r="AV452" s="207"/>
      <c r="AW452" s="207"/>
      <c r="AX452" s="207"/>
      <c r="AY452" s="207"/>
      <c r="AZ452" s="207"/>
      <c r="BA452" s="207"/>
      <c r="BB452" s="207"/>
      <c r="BC452" s="207"/>
      <c r="BD452" s="207"/>
      <c r="BE452" s="207"/>
      <c r="BF452" s="207"/>
      <c r="BG452" s="207"/>
      <c r="BH452" s="207"/>
      <c r="BI452" s="207"/>
      <c r="BJ452" s="207"/>
      <c r="BK452" s="207"/>
      <c r="BL452" s="207"/>
      <c r="BM452" s="56"/>
    </row>
    <row r="453" spans="1:65">
      <c r="A453" s="30"/>
      <c r="B453" s="3" t="s">
        <v>266</v>
      </c>
      <c r="C453" s="29"/>
      <c r="D453" s="24">
        <v>0.56000000000000005</v>
      </c>
      <c r="E453" s="24">
        <v>0.57499999999999996</v>
      </c>
      <c r="F453" s="24">
        <v>0.84433333333333338</v>
      </c>
      <c r="G453" s="24">
        <v>0.57999999999999996</v>
      </c>
      <c r="H453" s="24">
        <v>0.67</v>
      </c>
      <c r="I453" s="24">
        <v>0.61499999999999999</v>
      </c>
      <c r="J453" s="24">
        <v>0.57475000000000009</v>
      </c>
      <c r="K453" s="24">
        <v>0.57499999999999996</v>
      </c>
      <c r="L453" s="24">
        <v>0.56749999999999989</v>
      </c>
      <c r="M453" s="24">
        <v>0.67714549999999996</v>
      </c>
      <c r="N453" s="24">
        <v>0.56830000000000003</v>
      </c>
      <c r="O453" s="24">
        <v>0.625</v>
      </c>
      <c r="P453" s="24">
        <v>0.59593499999999999</v>
      </c>
      <c r="Q453" s="24">
        <v>0.6</v>
      </c>
      <c r="R453" s="24">
        <v>0.55000000000000004</v>
      </c>
      <c r="S453" s="24">
        <v>0.57650000000000001</v>
      </c>
      <c r="T453" s="24">
        <v>0.55000000000000004</v>
      </c>
      <c r="U453" s="24">
        <v>0.56999999999999995</v>
      </c>
      <c r="V453" s="24">
        <v>0.57999999999999996</v>
      </c>
      <c r="W453" s="24">
        <v>0.56000000000000005</v>
      </c>
      <c r="X453" s="24">
        <v>0.62</v>
      </c>
      <c r="Y453" s="24">
        <v>0.55000000000000004</v>
      </c>
      <c r="Z453" s="206"/>
      <c r="AA453" s="207"/>
      <c r="AB453" s="207"/>
      <c r="AC453" s="207"/>
      <c r="AD453" s="207"/>
      <c r="AE453" s="207"/>
      <c r="AF453" s="207"/>
      <c r="AG453" s="207"/>
      <c r="AH453" s="207"/>
      <c r="AI453" s="207"/>
      <c r="AJ453" s="207"/>
      <c r="AK453" s="207"/>
      <c r="AL453" s="207"/>
      <c r="AM453" s="207"/>
      <c r="AN453" s="207"/>
      <c r="AO453" s="207"/>
      <c r="AP453" s="207"/>
      <c r="AQ453" s="207"/>
      <c r="AR453" s="207"/>
      <c r="AS453" s="207"/>
      <c r="AT453" s="207"/>
      <c r="AU453" s="207"/>
      <c r="AV453" s="207"/>
      <c r="AW453" s="207"/>
      <c r="AX453" s="207"/>
      <c r="AY453" s="207"/>
      <c r="AZ453" s="207"/>
      <c r="BA453" s="207"/>
      <c r="BB453" s="207"/>
      <c r="BC453" s="207"/>
      <c r="BD453" s="207"/>
      <c r="BE453" s="207"/>
      <c r="BF453" s="207"/>
      <c r="BG453" s="207"/>
      <c r="BH453" s="207"/>
      <c r="BI453" s="207"/>
      <c r="BJ453" s="207"/>
      <c r="BK453" s="207"/>
      <c r="BL453" s="207"/>
      <c r="BM453" s="56"/>
    </row>
    <row r="454" spans="1:65">
      <c r="A454" s="30"/>
      <c r="B454" s="3" t="s">
        <v>267</v>
      </c>
      <c r="C454" s="29"/>
      <c r="D454" s="24">
        <v>1.3291601358251234E-2</v>
      </c>
      <c r="E454" s="24">
        <v>9.8319208025017604E-3</v>
      </c>
      <c r="F454" s="24">
        <v>1.0052455016156611E-2</v>
      </c>
      <c r="G454" s="24">
        <v>8.9442719099991665E-3</v>
      </c>
      <c r="H454" s="24">
        <v>1.0327955589886419E-2</v>
      </c>
      <c r="I454" s="24">
        <v>1.2110601416389978E-2</v>
      </c>
      <c r="J454" s="24">
        <v>5.3279139132184463E-3</v>
      </c>
      <c r="K454" s="24">
        <v>1.9407902170679534E-2</v>
      </c>
      <c r="L454" s="24">
        <v>3.0110906108363265E-3</v>
      </c>
      <c r="M454" s="24">
        <v>1.0981019512352513E-2</v>
      </c>
      <c r="N454" s="24">
        <v>9.5361767321430948E-3</v>
      </c>
      <c r="O454" s="24">
        <v>1.4719601443879758E-2</v>
      </c>
      <c r="P454" s="24">
        <v>2.5622932436913941E-3</v>
      </c>
      <c r="Q454" s="24">
        <v>5.1639777949432268E-3</v>
      </c>
      <c r="R454" s="24">
        <v>7.5277265270908165E-3</v>
      </c>
      <c r="S454" s="24">
        <v>5.6124860801609056E-3</v>
      </c>
      <c r="T454" s="24">
        <v>8.9442719099991665E-3</v>
      </c>
      <c r="U454" s="24">
        <v>7.5277265270907827E-3</v>
      </c>
      <c r="V454" s="24">
        <v>1.3784048752090234E-2</v>
      </c>
      <c r="W454" s="24">
        <v>8.9442719099991179E-3</v>
      </c>
      <c r="X454" s="24">
        <v>1.0327955589886454E-2</v>
      </c>
      <c r="Y454" s="24">
        <v>1.0327955589886419E-2</v>
      </c>
      <c r="Z454" s="206"/>
      <c r="AA454" s="207"/>
      <c r="AB454" s="207"/>
      <c r="AC454" s="207"/>
      <c r="AD454" s="207"/>
      <c r="AE454" s="207"/>
      <c r="AF454" s="207"/>
      <c r="AG454" s="207"/>
      <c r="AH454" s="207"/>
      <c r="AI454" s="207"/>
      <c r="AJ454" s="207"/>
      <c r="AK454" s="207"/>
      <c r="AL454" s="207"/>
      <c r="AM454" s="207"/>
      <c r="AN454" s="207"/>
      <c r="AO454" s="207"/>
      <c r="AP454" s="207"/>
      <c r="AQ454" s="207"/>
      <c r="AR454" s="207"/>
      <c r="AS454" s="207"/>
      <c r="AT454" s="207"/>
      <c r="AU454" s="207"/>
      <c r="AV454" s="207"/>
      <c r="AW454" s="207"/>
      <c r="AX454" s="207"/>
      <c r="AY454" s="207"/>
      <c r="AZ454" s="207"/>
      <c r="BA454" s="207"/>
      <c r="BB454" s="207"/>
      <c r="BC454" s="207"/>
      <c r="BD454" s="207"/>
      <c r="BE454" s="207"/>
      <c r="BF454" s="207"/>
      <c r="BG454" s="207"/>
      <c r="BH454" s="207"/>
      <c r="BI454" s="207"/>
      <c r="BJ454" s="207"/>
      <c r="BK454" s="207"/>
      <c r="BL454" s="207"/>
      <c r="BM454" s="56"/>
    </row>
    <row r="455" spans="1:65">
      <c r="A455" s="30"/>
      <c r="B455" s="3" t="s">
        <v>86</v>
      </c>
      <c r="C455" s="29"/>
      <c r="D455" s="13">
        <v>2.3805853178957434E-2</v>
      </c>
      <c r="E455" s="13">
        <v>1.7000439427956936E-2</v>
      </c>
      <c r="F455" s="13">
        <v>1.1890142613406426E-2</v>
      </c>
      <c r="G455" s="13">
        <v>1.5421158465515806E-2</v>
      </c>
      <c r="H455" s="13">
        <v>1.533854790577191E-2</v>
      </c>
      <c r="I455" s="13">
        <v>1.9638813107659428E-2</v>
      </c>
      <c r="J455" s="13">
        <v>9.2632522397307088E-3</v>
      </c>
      <c r="K455" s="13">
        <v>3.3366020923804356E-2</v>
      </c>
      <c r="L455" s="13">
        <v>5.2981066466328327E-3</v>
      </c>
      <c r="M455" s="13">
        <v>1.6224257789202209E-2</v>
      </c>
      <c r="N455" s="13">
        <v>1.6840434539927764E-2</v>
      </c>
      <c r="O455" s="13">
        <v>2.3805285353983439E-2</v>
      </c>
      <c r="P455" s="13">
        <v>4.306109836970373E-3</v>
      </c>
      <c r="Q455" s="13">
        <v>8.6547113881730049E-3</v>
      </c>
      <c r="R455" s="13">
        <v>1.3645425728865526E-2</v>
      </c>
      <c r="S455" s="13">
        <v>9.7185906149972363E-3</v>
      </c>
      <c r="T455" s="13">
        <v>1.6262312563634845E-2</v>
      </c>
      <c r="U455" s="13">
        <v>1.3168034741266675E-2</v>
      </c>
      <c r="V455" s="13">
        <v>2.3562476499299545E-2</v>
      </c>
      <c r="W455" s="13">
        <v>1.5971914124998422E-2</v>
      </c>
      <c r="X455" s="13">
        <v>1.6748036091707764E-2</v>
      </c>
      <c r="Y455" s="13">
        <v>1.8664979981722445E-2</v>
      </c>
      <c r="Z455" s="152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55"/>
    </row>
    <row r="456" spans="1:65">
      <c r="A456" s="30"/>
      <c r="B456" s="3" t="s">
        <v>268</v>
      </c>
      <c r="C456" s="29"/>
      <c r="D456" s="13">
        <v>-3.4550209608023019E-2</v>
      </c>
      <c r="E456" s="13">
        <v>3.306646571932248E-5</v>
      </c>
      <c r="F456" s="13">
        <v>0.46191193136170194</v>
      </c>
      <c r="G456" s="13">
        <v>2.9150061385312398E-3</v>
      </c>
      <c r="H456" s="13">
        <v>0.16430362781599617</v>
      </c>
      <c r="I456" s="13">
        <v>6.6317678940392311E-2</v>
      </c>
      <c r="J456" s="13">
        <v>-5.4426189126230984E-3</v>
      </c>
      <c r="K456" s="13">
        <v>5.7969458113431571E-3</v>
      </c>
      <c r="L456" s="13">
        <v>-1.7258571571151848E-2</v>
      </c>
      <c r="M456" s="13">
        <v>0.17034515322969845</v>
      </c>
      <c r="N456" s="13">
        <v>-2.083217676543847E-2</v>
      </c>
      <c r="O456" s="13">
        <v>6.9199618613204228E-2</v>
      </c>
      <c r="P456" s="13">
        <v>2.8915865866639967E-2</v>
      </c>
      <c r="Q456" s="13">
        <v>3.1734402866649969E-2</v>
      </c>
      <c r="R456" s="13">
        <v>-4.6077968299270466E-2</v>
      </c>
      <c r="S456" s="13">
        <v>-1.4079033706863031E-3</v>
      </c>
      <c r="T456" s="13">
        <v>-4.8959907972082162E-2</v>
      </c>
      <c r="U456" s="13">
        <v>-1.1494692225528125E-2</v>
      </c>
      <c r="V456" s="13">
        <v>1.156082515696677E-2</v>
      </c>
      <c r="W456" s="13">
        <v>-3.1668269935211102E-2</v>
      </c>
      <c r="X456" s="13">
        <v>6.6317678940392311E-2</v>
      </c>
      <c r="Y456" s="13">
        <v>-4.319602862645866E-2</v>
      </c>
      <c r="Z456" s="152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5"/>
    </row>
    <row r="457" spans="1:65">
      <c r="A457" s="30"/>
      <c r="B457" s="46" t="s">
        <v>269</v>
      </c>
      <c r="C457" s="47"/>
      <c r="D457" s="45">
        <v>0.77</v>
      </c>
      <c r="E457" s="45">
        <v>0.03</v>
      </c>
      <c r="F457" s="45">
        <v>9.7899999999999991</v>
      </c>
      <c r="G457" s="45">
        <v>0.03</v>
      </c>
      <c r="H457" s="45">
        <v>3.46</v>
      </c>
      <c r="I457" s="45">
        <v>1.38</v>
      </c>
      <c r="J457" s="45">
        <v>0.15</v>
      </c>
      <c r="K457" s="45">
        <v>0.09</v>
      </c>
      <c r="L457" s="45">
        <v>0.4</v>
      </c>
      <c r="M457" s="45">
        <v>3.59</v>
      </c>
      <c r="N457" s="45">
        <v>0.47</v>
      </c>
      <c r="O457" s="45">
        <v>1.44</v>
      </c>
      <c r="P457" s="45">
        <v>0.57999999999999996</v>
      </c>
      <c r="Q457" s="45">
        <v>0.64</v>
      </c>
      <c r="R457" s="45">
        <v>1.01</v>
      </c>
      <c r="S457" s="45">
        <v>0.06</v>
      </c>
      <c r="T457" s="45">
        <v>1.07</v>
      </c>
      <c r="U457" s="45">
        <v>0.28000000000000003</v>
      </c>
      <c r="V457" s="45">
        <v>0.21</v>
      </c>
      <c r="W457" s="45">
        <v>0.7</v>
      </c>
      <c r="X457" s="45">
        <v>1.38</v>
      </c>
      <c r="Y457" s="45">
        <v>0.95</v>
      </c>
      <c r="Z457" s="152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55"/>
    </row>
    <row r="458" spans="1:65">
      <c r="B458" s="31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BM458" s="55"/>
    </row>
    <row r="459" spans="1:65" ht="15">
      <c r="B459" s="8" t="s">
        <v>498</v>
      </c>
      <c r="BM459" s="28" t="s">
        <v>66</v>
      </c>
    </row>
    <row r="460" spans="1:65" ht="15">
      <c r="A460" s="25" t="s">
        <v>17</v>
      </c>
      <c r="B460" s="18" t="s">
        <v>110</v>
      </c>
      <c r="C460" s="15" t="s">
        <v>111</v>
      </c>
      <c r="D460" s="16" t="s">
        <v>230</v>
      </c>
      <c r="E460" s="17" t="s">
        <v>230</v>
      </c>
      <c r="F460" s="17" t="s">
        <v>230</v>
      </c>
      <c r="G460" s="17" t="s">
        <v>230</v>
      </c>
      <c r="H460" s="17" t="s">
        <v>230</v>
      </c>
      <c r="I460" s="17" t="s">
        <v>230</v>
      </c>
      <c r="J460" s="17" t="s">
        <v>230</v>
      </c>
      <c r="K460" s="17" t="s">
        <v>230</v>
      </c>
      <c r="L460" s="17" t="s">
        <v>230</v>
      </c>
      <c r="M460" s="17" t="s">
        <v>230</v>
      </c>
      <c r="N460" s="17" t="s">
        <v>230</v>
      </c>
      <c r="O460" s="17" t="s">
        <v>230</v>
      </c>
      <c r="P460" s="17" t="s">
        <v>230</v>
      </c>
      <c r="Q460" s="17" t="s">
        <v>230</v>
      </c>
      <c r="R460" s="17" t="s">
        <v>230</v>
      </c>
      <c r="S460" s="17" t="s">
        <v>230</v>
      </c>
      <c r="T460" s="17" t="s">
        <v>230</v>
      </c>
      <c r="U460" s="17" t="s">
        <v>230</v>
      </c>
      <c r="V460" s="17" t="s">
        <v>230</v>
      </c>
      <c r="W460" s="17" t="s">
        <v>230</v>
      </c>
      <c r="X460" s="152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>
        <v>1</v>
      </c>
    </row>
    <row r="461" spans="1:65">
      <c r="A461" s="30"/>
      <c r="B461" s="19" t="s">
        <v>231</v>
      </c>
      <c r="C461" s="9" t="s">
        <v>231</v>
      </c>
      <c r="D461" s="150" t="s">
        <v>233</v>
      </c>
      <c r="E461" s="151" t="s">
        <v>234</v>
      </c>
      <c r="F461" s="151" t="s">
        <v>235</v>
      </c>
      <c r="G461" s="151" t="s">
        <v>236</v>
      </c>
      <c r="H461" s="151" t="s">
        <v>237</v>
      </c>
      <c r="I461" s="151" t="s">
        <v>239</v>
      </c>
      <c r="J461" s="151" t="s">
        <v>240</v>
      </c>
      <c r="K461" s="151" t="s">
        <v>242</v>
      </c>
      <c r="L461" s="151" t="s">
        <v>244</v>
      </c>
      <c r="M461" s="151" t="s">
        <v>246</v>
      </c>
      <c r="N461" s="151" t="s">
        <v>247</v>
      </c>
      <c r="O461" s="151" t="s">
        <v>248</v>
      </c>
      <c r="P461" s="151" t="s">
        <v>249</v>
      </c>
      <c r="Q461" s="151" t="s">
        <v>250</v>
      </c>
      <c r="R461" s="151" t="s">
        <v>252</v>
      </c>
      <c r="S461" s="151" t="s">
        <v>254</v>
      </c>
      <c r="T461" s="151" t="s">
        <v>255</v>
      </c>
      <c r="U461" s="151" t="s">
        <v>256</v>
      </c>
      <c r="V461" s="151" t="s">
        <v>257</v>
      </c>
      <c r="W461" s="151" t="s">
        <v>258</v>
      </c>
      <c r="X461" s="152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 t="s">
        <v>3</v>
      </c>
    </row>
    <row r="462" spans="1:65">
      <c r="A462" s="30"/>
      <c r="B462" s="19"/>
      <c r="C462" s="9"/>
      <c r="D462" s="10" t="s">
        <v>289</v>
      </c>
      <c r="E462" s="11" t="s">
        <v>290</v>
      </c>
      <c r="F462" s="11" t="s">
        <v>114</v>
      </c>
      <c r="G462" s="11" t="s">
        <v>289</v>
      </c>
      <c r="H462" s="11" t="s">
        <v>290</v>
      </c>
      <c r="I462" s="11" t="s">
        <v>289</v>
      </c>
      <c r="J462" s="11" t="s">
        <v>290</v>
      </c>
      <c r="K462" s="11" t="s">
        <v>290</v>
      </c>
      <c r="L462" s="11" t="s">
        <v>114</v>
      </c>
      <c r="M462" s="11" t="s">
        <v>289</v>
      </c>
      <c r="N462" s="11" t="s">
        <v>290</v>
      </c>
      <c r="O462" s="11" t="s">
        <v>290</v>
      </c>
      <c r="P462" s="11" t="s">
        <v>290</v>
      </c>
      <c r="Q462" s="11" t="s">
        <v>289</v>
      </c>
      <c r="R462" s="11" t="s">
        <v>289</v>
      </c>
      <c r="S462" s="11" t="s">
        <v>114</v>
      </c>
      <c r="T462" s="11" t="s">
        <v>290</v>
      </c>
      <c r="U462" s="11" t="s">
        <v>289</v>
      </c>
      <c r="V462" s="11" t="s">
        <v>289</v>
      </c>
      <c r="W462" s="11" t="s">
        <v>289</v>
      </c>
      <c r="X462" s="152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>
        <v>2</v>
      </c>
    </row>
    <row r="463" spans="1:65">
      <c r="A463" s="30"/>
      <c r="B463" s="19"/>
      <c r="C463" s="9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152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8">
        <v>3</v>
      </c>
    </row>
    <row r="464" spans="1:65">
      <c r="A464" s="30"/>
      <c r="B464" s="18">
        <v>1</v>
      </c>
      <c r="C464" s="14">
        <v>1</v>
      </c>
      <c r="D464" s="22">
        <v>6.1</v>
      </c>
      <c r="E464" s="22">
        <v>6.4</v>
      </c>
      <c r="F464" s="153">
        <v>7.9179999999999993</v>
      </c>
      <c r="G464" s="22">
        <v>6.5</v>
      </c>
      <c r="H464" s="22">
        <v>6.2</v>
      </c>
      <c r="I464" s="153">
        <v>6</v>
      </c>
      <c r="J464" s="22">
        <v>6.15</v>
      </c>
      <c r="K464" s="22">
        <v>6.2</v>
      </c>
      <c r="L464" s="153" t="s">
        <v>95</v>
      </c>
      <c r="M464" s="22">
        <v>6.3</v>
      </c>
      <c r="N464" s="22">
        <v>6.8822483410392206</v>
      </c>
      <c r="O464" s="22">
        <v>5.5</v>
      </c>
      <c r="P464" s="153">
        <v>4.8</v>
      </c>
      <c r="Q464" s="22">
        <v>6.2</v>
      </c>
      <c r="R464" s="22">
        <v>5.7</v>
      </c>
      <c r="S464" s="153">
        <v>8</v>
      </c>
      <c r="T464" s="22">
        <v>6.4</v>
      </c>
      <c r="U464" s="22">
        <v>6.5</v>
      </c>
      <c r="V464" s="22">
        <v>6.2</v>
      </c>
      <c r="W464" s="22">
        <v>5.9</v>
      </c>
      <c r="X464" s="152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0"/>
      <c r="B465" s="19">
        <v>1</v>
      </c>
      <c r="C465" s="9">
        <v>2</v>
      </c>
      <c r="D465" s="11">
        <v>6.1</v>
      </c>
      <c r="E465" s="11">
        <v>6.4</v>
      </c>
      <c r="F465" s="155">
        <v>7.9329999999999998</v>
      </c>
      <c r="G465" s="11">
        <v>6.7</v>
      </c>
      <c r="H465" s="11">
        <v>6.2</v>
      </c>
      <c r="I465" s="155">
        <v>6</v>
      </c>
      <c r="J465" s="11">
        <v>6.13</v>
      </c>
      <c r="K465" s="11">
        <v>6.2</v>
      </c>
      <c r="L465" s="155" t="s">
        <v>95</v>
      </c>
      <c r="M465" s="11">
        <v>6.2</v>
      </c>
      <c r="N465" s="148">
        <v>7.0387173072049993</v>
      </c>
      <c r="O465" s="11">
        <v>5.6</v>
      </c>
      <c r="P465" s="155">
        <v>4.9000000000000004</v>
      </c>
      <c r="Q465" s="11">
        <v>5.8</v>
      </c>
      <c r="R465" s="11">
        <v>5.7</v>
      </c>
      <c r="S465" s="155">
        <v>8</v>
      </c>
      <c r="T465" s="11">
        <v>6.4</v>
      </c>
      <c r="U465" s="11">
        <v>6.3</v>
      </c>
      <c r="V465" s="11">
        <v>6.2</v>
      </c>
      <c r="W465" s="11">
        <v>5.9</v>
      </c>
      <c r="X465" s="152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>
        <v>21</v>
      </c>
    </row>
    <row r="466" spans="1:65">
      <c r="A466" s="30"/>
      <c r="B466" s="19">
        <v>1</v>
      </c>
      <c r="C466" s="9">
        <v>3</v>
      </c>
      <c r="D466" s="11">
        <v>6.4</v>
      </c>
      <c r="E466" s="11">
        <v>6.3</v>
      </c>
      <c r="F466" s="155">
        <v>7.8230000000000013</v>
      </c>
      <c r="G466" s="11">
        <v>6.6</v>
      </c>
      <c r="H466" s="11">
        <v>6.1</v>
      </c>
      <c r="I466" s="155">
        <v>6</v>
      </c>
      <c r="J466" s="11">
        <v>6.09</v>
      </c>
      <c r="K466" s="11">
        <v>6.2</v>
      </c>
      <c r="L466" s="155" t="s">
        <v>95</v>
      </c>
      <c r="M466" s="11">
        <v>6.4</v>
      </c>
      <c r="N466" s="11">
        <v>6.8073910845091046</v>
      </c>
      <c r="O466" s="11">
        <v>5.4</v>
      </c>
      <c r="P466" s="155">
        <v>4.8</v>
      </c>
      <c r="Q466" s="11">
        <v>6.1</v>
      </c>
      <c r="R466" s="11">
        <v>5.5</v>
      </c>
      <c r="S466" s="155">
        <v>8</v>
      </c>
      <c r="T466" s="11">
        <v>6.4</v>
      </c>
      <c r="U466" s="11">
        <v>6.4</v>
      </c>
      <c r="V466" s="11">
        <v>6</v>
      </c>
      <c r="W466" s="11">
        <v>6.1</v>
      </c>
      <c r="X466" s="152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16</v>
      </c>
    </row>
    <row r="467" spans="1:65">
      <c r="A467" s="30"/>
      <c r="B467" s="19">
        <v>1</v>
      </c>
      <c r="C467" s="9">
        <v>4</v>
      </c>
      <c r="D467" s="11">
        <v>6.4</v>
      </c>
      <c r="E467" s="11">
        <v>6.4</v>
      </c>
      <c r="F467" s="155">
        <v>8.0269999999999992</v>
      </c>
      <c r="G467" s="11">
        <v>6.4</v>
      </c>
      <c r="H467" s="11">
        <v>6.1</v>
      </c>
      <c r="I467" s="155">
        <v>7</v>
      </c>
      <c r="J467" s="11">
        <v>6.19</v>
      </c>
      <c r="K467" s="11">
        <v>6.2</v>
      </c>
      <c r="L467" s="155" t="s">
        <v>95</v>
      </c>
      <c r="M467" s="11">
        <v>6.3</v>
      </c>
      <c r="N467" s="11">
        <v>6.8105180901354165</v>
      </c>
      <c r="O467" s="11">
        <v>5.4</v>
      </c>
      <c r="P467" s="155">
        <v>4.9000000000000004</v>
      </c>
      <c r="Q467" s="11">
        <v>6.1</v>
      </c>
      <c r="R467" s="11">
        <v>5.3</v>
      </c>
      <c r="S467" s="155">
        <v>7</v>
      </c>
      <c r="T467" s="11">
        <v>6.5</v>
      </c>
      <c r="U467" s="11">
        <v>6.4</v>
      </c>
      <c r="V467" s="11">
        <v>6.3</v>
      </c>
      <c r="W467" s="11">
        <v>5.8</v>
      </c>
      <c r="X467" s="152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6.1810015517559247</v>
      </c>
    </row>
    <row r="468" spans="1:65">
      <c r="A468" s="30"/>
      <c r="B468" s="19">
        <v>1</v>
      </c>
      <c r="C468" s="9">
        <v>5</v>
      </c>
      <c r="D468" s="11">
        <v>6.3</v>
      </c>
      <c r="E468" s="11">
        <v>6.3</v>
      </c>
      <c r="F468" s="155">
        <v>7.7340000000000009</v>
      </c>
      <c r="G468" s="11">
        <v>6.6</v>
      </c>
      <c r="H468" s="11">
        <v>6</v>
      </c>
      <c r="I468" s="155">
        <v>6</v>
      </c>
      <c r="J468" s="11">
        <v>6.09</v>
      </c>
      <c r="K468" s="11">
        <v>6.4</v>
      </c>
      <c r="L468" s="155" t="s">
        <v>95</v>
      </c>
      <c r="M468" s="11">
        <v>6</v>
      </c>
      <c r="N468" s="11">
        <v>6.8336185465427057</v>
      </c>
      <c r="O468" s="11">
        <v>5.6</v>
      </c>
      <c r="P468" s="155">
        <v>4.8</v>
      </c>
      <c r="Q468" s="11">
        <v>6.2</v>
      </c>
      <c r="R468" s="11">
        <v>5.5</v>
      </c>
      <c r="S468" s="155">
        <v>8</v>
      </c>
      <c r="T468" s="11">
        <v>6.5</v>
      </c>
      <c r="U468" s="11">
        <v>6.5</v>
      </c>
      <c r="V468" s="11">
        <v>6.2</v>
      </c>
      <c r="W468" s="11">
        <v>5.7</v>
      </c>
      <c r="X468" s="152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8">
        <v>38</v>
      </c>
    </row>
    <row r="469" spans="1:65">
      <c r="A469" s="30"/>
      <c r="B469" s="19">
        <v>1</v>
      </c>
      <c r="C469" s="9">
        <v>6</v>
      </c>
      <c r="D469" s="11">
        <v>6.5</v>
      </c>
      <c r="E469" s="11">
        <v>6.3</v>
      </c>
      <c r="F469" s="155">
        <v>7.8230000000000013</v>
      </c>
      <c r="G469" s="11">
        <v>6.5</v>
      </c>
      <c r="H469" s="11">
        <v>6.2</v>
      </c>
      <c r="I469" s="155">
        <v>7</v>
      </c>
      <c r="J469" s="11">
        <v>6.05</v>
      </c>
      <c r="K469" s="11">
        <v>6.2</v>
      </c>
      <c r="L469" s="155" t="s">
        <v>95</v>
      </c>
      <c r="M469" s="11">
        <v>6.1</v>
      </c>
      <c r="N469" s="11">
        <v>6.7413403194678558</v>
      </c>
      <c r="O469" s="11">
        <v>5.6</v>
      </c>
      <c r="P469" s="155">
        <v>4.9000000000000004</v>
      </c>
      <c r="Q469" s="11">
        <v>5.9</v>
      </c>
      <c r="R469" s="11">
        <v>5.5</v>
      </c>
      <c r="S469" s="155">
        <v>8</v>
      </c>
      <c r="T469" s="11">
        <v>6.4</v>
      </c>
      <c r="U469" s="11">
        <v>6.5</v>
      </c>
      <c r="V469" s="11">
        <v>6.1</v>
      </c>
      <c r="W469" s="11">
        <v>5.8</v>
      </c>
      <c r="X469" s="152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5"/>
    </row>
    <row r="470" spans="1:65">
      <c r="A470" s="30"/>
      <c r="B470" s="20" t="s">
        <v>265</v>
      </c>
      <c r="C470" s="12"/>
      <c r="D470" s="23">
        <v>6.3</v>
      </c>
      <c r="E470" s="23">
        <v>6.3500000000000005</v>
      </c>
      <c r="F470" s="23">
        <v>7.8763333333333341</v>
      </c>
      <c r="G470" s="23">
        <v>6.55</v>
      </c>
      <c r="H470" s="23">
        <v>6.1333333333333337</v>
      </c>
      <c r="I470" s="23">
        <v>6.333333333333333</v>
      </c>
      <c r="J470" s="23">
        <v>6.1166666666666671</v>
      </c>
      <c r="K470" s="23">
        <v>6.2333333333333343</v>
      </c>
      <c r="L470" s="23" t="s">
        <v>673</v>
      </c>
      <c r="M470" s="23">
        <v>6.2166666666666659</v>
      </c>
      <c r="N470" s="23">
        <v>6.8523056148165509</v>
      </c>
      <c r="O470" s="23">
        <v>5.5166666666666666</v>
      </c>
      <c r="P470" s="23">
        <v>4.8500000000000005</v>
      </c>
      <c r="Q470" s="23">
        <v>6.0500000000000007</v>
      </c>
      <c r="R470" s="23">
        <v>5.5333333333333341</v>
      </c>
      <c r="S470" s="23">
        <v>7.833333333333333</v>
      </c>
      <c r="T470" s="23">
        <v>6.4333333333333336</v>
      </c>
      <c r="U470" s="23">
        <v>6.4333333333333336</v>
      </c>
      <c r="V470" s="23">
        <v>6.166666666666667</v>
      </c>
      <c r="W470" s="23">
        <v>5.8666666666666663</v>
      </c>
      <c r="X470" s="152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5"/>
    </row>
    <row r="471" spans="1:65">
      <c r="A471" s="30"/>
      <c r="B471" s="3" t="s">
        <v>266</v>
      </c>
      <c r="C471" s="29"/>
      <c r="D471" s="11">
        <v>6.35</v>
      </c>
      <c r="E471" s="11">
        <v>6.35</v>
      </c>
      <c r="F471" s="11">
        <v>7.8704999999999998</v>
      </c>
      <c r="G471" s="11">
        <v>6.55</v>
      </c>
      <c r="H471" s="11">
        <v>6.15</v>
      </c>
      <c r="I471" s="11">
        <v>6</v>
      </c>
      <c r="J471" s="11">
        <v>6.1099999999999994</v>
      </c>
      <c r="K471" s="11">
        <v>6.2</v>
      </c>
      <c r="L471" s="11" t="s">
        <v>673</v>
      </c>
      <c r="M471" s="11">
        <v>6.25</v>
      </c>
      <c r="N471" s="11">
        <v>6.8220683183390616</v>
      </c>
      <c r="O471" s="11">
        <v>5.55</v>
      </c>
      <c r="P471" s="11">
        <v>4.8499999999999996</v>
      </c>
      <c r="Q471" s="11">
        <v>6.1</v>
      </c>
      <c r="R471" s="11">
        <v>5.5</v>
      </c>
      <c r="S471" s="11">
        <v>8</v>
      </c>
      <c r="T471" s="11">
        <v>6.4</v>
      </c>
      <c r="U471" s="11">
        <v>6.45</v>
      </c>
      <c r="V471" s="11">
        <v>6.2</v>
      </c>
      <c r="W471" s="11">
        <v>5.85</v>
      </c>
      <c r="X471" s="152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5"/>
    </row>
    <row r="472" spans="1:65">
      <c r="A472" s="30"/>
      <c r="B472" s="3" t="s">
        <v>267</v>
      </c>
      <c r="C472" s="29"/>
      <c r="D472" s="24">
        <v>0.16733200530681536</v>
      </c>
      <c r="E472" s="24">
        <v>5.4772255750516911E-2</v>
      </c>
      <c r="F472" s="24">
        <v>0.10353292551969398</v>
      </c>
      <c r="G472" s="24">
        <v>0.10488088481701503</v>
      </c>
      <c r="H472" s="24">
        <v>8.1649658092772748E-2</v>
      </c>
      <c r="I472" s="24">
        <v>0.51639777949432231</v>
      </c>
      <c r="J472" s="24">
        <v>5.006662228138313E-2</v>
      </c>
      <c r="K472" s="24">
        <v>8.1649658092772678E-2</v>
      </c>
      <c r="L472" s="24" t="s">
        <v>673</v>
      </c>
      <c r="M472" s="24">
        <v>0.14719601443879754</v>
      </c>
      <c r="N472" s="24">
        <v>0.10205087109572429</v>
      </c>
      <c r="O472" s="24">
        <v>9.831920802501716E-2</v>
      </c>
      <c r="P472" s="24">
        <v>5.4772255750516897E-2</v>
      </c>
      <c r="Q472" s="24">
        <v>0.16431676725154984</v>
      </c>
      <c r="R472" s="24">
        <v>0.15055453054181633</v>
      </c>
      <c r="S472" s="24">
        <v>0.40824829046386302</v>
      </c>
      <c r="T472" s="24">
        <v>5.1639777949432045E-2</v>
      </c>
      <c r="U472" s="24">
        <v>8.1649658092772609E-2</v>
      </c>
      <c r="V472" s="24">
        <v>0.10327955589886449</v>
      </c>
      <c r="W472" s="24">
        <v>0.13662601021279455</v>
      </c>
      <c r="X472" s="206"/>
      <c r="Y472" s="207"/>
      <c r="Z472" s="207"/>
      <c r="AA472" s="207"/>
      <c r="AB472" s="207"/>
      <c r="AC472" s="207"/>
      <c r="AD472" s="207"/>
      <c r="AE472" s="207"/>
      <c r="AF472" s="207"/>
      <c r="AG472" s="207"/>
      <c r="AH472" s="207"/>
      <c r="AI472" s="207"/>
      <c r="AJ472" s="207"/>
      <c r="AK472" s="207"/>
      <c r="AL472" s="207"/>
      <c r="AM472" s="207"/>
      <c r="AN472" s="207"/>
      <c r="AO472" s="207"/>
      <c r="AP472" s="207"/>
      <c r="AQ472" s="207"/>
      <c r="AR472" s="207"/>
      <c r="AS472" s="207"/>
      <c r="AT472" s="207"/>
      <c r="AU472" s="207"/>
      <c r="AV472" s="207"/>
      <c r="AW472" s="207"/>
      <c r="AX472" s="207"/>
      <c r="AY472" s="207"/>
      <c r="AZ472" s="207"/>
      <c r="BA472" s="207"/>
      <c r="BB472" s="207"/>
      <c r="BC472" s="207"/>
      <c r="BD472" s="207"/>
      <c r="BE472" s="207"/>
      <c r="BF472" s="207"/>
      <c r="BG472" s="207"/>
      <c r="BH472" s="207"/>
      <c r="BI472" s="207"/>
      <c r="BJ472" s="207"/>
      <c r="BK472" s="207"/>
      <c r="BL472" s="207"/>
      <c r="BM472" s="56"/>
    </row>
    <row r="473" spans="1:65">
      <c r="A473" s="30"/>
      <c r="B473" s="3" t="s">
        <v>86</v>
      </c>
      <c r="C473" s="29"/>
      <c r="D473" s="13">
        <v>2.6560635762986565E-2</v>
      </c>
      <c r="E473" s="13">
        <v>8.6255520866955759E-3</v>
      </c>
      <c r="F473" s="13">
        <v>1.3144812584497097E-2</v>
      </c>
      <c r="G473" s="13">
        <v>1.6012348827025197E-2</v>
      </c>
      <c r="H473" s="13">
        <v>1.3312444254256425E-2</v>
      </c>
      <c r="I473" s="13">
        <v>8.1536491499103525E-2</v>
      </c>
      <c r="J473" s="13">
        <v>8.1852788470926086E-3</v>
      </c>
      <c r="K473" s="13">
        <v>1.3098875629856578E-2</v>
      </c>
      <c r="L473" s="13" t="s">
        <v>673</v>
      </c>
      <c r="M473" s="13">
        <v>2.3677643073265024E-2</v>
      </c>
      <c r="N473" s="13">
        <v>1.4892924634748122E-2</v>
      </c>
      <c r="O473" s="13">
        <v>1.7822212935048428E-2</v>
      </c>
      <c r="P473" s="13">
        <v>1.1293248608353998E-2</v>
      </c>
      <c r="Q473" s="13">
        <v>2.715979623992559E-2</v>
      </c>
      <c r="R473" s="13">
        <v>2.7208650097918612E-2</v>
      </c>
      <c r="S473" s="13">
        <v>5.211680303793996E-2</v>
      </c>
      <c r="T473" s="13">
        <v>8.0269084895490221E-3</v>
      </c>
      <c r="U473" s="13">
        <v>1.2691656698358436E-2</v>
      </c>
      <c r="V473" s="13">
        <v>1.6748036091707753E-2</v>
      </c>
      <c r="W473" s="13">
        <v>2.3288524468089981E-2</v>
      </c>
      <c r="X473" s="152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3" t="s">
        <v>268</v>
      </c>
      <c r="C474" s="29"/>
      <c r="D474" s="13">
        <v>1.9252292245464542E-2</v>
      </c>
      <c r="E474" s="13">
        <v>2.7341596152174796E-2</v>
      </c>
      <c r="F474" s="13">
        <v>0.27428108007767649</v>
      </c>
      <c r="G474" s="13">
        <v>5.9698811779014704E-2</v>
      </c>
      <c r="H474" s="13">
        <v>-7.7120541102354556E-3</v>
      </c>
      <c r="I474" s="13">
        <v>2.4645161516604563E-2</v>
      </c>
      <c r="J474" s="13">
        <v>-1.0408488745805466E-2</v>
      </c>
      <c r="K474" s="13">
        <v>8.4665537031847204E-3</v>
      </c>
      <c r="L474" s="13" t="s">
        <v>673</v>
      </c>
      <c r="M474" s="13">
        <v>5.7701190676144876E-3</v>
      </c>
      <c r="N474" s="13">
        <v>0.1086076515981329</v>
      </c>
      <c r="O474" s="13">
        <v>-0.10748013562632597</v>
      </c>
      <c r="P474" s="13">
        <v>-0.2153375210491264</v>
      </c>
      <c r="Q474" s="13">
        <v>-2.119422728808551E-2</v>
      </c>
      <c r="R474" s="13">
        <v>-0.10478370099075585</v>
      </c>
      <c r="S474" s="13">
        <v>0.26732427871790576</v>
      </c>
      <c r="T474" s="13">
        <v>4.0823769330024851E-2</v>
      </c>
      <c r="U474" s="13">
        <v>4.0823769330024851E-2</v>
      </c>
      <c r="V474" s="13">
        <v>-2.3191848390954339E-3</v>
      </c>
      <c r="W474" s="13">
        <v>-5.085500827935574E-2</v>
      </c>
      <c r="X474" s="152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46" t="s">
        <v>269</v>
      </c>
      <c r="C475" s="47"/>
      <c r="D475" s="45">
        <v>0.3</v>
      </c>
      <c r="E475" s="45">
        <v>0.44</v>
      </c>
      <c r="F475" s="45">
        <v>4.7</v>
      </c>
      <c r="G475" s="45">
        <v>1</v>
      </c>
      <c r="H475" s="45">
        <v>0.16</v>
      </c>
      <c r="I475" s="45" t="s">
        <v>270</v>
      </c>
      <c r="J475" s="45">
        <v>0.21</v>
      </c>
      <c r="K475" s="45">
        <v>0.12</v>
      </c>
      <c r="L475" s="45">
        <v>3.33</v>
      </c>
      <c r="M475" s="45">
        <v>7.0000000000000007E-2</v>
      </c>
      <c r="N475" s="45">
        <v>1.84</v>
      </c>
      <c r="O475" s="45">
        <v>1.88</v>
      </c>
      <c r="P475" s="45">
        <v>3.74</v>
      </c>
      <c r="Q475" s="45">
        <v>0.4</v>
      </c>
      <c r="R475" s="45">
        <v>1.84</v>
      </c>
      <c r="S475" s="45" t="s">
        <v>270</v>
      </c>
      <c r="T475" s="45">
        <v>0.67</v>
      </c>
      <c r="U475" s="45">
        <v>0.67</v>
      </c>
      <c r="V475" s="45">
        <v>7.0000000000000007E-2</v>
      </c>
      <c r="W475" s="45">
        <v>0.91</v>
      </c>
      <c r="X475" s="152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1" t="s">
        <v>294</v>
      </c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BM476" s="55"/>
    </row>
    <row r="477" spans="1:65">
      <c r="BM477" s="55"/>
    </row>
    <row r="478" spans="1:65" ht="15">
      <c r="B478" s="8" t="s">
        <v>499</v>
      </c>
      <c r="BM478" s="28" t="s">
        <v>66</v>
      </c>
    </row>
    <row r="479" spans="1:65" ht="15">
      <c r="A479" s="25" t="s">
        <v>20</v>
      </c>
      <c r="B479" s="18" t="s">
        <v>110</v>
      </c>
      <c r="C479" s="15" t="s">
        <v>111</v>
      </c>
      <c r="D479" s="16" t="s">
        <v>230</v>
      </c>
      <c r="E479" s="17" t="s">
        <v>230</v>
      </c>
      <c r="F479" s="17" t="s">
        <v>230</v>
      </c>
      <c r="G479" s="17" t="s">
        <v>230</v>
      </c>
      <c r="H479" s="17" t="s">
        <v>230</v>
      </c>
      <c r="I479" s="17" t="s">
        <v>230</v>
      </c>
      <c r="J479" s="17" t="s">
        <v>230</v>
      </c>
      <c r="K479" s="17" t="s">
        <v>230</v>
      </c>
      <c r="L479" s="17" t="s">
        <v>230</v>
      </c>
      <c r="M479" s="17" t="s">
        <v>230</v>
      </c>
      <c r="N479" s="17" t="s">
        <v>230</v>
      </c>
      <c r="O479" s="17" t="s">
        <v>230</v>
      </c>
      <c r="P479" s="17" t="s">
        <v>230</v>
      </c>
      <c r="Q479" s="17" t="s">
        <v>230</v>
      </c>
      <c r="R479" s="17" t="s">
        <v>230</v>
      </c>
      <c r="S479" s="17" t="s">
        <v>230</v>
      </c>
      <c r="T479" s="17" t="s">
        <v>230</v>
      </c>
      <c r="U479" s="17" t="s">
        <v>230</v>
      </c>
      <c r="V479" s="17" t="s">
        <v>230</v>
      </c>
      <c r="W479" s="17" t="s">
        <v>230</v>
      </c>
      <c r="X479" s="17" t="s">
        <v>230</v>
      </c>
      <c r="Y479" s="17" t="s">
        <v>230</v>
      </c>
      <c r="Z479" s="152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>
        <v>1</v>
      </c>
    </row>
    <row r="480" spans="1:65">
      <c r="A480" s="30"/>
      <c r="B480" s="19" t="s">
        <v>231</v>
      </c>
      <c r="C480" s="9" t="s">
        <v>231</v>
      </c>
      <c r="D480" s="150" t="s">
        <v>233</v>
      </c>
      <c r="E480" s="151" t="s">
        <v>234</v>
      </c>
      <c r="F480" s="151" t="s">
        <v>235</v>
      </c>
      <c r="G480" s="151" t="s">
        <v>236</v>
      </c>
      <c r="H480" s="151" t="s">
        <v>239</v>
      </c>
      <c r="I480" s="151" t="s">
        <v>240</v>
      </c>
      <c r="J480" s="151" t="s">
        <v>242</v>
      </c>
      <c r="K480" s="151" t="s">
        <v>243</v>
      </c>
      <c r="L480" s="151" t="s">
        <v>244</v>
      </c>
      <c r="M480" s="151" t="s">
        <v>245</v>
      </c>
      <c r="N480" s="151" t="s">
        <v>246</v>
      </c>
      <c r="O480" s="151" t="s">
        <v>247</v>
      </c>
      <c r="P480" s="151" t="s">
        <v>248</v>
      </c>
      <c r="Q480" s="151" t="s">
        <v>249</v>
      </c>
      <c r="R480" s="151" t="s">
        <v>250</v>
      </c>
      <c r="S480" s="151" t="s">
        <v>251</v>
      </c>
      <c r="T480" s="151" t="s">
        <v>252</v>
      </c>
      <c r="U480" s="151" t="s">
        <v>254</v>
      </c>
      <c r="V480" s="151" t="s">
        <v>255</v>
      </c>
      <c r="W480" s="151" t="s">
        <v>256</v>
      </c>
      <c r="X480" s="151" t="s">
        <v>257</v>
      </c>
      <c r="Y480" s="151" t="s">
        <v>258</v>
      </c>
      <c r="Z480" s="152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 t="s">
        <v>3</v>
      </c>
    </row>
    <row r="481" spans="1:65">
      <c r="A481" s="30"/>
      <c r="B481" s="19"/>
      <c r="C481" s="9"/>
      <c r="D481" s="10" t="s">
        <v>289</v>
      </c>
      <c r="E481" s="11" t="s">
        <v>290</v>
      </c>
      <c r="F481" s="11" t="s">
        <v>114</v>
      </c>
      <c r="G481" s="11" t="s">
        <v>289</v>
      </c>
      <c r="H481" s="11" t="s">
        <v>289</v>
      </c>
      <c r="I481" s="11" t="s">
        <v>290</v>
      </c>
      <c r="J481" s="11" t="s">
        <v>290</v>
      </c>
      <c r="K481" s="11" t="s">
        <v>114</v>
      </c>
      <c r="L481" s="11" t="s">
        <v>114</v>
      </c>
      <c r="M481" s="11" t="s">
        <v>290</v>
      </c>
      <c r="N481" s="11" t="s">
        <v>289</v>
      </c>
      <c r="O481" s="11" t="s">
        <v>290</v>
      </c>
      <c r="P481" s="11" t="s">
        <v>289</v>
      </c>
      <c r="Q481" s="11" t="s">
        <v>290</v>
      </c>
      <c r="R481" s="11" t="s">
        <v>289</v>
      </c>
      <c r="S481" s="11" t="s">
        <v>290</v>
      </c>
      <c r="T481" s="11" t="s">
        <v>289</v>
      </c>
      <c r="U481" s="11" t="s">
        <v>114</v>
      </c>
      <c r="V481" s="11" t="s">
        <v>290</v>
      </c>
      <c r="W481" s="11" t="s">
        <v>289</v>
      </c>
      <c r="X481" s="11" t="s">
        <v>289</v>
      </c>
      <c r="Y481" s="11" t="s">
        <v>289</v>
      </c>
      <c r="Z481" s="152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1</v>
      </c>
    </row>
    <row r="482" spans="1:65">
      <c r="A482" s="30"/>
      <c r="B482" s="19"/>
      <c r="C482" s="9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152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2</v>
      </c>
    </row>
    <row r="483" spans="1:65">
      <c r="A483" s="30"/>
      <c r="B483" s="18">
        <v>1</v>
      </c>
      <c r="C483" s="14">
        <v>1</v>
      </c>
      <c r="D483" s="228">
        <v>10.9</v>
      </c>
      <c r="E483" s="228">
        <v>12.5</v>
      </c>
      <c r="F483" s="228">
        <v>13.486000000000001</v>
      </c>
      <c r="G483" s="229">
        <v>12</v>
      </c>
      <c r="H483" s="229">
        <v>12.9</v>
      </c>
      <c r="I483" s="228">
        <v>11.8</v>
      </c>
      <c r="J483" s="228">
        <v>12.8</v>
      </c>
      <c r="K483" s="228">
        <v>10.9</v>
      </c>
      <c r="L483" s="228">
        <v>12.21</v>
      </c>
      <c r="M483" s="228">
        <v>11</v>
      </c>
      <c r="N483" s="228">
        <v>11.6</v>
      </c>
      <c r="O483" s="228">
        <v>11.173534683431232</v>
      </c>
      <c r="P483" s="229">
        <v>13</v>
      </c>
      <c r="Q483" s="228">
        <v>10.199999999999999</v>
      </c>
      <c r="R483" s="228">
        <v>10.8</v>
      </c>
      <c r="S483" s="228">
        <v>11.3</v>
      </c>
      <c r="T483" s="228">
        <v>10.6</v>
      </c>
      <c r="U483" s="229">
        <v>12</v>
      </c>
      <c r="V483" s="228">
        <v>11.5</v>
      </c>
      <c r="W483" s="228">
        <v>10.9</v>
      </c>
      <c r="X483" s="228">
        <v>12.3</v>
      </c>
      <c r="Y483" s="228">
        <v>11.6</v>
      </c>
      <c r="Z483" s="219"/>
      <c r="AA483" s="220"/>
      <c r="AB483" s="220"/>
      <c r="AC483" s="220"/>
      <c r="AD483" s="220"/>
      <c r="AE483" s="220"/>
      <c r="AF483" s="220"/>
      <c r="AG483" s="220"/>
      <c r="AH483" s="220"/>
      <c r="AI483" s="220"/>
      <c r="AJ483" s="220"/>
      <c r="AK483" s="220"/>
      <c r="AL483" s="220"/>
      <c r="AM483" s="220"/>
      <c r="AN483" s="220"/>
      <c r="AO483" s="220"/>
      <c r="AP483" s="220"/>
      <c r="AQ483" s="220"/>
      <c r="AR483" s="220"/>
      <c r="AS483" s="220"/>
      <c r="AT483" s="220"/>
      <c r="AU483" s="220"/>
      <c r="AV483" s="220"/>
      <c r="AW483" s="220"/>
      <c r="AX483" s="220"/>
      <c r="AY483" s="220"/>
      <c r="AZ483" s="220"/>
      <c r="BA483" s="220"/>
      <c r="BB483" s="220"/>
      <c r="BC483" s="220"/>
      <c r="BD483" s="220"/>
      <c r="BE483" s="220"/>
      <c r="BF483" s="220"/>
      <c r="BG483" s="220"/>
      <c r="BH483" s="220"/>
      <c r="BI483" s="220"/>
      <c r="BJ483" s="220"/>
      <c r="BK483" s="220"/>
      <c r="BL483" s="220"/>
      <c r="BM483" s="230">
        <v>1</v>
      </c>
    </row>
    <row r="484" spans="1:65">
      <c r="A484" s="30"/>
      <c r="B484" s="19">
        <v>1</v>
      </c>
      <c r="C484" s="9">
        <v>2</v>
      </c>
      <c r="D484" s="218">
        <v>11.2</v>
      </c>
      <c r="E484" s="218">
        <v>12.5</v>
      </c>
      <c r="F484" s="218">
        <v>13.2065</v>
      </c>
      <c r="G484" s="231">
        <v>12</v>
      </c>
      <c r="H484" s="231">
        <v>14.4</v>
      </c>
      <c r="I484" s="218">
        <v>11.9</v>
      </c>
      <c r="J484" s="218">
        <v>12.2</v>
      </c>
      <c r="K484" s="218">
        <v>11</v>
      </c>
      <c r="L484" s="218">
        <v>12.94</v>
      </c>
      <c r="M484" s="218">
        <v>11.1</v>
      </c>
      <c r="N484" s="218">
        <v>11.4</v>
      </c>
      <c r="O484" s="218">
        <v>11.540608507539432</v>
      </c>
      <c r="P484" s="231">
        <v>13</v>
      </c>
      <c r="Q484" s="218">
        <v>10.3</v>
      </c>
      <c r="R484" s="218">
        <v>10.1</v>
      </c>
      <c r="S484" s="218">
        <v>11.6</v>
      </c>
      <c r="T484" s="218">
        <v>10.6</v>
      </c>
      <c r="U484" s="231">
        <v>11</v>
      </c>
      <c r="V484" s="218">
        <v>11.5</v>
      </c>
      <c r="W484" s="218">
        <v>10.6</v>
      </c>
      <c r="X484" s="218">
        <v>12</v>
      </c>
      <c r="Y484" s="218">
        <v>11.4</v>
      </c>
      <c r="Z484" s="219"/>
      <c r="AA484" s="220"/>
      <c r="AB484" s="220"/>
      <c r="AC484" s="220"/>
      <c r="AD484" s="220"/>
      <c r="AE484" s="220"/>
      <c r="AF484" s="220"/>
      <c r="AG484" s="220"/>
      <c r="AH484" s="220"/>
      <c r="AI484" s="220"/>
      <c r="AJ484" s="220"/>
      <c r="AK484" s="220"/>
      <c r="AL484" s="220"/>
      <c r="AM484" s="220"/>
      <c r="AN484" s="220"/>
      <c r="AO484" s="220"/>
      <c r="AP484" s="220"/>
      <c r="AQ484" s="220"/>
      <c r="AR484" s="220"/>
      <c r="AS484" s="220"/>
      <c r="AT484" s="220"/>
      <c r="AU484" s="220"/>
      <c r="AV484" s="220"/>
      <c r="AW484" s="220"/>
      <c r="AX484" s="220"/>
      <c r="AY484" s="220"/>
      <c r="AZ484" s="220"/>
      <c r="BA484" s="220"/>
      <c r="BB484" s="220"/>
      <c r="BC484" s="220"/>
      <c r="BD484" s="220"/>
      <c r="BE484" s="220"/>
      <c r="BF484" s="220"/>
      <c r="BG484" s="220"/>
      <c r="BH484" s="220"/>
      <c r="BI484" s="220"/>
      <c r="BJ484" s="220"/>
      <c r="BK484" s="220"/>
      <c r="BL484" s="220"/>
      <c r="BM484" s="230" t="e">
        <v>#N/A</v>
      </c>
    </row>
    <row r="485" spans="1:65">
      <c r="A485" s="30"/>
      <c r="B485" s="19">
        <v>1</v>
      </c>
      <c r="C485" s="9">
        <v>3</v>
      </c>
      <c r="D485" s="218">
        <v>11.5</v>
      </c>
      <c r="E485" s="218">
        <v>12.5</v>
      </c>
      <c r="F485" s="218">
        <v>13.561999999999999</v>
      </c>
      <c r="G485" s="231">
        <v>13</v>
      </c>
      <c r="H485" s="231">
        <v>15.7</v>
      </c>
      <c r="I485" s="218">
        <v>12</v>
      </c>
      <c r="J485" s="218">
        <v>12.3</v>
      </c>
      <c r="K485" s="218">
        <v>11</v>
      </c>
      <c r="L485" s="218">
        <v>12.54</v>
      </c>
      <c r="M485" s="218">
        <v>11.4</v>
      </c>
      <c r="N485" s="218">
        <v>11.6</v>
      </c>
      <c r="O485" s="218">
        <v>11.283452113709602</v>
      </c>
      <c r="P485" s="231">
        <v>13</v>
      </c>
      <c r="Q485" s="218">
        <v>10.3</v>
      </c>
      <c r="R485" s="218">
        <v>10</v>
      </c>
      <c r="S485" s="218">
        <v>11.7</v>
      </c>
      <c r="T485" s="218">
        <v>10.4</v>
      </c>
      <c r="U485" s="231">
        <v>12</v>
      </c>
      <c r="V485" s="218">
        <v>11.8</v>
      </c>
      <c r="W485" s="218">
        <v>10.9</v>
      </c>
      <c r="X485" s="218">
        <v>11.7</v>
      </c>
      <c r="Y485" s="218">
        <v>11.7</v>
      </c>
      <c r="Z485" s="219"/>
      <c r="AA485" s="220"/>
      <c r="AB485" s="220"/>
      <c r="AC485" s="220"/>
      <c r="AD485" s="220"/>
      <c r="AE485" s="220"/>
      <c r="AF485" s="220"/>
      <c r="AG485" s="220"/>
      <c r="AH485" s="220"/>
      <c r="AI485" s="220"/>
      <c r="AJ485" s="220"/>
      <c r="AK485" s="220"/>
      <c r="AL485" s="220"/>
      <c r="AM485" s="220"/>
      <c r="AN485" s="220"/>
      <c r="AO485" s="220"/>
      <c r="AP485" s="220"/>
      <c r="AQ485" s="220"/>
      <c r="AR485" s="220"/>
      <c r="AS485" s="220"/>
      <c r="AT485" s="220"/>
      <c r="AU485" s="220"/>
      <c r="AV485" s="220"/>
      <c r="AW485" s="220"/>
      <c r="AX485" s="220"/>
      <c r="AY485" s="220"/>
      <c r="AZ485" s="220"/>
      <c r="BA485" s="220"/>
      <c r="BB485" s="220"/>
      <c r="BC485" s="220"/>
      <c r="BD485" s="220"/>
      <c r="BE485" s="220"/>
      <c r="BF485" s="220"/>
      <c r="BG485" s="220"/>
      <c r="BH485" s="220"/>
      <c r="BI485" s="220"/>
      <c r="BJ485" s="220"/>
      <c r="BK485" s="220"/>
      <c r="BL485" s="220"/>
      <c r="BM485" s="230">
        <v>16</v>
      </c>
    </row>
    <row r="486" spans="1:65">
      <c r="A486" s="30"/>
      <c r="B486" s="19">
        <v>1</v>
      </c>
      <c r="C486" s="9">
        <v>4</v>
      </c>
      <c r="D486" s="218">
        <v>11.5</v>
      </c>
      <c r="E486" s="218">
        <v>12.5</v>
      </c>
      <c r="F486" s="218">
        <v>13.6</v>
      </c>
      <c r="G486" s="231">
        <v>12</v>
      </c>
      <c r="H486" s="231">
        <v>12.4</v>
      </c>
      <c r="I486" s="218">
        <v>12.1</v>
      </c>
      <c r="J486" s="218">
        <v>12.1</v>
      </c>
      <c r="K486" s="218">
        <v>10.8</v>
      </c>
      <c r="L486" s="218">
        <v>12.46</v>
      </c>
      <c r="M486" s="218">
        <v>11</v>
      </c>
      <c r="N486" s="218">
        <v>11.4</v>
      </c>
      <c r="O486" s="218">
        <v>11.369989104018821</v>
      </c>
      <c r="P486" s="231">
        <v>13</v>
      </c>
      <c r="Q486" s="218">
        <v>10.4</v>
      </c>
      <c r="R486" s="218">
        <v>10.4</v>
      </c>
      <c r="S486" s="218">
        <v>11.2</v>
      </c>
      <c r="T486" s="232">
        <v>10.199999999999999</v>
      </c>
      <c r="U486" s="231">
        <v>11</v>
      </c>
      <c r="V486" s="218">
        <v>11.7</v>
      </c>
      <c r="W486" s="218">
        <v>10.6</v>
      </c>
      <c r="X486" s="218">
        <v>12.3</v>
      </c>
      <c r="Y486" s="218">
        <v>11.4</v>
      </c>
      <c r="Z486" s="219"/>
      <c r="AA486" s="220"/>
      <c r="AB486" s="220"/>
      <c r="AC486" s="220"/>
      <c r="AD486" s="220"/>
      <c r="AE486" s="220"/>
      <c r="AF486" s="220"/>
      <c r="AG486" s="220"/>
      <c r="AH486" s="220"/>
      <c r="AI486" s="220"/>
      <c r="AJ486" s="220"/>
      <c r="AK486" s="220"/>
      <c r="AL486" s="220"/>
      <c r="AM486" s="220"/>
      <c r="AN486" s="220"/>
      <c r="AO486" s="220"/>
      <c r="AP486" s="220"/>
      <c r="AQ486" s="220"/>
      <c r="AR486" s="220"/>
      <c r="AS486" s="220"/>
      <c r="AT486" s="220"/>
      <c r="AU486" s="220"/>
      <c r="AV486" s="220"/>
      <c r="AW486" s="220"/>
      <c r="AX486" s="220"/>
      <c r="AY486" s="220"/>
      <c r="AZ486" s="220"/>
      <c r="BA486" s="220"/>
      <c r="BB486" s="220"/>
      <c r="BC486" s="220"/>
      <c r="BD486" s="220"/>
      <c r="BE486" s="220"/>
      <c r="BF486" s="220"/>
      <c r="BG486" s="220"/>
      <c r="BH486" s="220"/>
      <c r="BI486" s="220"/>
      <c r="BJ486" s="220"/>
      <c r="BK486" s="220"/>
      <c r="BL486" s="220"/>
      <c r="BM486" s="230">
        <v>11.530886146350161</v>
      </c>
    </row>
    <row r="487" spans="1:65">
      <c r="A487" s="30"/>
      <c r="B487" s="19">
        <v>1</v>
      </c>
      <c r="C487" s="9">
        <v>5</v>
      </c>
      <c r="D487" s="218">
        <v>11.4</v>
      </c>
      <c r="E487" s="218">
        <v>12.5</v>
      </c>
      <c r="F487" s="218">
        <v>13.050999999999998</v>
      </c>
      <c r="G487" s="231">
        <v>11</v>
      </c>
      <c r="H487" s="231">
        <v>13.6</v>
      </c>
      <c r="I487" s="218">
        <v>12</v>
      </c>
      <c r="J487" s="218">
        <v>13</v>
      </c>
      <c r="K487" s="218">
        <v>10.8</v>
      </c>
      <c r="L487" s="218">
        <v>12.64</v>
      </c>
      <c r="M487" s="218">
        <v>11</v>
      </c>
      <c r="N487" s="218">
        <v>11.2</v>
      </c>
      <c r="O487" s="218">
        <v>11.159180855058391</v>
      </c>
      <c r="P487" s="231">
        <v>13</v>
      </c>
      <c r="Q487" s="218">
        <v>10.1</v>
      </c>
      <c r="R487" s="218">
        <v>10.5</v>
      </c>
      <c r="S487" s="218">
        <v>11.2</v>
      </c>
      <c r="T487" s="218">
        <v>10.6</v>
      </c>
      <c r="U487" s="231">
        <v>11</v>
      </c>
      <c r="V487" s="218">
        <v>11.6</v>
      </c>
      <c r="W487" s="218">
        <v>11</v>
      </c>
      <c r="X487" s="218">
        <v>11.9</v>
      </c>
      <c r="Y487" s="218">
        <v>11.3</v>
      </c>
      <c r="Z487" s="219"/>
      <c r="AA487" s="220"/>
      <c r="AB487" s="220"/>
      <c r="AC487" s="220"/>
      <c r="AD487" s="220"/>
      <c r="AE487" s="220"/>
      <c r="AF487" s="220"/>
      <c r="AG487" s="220"/>
      <c r="AH487" s="220"/>
      <c r="AI487" s="220"/>
      <c r="AJ487" s="220"/>
      <c r="AK487" s="220"/>
      <c r="AL487" s="220"/>
      <c r="AM487" s="220"/>
      <c r="AN487" s="220"/>
      <c r="AO487" s="220"/>
      <c r="AP487" s="220"/>
      <c r="AQ487" s="220"/>
      <c r="AR487" s="220"/>
      <c r="AS487" s="220"/>
      <c r="AT487" s="220"/>
      <c r="AU487" s="220"/>
      <c r="AV487" s="220"/>
      <c r="AW487" s="220"/>
      <c r="AX487" s="220"/>
      <c r="AY487" s="220"/>
      <c r="AZ487" s="220"/>
      <c r="BA487" s="220"/>
      <c r="BB487" s="220"/>
      <c r="BC487" s="220"/>
      <c r="BD487" s="220"/>
      <c r="BE487" s="220"/>
      <c r="BF487" s="220"/>
      <c r="BG487" s="220"/>
      <c r="BH487" s="220"/>
      <c r="BI487" s="220"/>
      <c r="BJ487" s="220"/>
      <c r="BK487" s="220"/>
      <c r="BL487" s="220"/>
      <c r="BM487" s="230">
        <v>39</v>
      </c>
    </row>
    <row r="488" spans="1:65">
      <c r="A488" s="30"/>
      <c r="B488" s="19">
        <v>1</v>
      </c>
      <c r="C488" s="9">
        <v>6</v>
      </c>
      <c r="D488" s="218">
        <v>11.6</v>
      </c>
      <c r="E488" s="218">
        <v>12.5</v>
      </c>
      <c r="F488" s="218">
        <v>13.48</v>
      </c>
      <c r="G488" s="231">
        <v>11</v>
      </c>
      <c r="H488" s="231">
        <v>15.8</v>
      </c>
      <c r="I488" s="218">
        <v>11.8</v>
      </c>
      <c r="J488" s="218">
        <v>12.4</v>
      </c>
      <c r="K488" s="218">
        <v>10.9</v>
      </c>
      <c r="L488" s="218">
        <v>12.53</v>
      </c>
      <c r="M488" s="218">
        <v>11.2</v>
      </c>
      <c r="N488" s="218">
        <v>11.3</v>
      </c>
      <c r="O488" s="218">
        <v>11.14343854205978</v>
      </c>
      <c r="P488" s="231">
        <v>13</v>
      </c>
      <c r="Q488" s="218">
        <v>10.4</v>
      </c>
      <c r="R488" s="218">
        <v>10</v>
      </c>
      <c r="S488" s="218">
        <v>11.5</v>
      </c>
      <c r="T488" s="218">
        <v>10.6</v>
      </c>
      <c r="U488" s="231">
        <v>11</v>
      </c>
      <c r="V488" s="218">
        <v>11.7</v>
      </c>
      <c r="W488" s="218">
        <v>10.8</v>
      </c>
      <c r="X488" s="218">
        <v>12.8</v>
      </c>
      <c r="Y488" s="218">
        <v>11.5</v>
      </c>
      <c r="Z488" s="219"/>
      <c r="AA488" s="220"/>
      <c r="AB488" s="220"/>
      <c r="AC488" s="220"/>
      <c r="AD488" s="220"/>
      <c r="AE488" s="220"/>
      <c r="AF488" s="220"/>
      <c r="AG488" s="220"/>
      <c r="AH488" s="220"/>
      <c r="AI488" s="220"/>
      <c r="AJ488" s="220"/>
      <c r="AK488" s="220"/>
      <c r="AL488" s="220"/>
      <c r="AM488" s="220"/>
      <c r="AN488" s="220"/>
      <c r="AO488" s="220"/>
      <c r="AP488" s="220"/>
      <c r="AQ488" s="220"/>
      <c r="AR488" s="220"/>
      <c r="AS488" s="220"/>
      <c r="AT488" s="220"/>
      <c r="AU488" s="220"/>
      <c r="AV488" s="220"/>
      <c r="AW488" s="220"/>
      <c r="AX488" s="220"/>
      <c r="AY488" s="220"/>
      <c r="AZ488" s="220"/>
      <c r="BA488" s="220"/>
      <c r="BB488" s="220"/>
      <c r="BC488" s="220"/>
      <c r="BD488" s="220"/>
      <c r="BE488" s="220"/>
      <c r="BF488" s="220"/>
      <c r="BG488" s="220"/>
      <c r="BH488" s="220"/>
      <c r="BI488" s="220"/>
      <c r="BJ488" s="220"/>
      <c r="BK488" s="220"/>
      <c r="BL488" s="220"/>
      <c r="BM488" s="221"/>
    </row>
    <row r="489" spans="1:65">
      <c r="A489" s="30"/>
      <c r="B489" s="20" t="s">
        <v>265</v>
      </c>
      <c r="C489" s="12"/>
      <c r="D489" s="233">
        <v>11.35</v>
      </c>
      <c r="E489" s="233">
        <v>12.5</v>
      </c>
      <c r="F489" s="233">
        <v>13.397583333333335</v>
      </c>
      <c r="G489" s="233">
        <v>11.833333333333334</v>
      </c>
      <c r="H489" s="233">
        <v>14.133333333333333</v>
      </c>
      <c r="I489" s="233">
        <v>11.933333333333335</v>
      </c>
      <c r="J489" s="233">
        <v>12.466666666666667</v>
      </c>
      <c r="K489" s="233">
        <v>10.9</v>
      </c>
      <c r="L489" s="233">
        <v>12.553333333333333</v>
      </c>
      <c r="M489" s="233">
        <v>11.116666666666667</v>
      </c>
      <c r="N489" s="233">
        <v>11.416666666666666</v>
      </c>
      <c r="O489" s="233">
        <v>11.278367300969544</v>
      </c>
      <c r="P489" s="233">
        <v>13</v>
      </c>
      <c r="Q489" s="233">
        <v>10.283333333333333</v>
      </c>
      <c r="R489" s="233">
        <v>10.299999999999999</v>
      </c>
      <c r="S489" s="233">
        <v>11.416666666666666</v>
      </c>
      <c r="T489" s="233">
        <v>10.5</v>
      </c>
      <c r="U489" s="233">
        <v>11.333333333333334</v>
      </c>
      <c r="V489" s="233">
        <v>11.633333333333333</v>
      </c>
      <c r="W489" s="233">
        <v>10.799999999999999</v>
      </c>
      <c r="X489" s="233">
        <v>12.166666666666666</v>
      </c>
      <c r="Y489" s="233">
        <v>11.483333333333334</v>
      </c>
      <c r="Z489" s="219"/>
      <c r="AA489" s="220"/>
      <c r="AB489" s="220"/>
      <c r="AC489" s="220"/>
      <c r="AD489" s="220"/>
      <c r="AE489" s="220"/>
      <c r="AF489" s="220"/>
      <c r="AG489" s="220"/>
      <c r="AH489" s="220"/>
      <c r="AI489" s="220"/>
      <c r="AJ489" s="220"/>
      <c r="AK489" s="220"/>
      <c r="AL489" s="220"/>
      <c r="AM489" s="220"/>
      <c r="AN489" s="220"/>
      <c r="AO489" s="220"/>
      <c r="AP489" s="220"/>
      <c r="AQ489" s="220"/>
      <c r="AR489" s="220"/>
      <c r="AS489" s="220"/>
      <c r="AT489" s="220"/>
      <c r="AU489" s="220"/>
      <c r="AV489" s="220"/>
      <c r="AW489" s="220"/>
      <c r="AX489" s="220"/>
      <c r="AY489" s="220"/>
      <c r="AZ489" s="220"/>
      <c r="BA489" s="220"/>
      <c r="BB489" s="220"/>
      <c r="BC489" s="220"/>
      <c r="BD489" s="220"/>
      <c r="BE489" s="220"/>
      <c r="BF489" s="220"/>
      <c r="BG489" s="220"/>
      <c r="BH489" s="220"/>
      <c r="BI489" s="220"/>
      <c r="BJ489" s="220"/>
      <c r="BK489" s="220"/>
      <c r="BL489" s="220"/>
      <c r="BM489" s="221"/>
    </row>
    <row r="490" spans="1:65">
      <c r="A490" s="30"/>
      <c r="B490" s="3" t="s">
        <v>266</v>
      </c>
      <c r="C490" s="29"/>
      <c r="D490" s="218">
        <v>11.45</v>
      </c>
      <c r="E490" s="218">
        <v>12.5</v>
      </c>
      <c r="F490" s="218">
        <v>13.483000000000001</v>
      </c>
      <c r="G490" s="218">
        <v>12</v>
      </c>
      <c r="H490" s="218">
        <v>14</v>
      </c>
      <c r="I490" s="218">
        <v>11.95</v>
      </c>
      <c r="J490" s="218">
        <v>12.350000000000001</v>
      </c>
      <c r="K490" s="218">
        <v>10.9</v>
      </c>
      <c r="L490" s="218">
        <v>12.535</v>
      </c>
      <c r="M490" s="218">
        <v>11.05</v>
      </c>
      <c r="N490" s="218">
        <v>11.4</v>
      </c>
      <c r="O490" s="218">
        <v>11.228493398570418</v>
      </c>
      <c r="P490" s="218">
        <v>13</v>
      </c>
      <c r="Q490" s="218">
        <v>10.3</v>
      </c>
      <c r="R490" s="218">
        <v>10.25</v>
      </c>
      <c r="S490" s="218">
        <v>11.4</v>
      </c>
      <c r="T490" s="218">
        <v>10.6</v>
      </c>
      <c r="U490" s="218">
        <v>11</v>
      </c>
      <c r="V490" s="218">
        <v>11.649999999999999</v>
      </c>
      <c r="W490" s="218">
        <v>10.850000000000001</v>
      </c>
      <c r="X490" s="218">
        <v>12.15</v>
      </c>
      <c r="Y490" s="218">
        <v>11.45</v>
      </c>
      <c r="Z490" s="219"/>
      <c r="AA490" s="220"/>
      <c r="AB490" s="220"/>
      <c r="AC490" s="220"/>
      <c r="AD490" s="220"/>
      <c r="AE490" s="220"/>
      <c r="AF490" s="220"/>
      <c r="AG490" s="220"/>
      <c r="AH490" s="220"/>
      <c r="AI490" s="220"/>
      <c r="AJ490" s="220"/>
      <c r="AK490" s="220"/>
      <c r="AL490" s="220"/>
      <c r="AM490" s="220"/>
      <c r="AN490" s="220"/>
      <c r="AO490" s="220"/>
      <c r="AP490" s="220"/>
      <c r="AQ490" s="220"/>
      <c r="AR490" s="220"/>
      <c r="AS490" s="220"/>
      <c r="AT490" s="220"/>
      <c r="AU490" s="220"/>
      <c r="AV490" s="220"/>
      <c r="AW490" s="220"/>
      <c r="AX490" s="220"/>
      <c r="AY490" s="220"/>
      <c r="AZ490" s="220"/>
      <c r="BA490" s="220"/>
      <c r="BB490" s="220"/>
      <c r="BC490" s="220"/>
      <c r="BD490" s="220"/>
      <c r="BE490" s="220"/>
      <c r="BF490" s="220"/>
      <c r="BG490" s="220"/>
      <c r="BH490" s="220"/>
      <c r="BI490" s="220"/>
      <c r="BJ490" s="220"/>
      <c r="BK490" s="220"/>
      <c r="BL490" s="220"/>
      <c r="BM490" s="221"/>
    </row>
    <row r="491" spans="1:65">
      <c r="A491" s="30"/>
      <c r="B491" s="3" t="s">
        <v>267</v>
      </c>
      <c r="C491" s="29"/>
      <c r="D491" s="24">
        <v>0.25884358211089559</v>
      </c>
      <c r="E491" s="24">
        <v>0</v>
      </c>
      <c r="F491" s="24">
        <v>0.218745609479749</v>
      </c>
      <c r="G491" s="24">
        <v>0.752772652709081</v>
      </c>
      <c r="H491" s="24">
        <v>1.4222048610051459</v>
      </c>
      <c r="I491" s="24">
        <v>0.12110601416389923</v>
      </c>
      <c r="J491" s="24">
        <v>0.35590260840104393</v>
      </c>
      <c r="K491" s="24">
        <v>8.9442719099991269E-2</v>
      </c>
      <c r="L491" s="24">
        <v>0.23846732830026521</v>
      </c>
      <c r="M491" s="24">
        <v>0.16020819787597229</v>
      </c>
      <c r="N491" s="24">
        <v>0.16020819787597212</v>
      </c>
      <c r="O491" s="24">
        <v>0.1553009446897396</v>
      </c>
      <c r="P491" s="24">
        <v>0</v>
      </c>
      <c r="Q491" s="24">
        <v>0.11690451944500162</v>
      </c>
      <c r="R491" s="24">
        <v>0.32249030993194228</v>
      </c>
      <c r="S491" s="24">
        <v>0.21369760566432805</v>
      </c>
      <c r="T491" s="24">
        <v>0.16733200530681516</v>
      </c>
      <c r="U491" s="24">
        <v>0.51639777949432231</v>
      </c>
      <c r="V491" s="24">
        <v>0.12110601416389974</v>
      </c>
      <c r="W491" s="24">
        <v>0.16733200530681536</v>
      </c>
      <c r="X491" s="24">
        <v>0.38815804341359078</v>
      </c>
      <c r="Y491" s="24">
        <v>0.14719601443879693</v>
      </c>
      <c r="Z491" s="152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A492" s="30"/>
      <c r="B492" s="3" t="s">
        <v>86</v>
      </c>
      <c r="C492" s="29"/>
      <c r="D492" s="13">
        <v>2.2805601948096527E-2</v>
      </c>
      <c r="E492" s="13">
        <v>0</v>
      </c>
      <c r="F492" s="13">
        <v>1.6327243804896328E-2</v>
      </c>
      <c r="G492" s="13">
        <v>6.3614590369781496E-2</v>
      </c>
      <c r="H492" s="13">
        <v>0.10062770242960938</v>
      </c>
      <c r="I492" s="13">
        <v>1.0148548672952448E-2</v>
      </c>
      <c r="J492" s="13">
        <v>2.8548337572276251E-2</v>
      </c>
      <c r="K492" s="13">
        <v>8.2057540458707577E-3</v>
      </c>
      <c r="L492" s="13">
        <v>1.8996335233690802E-2</v>
      </c>
      <c r="M492" s="13">
        <v>1.4411532042816097E-2</v>
      </c>
      <c r="N492" s="13">
        <v>1.4032834850450114E-2</v>
      </c>
      <c r="O492" s="13">
        <v>1.3769807326313017E-2</v>
      </c>
      <c r="P492" s="13">
        <v>0</v>
      </c>
      <c r="Q492" s="13">
        <v>1.1368348730470174E-2</v>
      </c>
      <c r="R492" s="13">
        <v>3.1309738828343911E-2</v>
      </c>
      <c r="S492" s="13">
        <v>1.8718038452349903E-2</v>
      </c>
      <c r="T492" s="13">
        <v>1.5936381457791922E-2</v>
      </c>
      <c r="U492" s="13">
        <v>4.5564509955381374E-2</v>
      </c>
      <c r="V492" s="13">
        <v>1.0410259097183358E-2</v>
      </c>
      <c r="W492" s="13">
        <v>1.5493704195075498E-2</v>
      </c>
      <c r="X492" s="13">
        <v>3.1903400828514311E-2</v>
      </c>
      <c r="Y492" s="13">
        <v>1.2818230575221792E-2</v>
      </c>
      <c r="Z492" s="152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A493" s="30"/>
      <c r="B493" s="3" t="s">
        <v>268</v>
      </c>
      <c r="C493" s="29"/>
      <c r="D493" s="13">
        <v>-1.5687098463583071E-2</v>
      </c>
      <c r="E493" s="13">
        <v>8.404504574495264E-2</v>
      </c>
      <c r="F493" s="13">
        <v>0.16188670699641183</v>
      </c>
      <c r="G493" s="13">
        <v>2.6229309971888437E-2</v>
      </c>
      <c r="H493" s="13">
        <v>0.22569359838895964</v>
      </c>
      <c r="I493" s="13">
        <v>3.490167033784819E-2</v>
      </c>
      <c r="J493" s="13">
        <v>8.1154258956299463E-2</v>
      </c>
      <c r="K493" s="13">
        <v>-5.4712720110401292E-2</v>
      </c>
      <c r="L493" s="13">
        <v>8.867030460679759E-2</v>
      </c>
      <c r="M493" s="13">
        <v>-3.5922605984155531E-2</v>
      </c>
      <c r="N493" s="13">
        <v>-9.9055248862767176E-3</v>
      </c>
      <c r="O493" s="13">
        <v>-2.1899344263367482E-2</v>
      </c>
      <c r="P493" s="13">
        <v>0.12740684757475074</v>
      </c>
      <c r="Q493" s="13">
        <v>-0.10819227570048573</v>
      </c>
      <c r="R493" s="13">
        <v>-0.10674688230615914</v>
      </c>
      <c r="S493" s="13">
        <v>-9.9055248862767176E-3</v>
      </c>
      <c r="T493" s="13">
        <v>-8.9402161574239858E-2</v>
      </c>
      <c r="U493" s="13">
        <v>-1.713249185790966E-2</v>
      </c>
      <c r="V493" s="13">
        <v>8.884589239969154E-3</v>
      </c>
      <c r="W493" s="13">
        <v>-6.3385080476361044E-2</v>
      </c>
      <c r="X493" s="13">
        <v>5.5137177858420428E-2</v>
      </c>
      <c r="Y493" s="13">
        <v>-4.1239513089701418E-3</v>
      </c>
      <c r="Z493" s="152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55"/>
    </row>
    <row r="494" spans="1:65">
      <c r="A494" s="30"/>
      <c r="B494" s="46" t="s">
        <v>269</v>
      </c>
      <c r="C494" s="47"/>
      <c r="D494" s="45">
        <v>7.0000000000000007E-2</v>
      </c>
      <c r="E494" s="45">
        <v>1.18</v>
      </c>
      <c r="F494" s="45">
        <v>2.17</v>
      </c>
      <c r="G494" s="45" t="s">
        <v>270</v>
      </c>
      <c r="H494" s="45">
        <v>2.97</v>
      </c>
      <c r="I494" s="45">
        <v>0.56000000000000005</v>
      </c>
      <c r="J494" s="45">
        <v>1.1499999999999999</v>
      </c>
      <c r="K494" s="45">
        <v>0.56000000000000005</v>
      </c>
      <c r="L494" s="45">
        <v>1.24</v>
      </c>
      <c r="M494" s="45">
        <v>0.33</v>
      </c>
      <c r="N494" s="45">
        <v>0</v>
      </c>
      <c r="O494" s="45">
        <v>0.15</v>
      </c>
      <c r="P494" s="45" t="s">
        <v>270</v>
      </c>
      <c r="Q494" s="45">
        <v>1.24</v>
      </c>
      <c r="R494" s="45">
        <v>1.22</v>
      </c>
      <c r="S494" s="45">
        <v>0</v>
      </c>
      <c r="T494" s="45">
        <v>1</v>
      </c>
      <c r="U494" s="45" t="s">
        <v>270</v>
      </c>
      <c r="V494" s="45">
        <v>0.24</v>
      </c>
      <c r="W494" s="45">
        <v>0.67</v>
      </c>
      <c r="X494" s="45">
        <v>0.82</v>
      </c>
      <c r="Y494" s="45">
        <v>7.0000000000000007E-2</v>
      </c>
      <c r="Z494" s="152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55"/>
    </row>
    <row r="495" spans="1:65">
      <c r="B495" s="31" t="s">
        <v>300</v>
      </c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BM495" s="55"/>
    </row>
    <row r="496" spans="1:65">
      <c r="BM496" s="55"/>
    </row>
    <row r="497" spans="1:65" ht="15">
      <c r="B497" s="8" t="s">
        <v>500</v>
      </c>
      <c r="BM497" s="28" t="s">
        <v>66</v>
      </c>
    </row>
    <row r="498" spans="1:65" ht="15">
      <c r="A498" s="25" t="s">
        <v>23</v>
      </c>
      <c r="B498" s="18" t="s">
        <v>110</v>
      </c>
      <c r="C498" s="15" t="s">
        <v>111</v>
      </c>
      <c r="D498" s="16" t="s">
        <v>230</v>
      </c>
      <c r="E498" s="17" t="s">
        <v>230</v>
      </c>
      <c r="F498" s="17" t="s">
        <v>230</v>
      </c>
      <c r="G498" s="17" t="s">
        <v>230</v>
      </c>
      <c r="H498" s="17" t="s">
        <v>230</v>
      </c>
      <c r="I498" s="17" t="s">
        <v>230</v>
      </c>
      <c r="J498" s="17" t="s">
        <v>230</v>
      </c>
      <c r="K498" s="17" t="s">
        <v>230</v>
      </c>
      <c r="L498" s="17" t="s">
        <v>230</v>
      </c>
      <c r="M498" s="17" t="s">
        <v>230</v>
      </c>
      <c r="N498" s="17" t="s">
        <v>230</v>
      </c>
      <c r="O498" s="152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</v>
      </c>
    </row>
    <row r="499" spans="1:65">
      <c r="A499" s="30"/>
      <c r="B499" s="19" t="s">
        <v>231</v>
      </c>
      <c r="C499" s="9" t="s">
        <v>231</v>
      </c>
      <c r="D499" s="150" t="s">
        <v>234</v>
      </c>
      <c r="E499" s="151" t="s">
        <v>236</v>
      </c>
      <c r="F499" s="151" t="s">
        <v>237</v>
      </c>
      <c r="G499" s="151" t="s">
        <v>240</v>
      </c>
      <c r="H499" s="151" t="s">
        <v>242</v>
      </c>
      <c r="I499" s="151" t="s">
        <v>246</v>
      </c>
      <c r="J499" s="151" t="s">
        <v>247</v>
      </c>
      <c r="K499" s="151" t="s">
        <v>248</v>
      </c>
      <c r="L499" s="151" t="s">
        <v>249</v>
      </c>
      <c r="M499" s="151" t="s">
        <v>252</v>
      </c>
      <c r="N499" s="151" t="s">
        <v>255</v>
      </c>
      <c r="O499" s="152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 t="s">
        <v>3</v>
      </c>
    </row>
    <row r="500" spans="1:65">
      <c r="A500" s="30"/>
      <c r="B500" s="19"/>
      <c r="C500" s="9"/>
      <c r="D500" s="10" t="s">
        <v>290</v>
      </c>
      <c r="E500" s="11" t="s">
        <v>289</v>
      </c>
      <c r="F500" s="11" t="s">
        <v>290</v>
      </c>
      <c r="G500" s="11" t="s">
        <v>290</v>
      </c>
      <c r="H500" s="11" t="s">
        <v>290</v>
      </c>
      <c r="I500" s="11" t="s">
        <v>289</v>
      </c>
      <c r="J500" s="11" t="s">
        <v>290</v>
      </c>
      <c r="K500" s="11" t="s">
        <v>290</v>
      </c>
      <c r="L500" s="11" t="s">
        <v>290</v>
      </c>
      <c r="M500" s="11" t="s">
        <v>289</v>
      </c>
      <c r="N500" s="11" t="s">
        <v>290</v>
      </c>
      <c r="O500" s="152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2</v>
      </c>
    </row>
    <row r="501" spans="1:65">
      <c r="A501" s="30"/>
      <c r="B501" s="19"/>
      <c r="C501" s="9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152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8">
        <v>3</v>
      </c>
    </row>
    <row r="502" spans="1:65">
      <c r="A502" s="30"/>
      <c r="B502" s="18">
        <v>1</v>
      </c>
      <c r="C502" s="14">
        <v>1</v>
      </c>
      <c r="D502" s="22">
        <v>0.36</v>
      </c>
      <c r="E502" s="22">
        <v>0.34</v>
      </c>
      <c r="F502" s="22">
        <v>0.35</v>
      </c>
      <c r="G502" s="22">
        <v>0.35</v>
      </c>
      <c r="H502" s="22">
        <v>0.39</v>
      </c>
      <c r="I502" s="153">
        <v>0.3</v>
      </c>
      <c r="J502" s="153">
        <v>0.40689570266594444</v>
      </c>
      <c r="K502" s="22">
        <v>0.34</v>
      </c>
      <c r="L502" s="153">
        <v>0.3</v>
      </c>
      <c r="M502" s="153">
        <v>0.3</v>
      </c>
      <c r="N502" s="22">
        <v>0.36</v>
      </c>
      <c r="O502" s="152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8">
        <v>1</v>
      </c>
    </row>
    <row r="503" spans="1:65">
      <c r="A503" s="30"/>
      <c r="B503" s="19">
        <v>1</v>
      </c>
      <c r="C503" s="9">
        <v>2</v>
      </c>
      <c r="D503" s="11">
        <v>0.36</v>
      </c>
      <c r="E503" s="11">
        <v>0.36</v>
      </c>
      <c r="F503" s="11">
        <v>0.35</v>
      </c>
      <c r="G503" s="11">
        <v>0.32</v>
      </c>
      <c r="H503" s="11">
        <v>0.38</v>
      </c>
      <c r="I503" s="155">
        <v>0.3</v>
      </c>
      <c r="J503" s="155">
        <v>0.41616935000898708</v>
      </c>
      <c r="K503" s="11">
        <v>0.35</v>
      </c>
      <c r="L503" s="155">
        <v>0.4</v>
      </c>
      <c r="M503" s="155">
        <v>0.3</v>
      </c>
      <c r="N503" s="11">
        <v>0.37</v>
      </c>
      <c r="O503" s="152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8">
        <v>22</v>
      </c>
    </row>
    <row r="504" spans="1:65">
      <c r="A504" s="30"/>
      <c r="B504" s="19">
        <v>1</v>
      </c>
      <c r="C504" s="9">
        <v>3</v>
      </c>
      <c r="D504" s="11">
        <v>0.36</v>
      </c>
      <c r="E504" s="11">
        <v>0.35</v>
      </c>
      <c r="F504" s="11">
        <v>0.34</v>
      </c>
      <c r="G504" s="11">
        <v>0.35</v>
      </c>
      <c r="H504" s="11">
        <v>0.37</v>
      </c>
      <c r="I504" s="155">
        <v>0.3</v>
      </c>
      <c r="J504" s="155">
        <v>0.40656470173920617</v>
      </c>
      <c r="K504" s="11">
        <v>0.35</v>
      </c>
      <c r="L504" s="155">
        <v>0.3</v>
      </c>
      <c r="M504" s="155">
        <v>0.3</v>
      </c>
      <c r="N504" s="11">
        <v>0.37</v>
      </c>
      <c r="O504" s="152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28">
        <v>16</v>
      </c>
    </row>
    <row r="505" spans="1:65">
      <c r="A505" s="30"/>
      <c r="B505" s="19">
        <v>1</v>
      </c>
      <c r="C505" s="9">
        <v>4</v>
      </c>
      <c r="D505" s="11">
        <v>0.36</v>
      </c>
      <c r="E505" s="11">
        <v>0.33</v>
      </c>
      <c r="F505" s="11">
        <v>0.35</v>
      </c>
      <c r="G505" s="11">
        <v>0.34</v>
      </c>
      <c r="H505" s="11">
        <v>0.38</v>
      </c>
      <c r="I505" s="155">
        <v>0.3</v>
      </c>
      <c r="J505" s="155">
        <v>0.40987504167684902</v>
      </c>
      <c r="K505" s="11">
        <v>0.34</v>
      </c>
      <c r="L505" s="155">
        <v>0.4</v>
      </c>
      <c r="M505" s="155">
        <v>0.3</v>
      </c>
      <c r="N505" s="11">
        <v>0.38</v>
      </c>
      <c r="O505" s="152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28">
        <v>0.35404761904761906</v>
      </c>
    </row>
    <row r="506" spans="1:65">
      <c r="A506" s="30"/>
      <c r="B506" s="19">
        <v>1</v>
      </c>
      <c r="C506" s="9">
        <v>5</v>
      </c>
      <c r="D506" s="11">
        <v>0.36</v>
      </c>
      <c r="E506" s="11">
        <v>0.34</v>
      </c>
      <c r="F506" s="11">
        <v>0.33</v>
      </c>
      <c r="G506" s="11">
        <v>0.34</v>
      </c>
      <c r="H506" s="11">
        <v>0.37</v>
      </c>
      <c r="I506" s="155">
        <v>0.3</v>
      </c>
      <c r="J506" s="155">
        <v>0.39100104477735836</v>
      </c>
      <c r="K506" s="11">
        <v>0.34</v>
      </c>
      <c r="L506" s="155">
        <v>0.3</v>
      </c>
      <c r="M506" s="155">
        <v>0.3</v>
      </c>
      <c r="N506" s="11">
        <v>0.37</v>
      </c>
      <c r="O506" s="152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8">
        <v>40</v>
      </c>
    </row>
    <row r="507" spans="1:65">
      <c r="A507" s="30"/>
      <c r="B507" s="19">
        <v>1</v>
      </c>
      <c r="C507" s="9">
        <v>6</v>
      </c>
      <c r="D507" s="11">
        <v>0.36</v>
      </c>
      <c r="E507" s="11">
        <v>0.35</v>
      </c>
      <c r="F507" s="11">
        <v>0.34</v>
      </c>
      <c r="G507" s="11">
        <v>0.34</v>
      </c>
      <c r="H507" s="11">
        <v>0.38</v>
      </c>
      <c r="I507" s="155">
        <v>0.3</v>
      </c>
      <c r="J507" s="155">
        <v>0.40325204710976748</v>
      </c>
      <c r="K507" s="11">
        <v>0.33</v>
      </c>
      <c r="L507" s="155">
        <v>0.3</v>
      </c>
      <c r="M507" s="155">
        <v>0.3</v>
      </c>
      <c r="N507" s="11">
        <v>0.37</v>
      </c>
      <c r="O507" s="152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5"/>
    </row>
    <row r="508" spans="1:65">
      <c r="A508" s="30"/>
      <c r="B508" s="20" t="s">
        <v>265</v>
      </c>
      <c r="C508" s="12"/>
      <c r="D508" s="23">
        <v>0.35999999999999993</v>
      </c>
      <c r="E508" s="23">
        <v>0.34499999999999997</v>
      </c>
      <c r="F508" s="23">
        <v>0.34333333333333332</v>
      </c>
      <c r="G508" s="23">
        <v>0.34</v>
      </c>
      <c r="H508" s="23">
        <v>0.37833333333333335</v>
      </c>
      <c r="I508" s="23">
        <v>0.3</v>
      </c>
      <c r="J508" s="23">
        <v>0.40562631466301874</v>
      </c>
      <c r="K508" s="23">
        <v>0.34166666666666673</v>
      </c>
      <c r="L508" s="23">
        <v>0.33333333333333331</v>
      </c>
      <c r="M508" s="23">
        <v>0.3</v>
      </c>
      <c r="N508" s="23">
        <v>0.37000000000000005</v>
      </c>
      <c r="O508" s="152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5"/>
    </row>
    <row r="509" spans="1:65">
      <c r="A509" s="30"/>
      <c r="B509" s="3" t="s">
        <v>266</v>
      </c>
      <c r="C509" s="29"/>
      <c r="D509" s="11">
        <v>0.36</v>
      </c>
      <c r="E509" s="11">
        <v>0.34499999999999997</v>
      </c>
      <c r="F509" s="11">
        <v>0.34499999999999997</v>
      </c>
      <c r="G509" s="11">
        <v>0.34</v>
      </c>
      <c r="H509" s="11">
        <v>0.38</v>
      </c>
      <c r="I509" s="11">
        <v>0.3</v>
      </c>
      <c r="J509" s="11">
        <v>0.40673020220257528</v>
      </c>
      <c r="K509" s="11">
        <v>0.34</v>
      </c>
      <c r="L509" s="11">
        <v>0.3</v>
      </c>
      <c r="M509" s="11">
        <v>0.3</v>
      </c>
      <c r="N509" s="11">
        <v>0.37</v>
      </c>
      <c r="O509" s="152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5"/>
    </row>
    <row r="510" spans="1:65">
      <c r="A510" s="30"/>
      <c r="B510" s="3" t="s">
        <v>267</v>
      </c>
      <c r="C510" s="29"/>
      <c r="D510" s="24">
        <v>6.0809419444881171E-17</v>
      </c>
      <c r="E510" s="24">
        <v>1.0488088481701499E-2</v>
      </c>
      <c r="F510" s="24">
        <v>8.1649658092772404E-3</v>
      </c>
      <c r="G510" s="24">
        <v>1.0954451150103312E-2</v>
      </c>
      <c r="H510" s="24">
        <v>7.5277265270908165E-3</v>
      </c>
      <c r="I510" s="24">
        <v>0</v>
      </c>
      <c r="J510" s="24">
        <v>8.3813466387441839E-3</v>
      </c>
      <c r="K510" s="24">
        <v>7.5277265270907914E-3</v>
      </c>
      <c r="L510" s="24">
        <v>5.1639777949432177E-2</v>
      </c>
      <c r="M510" s="24">
        <v>0</v>
      </c>
      <c r="N510" s="24">
        <v>6.324555320336764E-3</v>
      </c>
      <c r="O510" s="206"/>
      <c r="P510" s="207"/>
      <c r="Q510" s="207"/>
      <c r="R510" s="207"/>
      <c r="S510" s="207"/>
      <c r="T510" s="207"/>
      <c r="U510" s="207"/>
      <c r="V510" s="207"/>
      <c r="W510" s="207"/>
      <c r="X510" s="207"/>
      <c r="Y510" s="207"/>
      <c r="Z510" s="207"/>
      <c r="AA510" s="207"/>
      <c r="AB510" s="207"/>
      <c r="AC510" s="207"/>
      <c r="AD510" s="207"/>
      <c r="AE510" s="207"/>
      <c r="AF510" s="207"/>
      <c r="AG510" s="207"/>
      <c r="AH510" s="207"/>
      <c r="AI510" s="207"/>
      <c r="AJ510" s="207"/>
      <c r="AK510" s="207"/>
      <c r="AL510" s="207"/>
      <c r="AM510" s="207"/>
      <c r="AN510" s="207"/>
      <c r="AO510" s="207"/>
      <c r="AP510" s="207"/>
      <c r="AQ510" s="207"/>
      <c r="AR510" s="207"/>
      <c r="AS510" s="207"/>
      <c r="AT510" s="207"/>
      <c r="AU510" s="207"/>
      <c r="AV510" s="207"/>
      <c r="AW510" s="207"/>
      <c r="AX510" s="207"/>
      <c r="AY510" s="207"/>
      <c r="AZ510" s="207"/>
      <c r="BA510" s="207"/>
      <c r="BB510" s="207"/>
      <c r="BC510" s="207"/>
      <c r="BD510" s="207"/>
      <c r="BE510" s="207"/>
      <c r="BF510" s="207"/>
      <c r="BG510" s="207"/>
      <c r="BH510" s="207"/>
      <c r="BI510" s="207"/>
      <c r="BJ510" s="207"/>
      <c r="BK510" s="207"/>
      <c r="BL510" s="207"/>
      <c r="BM510" s="56"/>
    </row>
    <row r="511" spans="1:65">
      <c r="A511" s="30"/>
      <c r="B511" s="3" t="s">
        <v>86</v>
      </c>
      <c r="C511" s="29"/>
      <c r="D511" s="13">
        <v>1.6891505401355884E-16</v>
      </c>
      <c r="E511" s="13">
        <v>3.0400256468699999E-2</v>
      </c>
      <c r="F511" s="13">
        <v>2.3781453813428857E-2</v>
      </c>
      <c r="G511" s="13">
        <v>3.2218973970892094E-2</v>
      </c>
      <c r="H511" s="13">
        <v>1.9897074520944889E-2</v>
      </c>
      <c r="I511" s="13">
        <v>0</v>
      </c>
      <c r="J511" s="13">
        <v>2.0662729058165609E-2</v>
      </c>
      <c r="K511" s="13">
        <v>2.2032370323192555E-2</v>
      </c>
      <c r="L511" s="13">
        <v>0.15491933384829654</v>
      </c>
      <c r="M511" s="13">
        <v>0</v>
      </c>
      <c r="N511" s="13">
        <v>1.7093392757666928E-2</v>
      </c>
      <c r="O511" s="152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55"/>
    </row>
    <row r="512" spans="1:65">
      <c r="A512" s="30"/>
      <c r="B512" s="3" t="s">
        <v>268</v>
      </c>
      <c r="C512" s="29"/>
      <c r="D512" s="13">
        <v>1.6812373907195477E-2</v>
      </c>
      <c r="E512" s="13">
        <v>-2.5554808338937529E-2</v>
      </c>
      <c r="F512" s="13">
        <v>-3.0262273032952258E-2</v>
      </c>
      <c r="G512" s="13">
        <v>-3.9677202420981827E-2</v>
      </c>
      <c r="H512" s="13">
        <v>6.8594485541358496E-2</v>
      </c>
      <c r="I512" s="13">
        <v>-0.15265635507733699</v>
      </c>
      <c r="J512" s="13">
        <v>0.14568293314369773</v>
      </c>
      <c r="K512" s="13">
        <v>-3.4969737726966876E-2</v>
      </c>
      <c r="L512" s="13">
        <v>-5.8507061197041077E-2</v>
      </c>
      <c r="M512" s="13">
        <v>-0.15265635507733699</v>
      </c>
      <c r="N512" s="13">
        <v>4.5057162071284518E-2</v>
      </c>
      <c r="O512" s="152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55"/>
    </row>
    <row r="513" spans="1:65">
      <c r="A513" s="30"/>
      <c r="B513" s="46" t="s">
        <v>269</v>
      </c>
      <c r="C513" s="47"/>
      <c r="D513" s="45">
        <v>0.43</v>
      </c>
      <c r="E513" s="45">
        <v>0.43</v>
      </c>
      <c r="F513" s="45">
        <v>0.53</v>
      </c>
      <c r="G513" s="45">
        <v>0.72</v>
      </c>
      <c r="H513" s="45">
        <v>1.49</v>
      </c>
      <c r="I513" s="45" t="s">
        <v>270</v>
      </c>
      <c r="J513" s="45">
        <v>3.07</v>
      </c>
      <c r="K513" s="45">
        <v>0.63</v>
      </c>
      <c r="L513" s="45" t="s">
        <v>270</v>
      </c>
      <c r="M513" s="45" t="s">
        <v>270</v>
      </c>
      <c r="N513" s="45">
        <v>1.01</v>
      </c>
      <c r="O513" s="152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55"/>
    </row>
    <row r="514" spans="1:65">
      <c r="B514" s="31" t="s">
        <v>301</v>
      </c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BM514" s="55"/>
    </row>
    <row r="515" spans="1:65">
      <c r="BM515" s="55"/>
    </row>
    <row r="516" spans="1:65" ht="15">
      <c r="B516" s="8" t="s">
        <v>501</v>
      </c>
      <c r="BM516" s="28" t="s">
        <v>66</v>
      </c>
    </row>
    <row r="517" spans="1:65" ht="15">
      <c r="A517" s="25" t="s">
        <v>55</v>
      </c>
      <c r="B517" s="18" t="s">
        <v>110</v>
      </c>
      <c r="C517" s="15" t="s">
        <v>111</v>
      </c>
      <c r="D517" s="16" t="s">
        <v>230</v>
      </c>
      <c r="E517" s="17" t="s">
        <v>230</v>
      </c>
      <c r="F517" s="17" t="s">
        <v>230</v>
      </c>
      <c r="G517" s="17" t="s">
        <v>230</v>
      </c>
      <c r="H517" s="17" t="s">
        <v>230</v>
      </c>
      <c r="I517" s="17" t="s">
        <v>230</v>
      </c>
      <c r="J517" s="17" t="s">
        <v>230</v>
      </c>
      <c r="K517" s="17" t="s">
        <v>230</v>
      </c>
      <c r="L517" s="17" t="s">
        <v>230</v>
      </c>
      <c r="M517" s="17" t="s">
        <v>230</v>
      </c>
      <c r="N517" s="17" t="s">
        <v>230</v>
      </c>
      <c r="O517" s="17" t="s">
        <v>230</v>
      </c>
      <c r="P517" s="17" t="s">
        <v>230</v>
      </c>
      <c r="Q517" s="17" t="s">
        <v>230</v>
      </c>
      <c r="R517" s="17" t="s">
        <v>230</v>
      </c>
      <c r="S517" s="17" t="s">
        <v>230</v>
      </c>
      <c r="T517" s="17" t="s">
        <v>230</v>
      </c>
      <c r="U517" s="17" t="s">
        <v>230</v>
      </c>
      <c r="V517" s="17" t="s">
        <v>230</v>
      </c>
      <c r="W517" s="17" t="s">
        <v>230</v>
      </c>
      <c r="X517" s="17" t="s">
        <v>230</v>
      </c>
      <c r="Y517" s="17" t="s">
        <v>230</v>
      </c>
      <c r="Z517" s="152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>
        <v>1</v>
      </c>
    </row>
    <row r="518" spans="1:65">
      <c r="A518" s="30"/>
      <c r="B518" s="19" t="s">
        <v>231</v>
      </c>
      <c r="C518" s="9" t="s">
        <v>231</v>
      </c>
      <c r="D518" s="150" t="s">
        <v>233</v>
      </c>
      <c r="E518" s="151" t="s">
        <v>234</v>
      </c>
      <c r="F518" s="151" t="s">
        <v>235</v>
      </c>
      <c r="G518" s="151" t="s">
        <v>236</v>
      </c>
      <c r="H518" s="151" t="s">
        <v>237</v>
      </c>
      <c r="I518" s="151" t="s">
        <v>239</v>
      </c>
      <c r="J518" s="151" t="s">
        <v>240</v>
      </c>
      <c r="K518" s="151" t="s">
        <v>242</v>
      </c>
      <c r="L518" s="151" t="s">
        <v>243</v>
      </c>
      <c r="M518" s="151" t="s">
        <v>244</v>
      </c>
      <c r="N518" s="151" t="s">
        <v>245</v>
      </c>
      <c r="O518" s="151" t="s">
        <v>246</v>
      </c>
      <c r="P518" s="151" t="s">
        <v>247</v>
      </c>
      <c r="Q518" s="151" t="s">
        <v>248</v>
      </c>
      <c r="R518" s="151" t="s">
        <v>250</v>
      </c>
      <c r="S518" s="151" t="s">
        <v>251</v>
      </c>
      <c r="T518" s="151" t="s">
        <v>252</v>
      </c>
      <c r="U518" s="151" t="s">
        <v>254</v>
      </c>
      <c r="V518" s="151" t="s">
        <v>255</v>
      </c>
      <c r="W518" s="151" t="s">
        <v>256</v>
      </c>
      <c r="X518" s="151" t="s">
        <v>257</v>
      </c>
      <c r="Y518" s="151" t="s">
        <v>258</v>
      </c>
      <c r="Z518" s="152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 t="s">
        <v>1</v>
      </c>
    </row>
    <row r="519" spans="1:65">
      <c r="A519" s="30"/>
      <c r="B519" s="19"/>
      <c r="C519" s="9"/>
      <c r="D519" s="10" t="s">
        <v>289</v>
      </c>
      <c r="E519" s="11" t="s">
        <v>114</v>
      </c>
      <c r="F519" s="11" t="s">
        <v>114</v>
      </c>
      <c r="G519" s="11" t="s">
        <v>289</v>
      </c>
      <c r="H519" s="11" t="s">
        <v>114</v>
      </c>
      <c r="I519" s="11" t="s">
        <v>289</v>
      </c>
      <c r="J519" s="11" t="s">
        <v>290</v>
      </c>
      <c r="K519" s="11" t="s">
        <v>114</v>
      </c>
      <c r="L519" s="11" t="s">
        <v>114</v>
      </c>
      <c r="M519" s="11" t="s">
        <v>114</v>
      </c>
      <c r="N519" s="11" t="s">
        <v>114</v>
      </c>
      <c r="O519" s="11" t="s">
        <v>289</v>
      </c>
      <c r="P519" s="11" t="s">
        <v>114</v>
      </c>
      <c r="Q519" s="11" t="s">
        <v>289</v>
      </c>
      <c r="R519" s="11" t="s">
        <v>289</v>
      </c>
      <c r="S519" s="11" t="s">
        <v>114</v>
      </c>
      <c r="T519" s="11" t="s">
        <v>289</v>
      </c>
      <c r="U519" s="11" t="s">
        <v>114</v>
      </c>
      <c r="V519" s="11" t="s">
        <v>289</v>
      </c>
      <c r="W519" s="11" t="s">
        <v>289</v>
      </c>
      <c r="X519" s="11" t="s">
        <v>289</v>
      </c>
      <c r="Y519" s="11" t="s">
        <v>289</v>
      </c>
      <c r="Z519" s="152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8">
        <v>2</v>
      </c>
    </row>
    <row r="520" spans="1:65">
      <c r="A520" s="30"/>
      <c r="B520" s="19"/>
      <c r="C520" s="9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152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3</v>
      </c>
    </row>
    <row r="521" spans="1:65">
      <c r="A521" s="30"/>
      <c r="B521" s="18">
        <v>1</v>
      </c>
      <c r="C521" s="14">
        <v>1</v>
      </c>
      <c r="D521" s="22">
        <v>3.17</v>
      </c>
      <c r="E521" s="22">
        <v>3.4000000000000004</v>
      </c>
      <c r="F521" s="153">
        <v>2.8385000000000002</v>
      </c>
      <c r="G521" s="153">
        <v>2.99</v>
      </c>
      <c r="H521" s="153">
        <v>4.03</v>
      </c>
      <c r="I521" s="22">
        <v>3.4000000000000004</v>
      </c>
      <c r="J521" s="22">
        <v>3.2834000000000003</v>
      </c>
      <c r="K521" s="22">
        <v>3.39</v>
      </c>
      <c r="L521" s="22">
        <v>3.4569999999999999</v>
      </c>
      <c r="M521" s="153">
        <v>3.6759457000000002</v>
      </c>
      <c r="N521" s="22">
        <v>3.1710000000000003</v>
      </c>
      <c r="O521" s="22">
        <v>3.44</v>
      </c>
      <c r="P521" s="22">
        <v>3.4121999999999999</v>
      </c>
      <c r="Q521" s="22">
        <v>3.4300000000000006</v>
      </c>
      <c r="R521" s="22">
        <v>3.4000000000000004</v>
      </c>
      <c r="S521" s="22">
        <v>3.38</v>
      </c>
      <c r="T521" s="22">
        <v>3.2300000000000004</v>
      </c>
      <c r="U521" s="22">
        <v>3.37</v>
      </c>
      <c r="V521" s="22">
        <v>3.2300000000000004</v>
      </c>
      <c r="W521" s="22">
        <v>3.34</v>
      </c>
      <c r="X521" s="22">
        <v>3.4099999999999997</v>
      </c>
      <c r="Y521" s="22">
        <v>3.29</v>
      </c>
      <c r="Z521" s="152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>
        <v>1</v>
      </c>
    </row>
    <row r="522" spans="1:65">
      <c r="A522" s="30"/>
      <c r="B522" s="19">
        <v>1</v>
      </c>
      <c r="C522" s="9">
        <v>2</v>
      </c>
      <c r="D522" s="11">
        <v>3.2</v>
      </c>
      <c r="E522" s="11">
        <v>3.38</v>
      </c>
      <c r="F522" s="155">
        <v>2.7694999999999999</v>
      </c>
      <c r="G522" s="155">
        <v>3.03</v>
      </c>
      <c r="H522" s="155">
        <v>3.9699999999999998</v>
      </c>
      <c r="I522" s="11">
        <v>3.37</v>
      </c>
      <c r="J522" s="11">
        <v>3.2906</v>
      </c>
      <c r="K522" s="148">
        <v>3.71</v>
      </c>
      <c r="L522" s="11">
        <v>3.4740000000000002</v>
      </c>
      <c r="M522" s="155">
        <v>3.6329910999999999</v>
      </c>
      <c r="N522" s="11">
        <v>3.2426999999999997</v>
      </c>
      <c r="O522" s="11">
        <v>3.52</v>
      </c>
      <c r="P522" s="11">
        <v>3.4101760000000003</v>
      </c>
      <c r="Q522" s="11">
        <v>3.39</v>
      </c>
      <c r="R522" s="11">
        <v>3.32</v>
      </c>
      <c r="S522" s="11">
        <v>3.3099999999999996</v>
      </c>
      <c r="T522" s="11">
        <v>3.2799999999999994</v>
      </c>
      <c r="U522" s="11">
        <v>3.45</v>
      </c>
      <c r="V522" s="11">
        <v>3.2099999999999995</v>
      </c>
      <c r="W522" s="11">
        <v>3.25</v>
      </c>
      <c r="X522" s="11">
        <v>3.42</v>
      </c>
      <c r="Y522" s="11">
        <v>3.2400000000000007</v>
      </c>
      <c r="Z522" s="152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 t="e">
        <v>#N/A</v>
      </c>
    </row>
    <row r="523" spans="1:65">
      <c r="A523" s="30"/>
      <c r="B523" s="19">
        <v>1</v>
      </c>
      <c r="C523" s="9">
        <v>3</v>
      </c>
      <c r="D523" s="11">
        <v>3.27</v>
      </c>
      <c r="E523" s="11">
        <v>3.34</v>
      </c>
      <c r="F523" s="155">
        <v>2.7770000000000001</v>
      </c>
      <c r="G523" s="155">
        <v>2.99</v>
      </c>
      <c r="H523" s="155">
        <v>3.9</v>
      </c>
      <c r="I523" s="11">
        <v>3.37</v>
      </c>
      <c r="J523" s="11">
        <v>3.3417000000000003</v>
      </c>
      <c r="K523" s="11">
        <v>3.44</v>
      </c>
      <c r="L523" s="11">
        <v>3.456</v>
      </c>
      <c r="M523" s="155">
        <v>3.674363</v>
      </c>
      <c r="N523" s="11">
        <v>3.3130000000000002</v>
      </c>
      <c r="O523" s="148">
        <v>3.63</v>
      </c>
      <c r="P523" s="11">
        <v>3.4161600000000001</v>
      </c>
      <c r="Q523" s="11">
        <v>3.45</v>
      </c>
      <c r="R523" s="11">
        <v>3.25</v>
      </c>
      <c r="S523" s="11">
        <v>3.37</v>
      </c>
      <c r="T523" s="11">
        <v>3.2799999999999994</v>
      </c>
      <c r="U523" s="11">
        <v>3.39</v>
      </c>
      <c r="V523" s="11">
        <v>3.19</v>
      </c>
      <c r="W523" s="11">
        <v>3.3300000000000005</v>
      </c>
      <c r="X523" s="11">
        <v>3.3099999999999996</v>
      </c>
      <c r="Y523" s="11">
        <v>3.3300000000000005</v>
      </c>
      <c r="Z523" s="152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16</v>
      </c>
    </row>
    <row r="524" spans="1:65">
      <c r="A524" s="30"/>
      <c r="B524" s="19">
        <v>1</v>
      </c>
      <c r="C524" s="9">
        <v>4</v>
      </c>
      <c r="D524" s="11">
        <v>3.29</v>
      </c>
      <c r="E524" s="11">
        <v>3.26</v>
      </c>
      <c r="F524" s="155">
        <v>2.7945000000000002</v>
      </c>
      <c r="G524" s="155">
        <v>2.94</v>
      </c>
      <c r="H524" s="155">
        <v>3.94</v>
      </c>
      <c r="I524" s="11">
        <v>3.37</v>
      </c>
      <c r="J524" s="11">
        <v>3.2978000000000001</v>
      </c>
      <c r="K524" s="11">
        <v>3.4300000000000006</v>
      </c>
      <c r="L524" s="11">
        <v>3.4769999999999994</v>
      </c>
      <c r="M524" s="155">
        <v>3.635513</v>
      </c>
      <c r="N524" s="11">
        <v>3.2780999999999998</v>
      </c>
      <c r="O524" s="11">
        <v>3.5000000000000004</v>
      </c>
      <c r="P524" s="11">
        <v>3.4081519999999998</v>
      </c>
      <c r="Q524" s="11">
        <v>3.4099999999999997</v>
      </c>
      <c r="R524" s="11">
        <v>3.37</v>
      </c>
      <c r="S524" s="11">
        <v>3.2399999999999998</v>
      </c>
      <c r="T524" s="11">
        <v>3.18</v>
      </c>
      <c r="U524" s="11">
        <v>3.3000000000000003</v>
      </c>
      <c r="V524" s="11">
        <v>3.2099999999999995</v>
      </c>
      <c r="W524" s="11">
        <v>3.26</v>
      </c>
      <c r="X524" s="11">
        <v>3.4300000000000006</v>
      </c>
      <c r="Y524" s="11">
        <v>3.19</v>
      </c>
      <c r="Z524" s="152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3.3385541851851852</v>
      </c>
    </row>
    <row r="525" spans="1:65">
      <c r="A525" s="30"/>
      <c r="B525" s="19">
        <v>1</v>
      </c>
      <c r="C525" s="9">
        <v>5</v>
      </c>
      <c r="D525" s="11">
        <v>3.2799999999999994</v>
      </c>
      <c r="E525" s="11">
        <v>3.26</v>
      </c>
      <c r="F525" s="155">
        <v>2.7875000000000001</v>
      </c>
      <c r="G525" s="155">
        <v>2.92</v>
      </c>
      <c r="H525" s="155">
        <v>3.94</v>
      </c>
      <c r="I525" s="11">
        <v>3.4000000000000004</v>
      </c>
      <c r="J525" s="11">
        <v>3.3103000000000002</v>
      </c>
      <c r="K525" s="11">
        <v>3.39</v>
      </c>
      <c r="L525" s="11">
        <v>3.4729999999999999</v>
      </c>
      <c r="M525" s="155">
        <v>3.6754230000000008</v>
      </c>
      <c r="N525" s="11">
        <v>3.2484999999999999</v>
      </c>
      <c r="O525" s="11">
        <v>3.4000000000000004</v>
      </c>
      <c r="P525" s="11">
        <v>3.3928400000000005</v>
      </c>
      <c r="Q525" s="11">
        <v>3.4300000000000006</v>
      </c>
      <c r="R525" s="11">
        <v>3.29</v>
      </c>
      <c r="S525" s="11">
        <v>3.3099999999999996</v>
      </c>
      <c r="T525" s="11">
        <v>3.26</v>
      </c>
      <c r="U525" s="11">
        <v>3.37</v>
      </c>
      <c r="V525" s="11">
        <v>3.2</v>
      </c>
      <c r="W525" s="11">
        <v>3.32</v>
      </c>
      <c r="X525" s="11">
        <v>3.37</v>
      </c>
      <c r="Y525" s="11">
        <v>3.19</v>
      </c>
      <c r="Z525" s="152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41</v>
      </c>
    </row>
    <row r="526" spans="1:65">
      <c r="A526" s="30"/>
      <c r="B526" s="19">
        <v>1</v>
      </c>
      <c r="C526" s="9">
        <v>6</v>
      </c>
      <c r="D526" s="11">
        <v>3.37</v>
      </c>
      <c r="E526" s="11">
        <v>3.2400000000000007</v>
      </c>
      <c r="F526" s="155">
        <v>2.8319999999999999</v>
      </c>
      <c r="G526" s="155">
        <v>3.01</v>
      </c>
      <c r="H526" s="155">
        <v>3.8599999999999994</v>
      </c>
      <c r="I526" s="11">
        <v>3.39</v>
      </c>
      <c r="J526" s="11">
        <v>3.2185999999999999</v>
      </c>
      <c r="K526" s="11">
        <v>3.38</v>
      </c>
      <c r="L526" s="11">
        <v>3.4830000000000001</v>
      </c>
      <c r="M526" s="155">
        <v>3.6386179999999997</v>
      </c>
      <c r="N526" s="11">
        <v>3.2858000000000001</v>
      </c>
      <c r="O526" s="11">
        <v>3.58</v>
      </c>
      <c r="P526" s="11">
        <v>3.3988239999999994</v>
      </c>
      <c r="Q526" s="11">
        <v>3.4099999999999997</v>
      </c>
      <c r="R526" s="11">
        <v>3.26</v>
      </c>
      <c r="S526" s="11">
        <v>3.3099999999999996</v>
      </c>
      <c r="T526" s="11">
        <v>3.2400000000000007</v>
      </c>
      <c r="U526" s="11">
        <v>3.37</v>
      </c>
      <c r="V526" s="11">
        <v>3.16</v>
      </c>
      <c r="W526" s="11">
        <v>3.34</v>
      </c>
      <c r="X526" s="11">
        <v>3.39</v>
      </c>
      <c r="Y526" s="11">
        <v>3.2400000000000007</v>
      </c>
      <c r="Z526" s="152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A527" s="30"/>
      <c r="B527" s="20" t="s">
        <v>265</v>
      </c>
      <c r="C527" s="12"/>
      <c r="D527" s="23">
        <v>3.2633333333333336</v>
      </c>
      <c r="E527" s="23">
        <v>3.3133333333333339</v>
      </c>
      <c r="F527" s="23">
        <v>2.7998333333333334</v>
      </c>
      <c r="G527" s="23">
        <v>2.98</v>
      </c>
      <c r="H527" s="23">
        <v>3.94</v>
      </c>
      <c r="I527" s="23">
        <v>3.3833333333333342</v>
      </c>
      <c r="J527" s="23">
        <v>3.2904</v>
      </c>
      <c r="K527" s="23">
        <v>3.4566666666666666</v>
      </c>
      <c r="L527" s="23">
        <v>3.47</v>
      </c>
      <c r="M527" s="23">
        <v>3.6554756333333334</v>
      </c>
      <c r="N527" s="23">
        <v>3.2565166666666676</v>
      </c>
      <c r="O527" s="23">
        <v>3.5116666666666667</v>
      </c>
      <c r="P527" s="23">
        <v>3.4063920000000003</v>
      </c>
      <c r="Q527" s="23">
        <v>3.42</v>
      </c>
      <c r="R527" s="23">
        <v>3.3149999999999999</v>
      </c>
      <c r="S527" s="23">
        <v>3.32</v>
      </c>
      <c r="T527" s="23">
        <v>3.2449999999999997</v>
      </c>
      <c r="U527" s="23">
        <v>3.3750000000000004</v>
      </c>
      <c r="V527" s="23">
        <v>3.1999999999999997</v>
      </c>
      <c r="W527" s="23">
        <v>3.3066666666666666</v>
      </c>
      <c r="X527" s="23">
        <v>3.3883333333333336</v>
      </c>
      <c r="Y527" s="23">
        <v>3.2466666666666675</v>
      </c>
      <c r="Z527" s="152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30"/>
      <c r="B528" s="3" t="s">
        <v>266</v>
      </c>
      <c r="C528" s="29"/>
      <c r="D528" s="11">
        <v>3.2749999999999995</v>
      </c>
      <c r="E528" s="11">
        <v>3.3</v>
      </c>
      <c r="F528" s="11">
        <v>2.7910000000000004</v>
      </c>
      <c r="G528" s="11">
        <v>2.99</v>
      </c>
      <c r="H528" s="11">
        <v>3.94</v>
      </c>
      <c r="I528" s="11">
        <v>3.38</v>
      </c>
      <c r="J528" s="11">
        <v>3.2942</v>
      </c>
      <c r="K528" s="11">
        <v>3.41</v>
      </c>
      <c r="L528" s="11">
        <v>3.4735</v>
      </c>
      <c r="M528" s="11">
        <v>3.6564904999999999</v>
      </c>
      <c r="N528" s="11">
        <v>3.2633000000000001</v>
      </c>
      <c r="O528" s="11">
        <v>3.5100000000000002</v>
      </c>
      <c r="P528" s="11">
        <v>3.4091640000000001</v>
      </c>
      <c r="Q528" s="11">
        <v>3.42</v>
      </c>
      <c r="R528" s="11">
        <v>3.3049999999999997</v>
      </c>
      <c r="S528" s="11">
        <v>3.3099999999999996</v>
      </c>
      <c r="T528" s="11">
        <v>3.25</v>
      </c>
      <c r="U528" s="11">
        <v>3.37</v>
      </c>
      <c r="V528" s="11">
        <v>3.2050000000000001</v>
      </c>
      <c r="W528" s="11">
        <v>3.3250000000000002</v>
      </c>
      <c r="X528" s="11">
        <v>3.4</v>
      </c>
      <c r="Y528" s="11">
        <v>3.2400000000000007</v>
      </c>
      <c r="Z528" s="152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A529" s="30"/>
      <c r="B529" s="3" t="s">
        <v>267</v>
      </c>
      <c r="C529" s="29"/>
      <c r="D529" s="24">
        <v>7.0898989179442221E-2</v>
      </c>
      <c r="E529" s="24">
        <v>6.8896056974740327E-2</v>
      </c>
      <c r="F529" s="24">
        <v>2.8816083472024235E-2</v>
      </c>
      <c r="G529" s="24">
        <v>4.1952353926806032E-2</v>
      </c>
      <c r="H529" s="24">
        <v>5.8309518948453223E-2</v>
      </c>
      <c r="I529" s="24">
        <v>1.5055453054181734E-2</v>
      </c>
      <c r="J529" s="24">
        <v>4.0710539175992384E-2</v>
      </c>
      <c r="K529" s="24">
        <v>0.12643839079435745</v>
      </c>
      <c r="L529" s="24">
        <v>1.1027239001672179E-2</v>
      </c>
      <c r="M529" s="24">
        <v>2.1734279175042306E-2</v>
      </c>
      <c r="N529" s="24">
        <v>4.9156867950131466E-2</v>
      </c>
      <c r="O529" s="24">
        <v>8.542052836799037E-2</v>
      </c>
      <c r="P529" s="24">
        <v>8.8033433648812918E-3</v>
      </c>
      <c r="Q529" s="24">
        <v>2.0976176963403221E-2</v>
      </c>
      <c r="R529" s="24">
        <v>6.0249481325568427E-2</v>
      </c>
      <c r="S529" s="24">
        <v>5.0596442562694181E-2</v>
      </c>
      <c r="T529" s="24">
        <v>3.7815340802377716E-2</v>
      </c>
      <c r="U529" s="24">
        <v>4.8062459362791639E-2</v>
      </c>
      <c r="V529" s="24">
        <v>2.3664319132398446E-2</v>
      </c>
      <c r="W529" s="24">
        <v>4.0824829046386353E-2</v>
      </c>
      <c r="X529" s="24">
        <v>4.4007575105505244E-2</v>
      </c>
      <c r="Y529" s="24">
        <v>5.5377492419453986E-2</v>
      </c>
      <c r="Z529" s="206"/>
      <c r="AA529" s="207"/>
      <c r="AB529" s="207"/>
      <c r="AC529" s="207"/>
      <c r="AD529" s="207"/>
      <c r="AE529" s="207"/>
      <c r="AF529" s="207"/>
      <c r="AG529" s="207"/>
      <c r="AH529" s="207"/>
      <c r="AI529" s="207"/>
      <c r="AJ529" s="207"/>
      <c r="AK529" s="207"/>
      <c r="AL529" s="207"/>
      <c r="AM529" s="207"/>
      <c r="AN529" s="207"/>
      <c r="AO529" s="207"/>
      <c r="AP529" s="207"/>
      <c r="AQ529" s="207"/>
      <c r="AR529" s="207"/>
      <c r="AS529" s="207"/>
      <c r="AT529" s="207"/>
      <c r="AU529" s="207"/>
      <c r="AV529" s="207"/>
      <c r="AW529" s="207"/>
      <c r="AX529" s="207"/>
      <c r="AY529" s="207"/>
      <c r="AZ529" s="207"/>
      <c r="BA529" s="207"/>
      <c r="BB529" s="207"/>
      <c r="BC529" s="207"/>
      <c r="BD529" s="207"/>
      <c r="BE529" s="207"/>
      <c r="BF529" s="207"/>
      <c r="BG529" s="207"/>
      <c r="BH529" s="207"/>
      <c r="BI529" s="207"/>
      <c r="BJ529" s="207"/>
      <c r="BK529" s="207"/>
      <c r="BL529" s="207"/>
      <c r="BM529" s="56"/>
    </row>
    <row r="530" spans="1:65">
      <c r="A530" s="30"/>
      <c r="B530" s="3" t="s">
        <v>86</v>
      </c>
      <c r="C530" s="29"/>
      <c r="D530" s="13">
        <v>2.172594152587606E-2</v>
      </c>
      <c r="E530" s="13">
        <v>2.0793578563804923E-2</v>
      </c>
      <c r="F530" s="13">
        <v>1.0292071006139974E-2</v>
      </c>
      <c r="G530" s="13">
        <v>1.4077971116377864E-2</v>
      </c>
      <c r="H530" s="13">
        <v>1.479937029148559E-2</v>
      </c>
      <c r="I530" s="13">
        <v>4.4498876022212013E-3</v>
      </c>
      <c r="J530" s="13">
        <v>1.2372519807923773E-2</v>
      </c>
      <c r="K530" s="13">
        <v>3.6578126555744682E-2</v>
      </c>
      <c r="L530" s="13">
        <v>3.1778786748334811E-3</v>
      </c>
      <c r="M530" s="13">
        <v>5.9456774863585618E-3</v>
      </c>
      <c r="N530" s="13">
        <v>1.5094922882875297E-2</v>
      </c>
      <c r="O530" s="13">
        <v>2.4324782639199915E-2</v>
      </c>
      <c r="P530" s="13">
        <v>2.5843600398548642E-3</v>
      </c>
      <c r="Q530" s="13">
        <v>6.1333850770184861E-3</v>
      </c>
      <c r="R530" s="13">
        <v>1.8174805829734065E-2</v>
      </c>
      <c r="S530" s="13">
        <v>1.5239892338160898E-2</v>
      </c>
      <c r="T530" s="13">
        <v>1.1653417812751223E-2</v>
      </c>
      <c r="U530" s="13">
        <v>1.424072870008641E-2</v>
      </c>
      <c r="V530" s="13">
        <v>7.395099728874515E-3</v>
      </c>
      <c r="W530" s="13">
        <v>1.2346218461608776E-2</v>
      </c>
      <c r="X530" s="13">
        <v>1.298797100998679E-2</v>
      </c>
      <c r="Y530" s="13">
        <v>1.7056722511125454E-2</v>
      </c>
      <c r="Z530" s="152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3" t="s">
        <v>268</v>
      </c>
      <c r="C531" s="29"/>
      <c r="D531" s="13">
        <v>-2.2530966304409206E-2</v>
      </c>
      <c r="E531" s="13">
        <v>-7.5544233979393249E-3</v>
      </c>
      <c r="F531" s="13">
        <v>-0.16136351904738355</v>
      </c>
      <c r="G531" s="13">
        <v>-0.10739804277440435</v>
      </c>
      <c r="H531" s="13">
        <v>0.18015158102981443</v>
      </c>
      <c r="I531" s="13">
        <v>1.3412736671118308E-2</v>
      </c>
      <c r="J531" s="13">
        <v>-1.442366441104026E-2</v>
      </c>
      <c r="K531" s="13">
        <v>3.5378332933940326E-2</v>
      </c>
      <c r="L531" s="13">
        <v>3.9372077708998976E-2</v>
      </c>
      <c r="M531" s="13">
        <v>9.4927753323425179E-2</v>
      </c>
      <c r="N531" s="13">
        <v>-2.457276832065769E-2</v>
      </c>
      <c r="O531" s="13">
        <v>5.1852530131057062E-2</v>
      </c>
      <c r="P531" s="13">
        <v>2.0319518885104415E-2</v>
      </c>
      <c r="Q531" s="13">
        <v>2.4395534802529095E-2</v>
      </c>
      <c r="R531" s="13">
        <v>-7.055205301057188E-3</v>
      </c>
      <c r="S531" s="13">
        <v>-5.5575510104102221E-3</v>
      </c>
      <c r="T531" s="13">
        <v>-2.8022365370114932E-2</v>
      </c>
      <c r="U531" s="13">
        <v>1.0916646186706513E-2</v>
      </c>
      <c r="V531" s="13">
        <v>-4.1501253985937625E-2</v>
      </c>
      <c r="W531" s="13">
        <v>-9.5512957854688718E-3</v>
      </c>
      <c r="X531" s="13">
        <v>1.4910390961765163E-2</v>
      </c>
      <c r="Y531" s="13">
        <v>-2.752314727323224E-2</v>
      </c>
      <c r="Z531" s="152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A532" s="30"/>
      <c r="B532" s="46" t="s">
        <v>269</v>
      </c>
      <c r="C532" s="47"/>
      <c r="D532" s="45">
        <v>0.51</v>
      </c>
      <c r="E532" s="45">
        <v>0.04</v>
      </c>
      <c r="F532" s="45">
        <v>4.87</v>
      </c>
      <c r="G532" s="45">
        <v>3.18</v>
      </c>
      <c r="H532" s="45">
        <v>5.86</v>
      </c>
      <c r="I532" s="45">
        <v>0.62</v>
      </c>
      <c r="J532" s="45">
        <v>0.25</v>
      </c>
      <c r="K532" s="45">
        <v>1.31</v>
      </c>
      <c r="L532" s="45">
        <v>1.43</v>
      </c>
      <c r="M532" s="45">
        <v>3.18</v>
      </c>
      <c r="N532" s="45">
        <v>0.56999999999999995</v>
      </c>
      <c r="O532" s="45">
        <v>1.83</v>
      </c>
      <c r="P532" s="45">
        <v>0.84</v>
      </c>
      <c r="Q532" s="45">
        <v>0.96</v>
      </c>
      <c r="R532" s="45">
        <v>0.02</v>
      </c>
      <c r="S532" s="45">
        <v>0.02</v>
      </c>
      <c r="T532" s="45">
        <v>0.68</v>
      </c>
      <c r="U532" s="45">
        <v>0.54</v>
      </c>
      <c r="V532" s="45">
        <v>1.1100000000000001</v>
      </c>
      <c r="W532" s="45">
        <v>0.1</v>
      </c>
      <c r="X532" s="45">
        <v>0.67</v>
      </c>
      <c r="Y532" s="45">
        <v>0.67</v>
      </c>
      <c r="Z532" s="152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55"/>
    </row>
    <row r="533" spans="1:65">
      <c r="B533" s="31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BM533" s="55"/>
    </row>
    <row r="534" spans="1:65" ht="15">
      <c r="B534" s="8" t="s">
        <v>502</v>
      </c>
      <c r="BM534" s="28" t="s">
        <v>66</v>
      </c>
    </row>
    <row r="535" spans="1:65" ht="15">
      <c r="A535" s="25" t="s">
        <v>56</v>
      </c>
      <c r="B535" s="18" t="s">
        <v>110</v>
      </c>
      <c r="C535" s="15" t="s">
        <v>111</v>
      </c>
      <c r="D535" s="16" t="s">
        <v>230</v>
      </c>
      <c r="E535" s="17" t="s">
        <v>230</v>
      </c>
      <c r="F535" s="17" t="s">
        <v>230</v>
      </c>
      <c r="G535" s="17" t="s">
        <v>230</v>
      </c>
      <c r="H535" s="17" t="s">
        <v>230</v>
      </c>
      <c r="I535" s="17" t="s">
        <v>230</v>
      </c>
      <c r="J535" s="17" t="s">
        <v>230</v>
      </c>
      <c r="K535" s="17" t="s">
        <v>230</v>
      </c>
      <c r="L535" s="17" t="s">
        <v>230</v>
      </c>
      <c r="M535" s="17" t="s">
        <v>230</v>
      </c>
      <c r="N535" s="17" t="s">
        <v>230</v>
      </c>
      <c r="O535" s="17" t="s">
        <v>230</v>
      </c>
      <c r="P535" s="17" t="s">
        <v>230</v>
      </c>
      <c r="Q535" s="17" t="s">
        <v>230</v>
      </c>
      <c r="R535" s="17" t="s">
        <v>230</v>
      </c>
      <c r="S535" s="17" t="s">
        <v>230</v>
      </c>
      <c r="T535" s="17" t="s">
        <v>230</v>
      </c>
      <c r="U535" s="17" t="s">
        <v>230</v>
      </c>
      <c r="V535" s="17" t="s">
        <v>230</v>
      </c>
      <c r="W535" s="17" t="s">
        <v>230</v>
      </c>
      <c r="X535" s="17" t="s">
        <v>230</v>
      </c>
      <c r="Y535" s="152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>
        <v>1</v>
      </c>
    </row>
    <row r="536" spans="1:65">
      <c r="A536" s="30"/>
      <c r="B536" s="19" t="s">
        <v>231</v>
      </c>
      <c r="C536" s="9" t="s">
        <v>231</v>
      </c>
      <c r="D536" s="150" t="s">
        <v>233</v>
      </c>
      <c r="E536" s="151" t="s">
        <v>234</v>
      </c>
      <c r="F536" s="151" t="s">
        <v>235</v>
      </c>
      <c r="G536" s="151" t="s">
        <v>236</v>
      </c>
      <c r="H536" s="151" t="s">
        <v>239</v>
      </c>
      <c r="I536" s="151" t="s">
        <v>240</v>
      </c>
      <c r="J536" s="151" t="s">
        <v>242</v>
      </c>
      <c r="K536" s="151" t="s">
        <v>243</v>
      </c>
      <c r="L536" s="151" t="s">
        <v>244</v>
      </c>
      <c r="M536" s="151" t="s">
        <v>245</v>
      </c>
      <c r="N536" s="151" t="s">
        <v>246</v>
      </c>
      <c r="O536" s="151" t="s">
        <v>247</v>
      </c>
      <c r="P536" s="151" t="s">
        <v>248</v>
      </c>
      <c r="Q536" s="151" t="s">
        <v>250</v>
      </c>
      <c r="R536" s="151" t="s">
        <v>251</v>
      </c>
      <c r="S536" s="151" t="s">
        <v>252</v>
      </c>
      <c r="T536" s="151" t="s">
        <v>254</v>
      </c>
      <c r="U536" s="151" t="s">
        <v>255</v>
      </c>
      <c r="V536" s="151" t="s">
        <v>256</v>
      </c>
      <c r="W536" s="151" t="s">
        <v>257</v>
      </c>
      <c r="X536" s="151" t="s">
        <v>258</v>
      </c>
      <c r="Y536" s="152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 t="s">
        <v>1</v>
      </c>
    </row>
    <row r="537" spans="1:65">
      <c r="A537" s="30"/>
      <c r="B537" s="19"/>
      <c r="C537" s="9"/>
      <c r="D537" s="10" t="s">
        <v>289</v>
      </c>
      <c r="E537" s="11" t="s">
        <v>114</v>
      </c>
      <c r="F537" s="11" t="s">
        <v>114</v>
      </c>
      <c r="G537" s="11" t="s">
        <v>289</v>
      </c>
      <c r="H537" s="11" t="s">
        <v>289</v>
      </c>
      <c r="I537" s="11" t="s">
        <v>290</v>
      </c>
      <c r="J537" s="11" t="s">
        <v>114</v>
      </c>
      <c r="K537" s="11" t="s">
        <v>114</v>
      </c>
      <c r="L537" s="11" t="s">
        <v>114</v>
      </c>
      <c r="M537" s="11" t="s">
        <v>114</v>
      </c>
      <c r="N537" s="11" t="s">
        <v>289</v>
      </c>
      <c r="O537" s="11" t="s">
        <v>290</v>
      </c>
      <c r="P537" s="11" t="s">
        <v>289</v>
      </c>
      <c r="Q537" s="11" t="s">
        <v>289</v>
      </c>
      <c r="R537" s="11" t="s">
        <v>114</v>
      </c>
      <c r="S537" s="11" t="s">
        <v>289</v>
      </c>
      <c r="T537" s="11" t="s">
        <v>114</v>
      </c>
      <c r="U537" s="11" t="s">
        <v>290</v>
      </c>
      <c r="V537" s="11" t="s">
        <v>289</v>
      </c>
      <c r="W537" s="11" t="s">
        <v>289</v>
      </c>
      <c r="X537" s="11" t="s">
        <v>289</v>
      </c>
      <c r="Y537" s="152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3</v>
      </c>
    </row>
    <row r="538" spans="1:65">
      <c r="A538" s="30"/>
      <c r="B538" s="19"/>
      <c r="C538" s="9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152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3</v>
      </c>
    </row>
    <row r="539" spans="1:65">
      <c r="A539" s="30"/>
      <c r="B539" s="18">
        <v>1</v>
      </c>
      <c r="C539" s="14">
        <v>1</v>
      </c>
      <c r="D539" s="222">
        <v>0.124</v>
      </c>
      <c r="E539" s="222">
        <v>0.13500000000000001</v>
      </c>
      <c r="F539" s="223">
        <v>0.10667770000000001</v>
      </c>
      <c r="G539" s="222">
        <v>0.13539999999999999</v>
      </c>
      <c r="H539" s="222">
        <v>0.1351</v>
      </c>
      <c r="I539" s="222">
        <v>0.13110000000000002</v>
      </c>
      <c r="J539" s="222">
        <v>0.13200000000000001</v>
      </c>
      <c r="K539" s="223">
        <v>0.14460000000000001</v>
      </c>
      <c r="L539" s="223">
        <v>0.14448950000000002</v>
      </c>
      <c r="M539" s="222">
        <v>0.1268</v>
      </c>
      <c r="N539" s="222">
        <v>0.13300000000000001</v>
      </c>
      <c r="O539" s="222">
        <v>0.13257768862720565</v>
      </c>
      <c r="P539" s="222">
        <v>0.12290000000000001</v>
      </c>
      <c r="Q539" s="222">
        <v>0.13400000000000001</v>
      </c>
      <c r="R539" s="222">
        <v>0.13</v>
      </c>
      <c r="S539" s="222">
        <v>0.13250000000000001</v>
      </c>
      <c r="T539" s="222">
        <v>0.1208</v>
      </c>
      <c r="U539" s="222">
        <v>0.1356</v>
      </c>
      <c r="V539" s="222">
        <v>0.13</v>
      </c>
      <c r="W539" s="222">
        <v>0.12789999999999999</v>
      </c>
      <c r="X539" s="222">
        <v>0.128</v>
      </c>
      <c r="Y539" s="206"/>
      <c r="Z539" s="207"/>
      <c r="AA539" s="207"/>
      <c r="AB539" s="207"/>
      <c r="AC539" s="207"/>
      <c r="AD539" s="207"/>
      <c r="AE539" s="207"/>
      <c r="AF539" s="207"/>
      <c r="AG539" s="207"/>
      <c r="AH539" s="207"/>
      <c r="AI539" s="207"/>
      <c r="AJ539" s="207"/>
      <c r="AK539" s="207"/>
      <c r="AL539" s="207"/>
      <c r="AM539" s="207"/>
      <c r="AN539" s="207"/>
      <c r="AO539" s="207"/>
      <c r="AP539" s="207"/>
      <c r="AQ539" s="207"/>
      <c r="AR539" s="207"/>
      <c r="AS539" s="207"/>
      <c r="AT539" s="207"/>
      <c r="AU539" s="207"/>
      <c r="AV539" s="207"/>
      <c r="AW539" s="207"/>
      <c r="AX539" s="207"/>
      <c r="AY539" s="207"/>
      <c r="AZ539" s="207"/>
      <c r="BA539" s="207"/>
      <c r="BB539" s="207"/>
      <c r="BC539" s="207"/>
      <c r="BD539" s="207"/>
      <c r="BE539" s="207"/>
      <c r="BF539" s="207"/>
      <c r="BG539" s="207"/>
      <c r="BH539" s="207"/>
      <c r="BI539" s="207"/>
      <c r="BJ539" s="207"/>
      <c r="BK539" s="207"/>
      <c r="BL539" s="207"/>
      <c r="BM539" s="224">
        <v>1</v>
      </c>
    </row>
    <row r="540" spans="1:65">
      <c r="A540" s="30"/>
      <c r="B540" s="19">
        <v>1</v>
      </c>
      <c r="C540" s="9">
        <v>2</v>
      </c>
      <c r="D540" s="24">
        <v>0.123</v>
      </c>
      <c r="E540" s="24">
        <v>0.13300000000000001</v>
      </c>
      <c r="F540" s="225">
        <v>0.1053682</v>
      </c>
      <c r="G540" s="24">
        <v>0.13789999999999999</v>
      </c>
      <c r="H540" s="24">
        <v>0.13370000000000001</v>
      </c>
      <c r="I540" s="24">
        <v>0.13159999999999999</v>
      </c>
      <c r="J540" s="226">
        <v>0.14369999999999999</v>
      </c>
      <c r="K540" s="225">
        <v>0.14879999999999999</v>
      </c>
      <c r="L540" s="226">
        <v>0.1530453</v>
      </c>
      <c r="M540" s="24">
        <v>0.12970000000000001</v>
      </c>
      <c r="N540" s="24">
        <v>0.13400000000000001</v>
      </c>
      <c r="O540" s="24">
        <v>0.1345382830488715</v>
      </c>
      <c r="P540" s="24">
        <v>0.1222</v>
      </c>
      <c r="Q540" s="24">
        <v>0.13200000000000001</v>
      </c>
      <c r="R540" s="24">
        <v>0.127</v>
      </c>
      <c r="S540" s="24">
        <v>0.13619999999999999</v>
      </c>
      <c r="T540" s="24">
        <v>0.12290000000000001</v>
      </c>
      <c r="U540" s="24">
        <v>0.1341</v>
      </c>
      <c r="V540" s="24">
        <v>0.128</v>
      </c>
      <c r="W540" s="24">
        <v>0.1283</v>
      </c>
      <c r="X540" s="24">
        <v>0.127</v>
      </c>
      <c r="Y540" s="206"/>
      <c r="Z540" s="207"/>
      <c r="AA540" s="207"/>
      <c r="AB540" s="207"/>
      <c r="AC540" s="207"/>
      <c r="AD540" s="207"/>
      <c r="AE540" s="207"/>
      <c r="AF540" s="207"/>
      <c r="AG540" s="207"/>
      <c r="AH540" s="207"/>
      <c r="AI540" s="207"/>
      <c r="AJ540" s="207"/>
      <c r="AK540" s="207"/>
      <c r="AL540" s="207"/>
      <c r="AM540" s="207"/>
      <c r="AN540" s="207"/>
      <c r="AO540" s="207"/>
      <c r="AP540" s="207"/>
      <c r="AQ540" s="207"/>
      <c r="AR540" s="207"/>
      <c r="AS540" s="207"/>
      <c r="AT540" s="207"/>
      <c r="AU540" s="207"/>
      <c r="AV540" s="207"/>
      <c r="AW540" s="207"/>
      <c r="AX540" s="207"/>
      <c r="AY540" s="207"/>
      <c r="AZ540" s="207"/>
      <c r="BA540" s="207"/>
      <c r="BB540" s="207"/>
      <c r="BC540" s="207"/>
      <c r="BD540" s="207"/>
      <c r="BE540" s="207"/>
      <c r="BF540" s="207"/>
      <c r="BG540" s="207"/>
      <c r="BH540" s="207"/>
      <c r="BI540" s="207"/>
      <c r="BJ540" s="207"/>
      <c r="BK540" s="207"/>
      <c r="BL540" s="207"/>
      <c r="BM540" s="224">
        <v>23</v>
      </c>
    </row>
    <row r="541" spans="1:65">
      <c r="A541" s="30"/>
      <c r="B541" s="19">
        <v>1</v>
      </c>
      <c r="C541" s="9">
        <v>3</v>
      </c>
      <c r="D541" s="24">
        <v>0.124</v>
      </c>
      <c r="E541" s="24">
        <v>0.13200000000000001</v>
      </c>
      <c r="F541" s="225">
        <v>0.10535775000000001</v>
      </c>
      <c r="G541" s="24">
        <v>0.13619999999999999</v>
      </c>
      <c r="H541" s="24">
        <v>0.1336</v>
      </c>
      <c r="I541" s="24">
        <v>0.1333</v>
      </c>
      <c r="J541" s="24">
        <v>0.1336</v>
      </c>
      <c r="K541" s="225">
        <v>0.14710000000000001</v>
      </c>
      <c r="L541" s="225">
        <v>0.14447449999999998</v>
      </c>
      <c r="M541" s="24">
        <v>0.13250000000000001</v>
      </c>
      <c r="N541" s="24">
        <v>0.13699999999999998</v>
      </c>
      <c r="O541" s="24">
        <v>0.13205838007761933</v>
      </c>
      <c r="P541" s="24">
        <v>0.1232</v>
      </c>
      <c r="Q541" s="24">
        <v>0.128</v>
      </c>
      <c r="R541" s="24">
        <v>0.128</v>
      </c>
      <c r="S541" s="24">
        <v>0.1356</v>
      </c>
      <c r="T541" s="24">
        <v>0.1208</v>
      </c>
      <c r="U541" s="24">
        <v>0.1346</v>
      </c>
      <c r="V541" s="24">
        <v>0.13200000000000001</v>
      </c>
      <c r="W541" s="24">
        <v>0.12459999999999999</v>
      </c>
      <c r="X541" s="24">
        <v>0.13</v>
      </c>
      <c r="Y541" s="206"/>
      <c r="Z541" s="207"/>
      <c r="AA541" s="207"/>
      <c r="AB541" s="207"/>
      <c r="AC541" s="207"/>
      <c r="AD541" s="207"/>
      <c r="AE541" s="207"/>
      <c r="AF541" s="207"/>
      <c r="AG541" s="207"/>
      <c r="AH541" s="207"/>
      <c r="AI541" s="207"/>
      <c r="AJ541" s="207"/>
      <c r="AK541" s="207"/>
      <c r="AL541" s="207"/>
      <c r="AM541" s="207"/>
      <c r="AN541" s="207"/>
      <c r="AO541" s="207"/>
      <c r="AP541" s="207"/>
      <c r="AQ541" s="207"/>
      <c r="AR541" s="207"/>
      <c r="AS541" s="207"/>
      <c r="AT541" s="207"/>
      <c r="AU541" s="207"/>
      <c r="AV541" s="207"/>
      <c r="AW541" s="207"/>
      <c r="AX541" s="207"/>
      <c r="AY541" s="207"/>
      <c r="AZ541" s="207"/>
      <c r="BA541" s="207"/>
      <c r="BB541" s="207"/>
      <c r="BC541" s="207"/>
      <c r="BD541" s="207"/>
      <c r="BE541" s="207"/>
      <c r="BF541" s="207"/>
      <c r="BG541" s="207"/>
      <c r="BH541" s="207"/>
      <c r="BI541" s="207"/>
      <c r="BJ541" s="207"/>
      <c r="BK541" s="207"/>
      <c r="BL541" s="207"/>
      <c r="BM541" s="224">
        <v>16</v>
      </c>
    </row>
    <row r="542" spans="1:65">
      <c r="A542" s="30"/>
      <c r="B542" s="19">
        <v>1</v>
      </c>
      <c r="C542" s="9">
        <v>4</v>
      </c>
      <c r="D542" s="24">
        <v>0.126</v>
      </c>
      <c r="E542" s="24">
        <v>0.13100000000000001</v>
      </c>
      <c r="F542" s="225">
        <v>0.10511980000000001</v>
      </c>
      <c r="G542" s="24">
        <v>0.13699999999999998</v>
      </c>
      <c r="H542" s="24">
        <v>0.1341</v>
      </c>
      <c r="I542" s="24">
        <v>0.1336</v>
      </c>
      <c r="J542" s="24">
        <v>0.1333</v>
      </c>
      <c r="K542" s="225">
        <v>0.14710000000000001</v>
      </c>
      <c r="L542" s="225">
        <v>0.1458372</v>
      </c>
      <c r="M542" s="24">
        <v>0.1308</v>
      </c>
      <c r="N542" s="24">
        <v>0.13300000000000001</v>
      </c>
      <c r="O542" s="24">
        <v>0.13493789158215647</v>
      </c>
      <c r="P542" s="24">
        <v>0.1201</v>
      </c>
      <c r="Q542" s="24">
        <v>0.13200000000000001</v>
      </c>
      <c r="R542" s="24">
        <v>0.124</v>
      </c>
      <c r="S542" s="24">
        <v>0.12990000000000002</v>
      </c>
      <c r="T542" s="24">
        <v>0.1176</v>
      </c>
      <c r="U542" s="24">
        <v>0.1371</v>
      </c>
      <c r="V542" s="24">
        <v>0.129</v>
      </c>
      <c r="W542" s="24">
        <v>0.12869999999999998</v>
      </c>
      <c r="X542" s="24">
        <v>0.124</v>
      </c>
      <c r="Y542" s="206"/>
      <c r="Z542" s="207"/>
      <c r="AA542" s="207"/>
      <c r="AB542" s="207"/>
      <c r="AC542" s="207"/>
      <c r="AD542" s="207"/>
      <c r="AE542" s="207"/>
      <c r="AF542" s="207"/>
      <c r="AG542" s="207"/>
      <c r="AH542" s="207"/>
      <c r="AI542" s="207"/>
      <c r="AJ542" s="207"/>
      <c r="AK542" s="207"/>
      <c r="AL542" s="207"/>
      <c r="AM542" s="207"/>
      <c r="AN542" s="207"/>
      <c r="AO542" s="207"/>
      <c r="AP542" s="207"/>
      <c r="AQ542" s="207"/>
      <c r="AR542" s="207"/>
      <c r="AS542" s="207"/>
      <c r="AT542" s="207"/>
      <c r="AU542" s="207"/>
      <c r="AV542" s="207"/>
      <c r="AW542" s="207"/>
      <c r="AX542" s="207"/>
      <c r="AY542" s="207"/>
      <c r="AZ542" s="207"/>
      <c r="BA542" s="207"/>
      <c r="BB542" s="207"/>
      <c r="BC542" s="207"/>
      <c r="BD542" s="207"/>
      <c r="BE542" s="207"/>
      <c r="BF542" s="207"/>
      <c r="BG542" s="207"/>
      <c r="BH542" s="207"/>
      <c r="BI542" s="207"/>
      <c r="BJ542" s="207"/>
      <c r="BK542" s="207"/>
      <c r="BL542" s="207"/>
      <c r="BM542" s="224">
        <v>0.13025579897982992</v>
      </c>
    </row>
    <row r="543" spans="1:65">
      <c r="A543" s="30"/>
      <c r="B543" s="19">
        <v>1</v>
      </c>
      <c r="C543" s="9">
        <v>5</v>
      </c>
      <c r="D543" s="24">
        <v>0.126</v>
      </c>
      <c r="E543" s="24">
        <v>0.13100000000000001</v>
      </c>
      <c r="F543" s="225">
        <v>0.10595905</v>
      </c>
      <c r="G543" s="24">
        <v>0.1394</v>
      </c>
      <c r="H543" s="24">
        <v>0.13470000000000001</v>
      </c>
      <c r="I543" s="24">
        <v>0.1321</v>
      </c>
      <c r="J543" s="24">
        <v>0.1318</v>
      </c>
      <c r="K543" s="225">
        <v>0.1447</v>
      </c>
      <c r="L543" s="225">
        <v>0.1444793</v>
      </c>
      <c r="M543" s="24">
        <v>0.12909999999999999</v>
      </c>
      <c r="N543" s="226">
        <v>0.127</v>
      </c>
      <c r="O543" s="24">
        <v>0.13225083516796166</v>
      </c>
      <c r="P543" s="24">
        <v>0.12210000000000001</v>
      </c>
      <c r="Q543" s="24">
        <v>0.13</v>
      </c>
      <c r="R543" s="24">
        <v>0.127</v>
      </c>
      <c r="S543" s="24">
        <v>0.1341</v>
      </c>
      <c r="T543" s="24">
        <v>0.12179999999999999</v>
      </c>
      <c r="U543" s="24">
        <v>0.1368</v>
      </c>
      <c r="V543" s="24">
        <v>0.13200000000000001</v>
      </c>
      <c r="W543" s="24">
        <v>0.12669999999999998</v>
      </c>
      <c r="X543" s="24">
        <v>0.124</v>
      </c>
      <c r="Y543" s="206"/>
      <c r="Z543" s="207"/>
      <c r="AA543" s="207"/>
      <c r="AB543" s="207"/>
      <c r="AC543" s="207"/>
      <c r="AD543" s="207"/>
      <c r="AE543" s="207"/>
      <c r="AF543" s="207"/>
      <c r="AG543" s="207"/>
      <c r="AH543" s="207"/>
      <c r="AI543" s="207"/>
      <c r="AJ543" s="207"/>
      <c r="AK543" s="207"/>
      <c r="AL543" s="207"/>
      <c r="AM543" s="207"/>
      <c r="AN543" s="207"/>
      <c r="AO543" s="207"/>
      <c r="AP543" s="207"/>
      <c r="AQ543" s="207"/>
      <c r="AR543" s="207"/>
      <c r="AS543" s="207"/>
      <c r="AT543" s="207"/>
      <c r="AU543" s="207"/>
      <c r="AV543" s="207"/>
      <c r="AW543" s="207"/>
      <c r="AX543" s="207"/>
      <c r="AY543" s="207"/>
      <c r="AZ543" s="207"/>
      <c r="BA543" s="207"/>
      <c r="BB543" s="207"/>
      <c r="BC543" s="207"/>
      <c r="BD543" s="207"/>
      <c r="BE543" s="207"/>
      <c r="BF543" s="207"/>
      <c r="BG543" s="207"/>
      <c r="BH543" s="207"/>
      <c r="BI543" s="207"/>
      <c r="BJ543" s="207"/>
      <c r="BK543" s="207"/>
      <c r="BL543" s="207"/>
      <c r="BM543" s="224">
        <v>42</v>
      </c>
    </row>
    <row r="544" spans="1:65">
      <c r="A544" s="30"/>
      <c r="B544" s="19">
        <v>1</v>
      </c>
      <c r="C544" s="9">
        <v>6</v>
      </c>
      <c r="D544" s="24">
        <v>0.13</v>
      </c>
      <c r="E544" s="24">
        <v>0.13100000000000001</v>
      </c>
      <c r="F544" s="225">
        <v>0.10673784999999998</v>
      </c>
      <c r="G544" s="24">
        <v>0.13569999999999999</v>
      </c>
      <c r="H544" s="24">
        <v>0.1328</v>
      </c>
      <c r="I544" s="24">
        <v>0.13370000000000001</v>
      </c>
      <c r="J544" s="24">
        <v>0.13159999999999999</v>
      </c>
      <c r="K544" s="225">
        <v>0.14899999999999999</v>
      </c>
      <c r="L544" s="225">
        <v>0.14961730000000001</v>
      </c>
      <c r="M544" s="24">
        <v>0.13150000000000001</v>
      </c>
      <c r="N544" s="24">
        <v>0.13400000000000001</v>
      </c>
      <c r="O544" s="24">
        <v>0.13260321131781447</v>
      </c>
      <c r="P544" s="24">
        <v>0.1211</v>
      </c>
      <c r="Q544" s="24">
        <v>0.128</v>
      </c>
      <c r="R544" s="24">
        <v>0.127</v>
      </c>
      <c r="S544" s="24">
        <v>0.13200000000000001</v>
      </c>
      <c r="T544" s="24">
        <v>0.11969999999999999</v>
      </c>
      <c r="U544" s="24">
        <v>0.1353</v>
      </c>
      <c r="V544" s="24">
        <v>0.13200000000000001</v>
      </c>
      <c r="W544" s="24">
        <v>0.12709999999999999</v>
      </c>
      <c r="X544" s="24">
        <v>0.126</v>
      </c>
      <c r="Y544" s="206"/>
      <c r="Z544" s="207"/>
      <c r="AA544" s="207"/>
      <c r="AB544" s="207"/>
      <c r="AC544" s="207"/>
      <c r="AD544" s="207"/>
      <c r="AE544" s="207"/>
      <c r="AF544" s="207"/>
      <c r="AG544" s="207"/>
      <c r="AH544" s="207"/>
      <c r="AI544" s="207"/>
      <c r="AJ544" s="207"/>
      <c r="AK544" s="207"/>
      <c r="AL544" s="207"/>
      <c r="AM544" s="207"/>
      <c r="AN544" s="207"/>
      <c r="AO544" s="207"/>
      <c r="AP544" s="207"/>
      <c r="AQ544" s="207"/>
      <c r="AR544" s="207"/>
      <c r="AS544" s="207"/>
      <c r="AT544" s="207"/>
      <c r="AU544" s="207"/>
      <c r="AV544" s="207"/>
      <c r="AW544" s="207"/>
      <c r="AX544" s="207"/>
      <c r="AY544" s="207"/>
      <c r="AZ544" s="207"/>
      <c r="BA544" s="207"/>
      <c r="BB544" s="207"/>
      <c r="BC544" s="207"/>
      <c r="BD544" s="207"/>
      <c r="BE544" s="207"/>
      <c r="BF544" s="207"/>
      <c r="BG544" s="207"/>
      <c r="BH544" s="207"/>
      <c r="BI544" s="207"/>
      <c r="BJ544" s="207"/>
      <c r="BK544" s="207"/>
      <c r="BL544" s="207"/>
      <c r="BM544" s="56"/>
    </row>
    <row r="545" spans="1:65">
      <c r="A545" s="30"/>
      <c r="B545" s="20" t="s">
        <v>265</v>
      </c>
      <c r="C545" s="12"/>
      <c r="D545" s="227">
        <v>0.1255</v>
      </c>
      <c r="E545" s="227">
        <v>0.13216666666666668</v>
      </c>
      <c r="F545" s="227">
        <v>0.10587005833333334</v>
      </c>
      <c r="G545" s="227">
        <v>0.13693333333333332</v>
      </c>
      <c r="H545" s="227">
        <v>0.13400000000000001</v>
      </c>
      <c r="I545" s="227">
        <v>0.13256666666666669</v>
      </c>
      <c r="J545" s="227">
        <v>0.13433333333333333</v>
      </c>
      <c r="K545" s="227">
        <v>0.14688333333333334</v>
      </c>
      <c r="L545" s="227">
        <v>0.14699051666666665</v>
      </c>
      <c r="M545" s="227">
        <v>0.13006666666666666</v>
      </c>
      <c r="N545" s="227">
        <v>0.13300000000000001</v>
      </c>
      <c r="O545" s="227">
        <v>0.13316104830360484</v>
      </c>
      <c r="P545" s="227">
        <v>0.12193333333333334</v>
      </c>
      <c r="Q545" s="227">
        <v>0.13066666666666668</v>
      </c>
      <c r="R545" s="227">
        <v>0.12716666666666668</v>
      </c>
      <c r="S545" s="227">
        <v>0.13338333333333333</v>
      </c>
      <c r="T545" s="227">
        <v>0.1206</v>
      </c>
      <c r="U545" s="227">
        <v>0.13558333333333333</v>
      </c>
      <c r="V545" s="227">
        <v>0.1305</v>
      </c>
      <c r="W545" s="227">
        <v>0.12721666666666664</v>
      </c>
      <c r="X545" s="227">
        <v>0.1265</v>
      </c>
      <c r="Y545" s="206"/>
      <c r="Z545" s="207"/>
      <c r="AA545" s="207"/>
      <c r="AB545" s="207"/>
      <c r="AC545" s="207"/>
      <c r="AD545" s="207"/>
      <c r="AE545" s="207"/>
      <c r="AF545" s="207"/>
      <c r="AG545" s="207"/>
      <c r="AH545" s="207"/>
      <c r="AI545" s="207"/>
      <c r="AJ545" s="207"/>
      <c r="AK545" s="207"/>
      <c r="AL545" s="207"/>
      <c r="AM545" s="207"/>
      <c r="AN545" s="207"/>
      <c r="AO545" s="207"/>
      <c r="AP545" s="207"/>
      <c r="AQ545" s="207"/>
      <c r="AR545" s="207"/>
      <c r="AS545" s="207"/>
      <c r="AT545" s="207"/>
      <c r="AU545" s="207"/>
      <c r="AV545" s="207"/>
      <c r="AW545" s="207"/>
      <c r="AX545" s="207"/>
      <c r="AY545" s="207"/>
      <c r="AZ545" s="207"/>
      <c r="BA545" s="207"/>
      <c r="BB545" s="207"/>
      <c r="BC545" s="207"/>
      <c r="BD545" s="207"/>
      <c r="BE545" s="207"/>
      <c r="BF545" s="207"/>
      <c r="BG545" s="207"/>
      <c r="BH545" s="207"/>
      <c r="BI545" s="207"/>
      <c r="BJ545" s="207"/>
      <c r="BK545" s="207"/>
      <c r="BL545" s="207"/>
      <c r="BM545" s="56"/>
    </row>
    <row r="546" spans="1:65">
      <c r="A546" s="30"/>
      <c r="B546" s="3" t="s">
        <v>266</v>
      </c>
      <c r="C546" s="29"/>
      <c r="D546" s="24">
        <v>0.125</v>
      </c>
      <c r="E546" s="24">
        <v>0.13150000000000001</v>
      </c>
      <c r="F546" s="24">
        <v>0.105663625</v>
      </c>
      <c r="G546" s="24">
        <v>0.1366</v>
      </c>
      <c r="H546" s="24">
        <v>0.13390000000000002</v>
      </c>
      <c r="I546" s="24">
        <v>0.13269999999999998</v>
      </c>
      <c r="J546" s="24">
        <v>0.13264999999999999</v>
      </c>
      <c r="K546" s="24">
        <v>0.14710000000000001</v>
      </c>
      <c r="L546" s="24">
        <v>0.14516335000000002</v>
      </c>
      <c r="M546" s="24">
        <v>0.13025</v>
      </c>
      <c r="N546" s="24">
        <v>0.13350000000000001</v>
      </c>
      <c r="O546" s="24">
        <v>0.13259044997251007</v>
      </c>
      <c r="P546" s="24">
        <v>0.12215000000000001</v>
      </c>
      <c r="Q546" s="24">
        <v>0.13100000000000001</v>
      </c>
      <c r="R546" s="24">
        <v>0.127</v>
      </c>
      <c r="S546" s="24">
        <v>0.1333</v>
      </c>
      <c r="T546" s="24">
        <v>0.1208</v>
      </c>
      <c r="U546" s="24">
        <v>0.13545000000000001</v>
      </c>
      <c r="V546" s="24">
        <v>0.13100000000000001</v>
      </c>
      <c r="W546" s="24">
        <v>0.1275</v>
      </c>
      <c r="X546" s="24">
        <v>0.1265</v>
      </c>
      <c r="Y546" s="206"/>
      <c r="Z546" s="207"/>
      <c r="AA546" s="207"/>
      <c r="AB546" s="207"/>
      <c r="AC546" s="207"/>
      <c r="AD546" s="207"/>
      <c r="AE546" s="207"/>
      <c r="AF546" s="207"/>
      <c r="AG546" s="207"/>
      <c r="AH546" s="207"/>
      <c r="AI546" s="207"/>
      <c r="AJ546" s="207"/>
      <c r="AK546" s="207"/>
      <c r="AL546" s="207"/>
      <c r="AM546" s="207"/>
      <c r="AN546" s="207"/>
      <c r="AO546" s="207"/>
      <c r="AP546" s="207"/>
      <c r="AQ546" s="207"/>
      <c r="AR546" s="207"/>
      <c r="AS546" s="207"/>
      <c r="AT546" s="207"/>
      <c r="AU546" s="207"/>
      <c r="AV546" s="207"/>
      <c r="AW546" s="207"/>
      <c r="AX546" s="207"/>
      <c r="AY546" s="207"/>
      <c r="AZ546" s="207"/>
      <c r="BA546" s="207"/>
      <c r="BB546" s="207"/>
      <c r="BC546" s="207"/>
      <c r="BD546" s="207"/>
      <c r="BE546" s="207"/>
      <c r="BF546" s="207"/>
      <c r="BG546" s="207"/>
      <c r="BH546" s="207"/>
      <c r="BI546" s="207"/>
      <c r="BJ546" s="207"/>
      <c r="BK546" s="207"/>
      <c r="BL546" s="207"/>
      <c r="BM546" s="56"/>
    </row>
    <row r="547" spans="1:65">
      <c r="A547" s="30"/>
      <c r="B547" s="3" t="s">
        <v>267</v>
      </c>
      <c r="C547" s="29"/>
      <c r="D547" s="24">
        <v>2.5099800796022287E-3</v>
      </c>
      <c r="E547" s="24">
        <v>1.6020819787597234E-3</v>
      </c>
      <c r="F547" s="24">
        <v>7.0575861837930036E-4</v>
      </c>
      <c r="G547" s="24">
        <v>1.5121728296285035E-3</v>
      </c>
      <c r="H547" s="24">
        <v>8.2462112512353295E-4</v>
      </c>
      <c r="I547" s="24">
        <v>1.1129540272026791E-3</v>
      </c>
      <c r="J547" s="24">
        <v>4.6620453308249422E-3</v>
      </c>
      <c r="K547" s="24">
        <v>1.9093628954880871E-3</v>
      </c>
      <c r="L547" s="24">
        <v>3.5716148898875789E-3</v>
      </c>
      <c r="M547" s="24">
        <v>2.0126268075991347E-3</v>
      </c>
      <c r="N547" s="24">
        <v>3.286335345030993E-3</v>
      </c>
      <c r="O547" s="24">
        <v>1.2449741654960954E-3</v>
      </c>
      <c r="P547" s="24">
        <v>1.1570076346622243E-3</v>
      </c>
      <c r="Q547" s="24">
        <v>2.4221202832779955E-3</v>
      </c>
      <c r="R547" s="24">
        <v>1.9407902170679534E-3</v>
      </c>
      <c r="S547" s="24">
        <v>2.3743771113002715E-3</v>
      </c>
      <c r="T547" s="24">
        <v>1.8231840280125357E-3</v>
      </c>
      <c r="U547" s="24">
        <v>1.1856081421222913E-3</v>
      </c>
      <c r="V547" s="24">
        <v>1.7606816861659024E-3</v>
      </c>
      <c r="W547" s="24">
        <v>1.4811031924436145E-3</v>
      </c>
      <c r="X547" s="24">
        <v>2.3452078799117166E-3</v>
      </c>
      <c r="Y547" s="206"/>
      <c r="Z547" s="207"/>
      <c r="AA547" s="207"/>
      <c r="AB547" s="207"/>
      <c r="AC547" s="207"/>
      <c r="AD547" s="207"/>
      <c r="AE547" s="207"/>
      <c r="AF547" s="207"/>
      <c r="AG547" s="207"/>
      <c r="AH547" s="207"/>
      <c r="AI547" s="207"/>
      <c r="AJ547" s="207"/>
      <c r="AK547" s="207"/>
      <c r="AL547" s="207"/>
      <c r="AM547" s="207"/>
      <c r="AN547" s="207"/>
      <c r="AO547" s="207"/>
      <c r="AP547" s="207"/>
      <c r="AQ547" s="207"/>
      <c r="AR547" s="207"/>
      <c r="AS547" s="207"/>
      <c r="AT547" s="207"/>
      <c r="AU547" s="207"/>
      <c r="AV547" s="207"/>
      <c r="AW547" s="207"/>
      <c r="AX547" s="207"/>
      <c r="AY547" s="207"/>
      <c r="AZ547" s="207"/>
      <c r="BA547" s="207"/>
      <c r="BB547" s="207"/>
      <c r="BC547" s="207"/>
      <c r="BD547" s="207"/>
      <c r="BE547" s="207"/>
      <c r="BF547" s="207"/>
      <c r="BG547" s="207"/>
      <c r="BH547" s="207"/>
      <c r="BI547" s="207"/>
      <c r="BJ547" s="207"/>
      <c r="BK547" s="207"/>
      <c r="BL547" s="207"/>
      <c r="BM547" s="56"/>
    </row>
    <row r="548" spans="1:65">
      <c r="A548" s="30"/>
      <c r="B548" s="3" t="s">
        <v>86</v>
      </c>
      <c r="C548" s="29"/>
      <c r="D548" s="13">
        <v>1.9999841271730906E-2</v>
      </c>
      <c r="E548" s="13">
        <v>1.2121679536643556E-2</v>
      </c>
      <c r="F548" s="13">
        <v>6.6662721215965488E-3</v>
      </c>
      <c r="G548" s="13">
        <v>1.1043131667199394E-2</v>
      </c>
      <c r="H548" s="13">
        <v>6.1538889934592009E-3</v>
      </c>
      <c r="I548" s="13">
        <v>8.3954289203118856E-3</v>
      </c>
      <c r="J548" s="13">
        <v>3.4705052090508254E-2</v>
      </c>
      <c r="K548" s="13">
        <v>1.2999180044171704E-2</v>
      </c>
      <c r="L548" s="13">
        <v>2.4298267472499614E-2</v>
      </c>
      <c r="M548" s="13">
        <v>1.5473809386974383E-2</v>
      </c>
      <c r="N548" s="13">
        <v>2.4709288308503705E-2</v>
      </c>
      <c r="O548" s="13">
        <v>9.3493869367682978E-3</v>
      </c>
      <c r="P548" s="13">
        <v>9.488854302861326E-3</v>
      </c>
      <c r="Q548" s="13">
        <v>1.8536634821005066E-2</v>
      </c>
      <c r="R548" s="13">
        <v>1.5261784144702122E-2</v>
      </c>
      <c r="S548" s="13">
        <v>1.7801152902413631E-2</v>
      </c>
      <c r="T548" s="13">
        <v>1.5117612172574924E-2</v>
      </c>
      <c r="U548" s="13">
        <v>8.744497667773507E-3</v>
      </c>
      <c r="V548" s="13">
        <v>1.3491813687095037E-2</v>
      </c>
      <c r="W548" s="13">
        <v>1.164236755490854E-2</v>
      </c>
      <c r="X548" s="13">
        <v>1.8539192726574834E-2</v>
      </c>
      <c r="Y548" s="152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55"/>
    </row>
    <row r="549" spans="1:65">
      <c r="A549" s="30"/>
      <c r="B549" s="3" t="s">
        <v>268</v>
      </c>
      <c r="C549" s="29"/>
      <c r="D549" s="13">
        <v>-3.6511226502601635E-2</v>
      </c>
      <c r="E549" s="13">
        <v>1.4670116047061033E-2</v>
      </c>
      <c r="F549" s="13">
        <v>-0.18721424180333579</v>
      </c>
      <c r="G549" s="13">
        <v>5.1264775970069731E-2</v>
      </c>
      <c r="H549" s="13">
        <v>2.8744985248218224E-2</v>
      </c>
      <c r="I549" s="13">
        <v>1.7740996600041026E-2</v>
      </c>
      <c r="J549" s="13">
        <v>3.130405237570133E-2</v>
      </c>
      <c r="K549" s="13">
        <v>0.12765292972544118</v>
      </c>
      <c r="L549" s="13">
        <v>0.12847579776028328</v>
      </c>
      <c r="M549" s="13">
        <v>-1.4520068560828214E-3</v>
      </c>
      <c r="N549" s="13">
        <v>2.1067783865768908E-2</v>
      </c>
      <c r="O549" s="13">
        <v>2.2304184124845028E-2</v>
      </c>
      <c r="P549" s="13">
        <v>-6.3893244766671131E-2</v>
      </c>
      <c r="Q549" s="13">
        <v>3.1543139733869463E-3</v>
      </c>
      <c r="R549" s="13">
        <v>-2.3715890865185885E-2</v>
      </c>
      <c r="S549" s="13">
        <v>2.4010711062374401E-2</v>
      </c>
      <c r="T549" s="13">
        <v>-7.4129513276603665E-2</v>
      </c>
      <c r="U549" s="13">
        <v>4.0900554103763032E-2</v>
      </c>
      <c r="V549" s="13">
        <v>1.8747804096452825E-3</v>
      </c>
      <c r="W549" s="13">
        <v>-2.3332030796063719E-2</v>
      </c>
      <c r="X549" s="13">
        <v>-2.8834025120152207E-2</v>
      </c>
      <c r="Y549" s="152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55"/>
    </row>
    <row r="550" spans="1:65">
      <c r="A550" s="30"/>
      <c r="B550" s="46" t="s">
        <v>269</v>
      </c>
      <c r="C550" s="47"/>
      <c r="D550" s="45">
        <v>1.32</v>
      </c>
      <c r="E550" s="45">
        <v>0</v>
      </c>
      <c r="F550" s="45">
        <v>5.19</v>
      </c>
      <c r="G550" s="45">
        <v>0.94</v>
      </c>
      <c r="H550" s="45">
        <v>0.36</v>
      </c>
      <c r="I550" s="45">
        <v>0.08</v>
      </c>
      <c r="J550" s="45">
        <v>0.43</v>
      </c>
      <c r="K550" s="45">
        <v>2.9</v>
      </c>
      <c r="L550" s="45">
        <v>2.93</v>
      </c>
      <c r="M550" s="45">
        <v>0.41</v>
      </c>
      <c r="N550" s="45">
        <v>0.16</v>
      </c>
      <c r="O550" s="45">
        <v>0.2</v>
      </c>
      <c r="P550" s="45">
        <v>2.02</v>
      </c>
      <c r="Q550" s="45">
        <v>0.3</v>
      </c>
      <c r="R550" s="45">
        <v>0.99</v>
      </c>
      <c r="S550" s="45">
        <v>0.24</v>
      </c>
      <c r="T550" s="45">
        <v>2.2799999999999998</v>
      </c>
      <c r="U550" s="45">
        <v>0.67</v>
      </c>
      <c r="V550" s="45">
        <v>0.33</v>
      </c>
      <c r="W550" s="45">
        <v>0.98</v>
      </c>
      <c r="X550" s="45">
        <v>1.1200000000000001</v>
      </c>
      <c r="Y550" s="152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55"/>
    </row>
    <row r="551" spans="1:65">
      <c r="B551" s="31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BM551" s="55"/>
    </row>
    <row r="552" spans="1:65" ht="15">
      <c r="B552" s="8" t="s">
        <v>503</v>
      </c>
      <c r="BM552" s="28" t="s">
        <v>66</v>
      </c>
    </row>
    <row r="553" spans="1:65" ht="15">
      <c r="A553" s="25" t="s">
        <v>26</v>
      </c>
      <c r="B553" s="18" t="s">
        <v>110</v>
      </c>
      <c r="C553" s="15" t="s">
        <v>111</v>
      </c>
      <c r="D553" s="16" t="s">
        <v>230</v>
      </c>
      <c r="E553" s="17" t="s">
        <v>230</v>
      </c>
      <c r="F553" s="17" t="s">
        <v>230</v>
      </c>
      <c r="G553" s="17" t="s">
        <v>230</v>
      </c>
      <c r="H553" s="17" t="s">
        <v>230</v>
      </c>
      <c r="I553" s="17" t="s">
        <v>230</v>
      </c>
      <c r="J553" s="17" t="s">
        <v>230</v>
      </c>
      <c r="K553" s="17" t="s">
        <v>230</v>
      </c>
      <c r="L553" s="17" t="s">
        <v>230</v>
      </c>
      <c r="M553" s="17" t="s">
        <v>230</v>
      </c>
      <c r="N553" s="17" t="s">
        <v>230</v>
      </c>
      <c r="O553" s="17" t="s">
        <v>230</v>
      </c>
      <c r="P553" s="17" t="s">
        <v>230</v>
      </c>
      <c r="Q553" s="17" t="s">
        <v>230</v>
      </c>
      <c r="R553" s="17" t="s">
        <v>230</v>
      </c>
      <c r="S553" s="17" t="s">
        <v>230</v>
      </c>
      <c r="T553" s="17" t="s">
        <v>230</v>
      </c>
      <c r="U553" s="17" t="s">
        <v>230</v>
      </c>
      <c r="V553" s="17" t="s">
        <v>230</v>
      </c>
      <c r="W553" s="17" t="s">
        <v>230</v>
      </c>
      <c r="X553" s="17" t="s">
        <v>230</v>
      </c>
      <c r="Y553" s="17" t="s">
        <v>230</v>
      </c>
      <c r="Z553" s="152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1</v>
      </c>
    </row>
    <row r="554" spans="1:65">
      <c r="A554" s="30"/>
      <c r="B554" s="19" t="s">
        <v>231</v>
      </c>
      <c r="C554" s="9" t="s">
        <v>231</v>
      </c>
      <c r="D554" s="150" t="s">
        <v>233</v>
      </c>
      <c r="E554" s="151" t="s">
        <v>234</v>
      </c>
      <c r="F554" s="151" t="s">
        <v>235</v>
      </c>
      <c r="G554" s="151" t="s">
        <v>236</v>
      </c>
      <c r="H554" s="151" t="s">
        <v>237</v>
      </c>
      <c r="I554" s="151" t="s">
        <v>239</v>
      </c>
      <c r="J554" s="151" t="s">
        <v>240</v>
      </c>
      <c r="K554" s="151" t="s">
        <v>242</v>
      </c>
      <c r="L554" s="151" t="s">
        <v>243</v>
      </c>
      <c r="M554" s="151" t="s">
        <v>244</v>
      </c>
      <c r="N554" s="151" t="s">
        <v>245</v>
      </c>
      <c r="O554" s="151" t="s">
        <v>246</v>
      </c>
      <c r="P554" s="151" t="s">
        <v>248</v>
      </c>
      <c r="Q554" s="151" t="s">
        <v>249</v>
      </c>
      <c r="R554" s="151" t="s">
        <v>250</v>
      </c>
      <c r="S554" s="151" t="s">
        <v>251</v>
      </c>
      <c r="T554" s="151" t="s">
        <v>252</v>
      </c>
      <c r="U554" s="151" t="s">
        <v>254</v>
      </c>
      <c r="V554" s="151" t="s">
        <v>255</v>
      </c>
      <c r="W554" s="151" t="s">
        <v>256</v>
      </c>
      <c r="X554" s="151" t="s">
        <v>257</v>
      </c>
      <c r="Y554" s="151" t="s">
        <v>258</v>
      </c>
      <c r="Z554" s="152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 t="s">
        <v>3</v>
      </c>
    </row>
    <row r="555" spans="1:65">
      <c r="A555" s="30"/>
      <c r="B555" s="19"/>
      <c r="C555" s="9"/>
      <c r="D555" s="10" t="s">
        <v>289</v>
      </c>
      <c r="E555" s="11" t="s">
        <v>290</v>
      </c>
      <c r="F555" s="11" t="s">
        <v>114</v>
      </c>
      <c r="G555" s="11" t="s">
        <v>289</v>
      </c>
      <c r="H555" s="11" t="s">
        <v>290</v>
      </c>
      <c r="I555" s="11" t="s">
        <v>289</v>
      </c>
      <c r="J555" s="11" t="s">
        <v>290</v>
      </c>
      <c r="K555" s="11" t="s">
        <v>290</v>
      </c>
      <c r="L555" s="11" t="s">
        <v>114</v>
      </c>
      <c r="M555" s="11" t="s">
        <v>114</v>
      </c>
      <c r="N555" s="11" t="s">
        <v>290</v>
      </c>
      <c r="O555" s="11" t="s">
        <v>289</v>
      </c>
      <c r="P555" s="11" t="s">
        <v>290</v>
      </c>
      <c r="Q555" s="11" t="s">
        <v>290</v>
      </c>
      <c r="R555" s="11" t="s">
        <v>289</v>
      </c>
      <c r="S555" s="11" t="s">
        <v>290</v>
      </c>
      <c r="T555" s="11" t="s">
        <v>289</v>
      </c>
      <c r="U555" s="11" t="s">
        <v>114</v>
      </c>
      <c r="V555" s="11" t="s">
        <v>290</v>
      </c>
      <c r="W555" s="11" t="s">
        <v>289</v>
      </c>
      <c r="X555" s="11" t="s">
        <v>289</v>
      </c>
      <c r="Y555" s="11" t="s">
        <v>289</v>
      </c>
      <c r="Z555" s="152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>
        <v>2</v>
      </c>
    </row>
    <row r="556" spans="1:65">
      <c r="A556" s="30"/>
      <c r="B556" s="19"/>
      <c r="C556" s="9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152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2</v>
      </c>
    </row>
    <row r="557" spans="1:65">
      <c r="A557" s="30"/>
      <c r="B557" s="18">
        <v>1</v>
      </c>
      <c r="C557" s="14">
        <v>1</v>
      </c>
      <c r="D557" s="22">
        <v>1.52</v>
      </c>
      <c r="E557" s="22">
        <v>1.5</v>
      </c>
      <c r="F557" s="153" t="s">
        <v>102</v>
      </c>
      <c r="G557" s="22">
        <v>1.75</v>
      </c>
      <c r="H557" s="22">
        <v>1.84</v>
      </c>
      <c r="I557" s="22">
        <v>1.9</v>
      </c>
      <c r="J557" s="22">
        <v>1.6</v>
      </c>
      <c r="K557" s="22">
        <v>1.8</v>
      </c>
      <c r="L557" s="22">
        <v>1.1000000000000001</v>
      </c>
      <c r="M557" s="153" t="s">
        <v>103</v>
      </c>
      <c r="N557" s="22">
        <v>1.6</v>
      </c>
      <c r="O557" s="22">
        <v>1.61</v>
      </c>
      <c r="P557" s="22">
        <v>1.86</v>
      </c>
      <c r="Q557" s="22">
        <v>1.9</v>
      </c>
      <c r="R557" s="22">
        <v>1.55</v>
      </c>
      <c r="S557" s="22">
        <v>1.7</v>
      </c>
      <c r="T557" s="22">
        <v>1.46</v>
      </c>
      <c r="U557" s="153">
        <v>2</v>
      </c>
      <c r="V557" s="22">
        <v>1.1599999999999999</v>
      </c>
      <c r="W557" s="22">
        <v>1.69</v>
      </c>
      <c r="X557" s="22">
        <v>1.82</v>
      </c>
      <c r="Y557" s="22">
        <v>1.55</v>
      </c>
      <c r="Z557" s="152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8">
        <v>1</v>
      </c>
    </row>
    <row r="558" spans="1:65">
      <c r="A558" s="30"/>
      <c r="B558" s="19">
        <v>1</v>
      </c>
      <c r="C558" s="9">
        <v>2</v>
      </c>
      <c r="D558" s="11">
        <v>1.56</v>
      </c>
      <c r="E558" s="11">
        <v>1.5</v>
      </c>
      <c r="F558" s="155" t="s">
        <v>102</v>
      </c>
      <c r="G558" s="11">
        <v>1.72</v>
      </c>
      <c r="H558" s="11">
        <v>1.86</v>
      </c>
      <c r="I558" s="11">
        <v>1.9</v>
      </c>
      <c r="J558" s="11">
        <v>1.6</v>
      </c>
      <c r="K558" s="11">
        <v>1.77</v>
      </c>
      <c r="L558" s="11">
        <v>1.4</v>
      </c>
      <c r="M558" s="155" t="s">
        <v>103</v>
      </c>
      <c r="N558" s="11">
        <v>1.6</v>
      </c>
      <c r="O558" s="11">
        <v>1.1200000000000001</v>
      </c>
      <c r="P558" s="11">
        <v>1.82</v>
      </c>
      <c r="Q558" s="11">
        <v>1.9</v>
      </c>
      <c r="R558" s="11">
        <v>1.51</v>
      </c>
      <c r="S558" s="11">
        <v>1.9</v>
      </c>
      <c r="T558" s="11">
        <v>1.5</v>
      </c>
      <c r="U558" s="155" t="s">
        <v>102</v>
      </c>
      <c r="V558" s="11">
        <v>1.35</v>
      </c>
      <c r="W558" s="11">
        <v>1.66</v>
      </c>
      <c r="X558" s="11">
        <v>1.75</v>
      </c>
      <c r="Y558" s="11">
        <v>1.6</v>
      </c>
      <c r="Z558" s="152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28">
        <v>24</v>
      </c>
    </row>
    <row r="559" spans="1:65">
      <c r="A559" s="30"/>
      <c r="B559" s="19">
        <v>1</v>
      </c>
      <c r="C559" s="9">
        <v>3</v>
      </c>
      <c r="D559" s="11">
        <v>1.58</v>
      </c>
      <c r="E559" s="11">
        <v>1.5</v>
      </c>
      <c r="F559" s="155" t="s">
        <v>102</v>
      </c>
      <c r="G559" s="11">
        <v>1.88</v>
      </c>
      <c r="H559" s="11">
        <v>1.79</v>
      </c>
      <c r="I559" s="11">
        <v>1.9</v>
      </c>
      <c r="J559" s="11">
        <v>1.6</v>
      </c>
      <c r="K559" s="11">
        <v>1.84</v>
      </c>
      <c r="L559" s="11">
        <v>1.3</v>
      </c>
      <c r="M559" s="155" t="s">
        <v>103</v>
      </c>
      <c r="N559" s="11">
        <v>1.6</v>
      </c>
      <c r="O559" s="11">
        <v>1.56</v>
      </c>
      <c r="P559" s="11">
        <v>1.81</v>
      </c>
      <c r="Q559" s="11">
        <v>1.9</v>
      </c>
      <c r="R559" s="11">
        <v>1.48</v>
      </c>
      <c r="S559" s="11">
        <v>1.8</v>
      </c>
      <c r="T559" s="11">
        <v>1.39</v>
      </c>
      <c r="U559" s="155">
        <v>2</v>
      </c>
      <c r="V559" s="11">
        <v>1.24</v>
      </c>
      <c r="W559" s="11">
        <v>1.67</v>
      </c>
      <c r="X559" s="11">
        <v>1.72</v>
      </c>
      <c r="Y559" s="11">
        <v>1.67</v>
      </c>
      <c r="Z559" s="152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28">
        <v>16</v>
      </c>
    </row>
    <row r="560" spans="1:65">
      <c r="A560" s="30"/>
      <c r="B560" s="19">
        <v>1</v>
      </c>
      <c r="C560" s="9">
        <v>4</v>
      </c>
      <c r="D560" s="11">
        <v>1.56</v>
      </c>
      <c r="E560" s="11">
        <v>1.5</v>
      </c>
      <c r="F560" s="155" t="s">
        <v>102</v>
      </c>
      <c r="G560" s="11">
        <v>1.69</v>
      </c>
      <c r="H560" s="11">
        <v>1.81</v>
      </c>
      <c r="I560" s="11">
        <v>1.8</v>
      </c>
      <c r="J560" s="11">
        <v>1.6</v>
      </c>
      <c r="K560" s="11">
        <v>1.67</v>
      </c>
      <c r="L560" s="11">
        <v>1</v>
      </c>
      <c r="M560" s="155" t="s">
        <v>103</v>
      </c>
      <c r="N560" s="11">
        <v>1.6</v>
      </c>
      <c r="O560" s="11">
        <v>1.56</v>
      </c>
      <c r="P560" s="11">
        <v>1.75</v>
      </c>
      <c r="Q560" s="11">
        <v>1.9</v>
      </c>
      <c r="R560" s="11">
        <v>1.52</v>
      </c>
      <c r="S560" s="11">
        <v>1.7</v>
      </c>
      <c r="T560" s="11">
        <v>1.41</v>
      </c>
      <c r="U560" s="155">
        <v>2</v>
      </c>
      <c r="V560" s="11">
        <v>1.28</v>
      </c>
      <c r="W560" s="11">
        <v>1.66</v>
      </c>
      <c r="X560" s="11">
        <v>1.8</v>
      </c>
      <c r="Y560" s="11">
        <v>1.62</v>
      </c>
      <c r="Z560" s="152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8">
        <v>1.6328684210526316</v>
      </c>
    </row>
    <row r="561" spans="1:65">
      <c r="A561" s="30"/>
      <c r="B561" s="19">
        <v>1</v>
      </c>
      <c r="C561" s="9">
        <v>5</v>
      </c>
      <c r="D561" s="11">
        <v>1.57</v>
      </c>
      <c r="E561" s="11">
        <v>1.5</v>
      </c>
      <c r="F561" s="155" t="s">
        <v>102</v>
      </c>
      <c r="G561" s="11">
        <v>1.85</v>
      </c>
      <c r="H561" s="11">
        <v>1.74</v>
      </c>
      <c r="I561" s="11">
        <v>2</v>
      </c>
      <c r="J561" s="11">
        <v>1.5</v>
      </c>
      <c r="K561" s="11">
        <v>1.76</v>
      </c>
      <c r="L561" s="11">
        <v>1.1000000000000001</v>
      </c>
      <c r="M561" s="155" t="s">
        <v>103</v>
      </c>
      <c r="N561" s="11">
        <v>1.6</v>
      </c>
      <c r="O561" s="148">
        <v>0.21</v>
      </c>
      <c r="P561" s="11">
        <v>1.8</v>
      </c>
      <c r="Q561" s="11">
        <v>2</v>
      </c>
      <c r="R561" s="148">
        <v>1.68</v>
      </c>
      <c r="S561" s="11">
        <v>1.8</v>
      </c>
      <c r="T561" s="11">
        <v>1.48</v>
      </c>
      <c r="U561" s="155" t="s">
        <v>102</v>
      </c>
      <c r="V561" s="11">
        <v>1.2</v>
      </c>
      <c r="W561" s="11">
        <v>1.62</v>
      </c>
      <c r="X561" s="11">
        <v>1.84</v>
      </c>
      <c r="Y561" s="11">
        <v>1.55</v>
      </c>
      <c r="Z561" s="152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8">
        <v>43</v>
      </c>
    </row>
    <row r="562" spans="1:65">
      <c r="A562" s="30"/>
      <c r="B562" s="19">
        <v>1</v>
      </c>
      <c r="C562" s="9">
        <v>6</v>
      </c>
      <c r="D562" s="148">
        <v>1.65</v>
      </c>
      <c r="E562" s="11">
        <v>1.5</v>
      </c>
      <c r="F562" s="155" t="s">
        <v>102</v>
      </c>
      <c r="G562" s="11">
        <v>1.95</v>
      </c>
      <c r="H562" s="11">
        <v>1.82</v>
      </c>
      <c r="I562" s="11">
        <v>1.9</v>
      </c>
      <c r="J562" s="11">
        <v>1.7</v>
      </c>
      <c r="K562" s="11">
        <v>1.82</v>
      </c>
      <c r="L562" s="11">
        <v>1.3</v>
      </c>
      <c r="M562" s="155" t="s">
        <v>103</v>
      </c>
      <c r="N562" s="11">
        <v>1.7</v>
      </c>
      <c r="O562" s="148">
        <v>0.13</v>
      </c>
      <c r="P562" s="11">
        <v>1.78</v>
      </c>
      <c r="Q562" s="11">
        <v>2</v>
      </c>
      <c r="R562" s="11">
        <v>1.51</v>
      </c>
      <c r="S562" s="11">
        <v>1.9</v>
      </c>
      <c r="T562" s="11">
        <v>1.5</v>
      </c>
      <c r="U562" s="155">
        <v>3</v>
      </c>
      <c r="V562" s="11">
        <v>1.22</v>
      </c>
      <c r="W562" s="11">
        <v>1.72</v>
      </c>
      <c r="X562" s="11">
        <v>1.76</v>
      </c>
      <c r="Y562" s="11">
        <v>1.57</v>
      </c>
      <c r="Z562" s="152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5"/>
    </row>
    <row r="563" spans="1:65">
      <c r="A563" s="30"/>
      <c r="B563" s="20" t="s">
        <v>265</v>
      </c>
      <c r="C563" s="12"/>
      <c r="D563" s="23">
        <v>1.5733333333333335</v>
      </c>
      <c r="E563" s="23">
        <v>1.5</v>
      </c>
      <c r="F563" s="23" t="s">
        <v>673</v>
      </c>
      <c r="G563" s="23">
        <v>1.8066666666666664</v>
      </c>
      <c r="H563" s="23">
        <v>1.8100000000000003</v>
      </c>
      <c r="I563" s="23">
        <v>1.9000000000000001</v>
      </c>
      <c r="J563" s="23">
        <v>1.5999999999999999</v>
      </c>
      <c r="K563" s="23">
        <v>1.7766666666666666</v>
      </c>
      <c r="L563" s="23">
        <v>1.2</v>
      </c>
      <c r="M563" s="23" t="s">
        <v>673</v>
      </c>
      <c r="N563" s="23">
        <v>1.6166666666666665</v>
      </c>
      <c r="O563" s="23">
        <v>1.031666666666667</v>
      </c>
      <c r="P563" s="23">
        <v>1.8033333333333335</v>
      </c>
      <c r="Q563" s="23">
        <v>1.9333333333333333</v>
      </c>
      <c r="R563" s="23">
        <v>1.5416666666666667</v>
      </c>
      <c r="S563" s="23">
        <v>1.8</v>
      </c>
      <c r="T563" s="23">
        <v>1.4566666666666668</v>
      </c>
      <c r="U563" s="23">
        <v>2.25</v>
      </c>
      <c r="V563" s="23">
        <v>1.2416666666666667</v>
      </c>
      <c r="W563" s="23">
        <v>1.6700000000000002</v>
      </c>
      <c r="X563" s="23">
        <v>1.7816666666666665</v>
      </c>
      <c r="Y563" s="23">
        <v>1.5933333333333335</v>
      </c>
      <c r="Z563" s="152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5"/>
    </row>
    <row r="564" spans="1:65">
      <c r="A564" s="30"/>
      <c r="B564" s="3" t="s">
        <v>266</v>
      </c>
      <c r="C564" s="29"/>
      <c r="D564" s="11">
        <v>1.5649999999999999</v>
      </c>
      <c r="E564" s="11">
        <v>1.5</v>
      </c>
      <c r="F564" s="11" t="s">
        <v>673</v>
      </c>
      <c r="G564" s="11">
        <v>1.8</v>
      </c>
      <c r="H564" s="11">
        <v>1.8149999999999999</v>
      </c>
      <c r="I564" s="11">
        <v>1.9</v>
      </c>
      <c r="J564" s="11">
        <v>1.6</v>
      </c>
      <c r="K564" s="11">
        <v>1.7850000000000001</v>
      </c>
      <c r="L564" s="11">
        <v>1.2000000000000002</v>
      </c>
      <c r="M564" s="11" t="s">
        <v>673</v>
      </c>
      <c r="N564" s="11">
        <v>1.6</v>
      </c>
      <c r="O564" s="11">
        <v>1.34</v>
      </c>
      <c r="P564" s="11">
        <v>1.8050000000000002</v>
      </c>
      <c r="Q564" s="11">
        <v>1.9</v>
      </c>
      <c r="R564" s="11">
        <v>1.5150000000000001</v>
      </c>
      <c r="S564" s="11">
        <v>1.8</v>
      </c>
      <c r="T564" s="11">
        <v>1.47</v>
      </c>
      <c r="U564" s="11">
        <v>2</v>
      </c>
      <c r="V564" s="11">
        <v>1.23</v>
      </c>
      <c r="W564" s="11">
        <v>1.665</v>
      </c>
      <c r="X564" s="11">
        <v>1.78</v>
      </c>
      <c r="Y564" s="11">
        <v>1.585</v>
      </c>
      <c r="Z564" s="152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55"/>
    </row>
    <row r="565" spans="1:65">
      <c r="A565" s="30"/>
      <c r="B565" s="3" t="s">
        <v>267</v>
      </c>
      <c r="C565" s="29"/>
      <c r="D565" s="24">
        <v>4.2739521132865575E-2</v>
      </c>
      <c r="E565" s="24">
        <v>0</v>
      </c>
      <c r="F565" s="24" t="s">
        <v>673</v>
      </c>
      <c r="G565" s="24">
        <v>0.10211105065891088</v>
      </c>
      <c r="H565" s="24">
        <v>4.1952353926806102E-2</v>
      </c>
      <c r="I565" s="24">
        <v>6.3245553203367569E-2</v>
      </c>
      <c r="J565" s="24">
        <v>6.3245553203367569E-2</v>
      </c>
      <c r="K565" s="24">
        <v>6.0221812216726532E-2</v>
      </c>
      <c r="L565" s="24">
        <v>0.15491933384829618</v>
      </c>
      <c r="M565" s="24" t="s">
        <v>673</v>
      </c>
      <c r="N565" s="24">
        <v>4.0824829046386249E-2</v>
      </c>
      <c r="O565" s="24">
        <v>0.69118497283047642</v>
      </c>
      <c r="P565" s="24">
        <v>3.7237973450050546E-2</v>
      </c>
      <c r="Q565" s="24">
        <v>5.1639777949432274E-2</v>
      </c>
      <c r="R565" s="24">
        <v>7.1390942469382365E-2</v>
      </c>
      <c r="S565" s="24">
        <v>8.9442719099991574E-2</v>
      </c>
      <c r="T565" s="24">
        <v>4.6761807778000528E-2</v>
      </c>
      <c r="U565" s="24">
        <v>0.5</v>
      </c>
      <c r="V565" s="24">
        <v>6.6458006791256352E-2</v>
      </c>
      <c r="W565" s="24">
        <v>3.3466401061362984E-2</v>
      </c>
      <c r="X565" s="24">
        <v>4.5789372857319967E-2</v>
      </c>
      <c r="Y565" s="24">
        <v>4.6761807778000451E-2</v>
      </c>
      <c r="Z565" s="152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55"/>
    </row>
    <row r="566" spans="1:65">
      <c r="A566" s="30"/>
      <c r="B566" s="3" t="s">
        <v>86</v>
      </c>
      <c r="C566" s="29"/>
      <c r="D566" s="13">
        <v>2.7164949872584051E-2</v>
      </c>
      <c r="E566" s="13">
        <v>0</v>
      </c>
      <c r="F566" s="13" t="s">
        <v>673</v>
      </c>
      <c r="G566" s="13">
        <v>5.6519031730024483E-2</v>
      </c>
      <c r="H566" s="13">
        <v>2.3178096092158065E-2</v>
      </c>
      <c r="I566" s="13">
        <v>3.3287133264930296E-2</v>
      </c>
      <c r="J566" s="13">
        <v>3.9528470752104736E-2</v>
      </c>
      <c r="K566" s="13">
        <v>3.389595434337328E-2</v>
      </c>
      <c r="L566" s="13">
        <v>0.12909944487358016</v>
      </c>
      <c r="M566" s="13" t="s">
        <v>673</v>
      </c>
      <c r="N566" s="13">
        <v>2.5252471575084281E-2</v>
      </c>
      <c r="O566" s="13">
        <v>0.66996927899561509</v>
      </c>
      <c r="P566" s="13">
        <v>2.0649523170083482E-2</v>
      </c>
      <c r="Q566" s="13">
        <v>2.6710229973844278E-2</v>
      </c>
      <c r="R566" s="13">
        <v>4.630763835851829E-2</v>
      </c>
      <c r="S566" s="13">
        <v>4.9690399499995319E-2</v>
      </c>
      <c r="T566" s="13">
        <v>3.21019275363848E-2</v>
      </c>
      <c r="U566" s="13">
        <v>0.22222222222222221</v>
      </c>
      <c r="V566" s="13">
        <v>5.3523226945978268E-2</v>
      </c>
      <c r="W566" s="13">
        <v>2.0039761114588613E-2</v>
      </c>
      <c r="X566" s="13">
        <v>2.570030281982412E-2</v>
      </c>
      <c r="Y566" s="13">
        <v>2.9348414923431241E-2</v>
      </c>
      <c r="Z566" s="152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55"/>
    </row>
    <row r="567" spans="1:65">
      <c r="A567" s="30"/>
      <c r="B567" s="3" t="s">
        <v>268</v>
      </c>
      <c r="C567" s="29"/>
      <c r="D567" s="13">
        <v>-3.6460431809268945E-2</v>
      </c>
      <c r="E567" s="13">
        <v>-8.1371174394430201E-2</v>
      </c>
      <c r="F567" s="13" t="s">
        <v>673</v>
      </c>
      <c r="G567" s="13">
        <v>0.10643738550715276</v>
      </c>
      <c r="H567" s="13">
        <v>0.10847878289738766</v>
      </c>
      <c r="I567" s="13">
        <v>0.16359651243372175</v>
      </c>
      <c r="J567" s="13">
        <v>-2.0129252687392296E-2</v>
      </c>
      <c r="K567" s="13">
        <v>8.8064808995041544E-2</v>
      </c>
      <c r="L567" s="13">
        <v>-0.26509693951554425</v>
      </c>
      <c r="M567" s="13" t="s">
        <v>673</v>
      </c>
      <c r="N567" s="13">
        <v>-9.9222657362193489E-3</v>
      </c>
      <c r="O567" s="13">
        <v>-0.36818750772239128</v>
      </c>
      <c r="P567" s="13">
        <v>0.1043959881169183</v>
      </c>
      <c r="Q567" s="13">
        <v>0.18401048633606765</v>
      </c>
      <c r="R567" s="13">
        <v>-5.5853707016497722E-2</v>
      </c>
      <c r="S567" s="13">
        <v>0.10235459072668385</v>
      </c>
      <c r="T567" s="13">
        <v>-0.10790934046748002</v>
      </c>
      <c r="U567" s="13">
        <v>0.37794323840835453</v>
      </c>
      <c r="V567" s="13">
        <v>-0.23957947213761166</v>
      </c>
      <c r="W567" s="13">
        <v>2.2740092507534504E-2</v>
      </c>
      <c r="X567" s="13">
        <v>9.1126905080393339E-2</v>
      </c>
      <c r="Y567" s="13">
        <v>-2.421204746786132E-2</v>
      </c>
      <c r="Z567" s="152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55"/>
    </row>
    <row r="568" spans="1:65">
      <c r="A568" s="30"/>
      <c r="B568" s="46" t="s">
        <v>269</v>
      </c>
      <c r="C568" s="47"/>
      <c r="D568" s="45">
        <v>0.16</v>
      </c>
      <c r="E568" s="45">
        <v>0.43</v>
      </c>
      <c r="F568" s="45">
        <v>2.27</v>
      </c>
      <c r="G568" s="45">
        <v>0.7</v>
      </c>
      <c r="H568" s="45">
        <v>0.71</v>
      </c>
      <c r="I568" s="45">
        <v>1.04</v>
      </c>
      <c r="J568" s="45">
        <v>0.06</v>
      </c>
      <c r="K568" s="45">
        <v>0.59</v>
      </c>
      <c r="L568" s="45">
        <v>1.53</v>
      </c>
      <c r="M568" s="45">
        <v>3.25</v>
      </c>
      <c r="N568" s="45">
        <v>0</v>
      </c>
      <c r="O568" s="45">
        <v>2.15</v>
      </c>
      <c r="P568" s="45">
        <v>0.69</v>
      </c>
      <c r="Q568" s="45">
        <v>1.1599999999999999</v>
      </c>
      <c r="R568" s="45">
        <v>0.28000000000000003</v>
      </c>
      <c r="S568" s="45">
        <v>0.67</v>
      </c>
      <c r="T568" s="45">
        <v>0.59</v>
      </c>
      <c r="U568" s="45" t="s">
        <v>270</v>
      </c>
      <c r="V568" s="45">
        <v>1.38</v>
      </c>
      <c r="W568" s="45">
        <v>0.2</v>
      </c>
      <c r="X568" s="45">
        <v>0.61</v>
      </c>
      <c r="Y568" s="45">
        <v>0.09</v>
      </c>
      <c r="Z568" s="152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55"/>
    </row>
    <row r="569" spans="1:65">
      <c r="B569" s="31" t="s">
        <v>299</v>
      </c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BM569" s="55"/>
    </row>
    <row r="570" spans="1:65">
      <c r="BM570" s="55"/>
    </row>
    <row r="571" spans="1:65" ht="15">
      <c r="B571" s="8" t="s">
        <v>504</v>
      </c>
      <c r="BM571" s="28" t="s">
        <v>66</v>
      </c>
    </row>
    <row r="572" spans="1:65" ht="15">
      <c r="A572" s="25" t="s">
        <v>57</v>
      </c>
      <c r="B572" s="18" t="s">
        <v>110</v>
      </c>
      <c r="C572" s="15" t="s">
        <v>111</v>
      </c>
      <c r="D572" s="16" t="s">
        <v>230</v>
      </c>
      <c r="E572" s="17" t="s">
        <v>230</v>
      </c>
      <c r="F572" s="17" t="s">
        <v>230</v>
      </c>
      <c r="G572" s="17" t="s">
        <v>230</v>
      </c>
      <c r="H572" s="17" t="s">
        <v>230</v>
      </c>
      <c r="I572" s="17" t="s">
        <v>230</v>
      </c>
      <c r="J572" s="17" t="s">
        <v>230</v>
      </c>
      <c r="K572" s="17" t="s">
        <v>230</v>
      </c>
      <c r="L572" s="17" t="s">
        <v>230</v>
      </c>
      <c r="M572" s="17" t="s">
        <v>230</v>
      </c>
      <c r="N572" s="17" t="s">
        <v>230</v>
      </c>
      <c r="O572" s="17" t="s">
        <v>230</v>
      </c>
      <c r="P572" s="17" t="s">
        <v>230</v>
      </c>
      <c r="Q572" s="17" t="s">
        <v>230</v>
      </c>
      <c r="R572" s="17" t="s">
        <v>230</v>
      </c>
      <c r="S572" s="17" t="s">
        <v>230</v>
      </c>
      <c r="T572" s="17" t="s">
        <v>230</v>
      </c>
      <c r="U572" s="17" t="s">
        <v>230</v>
      </c>
      <c r="V572" s="17" t="s">
        <v>230</v>
      </c>
      <c r="W572" s="17" t="s">
        <v>230</v>
      </c>
      <c r="X572" s="17" t="s">
        <v>230</v>
      </c>
      <c r="Y572" s="152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8">
        <v>1</v>
      </c>
    </row>
    <row r="573" spans="1:65">
      <c r="A573" s="30"/>
      <c r="B573" s="19" t="s">
        <v>231</v>
      </c>
      <c r="C573" s="9" t="s">
        <v>231</v>
      </c>
      <c r="D573" s="150" t="s">
        <v>233</v>
      </c>
      <c r="E573" s="151" t="s">
        <v>234</v>
      </c>
      <c r="F573" s="151" t="s">
        <v>235</v>
      </c>
      <c r="G573" s="151" t="s">
        <v>236</v>
      </c>
      <c r="H573" s="151" t="s">
        <v>239</v>
      </c>
      <c r="I573" s="151" t="s">
        <v>240</v>
      </c>
      <c r="J573" s="151" t="s">
        <v>242</v>
      </c>
      <c r="K573" s="151" t="s">
        <v>243</v>
      </c>
      <c r="L573" s="151" t="s">
        <v>244</v>
      </c>
      <c r="M573" s="151" t="s">
        <v>245</v>
      </c>
      <c r="N573" s="151" t="s">
        <v>246</v>
      </c>
      <c r="O573" s="151" t="s">
        <v>247</v>
      </c>
      <c r="P573" s="151" t="s">
        <v>248</v>
      </c>
      <c r="Q573" s="151" t="s">
        <v>250</v>
      </c>
      <c r="R573" s="151" t="s">
        <v>251</v>
      </c>
      <c r="S573" s="151" t="s">
        <v>252</v>
      </c>
      <c r="T573" s="151" t="s">
        <v>254</v>
      </c>
      <c r="U573" s="151" t="s">
        <v>255</v>
      </c>
      <c r="V573" s="151" t="s">
        <v>256</v>
      </c>
      <c r="W573" s="151" t="s">
        <v>257</v>
      </c>
      <c r="X573" s="151" t="s">
        <v>258</v>
      </c>
      <c r="Y573" s="152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8" t="s">
        <v>1</v>
      </c>
    </row>
    <row r="574" spans="1:65">
      <c r="A574" s="30"/>
      <c r="B574" s="19"/>
      <c r="C574" s="9"/>
      <c r="D574" s="10" t="s">
        <v>289</v>
      </c>
      <c r="E574" s="11" t="s">
        <v>114</v>
      </c>
      <c r="F574" s="11" t="s">
        <v>114</v>
      </c>
      <c r="G574" s="11" t="s">
        <v>289</v>
      </c>
      <c r="H574" s="11" t="s">
        <v>289</v>
      </c>
      <c r="I574" s="11" t="s">
        <v>290</v>
      </c>
      <c r="J574" s="11" t="s">
        <v>114</v>
      </c>
      <c r="K574" s="11" t="s">
        <v>114</v>
      </c>
      <c r="L574" s="11" t="s">
        <v>114</v>
      </c>
      <c r="M574" s="11" t="s">
        <v>114</v>
      </c>
      <c r="N574" s="11" t="s">
        <v>289</v>
      </c>
      <c r="O574" s="11" t="s">
        <v>114</v>
      </c>
      <c r="P574" s="11" t="s">
        <v>289</v>
      </c>
      <c r="Q574" s="11" t="s">
        <v>289</v>
      </c>
      <c r="R574" s="11" t="s">
        <v>114</v>
      </c>
      <c r="S574" s="11" t="s">
        <v>289</v>
      </c>
      <c r="T574" s="11" t="s">
        <v>114</v>
      </c>
      <c r="U574" s="11" t="s">
        <v>290</v>
      </c>
      <c r="V574" s="11" t="s">
        <v>289</v>
      </c>
      <c r="W574" s="11" t="s">
        <v>289</v>
      </c>
      <c r="X574" s="11" t="s">
        <v>289</v>
      </c>
      <c r="Y574" s="152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8">
        <v>2</v>
      </c>
    </row>
    <row r="575" spans="1:65">
      <c r="A575" s="30"/>
      <c r="B575" s="19"/>
      <c r="C575" s="9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152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8">
        <v>3</v>
      </c>
    </row>
    <row r="576" spans="1:65">
      <c r="A576" s="30"/>
      <c r="B576" s="18">
        <v>1</v>
      </c>
      <c r="C576" s="14">
        <v>1</v>
      </c>
      <c r="D576" s="22">
        <v>1.9900000000000002</v>
      </c>
      <c r="E576" s="22">
        <v>2.1800000000000002</v>
      </c>
      <c r="F576" s="153">
        <v>1.8290000000000002</v>
      </c>
      <c r="G576" s="22">
        <v>2.2400000000000002</v>
      </c>
      <c r="H576" s="22">
        <v>2.1800000000000002</v>
      </c>
      <c r="I576" s="22">
        <v>2.0733000000000001</v>
      </c>
      <c r="J576" s="22">
        <v>2.09</v>
      </c>
      <c r="K576" s="22">
        <v>2.153</v>
      </c>
      <c r="L576" s="22">
        <v>2.2818560000000003</v>
      </c>
      <c r="M576" s="22">
        <v>1.9890000000000001</v>
      </c>
      <c r="N576" s="22">
        <v>2.13</v>
      </c>
      <c r="O576" s="22">
        <v>2.1545999999999998</v>
      </c>
      <c r="P576" s="22">
        <v>2.14</v>
      </c>
      <c r="Q576" s="22">
        <v>2.12</v>
      </c>
      <c r="R576" s="22">
        <v>2.21</v>
      </c>
      <c r="S576" s="22">
        <v>2.0649999999999999</v>
      </c>
      <c r="T576" s="22">
        <v>2.14</v>
      </c>
      <c r="U576" s="22">
        <v>2.0699999999999998</v>
      </c>
      <c r="V576" s="22">
        <v>2.08</v>
      </c>
      <c r="W576" s="22">
        <v>2.2400000000000002</v>
      </c>
      <c r="X576" s="22">
        <v>2.06</v>
      </c>
      <c r="Y576" s="152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0"/>
      <c r="B577" s="19">
        <v>1</v>
      </c>
      <c r="C577" s="9">
        <v>2</v>
      </c>
      <c r="D577" s="11">
        <v>1.9900000000000002</v>
      </c>
      <c r="E577" s="11">
        <v>2.17</v>
      </c>
      <c r="F577" s="155">
        <v>1.8612499999999996</v>
      </c>
      <c r="G577" s="11">
        <v>2.23</v>
      </c>
      <c r="H577" s="11">
        <v>2.19</v>
      </c>
      <c r="I577" s="11">
        <v>2.0468000000000002</v>
      </c>
      <c r="J577" s="148">
        <v>2.2599999999999998</v>
      </c>
      <c r="K577" s="11">
        <v>2.1560000000000001</v>
      </c>
      <c r="L577" s="11">
        <v>2.2794863000000003</v>
      </c>
      <c r="M577" s="11">
        <v>2.0472000000000001</v>
      </c>
      <c r="N577" s="11">
        <v>2.1</v>
      </c>
      <c r="O577" s="11">
        <v>2.1585000000000001</v>
      </c>
      <c r="P577" s="11">
        <v>2.13</v>
      </c>
      <c r="Q577" s="11">
        <v>2.06</v>
      </c>
      <c r="R577" s="11">
        <v>2.16</v>
      </c>
      <c r="S577" s="11">
        <v>2.1179999999999999</v>
      </c>
      <c r="T577" s="11">
        <v>2.16</v>
      </c>
      <c r="U577" s="11">
        <v>2.06</v>
      </c>
      <c r="V577" s="11">
        <v>2.0299999999999998</v>
      </c>
      <c r="W577" s="11">
        <v>2.2599999999999998</v>
      </c>
      <c r="X577" s="11">
        <v>2.0299999999999998</v>
      </c>
      <c r="Y577" s="152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 t="e">
        <v>#N/A</v>
      </c>
    </row>
    <row r="578" spans="1:65">
      <c r="A578" s="30"/>
      <c r="B578" s="19">
        <v>1</v>
      </c>
      <c r="C578" s="9">
        <v>3</v>
      </c>
      <c r="D578" s="11">
        <v>2.04</v>
      </c>
      <c r="E578" s="11">
        <v>2.0699999999999998</v>
      </c>
      <c r="F578" s="155">
        <v>1.8162499999999997</v>
      </c>
      <c r="G578" s="11">
        <v>2.2999999999999998</v>
      </c>
      <c r="H578" s="11">
        <v>2.1800000000000002</v>
      </c>
      <c r="I578" s="11">
        <v>2.0627</v>
      </c>
      <c r="J578" s="11">
        <v>2.11</v>
      </c>
      <c r="K578" s="11">
        <v>2.153</v>
      </c>
      <c r="L578" s="11">
        <v>2.2803561000000001</v>
      </c>
      <c r="M578" s="11">
        <v>2.0872999999999999</v>
      </c>
      <c r="N578" s="11">
        <v>2.19</v>
      </c>
      <c r="O578" s="11">
        <v>2.1635999999999997</v>
      </c>
      <c r="P578" s="11">
        <v>2.14</v>
      </c>
      <c r="Q578" s="11">
        <v>2.0299999999999998</v>
      </c>
      <c r="R578" s="11">
        <v>2.17</v>
      </c>
      <c r="S578" s="11">
        <v>2.117</v>
      </c>
      <c r="T578" s="11">
        <v>2.13</v>
      </c>
      <c r="U578" s="11">
        <v>2.11</v>
      </c>
      <c r="V578" s="11">
        <v>2.08</v>
      </c>
      <c r="W578" s="11">
        <v>2.1800000000000002</v>
      </c>
      <c r="X578" s="11">
        <v>2.09</v>
      </c>
      <c r="Y578" s="152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16</v>
      </c>
    </row>
    <row r="579" spans="1:65">
      <c r="A579" s="30"/>
      <c r="B579" s="19">
        <v>1</v>
      </c>
      <c r="C579" s="9">
        <v>4</v>
      </c>
      <c r="D579" s="11">
        <v>2.06</v>
      </c>
      <c r="E579" s="11">
        <v>2.04</v>
      </c>
      <c r="F579" s="155">
        <v>1.8429999999999997</v>
      </c>
      <c r="G579" s="11">
        <v>2.19</v>
      </c>
      <c r="H579" s="11">
        <v>2.17</v>
      </c>
      <c r="I579" s="11">
        <v>2.0726</v>
      </c>
      <c r="J579" s="11">
        <v>2.13</v>
      </c>
      <c r="K579" s="11">
        <v>2.1539999999999999</v>
      </c>
      <c r="L579" s="11">
        <v>2.2799360000000002</v>
      </c>
      <c r="M579" s="11">
        <v>2.0767000000000002</v>
      </c>
      <c r="N579" s="11">
        <v>2.0299999999999998</v>
      </c>
      <c r="O579" s="11">
        <v>2.1635</v>
      </c>
      <c r="P579" s="11">
        <v>2.09</v>
      </c>
      <c r="Q579" s="11">
        <v>2.09</v>
      </c>
      <c r="R579" s="11">
        <v>2.15</v>
      </c>
      <c r="S579" s="11">
        <v>2.0070000000000001</v>
      </c>
      <c r="T579" s="11">
        <v>2.09</v>
      </c>
      <c r="U579" s="11">
        <v>2.1</v>
      </c>
      <c r="V579" s="11">
        <v>2.0299999999999998</v>
      </c>
      <c r="W579" s="11">
        <v>2.2599999999999998</v>
      </c>
      <c r="X579" s="11">
        <v>1.9900000000000002</v>
      </c>
      <c r="Y579" s="152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2.1227676866666663</v>
      </c>
    </row>
    <row r="580" spans="1:65">
      <c r="A580" s="30"/>
      <c r="B580" s="19">
        <v>1</v>
      </c>
      <c r="C580" s="9">
        <v>5</v>
      </c>
      <c r="D580" s="11">
        <v>2.06</v>
      </c>
      <c r="E580" s="11">
        <v>2.09</v>
      </c>
      <c r="F580" s="155">
        <v>1.8265833333333328</v>
      </c>
      <c r="G580" s="11">
        <v>2.0699999999999998</v>
      </c>
      <c r="H580" s="11">
        <v>2.2200000000000002</v>
      </c>
      <c r="I580" s="11">
        <v>2.0476000000000001</v>
      </c>
      <c r="J580" s="11">
        <v>2.1</v>
      </c>
      <c r="K580" s="11">
        <v>2.1549999999999998</v>
      </c>
      <c r="L580" s="11">
        <v>2.2811140000000001</v>
      </c>
      <c r="M580" s="11">
        <v>2.0499000000000001</v>
      </c>
      <c r="N580" s="11">
        <v>2.12</v>
      </c>
      <c r="O580" s="11">
        <v>2.1669999999999998</v>
      </c>
      <c r="P580" s="11">
        <v>2.13</v>
      </c>
      <c r="Q580" s="11">
        <v>2.06</v>
      </c>
      <c r="R580" s="11">
        <v>2.15</v>
      </c>
      <c r="S580" s="11">
        <v>2.093</v>
      </c>
      <c r="T580" s="11">
        <v>2.15</v>
      </c>
      <c r="U580" s="11">
        <v>2.08</v>
      </c>
      <c r="V580" s="11">
        <v>2.0699999999999998</v>
      </c>
      <c r="W580" s="11">
        <v>2.2200000000000002</v>
      </c>
      <c r="X580" s="11">
        <v>1.9900000000000002</v>
      </c>
      <c r="Y580" s="152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8">
        <v>44</v>
      </c>
    </row>
    <row r="581" spans="1:65">
      <c r="A581" s="30"/>
      <c r="B581" s="19">
        <v>1</v>
      </c>
      <c r="C581" s="9">
        <v>6</v>
      </c>
      <c r="D581" s="11">
        <v>2.11</v>
      </c>
      <c r="E581" s="11">
        <v>2.11</v>
      </c>
      <c r="F581" s="155">
        <v>1.8247499999999999</v>
      </c>
      <c r="G581" s="11">
        <v>2.21</v>
      </c>
      <c r="H581" s="11">
        <v>2.2200000000000002</v>
      </c>
      <c r="I581" s="11">
        <v>2.0216000000000003</v>
      </c>
      <c r="J581" s="11">
        <v>2.11</v>
      </c>
      <c r="K581" s="11">
        <v>2.157</v>
      </c>
      <c r="L581" s="11">
        <v>2.2783739999999999</v>
      </c>
      <c r="M581" s="11">
        <v>2.0705999999999998</v>
      </c>
      <c r="N581" s="11">
        <v>2.17</v>
      </c>
      <c r="O581" s="11">
        <v>2.1595</v>
      </c>
      <c r="P581" s="11">
        <v>2.1</v>
      </c>
      <c r="Q581" s="11">
        <v>2.0299999999999998</v>
      </c>
      <c r="R581" s="11">
        <v>2.16</v>
      </c>
      <c r="S581" s="11">
        <v>2.073</v>
      </c>
      <c r="T581" s="11">
        <v>2.12</v>
      </c>
      <c r="U581" s="11">
        <v>2.06</v>
      </c>
      <c r="V581" s="11">
        <v>2.09</v>
      </c>
      <c r="W581" s="11">
        <v>2.23</v>
      </c>
      <c r="X581" s="11">
        <v>2.02</v>
      </c>
      <c r="Y581" s="152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55"/>
    </row>
    <row r="582" spans="1:65">
      <c r="A582" s="30"/>
      <c r="B582" s="20" t="s">
        <v>265</v>
      </c>
      <c r="C582" s="12"/>
      <c r="D582" s="23">
        <v>2.0416666666666665</v>
      </c>
      <c r="E582" s="23">
        <v>2.11</v>
      </c>
      <c r="F582" s="23">
        <v>1.8334722222222217</v>
      </c>
      <c r="G582" s="23">
        <v>2.206666666666667</v>
      </c>
      <c r="H582" s="23">
        <v>2.1933333333333338</v>
      </c>
      <c r="I582" s="23">
        <v>2.0541</v>
      </c>
      <c r="J582" s="23">
        <v>2.1333333333333333</v>
      </c>
      <c r="K582" s="23">
        <v>2.1546666666666665</v>
      </c>
      <c r="L582" s="23">
        <v>2.280187066666667</v>
      </c>
      <c r="M582" s="23">
        <v>2.0534499999999998</v>
      </c>
      <c r="N582" s="23">
        <v>2.1233333333333335</v>
      </c>
      <c r="O582" s="23">
        <v>2.1611166666666666</v>
      </c>
      <c r="P582" s="23">
        <v>2.1216666666666666</v>
      </c>
      <c r="Q582" s="23">
        <v>2.0649999999999999</v>
      </c>
      <c r="R582" s="23">
        <v>2.1666666666666665</v>
      </c>
      <c r="S582" s="23">
        <v>2.0788333333333333</v>
      </c>
      <c r="T582" s="23">
        <v>2.1316666666666664</v>
      </c>
      <c r="U582" s="23">
        <v>2.08</v>
      </c>
      <c r="V582" s="23">
        <v>2.063333333333333</v>
      </c>
      <c r="W582" s="23">
        <v>2.2316666666666669</v>
      </c>
      <c r="X582" s="23">
        <v>2.0299999999999998</v>
      </c>
      <c r="Y582" s="152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5"/>
    </row>
    <row r="583" spans="1:65">
      <c r="A583" s="30"/>
      <c r="B583" s="3" t="s">
        <v>266</v>
      </c>
      <c r="C583" s="29"/>
      <c r="D583" s="11">
        <v>2.0499999999999998</v>
      </c>
      <c r="E583" s="11">
        <v>2.0999999999999996</v>
      </c>
      <c r="F583" s="11">
        <v>1.8277916666666665</v>
      </c>
      <c r="G583" s="11">
        <v>2.2199999999999998</v>
      </c>
      <c r="H583" s="11">
        <v>2.1850000000000001</v>
      </c>
      <c r="I583" s="11">
        <v>2.0551500000000003</v>
      </c>
      <c r="J583" s="11">
        <v>2.11</v>
      </c>
      <c r="K583" s="11">
        <v>2.1544999999999996</v>
      </c>
      <c r="L583" s="11">
        <v>2.2801460499999999</v>
      </c>
      <c r="M583" s="11">
        <v>2.0602499999999999</v>
      </c>
      <c r="N583" s="11">
        <v>2.125</v>
      </c>
      <c r="O583" s="11">
        <v>2.1615000000000002</v>
      </c>
      <c r="P583" s="11">
        <v>2.13</v>
      </c>
      <c r="Q583" s="11">
        <v>2.06</v>
      </c>
      <c r="R583" s="11">
        <v>2.16</v>
      </c>
      <c r="S583" s="11">
        <v>2.0830000000000002</v>
      </c>
      <c r="T583" s="11">
        <v>2.1349999999999998</v>
      </c>
      <c r="U583" s="11">
        <v>2.0750000000000002</v>
      </c>
      <c r="V583" s="11">
        <v>2.0750000000000002</v>
      </c>
      <c r="W583" s="11">
        <v>2.2350000000000003</v>
      </c>
      <c r="X583" s="11">
        <v>2.0249999999999999</v>
      </c>
      <c r="Y583" s="152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5"/>
    </row>
    <row r="584" spans="1:65">
      <c r="A584" s="30"/>
      <c r="B584" s="3" t="s">
        <v>267</v>
      </c>
      <c r="C584" s="29"/>
      <c r="D584" s="24">
        <v>4.6224091842530075E-2</v>
      </c>
      <c r="E584" s="24">
        <v>5.5497747702046483E-2</v>
      </c>
      <c r="F584" s="24">
        <v>1.6140155811813845E-2</v>
      </c>
      <c r="G584" s="24">
        <v>7.659416862050708E-2</v>
      </c>
      <c r="H584" s="24">
        <v>2.1602468994692942E-2</v>
      </c>
      <c r="I584" s="24">
        <v>1.9680650395756654E-2</v>
      </c>
      <c r="J584" s="24">
        <v>6.3456021516217515E-2</v>
      </c>
      <c r="K584" s="24">
        <v>1.6329931618554716E-3</v>
      </c>
      <c r="L584" s="24">
        <v>1.2259229399382719E-3</v>
      </c>
      <c r="M584" s="24">
        <v>3.5173782850299116E-2</v>
      </c>
      <c r="N584" s="24">
        <v>5.6450568346710819E-2</v>
      </c>
      <c r="O584" s="24">
        <v>4.4359516077913065E-3</v>
      </c>
      <c r="P584" s="24">
        <v>2.136976056643286E-2</v>
      </c>
      <c r="Q584" s="24">
        <v>3.5071355833500455E-2</v>
      </c>
      <c r="R584" s="24">
        <v>2.2509257354845501E-2</v>
      </c>
      <c r="S584" s="24">
        <v>4.1416985243576836E-2</v>
      </c>
      <c r="T584" s="24">
        <v>2.4832774042918969E-2</v>
      </c>
      <c r="U584" s="24">
        <v>2.0976176963403006E-2</v>
      </c>
      <c r="V584" s="24">
        <v>2.6583202716502594E-2</v>
      </c>
      <c r="W584" s="24">
        <v>2.9944392908634133E-2</v>
      </c>
      <c r="X584" s="24">
        <v>3.9496835316262878E-2</v>
      </c>
      <c r="Y584" s="206"/>
      <c r="Z584" s="207"/>
      <c r="AA584" s="207"/>
      <c r="AB584" s="207"/>
      <c r="AC584" s="207"/>
      <c r="AD584" s="207"/>
      <c r="AE584" s="207"/>
      <c r="AF584" s="207"/>
      <c r="AG584" s="207"/>
      <c r="AH584" s="207"/>
      <c r="AI584" s="207"/>
      <c r="AJ584" s="207"/>
      <c r="AK584" s="207"/>
      <c r="AL584" s="207"/>
      <c r="AM584" s="207"/>
      <c r="AN584" s="207"/>
      <c r="AO584" s="207"/>
      <c r="AP584" s="207"/>
      <c r="AQ584" s="207"/>
      <c r="AR584" s="207"/>
      <c r="AS584" s="207"/>
      <c r="AT584" s="207"/>
      <c r="AU584" s="207"/>
      <c r="AV584" s="207"/>
      <c r="AW584" s="207"/>
      <c r="AX584" s="207"/>
      <c r="AY584" s="207"/>
      <c r="AZ584" s="207"/>
      <c r="BA584" s="207"/>
      <c r="BB584" s="207"/>
      <c r="BC584" s="207"/>
      <c r="BD584" s="207"/>
      <c r="BE584" s="207"/>
      <c r="BF584" s="207"/>
      <c r="BG584" s="207"/>
      <c r="BH584" s="207"/>
      <c r="BI584" s="207"/>
      <c r="BJ584" s="207"/>
      <c r="BK584" s="207"/>
      <c r="BL584" s="207"/>
      <c r="BM584" s="56"/>
    </row>
    <row r="585" spans="1:65">
      <c r="A585" s="30"/>
      <c r="B585" s="3" t="s">
        <v>86</v>
      </c>
      <c r="C585" s="29"/>
      <c r="D585" s="13">
        <v>2.2640371514708608E-2</v>
      </c>
      <c r="E585" s="13">
        <v>2.6302250095756628E-2</v>
      </c>
      <c r="F585" s="13">
        <v>8.803054453833779E-3</v>
      </c>
      <c r="G585" s="13">
        <v>3.4710348317450332E-2</v>
      </c>
      <c r="H585" s="13">
        <v>9.849149997580367E-3</v>
      </c>
      <c r="I585" s="13">
        <v>9.5811549563101384E-3</v>
      </c>
      <c r="J585" s="13">
        <v>2.9745010085726959E-2</v>
      </c>
      <c r="K585" s="13">
        <v>7.5788667784133898E-4</v>
      </c>
      <c r="L585" s="13">
        <v>5.3764138822627811E-4</v>
      </c>
      <c r="M585" s="13">
        <v>1.7129115805254145E-2</v>
      </c>
      <c r="N585" s="13">
        <v>2.6585824967053757E-2</v>
      </c>
      <c r="O585" s="13">
        <v>2.0526201459698953E-3</v>
      </c>
      <c r="P585" s="13">
        <v>1.0072157376166313E-2</v>
      </c>
      <c r="Q585" s="13">
        <v>1.698370742542395E-2</v>
      </c>
      <c r="R585" s="13">
        <v>1.0388888009928694E-2</v>
      </c>
      <c r="S585" s="13">
        <v>1.9923187000838692E-2</v>
      </c>
      <c r="T585" s="13">
        <v>1.1649463976349791E-2</v>
      </c>
      <c r="U585" s="13">
        <v>1.0084700463174522E-2</v>
      </c>
      <c r="V585" s="13">
        <v>1.2883620056463294E-2</v>
      </c>
      <c r="W585" s="13">
        <v>1.3417950519178849E-2</v>
      </c>
      <c r="X585" s="13">
        <v>1.9456569121311766E-2</v>
      </c>
      <c r="Y585" s="152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3" t="s">
        <v>268</v>
      </c>
      <c r="C586" s="29"/>
      <c r="D586" s="13">
        <v>-3.8205320586611524E-2</v>
      </c>
      <c r="E586" s="13">
        <v>-6.0146415205307724E-3</v>
      </c>
      <c r="F586" s="13">
        <v>-0.13628220660298374</v>
      </c>
      <c r="G586" s="13">
        <v>3.9523392280266689E-2</v>
      </c>
      <c r="H586" s="13">
        <v>3.3242284169811898E-2</v>
      </c>
      <c r="I586" s="13">
        <v>-3.2348187273612328E-2</v>
      </c>
      <c r="J586" s="13">
        <v>4.977297672765113E-3</v>
      </c>
      <c r="K586" s="13">
        <v>1.5027070649492824E-2</v>
      </c>
      <c r="L586" s="13">
        <v>7.415761083455763E-2</v>
      </c>
      <c r="M586" s="13">
        <v>-3.2654391293997165E-2</v>
      </c>
      <c r="N586" s="13">
        <v>2.664665899241303E-4</v>
      </c>
      <c r="O586" s="13">
        <v>1.8065556697925311E-2</v>
      </c>
      <c r="P586" s="13">
        <v>-5.1867192388277417E-4</v>
      </c>
      <c r="Q586" s="13">
        <v>-2.7213381393315639E-2</v>
      </c>
      <c r="R586" s="13">
        <v>2.0680067948902092E-2</v>
      </c>
      <c r="S586" s="13">
        <v>-2.0696731728718776E-2</v>
      </c>
      <c r="T586" s="13">
        <v>4.1921591589582086E-3</v>
      </c>
      <c r="U586" s="13">
        <v>-2.0147134769053943E-2</v>
      </c>
      <c r="V586" s="13">
        <v>-2.7998519907122654E-2</v>
      </c>
      <c r="W586" s="13">
        <v>5.1300469987369368E-2</v>
      </c>
      <c r="X586" s="13">
        <v>-4.3701290183259522E-2</v>
      </c>
      <c r="Y586" s="152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30"/>
      <c r="B587" s="46" t="s">
        <v>269</v>
      </c>
      <c r="C587" s="47"/>
      <c r="D587" s="45">
        <v>0.95</v>
      </c>
      <c r="E587" s="45">
        <v>0.14000000000000001</v>
      </c>
      <c r="F587" s="45">
        <v>3.43</v>
      </c>
      <c r="G587" s="45">
        <v>1.01</v>
      </c>
      <c r="H587" s="45">
        <v>0.85</v>
      </c>
      <c r="I587" s="45">
        <v>0.8</v>
      </c>
      <c r="J587" s="45">
        <v>0.14000000000000001</v>
      </c>
      <c r="K587" s="45">
        <v>0.39</v>
      </c>
      <c r="L587" s="45">
        <v>1.89</v>
      </c>
      <c r="M587" s="45">
        <v>0.81</v>
      </c>
      <c r="N587" s="45">
        <v>0.02</v>
      </c>
      <c r="O587" s="45">
        <v>0.47</v>
      </c>
      <c r="P587" s="45">
        <v>0</v>
      </c>
      <c r="Q587" s="45">
        <v>0.67</v>
      </c>
      <c r="R587" s="45">
        <v>0.54</v>
      </c>
      <c r="S587" s="45">
        <v>0.51</v>
      </c>
      <c r="T587" s="45">
        <v>0.12</v>
      </c>
      <c r="U587" s="45">
        <v>0.5</v>
      </c>
      <c r="V587" s="45">
        <v>0.69</v>
      </c>
      <c r="W587" s="45">
        <v>1.31</v>
      </c>
      <c r="X587" s="45">
        <v>1.0900000000000001</v>
      </c>
      <c r="Y587" s="152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1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BM588" s="55"/>
    </row>
    <row r="589" spans="1:65" ht="15">
      <c r="B589" s="8" t="s">
        <v>505</v>
      </c>
      <c r="BM589" s="28" t="s">
        <v>66</v>
      </c>
    </row>
    <row r="590" spans="1:65" ht="15">
      <c r="A590" s="25" t="s">
        <v>29</v>
      </c>
      <c r="B590" s="18" t="s">
        <v>110</v>
      </c>
      <c r="C590" s="15" t="s">
        <v>111</v>
      </c>
      <c r="D590" s="16" t="s">
        <v>230</v>
      </c>
      <c r="E590" s="17" t="s">
        <v>230</v>
      </c>
      <c r="F590" s="17" t="s">
        <v>230</v>
      </c>
      <c r="G590" s="17" t="s">
        <v>230</v>
      </c>
      <c r="H590" s="17" t="s">
        <v>230</v>
      </c>
      <c r="I590" s="17" t="s">
        <v>230</v>
      </c>
      <c r="J590" s="17" t="s">
        <v>230</v>
      </c>
      <c r="K590" s="17" t="s">
        <v>230</v>
      </c>
      <c r="L590" s="17" t="s">
        <v>230</v>
      </c>
      <c r="M590" s="17" t="s">
        <v>230</v>
      </c>
      <c r="N590" s="17" t="s">
        <v>230</v>
      </c>
      <c r="O590" s="17" t="s">
        <v>230</v>
      </c>
      <c r="P590" s="17" t="s">
        <v>230</v>
      </c>
      <c r="Q590" s="17" t="s">
        <v>230</v>
      </c>
      <c r="R590" s="17" t="s">
        <v>230</v>
      </c>
      <c r="S590" s="17" t="s">
        <v>230</v>
      </c>
      <c r="T590" s="17" t="s">
        <v>230</v>
      </c>
      <c r="U590" s="17" t="s">
        <v>230</v>
      </c>
      <c r="V590" s="17" t="s">
        <v>230</v>
      </c>
      <c r="W590" s="17" t="s">
        <v>230</v>
      </c>
      <c r="X590" s="152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</v>
      </c>
    </row>
    <row r="591" spans="1:65">
      <c r="A591" s="30"/>
      <c r="B591" s="19" t="s">
        <v>231</v>
      </c>
      <c r="C591" s="9" t="s">
        <v>231</v>
      </c>
      <c r="D591" s="150" t="s">
        <v>233</v>
      </c>
      <c r="E591" s="151" t="s">
        <v>234</v>
      </c>
      <c r="F591" s="151" t="s">
        <v>235</v>
      </c>
      <c r="G591" s="151" t="s">
        <v>236</v>
      </c>
      <c r="H591" s="151" t="s">
        <v>237</v>
      </c>
      <c r="I591" s="151" t="s">
        <v>239</v>
      </c>
      <c r="J591" s="151" t="s">
        <v>240</v>
      </c>
      <c r="K591" s="151" t="s">
        <v>242</v>
      </c>
      <c r="L591" s="151" t="s">
        <v>243</v>
      </c>
      <c r="M591" s="151" t="s">
        <v>245</v>
      </c>
      <c r="N591" s="151" t="s">
        <v>246</v>
      </c>
      <c r="O591" s="151" t="s">
        <v>248</v>
      </c>
      <c r="P591" s="151" t="s">
        <v>250</v>
      </c>
      <c r="Q591" s="151" t="s">
        <v>251</v>
      </c>
      <c r="R591" s="151" t="s">
        <v>252</v>
      </c>
      <c r="S591" s="151" t="s">
        <v>254</v>
      </c>
      <c r="T591" s="151" t="s">
        <v>255</v>
      </c>
      <c r="U591" s="151" t="s">
        <v>256</v>
      </c>
      <c r="V591" s="151" t="s">
        <v>257</v>
      </c>
      <c r="W591" s="151" t="s">
        <v>258</v>
      </c>
      <c r="X591" s="152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 t="s">
        <v>3</v>
      </c>
    </row>
    <row r="592" spans="1:65">
      <c r="A592" s="30"/>
      <c r="B592" s="19"/>
      <c r="C592" s="9"/>
      <c r="D592" s="10" t="s">
        <v>289</v>
      </c>
      <c r="E592" s="11" t="s">
        <v>290</v>
      </c>
      <c r="F592" s="11" t="s">
        <v>114</v>
      </c>
      <c r="G592" s="11" t="s">
        <v>289</v>
      </c>
      <c r="H592" s="11" t="s">
        <v>290</v>
      </c>
      <c r="I592" s="11" t="s">
        <v>289</v>
      </c>
      <c r="J592" s="11" t="s">
        <v>290</v>
      </c>
      <c r="K592" s="11" t="s">
        <v>290</v>
      </c>
      <c r="L592" s="11" t="s">
        <v>114</v>
      </c>
      <c r="M592" s="11" t="s">
        <v>290</v>
      </c>
      <c r="N592" s="11" t="s">
        <v>289</v>
      </c>
      <c r="O592" s="11" t="s">
        <v>290</v>
      </c>
      <c r="P592" s="11" t="s">
        <v>289</v>
      </c>
      <c r="Q592" s="11" t="s">
        <v>290</v>
      </c>
      <c r="R592" s="11" t="s">
        <v>289</v>
      </c>
      <c r="S592" s="11" t="s">
        <v>114</v>
      </c>
      <c r="T592" s="11" t="s">
        <v>290</v>
      </c>
      <c r="U592" s="11" t="s">
        <v>289</v>
      </c>
      <c r="V592" s="11" t="s">
        <v>289</v>
      </c>
      <c r="W592" s="11" t="s">
        <v>289</v>
      </c>
      <c r="X592" s="152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2</v>
      </c>
    </row>
    <row r="593" spans="1:65">
      <c r="A593" s="30"/>
      <c r="B593" s="19"/>
      <c r="C593" s="9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152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3</v>
      </c>
    </row>
    <row r="594" spans="1:65">
      <c r="A594" s="30"/>
      <c r="B594" s="18">
        <v>1</v>
      </c>
      <c r="C594" s="14">
        <v>1</v>
      </c>
      <c r="D594" s="22">
        <v>3.6</v>
      </c>
      <c r="E594" s="22">
        <v>3.5</v>
      </c>
      <c r="F594" s="153" t="s">
        <v>103</v>
      </c>
      <c r="G594" s="22">
        <v>4.3</v>
      </c>
      <c r="H594" s="22">
        <v>4.2</v>
      </c>
      <c r="I594" s="22">
        <v>4.0999999999999996</v>
      </c>
      <c r="J594" s="22">
        <v>3.71</v>
      </c>
      <c r="K594" s="22">
        <v>3.46</v>
      </c>
      <c r="L594" s="22">
        <v>3.3</v>
      </c>
      <c r="M594" s="22">
        <v>3.5</v>
      </c>
      <c r="N594" s="153">
        <v>3.6</v>
      </c>
      <c r="O594" s="154">
        <v>4.3</v>
      </c>
      <c r="P594" s="22">
        <v>3.3</v>
      </c>
      <c r="Q594" s="22">
        <v>3.6</v>
      </c>
      <c r="R594" s="22">
        <v>3.26</v>
      </c>
      <c r="S594" s="153" t="s">
        <v>95</v>
      </c>
      <c r="T594" s="22">
        <v>3.4</v>
      </c>
      <c r="U594" s="22">
        <v>3.7</v>
      </c>
      <c r="V594" s="22">
        <v>4</v>
      </c>
      <c r="W594" s="22">
        <v>3.8</v>
      </c>
      <c r="X594" s="152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</v>
      </c>
    </row>
    <row r="595" spans="1:65">
      <c r="A595" s="30"/>
      <c r="B595" s="19">
        <v>1</v>
      </c>
      <c r="C595" s="9">
        <v>2</v>
      </c>
      <c r="D595" s="11">
        <v>3.7</v>
      </c>
      <c r="E595" s="11">
        <v>3.5</v>
      </c>
      <c r="F595" s="155" t="s">
        <v>103</v>
      </c>
      <c r="G595" s="11">
        <v>4.2</v>
      </c>
      <c r="H595" s="11">
        <v>4.4000000000000004</v>
      </c>
      <c r="I595" s="11">
        <v>4</v>
      </c>
      <c r="J595" s="11">
        <v>3.69</v>
      </c>
      <c r="K595" s="11">
        <v>3.55</v>
      </c>
      <c r="L595" s="11">
        <v>3.7</v>
      </c>
      <c r="M595" s="11">
        <v>3.5</v>
      </c>
      <c r="N595" s="155">
        <v>2.5</v>
      </c>
      <c r="O595" s="11">
        <v>4</v>
      </c>
      <c r="P595" s="11">
        <v>3</v>
      </c>
      <c r="Q595" s="11">
        <v>3.6</v>
      </c>
      <c r="R595" s="11">
        <v>3.21</v>
      </c>
      <c r="S595" s="155" t="s">
        <v>95</v>
      </c>
      <c r="T595" s="11">
        <v>3.7</v>
      </c>
      <c r="U595" s="11">
        <v>3.6</v>
      </c>
      <c r="V595" s="11">
        <v>3.9</v>
      </c>
      <c r="W595" s="11">
        <v>3.8</v>
      </c>
      <c r="X595" s="152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25</v>
      </c>
    </row>
    <row r="596" spans="1:65">
      <c r="A596" s="30"/>
      <c r="B596" s="19">
        <v>1</v>
      </c>
      <c r="C596" s="9">
        <v>3</v>
      </c>
      <c r="D596" s="11">
        <v>3.7</v>
      </c>
      <c r="E596" s="11">
        <v>3.5</v>
      </c>
      <c r="F596" s="155" t="s">
        <v>103</v>
      </c>
      <c r="G596" s="11">
        <v>4.4000000000000004</v>
      </c>
      <c r="H596" s="11">
        <v>4.4000000000000004</v>
      </c>
      <c r="I596" s="11">
        <v>4</v>
      </c>
      <c r="J596" s="11">
        <v>3.72</v>
      </c>
      <c r="K596" s="11">
        <v>3.64</v>
      </c>
      <c r="L596" s="11">
        <v>3.7</v>
      </c>
      <c r="M596" s="11">
        <v>3.5</v>
      </c>
      <c r="N596" s="155">
        <v>3.4</v>
      </c>
      <c r="O596" s="11">
        <v>3.9</v>
      </c>
      <c r="P596" s="11">
        <v>3.1</v>
      </c>
      <c r="Q596" s="11">
        <v>3.6</v>
      </c>
      <c r="R596" s="11">
        <v>3.16</v>
      </c>
      <c r="S596" s="155" t="s">
        <v>95</v>
      </c>
      <c r="T596" s="11">
        <v>3.9</v>
      </c>
      <c r="U596" s="11">
        <v>3.7</v>
      </c>
      <c r="V596" s="11">
        <v>3.8</v>
      </c>
      <c r="W596" s="11">
        <v>3.7</v>
      </c>
      <c r="X596" s="152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16</v>
      </c>
    </row>
    <row r="597" spans="1:65">
      <c r="A597" s="30"/>
      <c r="B597" s="19">
        <v>1</v>
      </c>
      <c r="C597" s="9">
        <v>4</v>
      </c>
      <c r="D597" s="11">
        <v>3.7</v>
      </c>
      <c r="E597" s="11">
        <v>3.5</v>
      </c>
      <c r="F597" s="155" t="s">
        <v>103</v>
      </c>
      <c r="G597" s="11">
        <v>4</v>
      </c>
      <c r="H597" s="11">
        <v>4.0999999999999996</v>
      </c>
      <c r="I597" s="11">
        <v>4</v>
      </c>
      <c r="J597" s="11">
        <v>3.71</v>
      </c>
      <c r="K597" s="11">
        <v>3.51</v>
      </c>
      <c r="L597" s="11">
        <v>3.2</v>
      </c>
      <c r="M597" s="11">
        <v>3.5</v>
      </c>
      <c r="N597" s="155">
        <v>3.7</v>
      </c>
      <c r="O597" s="11">
        <v>3.9</v>
      </c>
      <c r="P597" s="11">
        <v>3.2</v>
      </c>
      <c r="Q597" s="11">
        <v>3.7</v>
      </c>
      <c r="R597" s="11">
        <v>3.11</v>
      </c>
      <c r="S597" s="155" t="s">
        <v>95</v>
      </c>
      <c r="T597" s="11">
        <v>3.7</v>
      </c>
      <c r="U597" s="11">
        <v>3.6</v>
      </c>
      <c r="V597" s="11">
        <v>4</v>
      </c>
      <c r="W597" s="11">
        <v>3.7</v>
      </c>
      <c r="X597" s="152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>
        <v>3.6877450980392159</v>
      </c>
    </row>
    <row r="598" spans="1:65">
      <c r="A598" s="30"/>
      <c r="B598" s="19">
        <v>1</v>
      </c>
      <c r="C598" s="9">
        <v>5</v>
      </c>
      <c r="D598" s="11">
        <v>3.7</v>
      </c>
      <c r="E598" s="11">
        <v>3.5</v>
      </c>
      <c r="F598" s="155" t="s">
        <v>103</v>
      </c>
      <c r="G598" s="11">
        <v>3.9</v>
      </c>
      <c r="H598" s="11">
        <v>4.3</v>
      </c>
      <c r="I598" s="11">
        <v>4</v>
      </c>
      <c r="J598" s="11">
        <v>3.67</v>
      </c>
      <c r="K598" s="11">
        <v>3.62</v>
      </c>
      <c r="L598" s="11">
        <v>3.3</v>
      </c>
      <c r="M598" s="11">
        <v>3.5</v>
      </c>
      <c r="N598" s="155">
        <v>0.5</v>
      </c>
      <c r="O598" s="11">
        <v>3.9</v>
      </c>
      <c r="P598" s="11">
        <v>3.1</v>
      </c>
      <c r="Q598" s="11">
        <v>3.7</v>
      </c>
      <c r="R598" s="11">
        <v>3.23</v>
      </c>
      <c r="S598" s="155" t="s">
        <v>95</v>
      </c>
      <c r="T598" s="11">
        <v>3.3</v>
      </c>
      <c r="U598" s="11">
        <v>3.9</v>
      </c>
      <c r="V598" s="11">
        <v>3.8</v>
      </c>
      <c r="W598" s="11">
        <v>3.6</v>
      </c>
      <c r="X598" s="152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45</v>
      </c>
    </row>
    <row r="599" spans="1:65">
      <c r="A599" s="30"/>
      <c r="B599" s="19">
        <v>1</v>
      </c>
      <c r="C599" s="9">
        <v>6</v>
      </c>
      <c r="D599" s="11">
        <v>3.9</v>
      </c>
      <c r="E599" s="11">
        <v>3.5</v>
      </c>
      <c r="F599" s="155" t="s">
        <v>103</v>
      </c>
      <c r="G599" s="11">
        <v>4.0999999999999996</v>
      </c>
      <c r="H599" s="11">
        <v>4.4000000000000004</v>
      </c>
      <c r="I599" s="11">
        <v>3.8</v>
      </c>
      <c r="J599" s="11">
        <v>3.72</v>
      </c>
      <c r="K599" s="11">
        <v>3.56</v>
      </c>
      <c r="L599" s="11">
        <v>3.5</v>
      </c>
      <c r="M599" s="11">
        <v>3.6</v>
      </c>
      <c r="N599" s="155">
        <v>0.2</v>
      </c>
      <c r="O599" s="11">
        <v>3.9</v>
      </c>
      <c r="P599" s="11">
        <v>3.1</v>
      </c>
      <c r="Q599" s="11">
        <v>3.7</v>
      </c>
      <c r="R599" s="11">
        <v>3.2</v>
      </c>
      <c r="S599" s="155" t="s">
        <v>95</v>
      </c>
      <c r="T599" s="11">
        <v>3.6</v>
      </c>
      <c r="U599" s="11">
        <v>3.8</v>
      </c>
      <c r="V599" s="11">
        <v>3.8</v>
      </c>
      <c r="W599" s="11">
        <v>3.7</v>
      </c>
      <c r="X599" s="152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20" t="s">
        <v>265</v>
      </c>
      <c r="C600" s="12"/>
      <c r="D600" s="23">
        <v>3.7166666666666663</v>
      </c>
      <c r="E600" s="23">
        <v>3.5</v>
      </c>
      <c r="F600" s="23" t="s">
        <v>673</v>
      </c>
      <c r="G600" s="23">
        <v>4.1499999999999995</v>
      </c>
      <c r="H600" s="23">
        <v>4.3000000000000007</v>
      </c>
      <c r="I600" s="23">
        <v>3.9833333333333338</v>
      </c>
      <c r="J600" s="23">
        <v>3.7033333333333331</v>
      </c>
      <c r="K600" s="23">
        <v>3.5566666666666666</v>
      </c>
      <c r="L600" s="23">
        <v>3.4499999999999997</v>
      </c>
      <c r="M600" s="23">
        <v>3.5166666666666671</v>
      </c>
      <c r="N600" s="23">
        <v>2.3166666666666664</v>
      </c>
      <c r="O600" s="23">
        <v>3.9833333333333329</v>
      </c>
      <c r="P600" s="23">
        <v>3.1333333333333333</v>
      </c>
      <c r="Q600" s="23">
        <v>3.65</v>
      </c>
      <c r="R600" s="23">
        <v>3.1949999999999998</v>
      </c>
      <c r="S600" s="23" t="s">
        <v>673</v>
      </c>
      <c r="T600" s="23">
        <v>3.6</v>
      </c>
      <c r="U600" s="23">
        <v>3.7166666666666668</v>
      </c>
      <c r="V600" s="23">
        <v>3.8833333333333333</v>
      </c>
      <c r="W600" s="23">
        <v>3.7166666666666668</v>
      </c>
      <c r="X600" s="152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3" t="s">
        <v>266</v>
      </c>
      <c r="C601" s="29"/>
      <c r="D601" s="11">
        <v>3.7</v>
      </c>
      <c r="E601" s="11">
        <v>3.5</v>
      </c>
      <c r="F601" s="11" t="s">
        <v>673</v>
      </c>
      <c r="G601" s="11">
        <v>4.1500000000000004</v>
      </c>
      <c r="H601" s="11">
        <v>4.3499999999999996</v>
      </c>
      <c r="I601" s="11">
        <v>4</v>
      </c>
      <c r="J601" s="11">
        <v>3.71</v>
      </c>
      <c r="K601" s="11">
        <v>3.5549999999999997</v>
      </c>
      <c r="L601" s="11">
        <v>3.4</v>
      </c>
      <c r="M601" s="11">
        <v>3.5</v>
      </c>
      <c r="N601" s="11">
        <v>2.95</v>
      </c>
      <c r="O601" s="11">
        <v>3.9</v>
      </c>
      <c r="P601" s="11">
        <v>3.1</v>
      </c>
      <c r="Q601" s="11">
        <v>3.6500000000000004</v>
      </c>
      <c r="R601" s="11">
        <v>3.2050000000000001</v>
      </c>
      <c r="S601" s="11" t="s">
        <v>673</v>
      </c>
      <c r="T601" s="11">
        <v>3.6500000000000004</v>
      </c>
      <c r="U601" s="11">
        <v>3.7</v>
      </c>
      <c r="V601" s="11">
        <v>3.8499999999999996</v>
      </c>
      <c r="W601" s="11">
        <v>3.7</v>
      </c>
      <c r="X601" s="152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A602" s="30"/>
      <c r="B602" s="3" t="s">
        <v>267</v>
      </c>
      <c r="C602" s="29"/>
      <c r="D602" s="24">
        <v>9.8319208025017424E-2</v>
      </c>
      <c r="E602" s="24">
        <v>0</v>
      </c>
      <c r="F602" s="24" t="s">
        <v>673</v>
      </c>
      <c r="G602" s="24">
        <v>0.18708286933869719</v>
      </c>
      <c r="H602" s="24">
        <v>0.12649110640673542</v>
      </c>
      <c r="I602" s="24">
        <v>9.8319208025017479E-2</v>
      </c>
      <c r="J602" s="24">
        <v>1.9663841605003594E-2</v>
      </c>
      <c r="K602" s="24">
        <v>6.713171133426199E-2</v>
      </c>
      <c r="L602" s="24">
        <v>0.21679483388678808</v>
      </c>
      <c r="M602" s="24">
        <v>4.0824829046386339E-2</v>
      </c>
      <c r="N602" s="24">
        <v>1.5841927492154064</v>
      </c>
      <c r="O602" s="24">
        <v>0.16020819787597218</v>
      </c>
      <c r="P602" s="24">
        <v>0.10327955589886441</v>
      </c>
      <c r="Q602" s="24">
        <v>5.4772255750516662E-2</v>
      </c>
      <c r="R602" s="24">
        <v>5.3197744313081517E-2</v>
      </c>
      <c r="S602" s="24" t="s">
        <v>673</v>
      </c>
      <c r="T602" s="24">
        <v>0.21908902300206651</v>
      </c>
      <c r="U602" s="24">
        <v>0.11690451944500112</v>
      </c>
      <c r="V602" s="24">
        <v>9.831920802501759E-2</v>
      </c>
      <c r="W602" s="24">
        <v>7.5277265270907973E-2</v>
      </c>
      <c r="X602" s="206"/>
      <c r="Y602" s="207"/>
      <c r="Z602" s="207"/>
      <c r="AA602" s="207"/>
      <c r="AB602" s="207"/>
      <c r="AC602" s="207"/>
      <c r="AD602" s="207"/>
      <c r="AE602" s="207"/>
      <c r="AF602" s="207"/>
      <c r="AG602" s="207"/>
      <c r="AH602" s="207"/>
      <c r="AI602" s="207"/>
      <c r="AJ602" s="207"/>
      <c r="AK602" s="207"/>
      <c r="AL602" s="207"/>
      <c r="AM602" s="207"/>
      <c r="AN602" s="207"/>
      <c r="AO602" s="207"/>
      <c r="AP602" s="207"/>
      <c r="AQ602" s="207"/>
      <c r="AR602" s="207"/>
      <c r="AS602" s="207"/>
      <c r="AT602" s="207"/>
      <c r="AU602" s="207"/>
      <c r="AV602" s="207"/>
      <c r="AW602" s="207"/>
      <c r="AX602" s="207"/>
      <c r="AY602" s="207"/>
      <c r="AZ602" s="207"/>
      <c r="BA602" s="207"/>
      <c r="BB602" s="207"/>
      <c r="BC602" s="207"/>
      <c r="BD602" s="207"/>
      <c r="BE602" s="207"/>
      <c r="BF602" s="207"/>
      <c r="BG602" s="207"/>
      <c r="BH602" s="207"/>
      <c r="BI602" s="207"/>
      <c r="BJ602" s="207"/>
      <c r="BK602" s="207"/>
      <c r="BL602" s="207"/>
      <c r="BM602" s="56"/>
    </row>
    <row r="603" spans="1:65">
      <c r="A603" s="30"/>
      <c r="B603" s="3" t="s">
        <v>86</v>
      </c>
      <c r="C603" s="29"/>
      <c r="D603" s="13">
        <v>2.645359857175357E-2</v>
      </c>
      <c r="E603" s="13">
        <v>0</v>
      </c>
      <c r="F603" s="13" t="s">
        <v>673</v>
      </c>
      <c r="G603" s="13">
        <v>4.5080209479204152E-2</v>
      </c>
      <c r="H603" s="13">
        <v>2.9416536373659395E-2</v>
      </c>
      <c r="I603" s="13">
        <v>2.468264636611317E-2</v>
      </c>
      <c r="J603" s="13">
        <v>5.3097682101719878E-3</v>
      </c>
      <c r="K603" s="13">
        <v>1.88748954079462E-2</v>
      </c>
      <c r="L603" s="13">
        <v>6.2839082286025541E-2</v>
      </c>
      <c r="M603" s="13">
        <v>1.1608956126934503E-2</v>
      </c>
      <c r="N603" s="13">
        <v>0.68382420829442014</v>
      </c>
      <c r="O603" s="13">
        <v>4.021963126593444E-2</v>
      </c>
      <c r="P603" s="13">
        <v>3.2961560393254596E-2</v>
      </c>
      <c r="Q603" s="13">
        <v>1.5006097465894977E-2</v>
      </c>
      <c r="R603" s="13">
        <v>1.6650311209102198E-2</v>
      </c>
      <c r="S603" s="13" t="s">
        <v>673</v>
      </c>
      <c r="T603" s="13">
        <v>6.0858061945018471E-2</v>
      </c>
      <c r="U603" s="13">
        <v>3.145413079237698E-2</v>
      </c>
      <c r="V603" s="13">
        <v>2.5318250993566761E-2</v>
      </c>
      <c r="W603" s="13">
        <v>2.0253972718629946E-2</v>
      </c>
      <c r="X603" s="152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55"/>
    </row>
    <row r="604" spans="1:65">
      <c r="A604" s="30"/>
      <c r="B604" s="3" t="s">
        <v>268</v>
      </c>
      <c r="C604" s="29"/>
      <c r="D604" s="13">
        <v>7.8426159776683324E-3</v>
      </c>
      <c r="E604" s="13">
        <v>-5.0910541007576859E-2</v>
      </c>
      <c r="F604" s="13" t="s">
        <v>673</v>
      </c>
      <c r="G604" s="13">
        <v>0.12534892994815872</v>
      </c>
      <c r="H604" s="13">
        <v>0.16602419247640587</v>
      </c>
      <c r="I604" s="13">
        <v>8.0154193805662688E-2</v>
      </c>
      <c r="J604" s="13">
        <v>4.2270370862687034E-3</v>
      </c>
      <c r="K604" s="13">
        <v>-3.5544330719128103E-2</v>
      </c>
      <c r="L604" s="13">
        <v>-6.4468961850325801E-2</v>
      </c>
      <c r="M604" s="13">
        <v>-4.6391067393327101E-2</v>
      </c>
      <c r="N604" s="13">
        <v>-0.37179316761930092</v>
      </c>
      <c r="O604" s="13">
        <v>8.0154193805662466E-2</v>
      </c>
      <c r="P604" s="13">
        <v>-0.15033896052106877</v>
      </c>
      <c r="Q604" s="13">
        <v>-1.0235278479330145E-2</v>
      </c>
      <c r="R604" s="13">
        <v>-0.13361690814834515</v>
      </c>
      <c r="S604" s="13" t="s">
        <v>673</v>
      </c>
      <c r="T604" s="13">
        <v>-2.3793699322078976E-2</v>
      </c>
      <c r="U604" s="13">
        <v>7.8426159776685545E-3</v>
      </c>
      <c r="V604" s="13">
        <v>5.3037352120164805E-2</v>
      </c>
      <c r="W604" s="13">
        <v>7.8426159776685545E-3</v>
      </c>
      <c r="X604" s="152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55"/>
    </row>
    <row r="605" spans="1:65">
      <c r="A605" s="30"/>
      <c r="B605" s="46" t="s">
        <v>269</v>
      </c>
      <c r="C605" s="47"/>
      <c r="D605" s="45">
        <v>0.12</v>
      </c>
      <c r="E605" s="45">
        <v>0.55000000000000004</v>
      </c>
      <c r="F605" s="45">
        <v>3.66</v>
      </c>
      <c r="G605" s="45">
        <v>1.47</v>
      </c>
      <c r="H605" s="45">
        <v>1.94</v>
      </c>
      <c r="I605" s="45">
        <v>0.95</v>
      </c>
      <c r="J605" s="45">
        <v>0.08</v>
      </c>
      <c r="K605" s="45">
        <v>0.37</v>
      </c>
      <c r="L605" s="45">
        <v>0.71</v>
      </c>
      <c r="M605" s="45">
        <v>0.5</v>
      </c>
      <c r="N605" s="45">
        <v>4.2300000000000004</v>
      </c>
      <c r="O605" s="45">
        <v>0.95</v>
      </c>
      <c r="P605" s="45">
        <v>1.69</v>
      </c>
      <c r="Q605" s="45">
        <v>0.08</v>
      </c>
      <c r="R605" s="45">
        <v>1.5</v>
      </c>
      <c r="S605" s="45">
        <v>4.12</v>
      </c>
      <c r="T605" s="45">
        <v>0.24</v>
      </c>
      <c r="U605" s="45">
        <v>0.12</v>
      </c>
      <c r="V605" s="45">
        <v>0.64</v>
      </c>
      <c r="W605" s="45">
        <v>0.12</v>
      </c>
      <c r="X605" s="152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55"/>
    </row>
    <row r="606" spans="1:65">
      <c r="B606" s="31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BM606" s="55"/>
    </row>
    <row r="607" spans="1:65" ht="15">
      <c r="B607" s="8" t="s">
        <v>506</v>
      </c>
      <c r="BM607" s="28" t="s">
        <v>66</v>
      </c>
    </row>
    <row r="608" spans="1:65" ht="15">
      <c r="A608" s="25" t="s">
        <v>31</v>
      </c>
      <c r="B608" s="18" t="s">
        <v>110</v>
      </c>
      <c r="C608" s="15" t="s">
        <v>111</v>
      </c>
      <c r="D608" s="16" t="s">
        <v>230</v>
      </c>
      <c r="E608" s="17" t="s">
        <v>230</v>
      </c>
      <c r="F608" s="17" t="s">
        <v>230</v>
      </c>
      <c r="G608" s="17" t="s">
        <v>230</v>
      </c>
      <c r="H608" s="17" t="s">
        <v>230</v>
      </c>
      <c r="I608" s="17" t="s">
        <v>230</v>
      </c>
      <c r="J608" s="17" t="s">
        <v>230</v>
      </c>
      <c r="K608" s="17" t="s">
        <v>230</v>
      </c>
      <c r="L608" s="17" t="s">
        <v>230</v>
      </c>
      <c r="M608" s="17" t="s">
        <v>230</v>
      </c>
      <c r="N608" s="152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0"/>
      <c r="B609" s="19" t="s">
        <v>231</v>
      </c>
      <c r="C609" s="9" t="s">
        <v>231</v>
      </c>
      <c r="D609" s="150" t="s">
        <v>234</v>
      </c>
      <c r="E609" s="151" t="s">
        <v>237</v>
      </c>
      <c r="F609" s="151" t="s">
        <v>240</v>
      </c>
      <c r="G609" s="151" t="s">
        <v>242</v>
      </c>
      <c r="H609" s="151" t="s">
        <v>246</v>
      </c>
      <c r="I609" s="151" t="s">
        <v>247</v>
      </c>
      <c r="J609" s="151" t="s">
        <v>248</v>
      </c>
      <c r="K609" s="151" t="s">
        <v>249</v>
      </c>
      <c r="L609" s="151" t="s">
        <v>252</v>
      </c>
      <c r="M609" s="151" t="s">
        <v>255</v>
      </c>
      <c r="N609" s="152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 t="s">
        <v>3</v>
      </c>
    </row>
    <row r="610" spans="1:65">
      <c r="A610" s="30"/>
      <c r="B610" s="19"/>
      <c r="C610" s="9"/>
      <c r="D610" s="10" t="s">
        <v>290</v>
      </c>
      <c r="E610" s="11" t="s">
        <v>290</v>
      </c>
      <c r="F610" s="11" t="s">
        <v>290</v>
      </c>
      <c r="G610" s="11" t="s">
        <v>290</v>
      </c>
      <c r="H610" s="11" t="s">
        <v>289</v>
      </c>
      <c r="I610" s="11" t="s">
        <v>290</v>
      </c>
      <c r="J610" s="11" t="s">
        <v>290</v>
      </c>
      <c r="K610" s="11" t="s">
        <v>290</v>
      </c>
      <c r="L610" s="11" t="s">
        <v>289</v>
      </c>
      <c r="M610" s="11" t="s">
        <v>290</v>
      </c>
      <c r="N610" s="152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2</v>
      </c>
    </row>
    <row r="611" spans="1:65">
      <c r="A611" s="30"/>
      <c r="B611" s="19"/>
      <c r="C611" s="9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152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3</v>
      </c>
    </row>
    <row r="612" spans="1:65">
      <c r="A612" s="30"/>
      <c r="B612" s="18">
        <v>1</v>
      </c>
      <c r="C612" s="14">
        <v>1</v>
      </c>
      <c r="D612" s="22">
        <v>9.5500000000000007</v>
      </c>
      <c r="E612" s="22">
        <v>9.1999999999999993</v>
      </c>
      <c r="F612" s="22">
        <v>9.18</v>
      </c>
      <c r="G612" s="22">
        <v>9.51</v>
      </c>
      <c r="H612" s="22">
        <v>9</v>
      </c>
      <c r="I612" s="22">
        <v>8.9159222291919153</v>
      </c>
      <c r="J612" s="22">
        <v>8.8000000000000007</v>
      </c>
      <c r="K612" s="153">
        <v>7.8</v>
      </c>
      <c r="L612" s="22">
        <v>8.6</v>
      </c>
      <c r="M612" s="22">
        <v>9.4</v>
      </c>
      <c r="N612" s="152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1</v>
      </c>
    </row>
    <row r="613" spans="1:65">
      <c r="A613" s="30"/>
      <c r="B613" s="19">
        <v>1</v>
      </c>
      <c r="C613" s="9">
        <v>2</v>
      </c>
      <c r="D613" s="11">
        <v>9.4499999999999993</v>
      </c>
      <c r="E613" s="11">
        <v>9.1999999999999993</v>
      </c>
      <c r="F613" s="11">
        <v>8.99</v>
      </c>
      <c r="G613" s="11">
        <v>9.98</v>
      </c>
      <c r="H613" s="11">
        <v>8.9</v>
      </c>
      <c r="I613" s="11">
        <v>9.0667761049481808</v>
      </c>
      <c r="J613" s="11">
        <v>9</v>
      </c>
      <c r="K613" s="155">
        <v>7.9</v>
      </c>
      <c r="L613" s="11">
        <v>8.5</v>
      </c>
      <c r="M613" s="11">
        <v>9.1999999999999993</v>
      </c>
      <c r="N613" s="152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8">
        <v>26</v>
      </c>
    </row>
    <row r="614" spans="1:65">
      <c r="A614" s="30"/>
      <c r="B614" s="19">
        <v>1</v>
      </c>
      <c r="C614" s="9">
        <v>3</v>
      </c>
      <c r="D614" s="11">
        <v>9.4499999999999993</v>
      </c>
      <c r="E614" s="11">
        <v>9.1</v>
      </c>
      <c r="F614" s="11">
        <v>9.2200000000000006</v>
      </c>
      <c r="G614" s="11">
        <v>9.66</v>
      </c>
      <c r="H614" s="11">
        <v>9.3000000000000007</v>
      </c>
      <c r="I614" s="11">
        <v>8.9253738194141228</v>
      </c>
      <c r="J614" s="11">
        <v>8.8000000000000007</v>
      </c>
      <c r="K614" s="155">
        <v>7.5</v>
      </c>
      <c r="L614" s="11">
        <v>8.3000000000000007</v>
      </c>
      <c r="M614" s="11">
        <v>9.1999999999999993</v>
      </c>
      <c r="N614" s="152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8">
        <v>16</v>
      </c>
    </row>
    <row r="615" spans="1:65">
      <c r="A615" s="30"/>
      <c r="B615" s="19">
        <v>1</v>
      </c>
      <c r="C615" s="9">
        <v>4</v>
      </c>
      <c r="D615" s="11">
        <v>9.5</v>
      </c>
      <c r="E615" s="11">
        <v>9.1</v>
      </c>
      <c r="F615" s="11">
        <v>9.2899999999999991</v>
      </c>
      <c r="G615" s="11">
        <v>9.64</v>
      </c>
      <c r="H615" s="11">
        <v>8.8000000000000007</v>
      </c>
      <c r="I615" s="11">
        <v>9.0017552475259492</v>
      </c>
      <c r="J615" s="11">
        <v>8.8000000000000007</v>
      </c>
      <c r="K615" s="155">
        <v>7.8</v>
      </c>
      <c r="L615" s="11">
        <v>8.1</v>
      </c>
      <c r="M615" s="11">
        <v>9.4</v>
      </c>
      <c r="N615" s="152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8">
        <v>9.0947387779199076</v>
      </c>
    </row>
    <row r="616" spans="1:65">
      <c r="A616" s="30"/>
      <c r="B616" s="19">
        <v>1</v>
      </c>
      <c r="C616" s="9">
        <v>5</v>
      </c>
      <c r="D616" s="11">
        <v>9.6</v>
      </c>
      <c r="E616" s="11">
        <v>9.1999999999999993</v>
      </c>
      <c r="F616" s="11">
        <v>9.1199999999999992</v>
      </c>
      <c r="G616" s="11">
        <v>9.6300000000000008</v>
      </c>
      <c r="H616" s="11">
        <v>8.6999999999999993</v>
      </c>
      <c r="I616" s="11">
        <v>8.8960983450301416</v>
      </c>
      <c r="J616" s="11">
        <v>8.9</v>
      </c>
      <c r="K616" s="155">
        <v>7.4</v>
      </c>
      <c r="L616" s="11">
        <v>8.4</v>
      </c>
      <c r="M616" s="11">
        <v>9.4</v>
      </c>
      <c r="N616" s="152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8">
        <v>46</v>
      </c>
    </row>
    <row r="617" spans="1:65">
      <c r="A617" s="30"/>
      <c r="B617" s="19">
        <v>1</v>
      </c>
      <c r="C617" s="9">
        <v>6</v>
      </c>
      <c r="D617" s="11">
        <v>9.6999999999999993</v>
      </c>
      <c r="E617" s="11">
        <v>9.3000000000000007</v>
      </c>
      <c r="F617" s="11">
        <v>9</v>
      </c>
      <c r="G617" s="11">
        <v>9.44</v>
      </c>
      <c r="H617" s="11">
        <v>8.5</v>
      </c>
      <c r="I617" s="11">
        <v>8.9999682615647103</v>
      </c>
      <c r="J617" s="11">
        <v>8.9</v>
      </c>
      <c r="K617" s="155">
        <v>7.6</v>
      </c>
      <c r="L617" s="11">
        <v>8.1999999999999993</v>
      </c>
      <c r="M617" s="11">
        <v>9.1999999999999993</v>
      </c>
      <c r="N617" s="152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5"/>
    </row>
    <row r="618" spans="1:65">
      <c r="A618" s="30"/>
      <c r="B618" s="20" t="s">
        <v>265</v>
      </c>
      <c r="C618" s="12"/>
      <c r="D618" s="23">
        <v>9.5416666666666661</v>
      </c>
      <c r="E618" s="23">
        <v>9.1833333333333318</v>
      </c>
      <c r="F618" s="23">
        <v>9.1333333333333329</v>
      </c>
      <c r="G618" s="23">
        <v>9.6433333333333344</v>
      </c>
      <c r="H618" s="23">
        <v>8.8666666666666671</v>
      </c>
      <c r="I618" s="23">
        <v>8.9676490012791685</v>
      </c>
      <c r="J618" s="23">
        <v>8.8666666666666671</v>
      </c>
      <c r="K618" s="23">
        <v>7.666666666666667</v>
      </c>
      <c r="L618" s="23">
        <v>8.35</v>
      </c>
      <c r="M618" s="23">
        <v>9.2999999999999989</v>
      </c>
      <c r="N618" s="152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5"/>
    </row>
    <row r="619" spans="1:65">
      <c r="A619" s="30"/>
      <c r="B619" s="3" t="s">
        <v>266</v>
      </c>
      <c r="C619" s="29"/>
      <c r="D619" s="11">
        <v>9.5250000000000004</v>
      </c>
      <c r="E619" s="11">
        <v>9.1999999999999993</v>
      </c>
      <c r="F619" s="11">
        <v>9.1499999999999986</v>
      </c>
      <c r="G619" s="11">
        <v>9.6350000000000016</v>
      </c>
      <c r="H619" s="11">
        <v>8.8500000000000014</v>
      </c>
      <c r="I619" s="11">
        <v>8.9626710404894165</v>
      </c>
      <c r="J619" s="11">
        <v>8.8500000000000014</v>
      </c>
      <c r="K619" s="11">
        <v>7.6999999999999993</v>
      </c>
      <c r="L619" s="11">
        <v>8.3500000000000014</v>
      </c>
      <c r="M619" s="11">
        <v>9.3000000000000007</v>
      </c>
      <c r="N619" s="152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5"/>
    </row>
    <row r="620" spans="1:65">
      <c r="A620" s="30"/>
      <c r="B620" s="3" t="s">
        <v>267</v>
      </c>
      <c r="C620" s="29"/>
      <c r="D620" s="24">
        <v>9.7039510853397584E-2</v>
      </c>
      <c r="E620" s="24">
        <v>7.5277265270908389E-2</v>
      </c>
      <c r="F620" s="24">
        <v>0.12060956291549448</v>
      </c>
      <c r="G620" s="24">
        <v>0.18597490870186434</v>
      </c>
      <c r="H620" s="24">
        <v>0.2732520204255896</v>
      </c>
      <c r="I620" s="24">
        <v>6.5751501370255386E-2</v>
      </c>
      <c r="J620" s="24">
        <v>8.1649658092772318E-2</v>
      </c>
      <c r="K620" s="24">
        <v>0.19663841605003496</v>
      </c>
      <c r="L620" s="24">
        <v>0.18708286933869714</v>
      </c>
      <c r="M620" s="24">
        <v>0.10954451150103379</v>
      </c>
      <c r="N620" s="206"/>
      <c r="O620" s="207"/>
      <c r="P620" s="207"/>
      <c r="Q620" s="207"/>
      <c r="R620" s="207"/>
      <c r="S620" s="207"/>
      <c r="T620" s="207"/>
      <c r="U620" s="207"/>
      <c r="V620" s="207"/>
      <c r="W620" s="207"/>
      <c r="X620" s="207"/>
      <c r="Y620" s="207"/>
      <c r="Z620" s="207"/>
      <c r="AA620" s="207"/>
      <c r="AB620" s="207"/>
      <c r="AC620" s="207"/>
      <c r="AD620" s="207"/>
      <c r="AE620" s="207"/>
      <c r="AF620" s="207"/>
      <c r="AG620" s="207"/>
      <c r="AH620" s="207"/>
      <c r="AI620" s="207"/>
      <c r="AJ620" s="207"/>
      <c r="AK620" s="207"/>
      <c r="AL620" s="207"/>
      <c r="AM620" s="207"/>
      <c r="AN620" s="207"/>
      <c r="AO620" s="207"/>
      <c r="AP620" s="207"/>
      <c r="AQ620" s="207"/>
      <c r="AR620" s="207"/>
      <c r="AS620" s="207"/>
      <c r="AT620" s="207"/>
      <c r="AU620" s="207"/>
      <c r="AV620" s="207"/>
      <c r="AW620" s="207"/>
      <c r="AX620" s="207"/>
      <c r="AY620" s="207"/>
      <c r="AZ620" s="207"/>
      <c r="BA620" s="207"/>
      <c r="BB620" s="207"/>
      <c r="BC620" s="207"/>
      <c r="BD620" s="207"/>
      <c r="BE620" s="207"/>
      <c r="BF620" s="207"/>
      <c r="BG620" s="207"/>
      <c r="BH620" s="207"/>
      <c r="BI620" s="207"/>
      <c r="BJ620" s="207"/>
      <c r="BK620" s="207"/>
      <c r="BL620" s="207"/>
      <c r="BM620" s="56"/>
    </row>
    <row r="621" spans="1:65">
      <c r="A621" s="30"/>
      <c r="B621" s="3" t="s">
        <v>86</v>
      </c>
      <c r="C621" s="29"/>
      <c r="D621" s="13">
        <v>1.0170079740094071E-2</v>
      </c>
      <c r="E621" s="13">
        <v>8.1971613725127113E-3</v>
      </c>
      <c r="F621" s="13">
        <v>1.3205426596586987E-2</v>
      </c>
      <c r="G621" s="13">
        <v>1.9285334466145627E-2</v>
      </c>
      <c r="H621" s="13">
        <v>3.0817897040480029E-2</v>
      </c>
      <c r="I621" s="13">
        <v>7.3320779349053938E-3</v>
      </c>
      <c r="J621" s="13">
        <v>9.2086080555758253E-3</v>
      </c>
      <c r="K621" s="13">
        <v>2.564848905000456E-2</v>
      </c>
      <c r="L621" s="13">
        <v>2.2405134052538581E-2</v>
      </c>
      <c r="M621" s="13">
        <v>1.1778979731293958E-2</v>
      </c>
      <c r="N621" s="152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55"/>
    </row>
    <row r="622" spans="1:65">
      <c r="A622" s="30"/>
      <c r="B622" s="3" t="s">
        <v>268</v>
      </c>
      <c r="C622" s="29"/>
      <c r="D622" s="13">
        <v>4.9141366196443714E-2</v>
      </c>
      <c r="E622" s="13">
        <v>9.7412974222539361E-3</v>
      </c>
      <c r="F622" s="13">
        <v>4.2436134072507681E-3</v>
      </c>
      <c r="G622" s="13">
        <v>6.0319990360283571E-2</v>
      </c>
      <c r="H622" s="13">
        <v>-2.5077368006099388E-2</v>
      </c>
      <c r="I622" s="13">
        <v>-1.3973988670162307E-2</v>
      </c>
      <c r="J622" s="13">
        <v>-2.5077368006099388E-2</v>
      </c>
      <c r="K622" s="13">
        <v>-0.1570217843661762</v>
      </c>
      <c r="L622" s="13">
        <v>-8.1886769494465939E-2</v>
      </c>
      <c r="M622" s="13">
        <v>2.256922679059481E-2</v>
      </c>
      <c r="N622" s="152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55"/>
    </row>
    <row r="623" spans="1:65">
      <c r="A623" s="30"/>
      <c r="B623" s="46" t="s">
        <v>269</v>
      </c>
      <c r="C623" s="47"/>
      <c r="D623" s="45">
        <v>1.53</v>
      </c>
      <c r="E623" s="45">
        <v>0.41</v>
      </c>
      <c r="F623" s="45">
        <v>0.26</v>
      </c>
      <c r="G623" s="45">
        <v>1.85</v>
      </c>
      <c r="H623" s="45">
        <v>0.56999999999999995</v>
      </c>
      <c r="I623" s="45">
        <v>0.26</v>
      </c>
      <c r="J623" s="45">
        <v>0.56999999999999995</v>
      </c>
      <c r="K623" s="45">
        <v>4.3099999999999996</v>
      </c>
      <c r="L623" s="45">
        <v>2.1800000000000002</v>
      </c>
      <c r="M623" s="45">
        <v>0.78</v>
      </c>
      <c r="N623" s="152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55"/>
    </row>
    <row r="624" spans="1:65">
      <c r="B624" s="31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BM624" s="55"/>
    </row>
    <row r="625" spans="1:65" ht="15">
      <c r="B625" s="8" t="s">
        <v>507</v>
      </c>
      <c r="BM625" s="28" t="s">
        <v>66</v>
      </c>
    </row>
    <row r="626" spans="1:65" ht="15">
      <c r="A626" s="25" t="s">
        <v>34</v>
      </c>
      <c r="B626" s="18" t="s">
        <v>110</v>
      </c>
      <c r="C626" s="15" t="s">
        <v>111</v>
      </c>
      <c r="D626" s="16" t="s">
        <v>230</v>
      </c>
      <c r="E626" s="17" t="s">
        <v>230</v>
      </c>
      <c r="F626" s="17" t="s">
        <v>230</v>
      </c>
      <c r="G626" s="17" t="s">
        <v>230</v>
      </c>
      <c r="H626" s="17" t="s">
        <v>230</v>
      </c>
      <c r="I626" s="17" t="s">
        <v>230</v>
      </c>
      <c r="J626" s="17" t="s">
        <v>230</v>
      </c>
      <c r="K626" s="17" t="s">
        <v>230</v>
      </c>
      <c r="L626" s="17" t="s">
        <v>230</v>
      </c>
      <c r="M626" s="17" t="s">
        <v>230</v>
      </c>
      <c r="N626" s="17" t="s">
        <v>230</v>
      </c>
      <c r="O626" s="17" t="s">
        <v>230</v>
      </c>
      <c r="P626" s="17" t="s">
        <v>230</v>
      </c>
      <c r="Q626" s="17" t="s">
        <v>230</v>
      </c>
      <c r="R626" s="17" t="s">
        <v>230</v>
      </c>
      <c r="S626" s="17" t="s">
        <v>230</v>
      </c>
      <c r="T626" s="17" t="s">
        <v>230</v>
      </c>
      <c r="U626" s="17" t="s">
        <v>230</v>
      </c>
      <c r="V626" s="17" t="s">
        <v>230</v>
      </c>
      <c r="W626" s="17" t="s">
        <v>230</v>
      </c>
      <c r="X626" s="17" t="s">
        <v>230</v>
      </c>
      <c r="Y626" s="17" t="s">
        <v>230</v>
      </c>
      <c r="Z626" s="17" t="s">
        <v>230</v>
      </c>
      <c r="AA626" s="152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1</v>
      </c>
    </row>
    <row r="627" spans="1:65">
      <c r="A627" s="30"/>
      <c r="B627" s="19" t="s">
        <v>231</v>
      </c>
      <c r="C627" s="9" t="s">
        <v>231</v>
      </c>
      <c r="D627" s="150" t="s">
        <v>233</v>
      </c>
      <c r="E627" s="151" t="s">
        <v>234</v>
      </c>
      <c r="F627" s="151" t="s">
        <v>235</v>
      </c>
      <c r="G627" s="151" t="s">
        <v>236</v>
      </c>
      <c r="H627" s="151" t="s">
        <v>237</v>
      </c>
      <c r="I627" s="151" t="s">
        <v>239</v>
      </c>
      <c r="J627" s="151" t="s">
        <v>240</v>
      </c>
      <c r="K627" s="151" t="s">
        <v>242</v>
      </c>
      <c r="L627" s="151" t="s">
        <v>243</v>
      </c>
      <c r="M627" s="151" t="s">
        <v>244</v>
      </c>
      <c r="N627" s="151" t="s">
        <v>245</v>
      </c>
      <c r="O627" s="151" t="s">
        <v>246</v>
      </c>
      <c r="P627" s="151" t="s">
        <v>247</v>
      </c>
      <c r="Q627" s="151" t="s">
        <v>248</v>
      </c>
      <c r="R627" s="151" t="s">
        <v>249</v>
      </c>
      <c r="S627" s="151" t="s">
        <v>250</v>
      </c>
      <c r="T627" s="151" t="s">
        <v>251</v>
      </c>
      <c r="U627" s="151" t="s">
        <v>252</v>
      </c>
      <c r="V627" s="151" t="s">
        <v>254</v>
      </c>
      <c r="W627" s="151" t="s">
        <v>255</v>
      </c>
      <c r="X627" s="151" t="s">
        <v>256</v>
      </c>
      <c r="Y627" s="151" t="s">
        <v>257</v>
      </c>
      <c r="Z627" s="151" t="s">
        <v>258</v>
      </c>
      <c r="AA627" s="152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8" t="s">
        <v>3</v>
      </c>
    </row>
    <row r="628" spans="1:65">
      <c r="A628" s="30"/>
      <c r="B628" s="19"/>
      <c r="C628" s="9"/>
      <c r="D628" s="10" t="s">
        <v>289</v>
      </c>
      <c r="E628" s="11" t="s">
        <v>114</v>
      </c>
      <c r="F628" s="11" t="s">
        <v>114</v>
      </c>
      <c r="G628" s="11" t="s">
        <v>289</v>
      </c>
      <c r="H628" s="11" t="s">
        <v>290</v>
      </c>
      <c r="I628" s="11" t="s">
        <v>289</v>
      </c>
      <c r="J628" s="11" t="s">
        <v>290</v>
      </c>
      <c r="K628" s="11" t="s">
        <v>290</v>
      </c>
      <c r="L628" s="11" t="s">
        <v>114</v>
      </c>
      <c r="M628" s="11" t="s">
        <v>114</v>
      </c>
      <c r="N628" s="11" t="s">
        <v>114</v>
      </c>
      <c r="O628" s="11" t="s">
        <v>289</v>
      </c>
      <c r="P628" s="11" t="s">
        <v>114</v>
      </c>
      <c r="Q628" s="11" t="s">
        <v>289</v>
      </c>
      <c r="R628" s="11" t="s">
        <v>290</v>
      </c>
      <c r="S628" s="11" t="s">
        <v>289</v>
      </c>
      <c r="T628" s="11" t="s">
        <v>114</v>
      </c>
      <c r="U628" s="11" t="s">
        <v>289</v>
      </c>
      <c r="V628" s="11" t="s">
        <v>114</v>
      </c>
      <c r="W628" s="11" t="s">
        <v>290</v>
      </c>
      <c r="X628" s="11" t="s">
        <v>289</v>
      </c>
      <c r="Y628" s="11" t="s">
        <v>289</v>
      </c>
      <c r="Z628" s="11" t="s">
        <v>289</v>
      </c>
      <c r="AA628" s="152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8">
        <v>0</v>
      </c>
    </row>
    <row r="629" spans="1:65">
      <c r="A629" s="30"/>
      <c r="B629" s="19"/>
      <c r="C629" s="9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152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28">
        <v>1</v>
      </c>
    </row>
    <row r="630" spans="1:65">
      <c r="A630" s="30"/>
      <c r="B630" s="18">
        <v>1</v>
      </c>
      <c r="C630" s="14">
        <v>1</v>
      </c>
      <c r="D630" s="208">
        <v>63.6</v>
      </c>
      <c r="E630" s="208">
        <v>72</v>
      </c>
      <c r="F630" s="209">
        <v>47.844999999999999</v>
      </c>
      <c r="G630" s="208">
        <v>62.7</v>
      </c>
      <c r="H630" s="208">
        <v>65.599999999999994</v>
      </c>
      <c r="I630" s="208">
        <v>71.5</v>
      </c>
      <c r="J630" s="208">
        <v>67</v>
      </c>
      <c r="K630" s="208">
        <v>69.400000000000006</v>
      </c>
      <c r="L630" s="208">
        <v>71</v>
      </c>
      <c r="M630" s="209">
        <v>57.87</v>
      </c>
      <c r="N630" s="208">
        <v>64</v>
      </c>
      <c r="O630" s="208">
        <v>68.5</v>
      </c>
      <c r="P630" s="208">
        <v>65.796999999999997</v>
      </c>
      <c r="Q630" s="208">
        <v>60</v>
      </c>
      <c r="R630" s="208">
        <v>63.2</v>
      </c>
      <c r="S630" s="208">
        <v>69.900000000000006</v>
      </c>
      <c r="T630" s="208">
        <v>68</v>
      </c>
      <c r="U630" s="208">
        <v>64.400000000000006</v>
      </c>
      <c r="V630" s="208">
        <v>63</v>
      </c>
      <c r="W630" s="208">
        <v>68.599999999999994</v>
      </c>
      <c r="X630" s="208">
        <v>69.599999999999994</v>
      </c>
      <c r="Y630" s="208">
        <v>71.3</v>
      </c>
      <c r="Z630" s="208">
        <v>68.3</v>
      </c>
      <c r="AA630" s="210"/>
      <c r="AB630" s="211"/>
      <c r="AC630" s="211"/>
      <c r="AD630" s="211"/>
      <c r="AE630" s="211"/>
      <c r="AF630" s="211"/>
      <c r="AG630" s="211"/>
      <c r="AH630" s="211"/>
      <c r="AI630" s="211"/>
      <c r="AJ630" s="211"/>
      <c r="AK630" s="211"/>
      <c r="AL630" s="211"/>
      <c r="AM630" s="211"/>
      <c r="AN630" s="211"/>
      <c r="AO630" s="211"/>
      <c r="AP630" s="211"/>
      <c r="AQ630" s="211"/>
      <c r="AR630" s="211"/>
      <c r="AS630" s="211"/>
      <c r="AT630" s="211"/>
      <c r="AU630" s="211"/>
      <c r="AV630" s="211"/>
      <c r="AW630" s="211"/>
      <c r="AX630" s="211"/>
      <c r="AY630" s="211"/>
      <c r="AZ630" s="211"/>
      <c r="BA630" s="211"/>
      <c r="BB630" s="211"/>
      <c r="BC630" s="211"/>
      <c r="BD630" s="211"/>
      <c r="BE630" s="211"/>
      <c r="BF630" s="211"/>
      <c r="BG630" s="211"/>
      <c r="BH630" s="211"/>
      <c r="BI630" s="211"/>
      <c r="BJ630" s="211"/>
      <c r="BK630" s="211"/>
      <c r="BL630" s="211"/>
      <c r="BM630" s="212">
        <v>1</v>
      </c>
    </row>
    <row r="631" spans="1:65">
      <c r="A631" s="30"/>
      <c r="B631" s="19">
        <v>1</v>
      </c>
      <c r="C631" s="9">
        <v>2</v>
      </c>
      <c r="D631" s="213">
        <v>66.7</v>
      </c>
      <c r="E631" s="213">
        <v>72</v>
      </c>
      <c r="F631" s="214">
        <v>46.57</v>
      </c>
      <c r="G631" s="213">
        <v>62.7</v>
      </c>
      <c r="H631" s="213">
        <v>64.2</v>
      </c>
      <c r="I631" s="213">
        <v>72.8</v>
      </c>
      <c r="J631" s="213">
        <v>67.3</v>
      </c>
      <c r="K631" s="213">
        <v>69.599999999999994</v>
      </c>
      <c r="L631" s="213">
        <v>72</v>
      </c>
      <c r="M631" s="214">
        <v>57.06</v>
      </c>
      <c r="N631" s="213">
        <v>64</v>
      </c>
      <c r="O631" s="213">
        <v>69</v>
      </c>
      <c r="P631" s="213">
        <v>65.5595</v>
      </c>
      <c r="Q631" s="213">
        <v>59</v>
      </c>
      <c r="R631" s="213">
        <v>63.6</v>
      </c>
      <c r="S631" s="213">
        <v>65.099999999999994</v>
      </c>
      <c r="T631" s="213">
        <v>66</v>
      </c>
      <c r="U631" s="213">
        <v>63.5</v>
      </c>
      <c r="V631" s="213">
        <v>63</v>
      </c>
      <c r="W631" s="213">
        <v>66</v>
      </c>
      <c r="X631" s="213">
        <v>67.3</v>
      </c>
      <c r="Y631" s="213">
        <v>69.7</v>
      </c>
      <c r="Z631" s="213">
        <v>67.3</v>
      </c>
      <c r="AA631" s="210"/>
      <c r="AB631" s="211"/>
      <c r="AC631" s="211"/>
      <c r="AD631" s="211"/>
      <c r="AE631" s="211"/>
      <c r="AF631" s="211"/>
      <c r="AG631" s="211"/>
      <c r="AH631" s="211"/>
      <c r="AI631" s="211"/>
      <c r="AJ631" s="211"/>
      <c r="AK631" s="211"/>
      <c r="AL631" s="211"/>
      <c r="AM631" s="211"/>
      <c r="AN631" s="211"/>
      <c r="AO631" s="211"/>
      <c r="AP631" s="211"/>
      <c r="AQ631" s="211"/>
      <c r="AR631" s="211"/>
      <c r="AS631" s="211"/>
      <c r="AT631" s="211"/>
      <c r="AU631" s="211"/>
      <c r="AV631" s="211"/>
      <c r="AW631" s="211"/>
      <c r="AX631" s="211"/>
      <c r="AY631" s="211"/>
      <c r="AZ631" s="211"/>
      <c r="BA631" s="211"/>
      <c r="BB631" s="211"/>
      <c r="BC631" s="211"/>
      <c r="BD631" s="211"/>
      <c r="BE631" s="211"/>
      <c r="BF631" s="211"/>
      <c r="BG631" s="211"/>
      <c r="BH631" s="211"/>
      <c r="BI631" s="211"/>
      <c r="BJ631" s="211"/>
      <c r="BK631" s="211"/>
      <c r="BL631" s="211"/>
      <c r="BM631" s="212">
        <v>10</v>
      </c>
    </row>
    <row r="632" spans="1:65">
      <c r="A632" s="30"/>
      <c r="B632" s="19">
        <v>1</v>
      </c>
      <c r="C632" s="9">
        <v>3</v>
      </c>
      <c r="D632" s="213">
        <v>67.3</v>
      </c>
      <c r="E632" s="213">
        <v>72</v>
      </c>
      <c r="F632" s="214">
        <v>46.665000000000006</v>
      </c>
      <c r="G632" s="213">
        <v>62.8</v>
      </c>
      <c r="H632" s="213">
        <v>63.79999999999999</v>
      </c>
      <c r="I632" s="213">
        <v>71.5</v>
      </c>
      <c r="J632" s="213">
        <v>67.900000000000006</v>
      </c>
      <c r="K632" s="213">
        <v>71.2</v>
      </c>
      <c r="L632" s="213">
        <v>73</v>
      </c>
      <c r="M632" s="214">
        <v>57.55</v>
      </c>
      <c r="N632" s="213">
        <v>65</v>
      </c>
      <c r="O632" s="213">
        <v>69.5</v>
      </c>
      <c r="P632" s="213">
        <v>66.233999999999995</v>
      </c>
      <c r="Q632" s="213">
        <v>59</v>
      </c>
      <c r="R632" s="213">
        <v>62.8</v>
      </c>
      <c r="S632" s="213">
        <v>66.5</v>
      </c>
      <c r="T632" s="213">
        <v>68</v>
      </c>
      <c r="U632" s="213">
        <v>62.4</v>
      </c>
      <c r="V632" s="213">
        <v>63</v>
      </c>
      <c r="W632" s="213">
        <v>66.5</v>
      </c>
      <c r="X632" s="213">
        <v>69.7</v>
      </c>
      <c r="Y632" s="213">
        <v>66.5</v>
      </c>
      <c r="Z632" s="213">
        <v>68.599999999999994</v>
      </c>
      <c r="AA632" s="210"/>
      <c r="AB632" s="211"/>
      <c r="AC632" s="211"/>
      <c r="AD632" s="211"/>
      <c r="AE632" s="211"/>
      <c r="AF632" s="211"/>
      <c r="AG632" s="211"/>
      <c r="AH632" s="211"/>
      <c r="AI632" s="211"/>
      <c r="AJ632" s="211"/>
      <c r="AK632" s="211"/>
      <c r="AL632" s="211"/>
      <c r="AM632" s="211"/>
      <c r="AN632" s="211"/>
      <c r="AO632" s="211"/>
      <c r="AP632" s="211"/>
      <c r="AQ632" s="211"/>
      <c r="AR632" s="211"/>
      <c r="AS632" s="211"/>
      <c r="AT632" s="211"/>
      <c r="AU632" s="211"/>
      <c r="AV632" s="211"/>
      <c r="AW632" s="211"/>
      <c r="AX632" s="211"/>
      <c r="AY632" s="211"/>
      <c r="AZ632" s="211"/>
      <c r="BA632" s="211"/>
      <c r="BB632" s="211"/>
      <c r="BC632" s="211"/>
      <c r="BD632" s="211"/>
      <c r="BE632" s="211"/>
      <c r="BF632" s="211"/>
      <c r="BG632" s="211"/>
      <c r="BH632" s="211"/>
      <c r="BI632" s="211"/>
      <c r="BJ632" s="211"/>
      <c r="BK632" s="211"/>
      <c r="BL632" s="211"/>
      <c r="BM632" s="212">
        <v>16</v>
      </c>
    </row>
    <row r="633" spans="1:65">
      <c r="A633" s="30"/>
      <c r="B633" s="19">
        <v>1</v>
      </c>
      <c r="C633" s="9">
        <v>4</v>
      </c>
      <c r="D633" s="213">
        <v>66.8</v>
      </c>
      <c r="E633" s="213">
        <v>64</v>
      </c>
      <c r="F633" s="214">
        <v>47.03</v>
      </c>
      <c r="G633" s="213">
        <v>60.7</v>
      </c>
      <c r="H633" s="213">
        <v>64</v>
      </c>
      <c r="I633" s="213">
        <v>71.3</v>
      </c>
      <c r="J633" s="213">
        <v>68.8</v>
      </c>
      <c r="K633" s="213">
        <v>69.8</v>
      </c>
      <c r="L633" s="213">
        <v>72</v>
      </c>
      <c r="M633" s="214">
        <v>57.12</v>
      </c>
      <c r="N633" s="213">
        <v>65</v>
      </c>
      <c r="O633" s="213">
        <v>67.099999999999994</v>
      </c>
      <c r="P633" s="213">
        <v>65.730499999999992</v>
      </c>
      <c r="Q633" s="213">
        <v>60</v>
      </c>
      <c r="R633" s="215">
        <v>76.599999999999994</v>
      </c>
      <c r="S633" s="213">
        <v>68.3</v>
      </c>
      <c r="T633" s="213">
        <v>67</v>
      </c>
      <c r="U633" s="213">
        <v>61.199999999999996</v>
      </c>
      <c r="V633" s="213">
        <v>61</v>
      </c>
      <c r="W633" s="213">
        <v>68.8</v>
      </c>
      <c r="X633" s="213">
        <v>67.099999999999994</v>
      </c>
      <c r="Y633" s="213">
        <v>69.7</v>
      </c>
      <c r="Z633" s="213">
        <v>65.7</v>
      </c>
      <c r="AA633" s="210"/>
      <c r="AB633" s="211"/>
      <c r="AC633" s="211"/>
      <c r="AD633" s="211"/>
      <c r="AE633" s="211"/>
      <c r="AF633" s="211"/>
      <c r="AG633" s="211"/>
      <c r="AH633" s="211"/>
      <c r="AI633" s="211"/>
      <c r="AJ633" s="211"/>
      <c r="AK633" s="211"/>
      <c r="AL633" s="211"/>
      <c r="AM633" s="211"/>
      <c r="AN633" s="211"/>
      <c r="AO633" s="211"/>
      <c r="AP633" s="211"/>
      <c r="AQ633" s="211"/>
      <c r="AR633" s="211"/>
      <c r="AS633" s="211"/>
      <c r="AT633" s="211"/>
      <c r="AU633" s="211"/>
      <c r="AV633" s="211"/>
      <c r="AW633" s="211"/>
      <c r="AX633" s="211"/>
      <c r="AY633" s="211"/>
      <c r="AZ633" s="211"/>
      <c r="BA633" s="211"/>
      <c r="BB633" s="211"/>
      <c r="BC633" s="211"/>
      <c r="BD633" s="211"/>
      <c r="BE633" s="211"/>
      <c r="BF633" s="211"/>
      <c r="BG633" s="211"/>
      <c r="BH633" s="211"/>
      <c r="BI633" s="211"/>
      <c r="BJ633" s="211"/>
      <c r="BK633" s="211"/>
      <c r="BL633" s="211"/>
      <c r="BM633" s="212">
        <v>66.568940476190463</v>
      </c>
    </row>
    <row r="634" spans="1:65">
      <c r="A634" s="30"/>
      <c r="B634" s="19">
        <v>1</v>
      </c>
      <c r="C634" s="9">
        <v>5</v>
      </c>
      <c r="D634" s="213">
        <v>66.099999999999994</v>
      </c>
      <c r="E634" s="213">
        <v>70</v>
      </c>
      <c r="F634" s="214">
        <v>47.344999999999999</v>
      </c>
      <c r="G634" s="213">
        <v>63.7</v>
      </c>
      <c r="H634" s="213">
        <v>65.8</v>
      </c>
      <c r="I634" s="213">
        <v>70.7</v>
      </c>
      <c r="J634" s="213">
        <v>67.5</v>
      </c>
      <c r="K634" s="213">
        <v>69.5</v>
      </c>
      <c r="L634" s="213">
        <v>71</v>
      </c>
      <c r="M634" s="214">
        <v>57.97</v>
      </c>
      <c r="N634" s="213">
        <v>64</v>
      </c>
      <c r="O634" s="213">
        <v>66.400000000000006</v>
      </c>
      <c r="P634" s="213">
        <v>65.882499999999993</v>
      </c>
      <c r="Q634" s="213">
        <v>60</v>
      </c>
      <c r="R634" s="213">
        <v>62.7</v>
      </c>
      <c r="S634" s="213">
        <v>66.900000000000006</v>
      </c>
      <c r="T634" s="213">
        <v>66</v>
      </c>
      <c r="U634" s="213">
        <v>63.899999999999991</v>
      </c>
      <c r="V634" s="213">
        <v>62</v>
      </c>
      <c r="W634" s="213">
        <v>69</v>
      </c>
      <c r="X634" s="213">
        <v>70.099999999999994</v>
      </c>
      <c r="Y634" s="213">
        <v>69.2</v>
      </c>
      <c r="Z634" s="213">
        <v>65.900000000000006</v>
      </c>
      <c r="AA634" s="210"/>
      <c r="AB634" s="211"/>
      <c r="AC634" s="211"/>
      <c r="AD634" s="211"/>
      <c r="AE634" s="211"/>
      <c r="AF634" s="211"/>
      <c r="AG634" s="211"/>
      <c r="AH634" s="211"/>
      <c r="AI634" s="211"/>
      <c r="AJ634" s="211"/>
      <c r="AK634" s="211"/>
      <c r="AL634" s="211"/>
      <c r="AM634" s="211"/>
      <c r="AN634" s="211"/>
      <c r="AO634" s="211"/>
      <c r="AP634" s="211"/>
      <c r="AQ634" s="211"/>
      <c r="AR634" s="211"/>
      <c r="AS634" s="211"/>
      <c r="AT634" s="211"/>
      <c r="AU634" s="211"/>
      <c r="AV634" s="211"/>
      <c r="AW634" s="211"/>
      <c r="AX634" s="211"/>
      <c r="AY634" s="211"/>
      <c r="AZ634" s="211"/>
      <c r="BA634" s="211"/>
      <c r="BB634" s="211"/>
      <c r="BC634" s="211"/>
      <c r="BD634" s="211"/>
      <c r="BE634" s="211"/>
      <c r="BF634" s="211"/>
      <c r="BG634" s="211"/>
      <c r="BH634" s="211"/>
      <c r="BI634" s="211"/>
      <c r="BJ634" s="211"/>
      <c r="BK634" s="211"/>
      <c r="BL634" s="211"/>
      <c r="BM634" s="212">
        <v>47</v>
      </c>
    </row>
    <row r="635" spans="1:65">
      <c r="A635" s="30"/>
      <c r="B635" s="19">
        <v>1</v>
      </c>
      <c r="C635" s="9">
        <v>6</v>
      </c>
      <c r="D635" s="215">
        <v>71.599999999999994</v>
      </c>
      <c r="E635" s="213">
        <v>66</v>
      </c>
      <c r="F635" s="214">
        <v>47.59</v>
      </c>
      <c r="G635" s="213">
        <v>61.199999999999996</v>
      </c>
      <c r="H635" s="213">
        <v>64.2</v>
      </c>
      <c r="I635" s="213">
        <v>71.2</v>
      </c>
      <c r="J635" s="213">
        <v>68.400000000000006</v>
      </c>
      <c r="K635" s="213">
        <v>70</v>
      </c>
      <c r="L635" s="213">
        <v>73</v>
      </c>
      <c r="M635" s="214">
        <v>57.03</v>
      </c>
      <c r="N635" s="213">
        <v>65</v>
      </c>
      <c r="O635" s="213">
        <v>69.099999999999994</v>
      </c>
      <c r="P635" s="213">
        <v>66.063000000000002</v>
      </c>
      <c r="Q635" s="213">
        <v>59</v>
      </c>
      <c r="R635" s="213">
        <v>67.8</v>
      </c>
      <c r="S635" s="213">
        <v>66.099999999999994</v>
      </c>
      <c r="T635" s="213">
        <v>66</v>
      </c>
      <c r="U635" s="213">
        <v>63.6</v>
      </c>
      <c r="V635" s="213">
        <v>62</v>
      </c>
      <c r="W635" s="213">
        <v>67.2</v>
      </c>
      <c r="X635" s="213">
        <v>69.3</v>
      </c>
      <c r="Y635" s="213">
        <v>68.5</v>
      </c>
      <c r="Z635" s="213">
        <v>66.599999999999994</v>
      </c>
      <c r="AA635" s="210"/>
      <c r="AB635" s="211"/>
      <c r="AC635" s="211"/>
      <c r="AD635" s="211"/>
      <c r="AE635" s="211"/>
      <c r="AF635" s="211"/>
      <c r="AG635" s="211"/>
      <c r="AH635" s="211"/>
      <c r="AI635" s="211"/>
      <c r="AJ635" s="211"/>
      <c r="AK635" s="211"/>
      <c r="AL635" s="211"/>
      <c r="AM635" s="211"/>
      <c r="AN635" s="211"/>
      <c r="AO635" s="211"/>
      <c r="AP635" s="211"/>
      <c r="AQ635" s="211"/>
      <c r="AR635" s="211"/>
      <c r="AS635" s="211"/>
      <c r="AT635" s="211"/>
      <c r="AU635" s="211"/>
      <c r="AV635" s="211"/>
      <c r="AW635" s="211"/>
      <c r="AX635" s="211"/>
      <c r="AY635" s="211"/>
      <c r="AZ635" s="211"/>
      <c r="BA635" s="211"/>
      <c r="BB635" s="211"/>
      <c r="BC635" s="211"/>
      <c r="BD635" s="211"/>
      <c r="BE635" s="211"/>
      <c r="BF635" s="211"/>
      <c r="BG635" s="211"/>
      <c r="BH635" s="211"/>
      <c r="BI635" s="211"/>
      <c r="BJ635" s="211"/>
      <c r="BK635" s="211"/>
      <c r="BL635" s="211"/>
      <c r="BM635" s="216"/>
    </row>
    <row r="636" spans="1:65">
      <c r="A636" s="30"/>
      <c r="B636" s="20" t="s">
        <v>265</v>
      </c>
      <c r="C636" s="12"/>
      <c r="D636" s="217">
        <v>67.016666666666666</v>
      </c>
      <c r="E636" s="217">
        <v>69.333333333333329</v>
      </c>
      <c r="F636" s="217">
        <v>47.174166666666657</v>
      </c>
      <c r="G636" s="217">
        <v>62.29999999999999</v>
      </c>
      <c r="H636" s="217">
        <v>64.600000000000009</v>
      </c>
      <c r="I636" s="217">
        <v>71.5</v>
      </c>
      <c r="J636" s="217">
        <v>67.816666666666663</v>
      </c>
      <c r="K636" s="217">
        <v>69.916666666666671</v>
      </c>
      <c r="L636" s="217">
        <v>72</v>
      </c>
      <c r="M636" s="217">
        <v>57.433333333333337</v>
      </c>
      <c r="N636" s="217">
        <v>64.5</v>
      </c>
      <c r="O636" s="217">
        <v>68.266666666666666</v>
      </c>
      <c r="P636" s="217">
        <v>65.877749999999992</v>
      </c>
      <c r="Q636" s="217">
        <v>59.5</v>
      </c>
      <c r="R636" s="217">
        <v>66.116666666666674</v>
      </c>
      <c r="S636" s="217">
        <v>67.13333333333334</v>
      </c>
      <c r="T636" s="217">
        <v>66.833333333333329</v>
      </c>
      <c r="U636" s="217">
        <v>63.166666666666664</v>
      </c>
      <c r="V636" s="217">
        <v>62.333333333333336</v>
      </c>
      <c r="W636" s="217">
        <v>67.683333333333323</v>
      </c>
      <c r="X636" s="217">
        <v>68.849999999999994</v>
      </c>
      <c r="Y636" s="217">
        <v>69.149999999999991</v>
      </c>
      <c r="Z636" s="217">
        <v>67.066666666666663</v>
      </c>
      <c r="AA636" s="210"/>
      <c r="AB636" s="211"/>
      <c r="AC636" s="211"/>
      <c r="AD636" s="211"/>
      <c r="AE636" s="211"/>
      <c r="AF636" s="211"/>
      <c r="AG636" s="211"/>
      <c r="AH636" s="211"/>
      <c r="AI636" s="211"/>
      <c r="AJ636" s="211"/>
      <c r="AK636" s="211"/>
      <c r="AL636" s="211"/>
      <c r="AM636" s="211"/>
      <c r="AN636" s="211"/>
      <c r="AO636" s="211"/>
      <c r="AP636" s="211"/>
      <c r="AQ636" s="211"/>
      <c r="AR636" s="211"/>
      <c r="AS636" s="211"/>
      <c r="AT636" s="211"/>
      <c r="AU636" s="211"/>
      <c r="AV636" s="211"/>
      <c r="AW636" s="211"/>
      <c r="AX636" s="211"/>
      <c r="AY636" s="211"/>
      <c r="AZ636" s="211"/>
      <c r="BA636" s="211"/>
      <c r="BB636" s="211"/>
      <c r="BC636" s="211"/>
      <c r="BD636" s="211"/>
      <c r="BE636" s="211"/>
      <c r="BF636" s="211"/>
      <c r="BG636" s="211"/>
      <c r="BH636" s="211"/>
      <c r="BI636" s="211"/>
      <c r="BJ636" s="211"/>
      <c r="BK636" s="211"/>
      <c r="BL636" s="211"/>
      <c r="BM636" s="216"/>
    </row>
    <row r="637" spans="1:65">
      <c r="A637" s="30"/>
      <c r="B637" s="3" t="s">
        <v>266</v>
      </c>
      <c r="C637" s="29"/>
      <c r="D637" s="213">
        <v>66.75</v>
      </c>
      <c r="E637" s="213">
        <v>71</v>
      </c>
      <c r="F637" s="213">
        <v>47.1875</v>
      </c>
      <c r="G637" s="213">
        <v>62.7</v>
      </c>
      <c r="H637" s="213">
        <v>64.2</v>
      </c>
      <c r="I637" s="213">
        <v>71.400000000000006</v>
      </c>
      <c r="J637" s="213">
        <v>67.7</v>
      </c>
      <c r="K637" s="213">
        <v>69.699999999999989</v>
      </c>
      <c r="L637" s="213">
        <v>72</v>
      </c>
      <c r="M637" s="213">
        <v>57.334999999999994</v>
      </c>
      <c r="N637" s="213">
        <v>64.5</v>
      </c>
      <c r="O637" s="213">
        <v>68.75</v>
      </c>
      <c r="P637" s="213">
        <v>65.839749999999995</v>
      </c>
      <c r="Q637" s="213">
        <v>59.5</v>
      </c>
      <c r="R637" s="213">
        <v>63.400000000000006</v>
      </c>
      <c r="S637" s="213">
        <v>66.7</v>
      </c>
      <c r="T637" s="213">
        <v>66.5</v>
      </c>
      <c r="U637" s="213">
        <v>63.55</v>
      </c>
      <c r="V637" s="213">
        <v>62.5</v>
      </c>
      <c r="W637" s="213">
        <v>67.900000000000006</v>
      </c>
      <c r="X637" s="213">
        <v>69.449999999999989</v>
      </c>
      <c r="Y637" s="213">
        <v>69.45</v>
      </c>
      <c r="Z637" s="213">
        <v>66.949999999999989</v>
      </c>
      <c r="AA637" s="210"/>
      <c r="AB637" s="211"/>
      <c r="AC637" s="211"/>
      <c r="AD637" s="211"/>
      <c r="AE637" s="211"/>
      <c r="AF637" s="211"/>
      <c r="AG637" s="211"/>
      <c r="AH637" s="211"/>
      <c r="AI637" s="211"/>
      <c r="AJ637" s="211"/>
      <c r="AK637" s="211"/>
      <c r="AL637" s="211"/>
      <c r="AM637" s="211"/>
      <c r="AN637" s="211"/>
      <c r="AO637" s="211"/>
      <c r="AP637" s="211"/>
      <c r="AQ637" s="211"/>
      <c r="AR637" s="211"/>
      <c r="AS637" s="211"/>
      <c r="AT637" s="211"/>
      <c r="AU637" s="211"/>
      <c r="AV637" s="211"/>
      <c r="AW637" s="211"/>
      <c r="AX637" s="211"/>
      <c r="AY637" s="211"/>
      <c r="AZ637" s="211"/>
      <c r="BA637" s="211"/>
      <c r="BB637" s="211"/>
      <c r="BC637" s="211"/>
      <c r="BD637" s="211"/>
      <c r="BE637" s="211"/>
      <c r="BF637" s="211"/>
      <c r="BG637" s="211"/>
      <c r="BH637" s="211"/>
      <c r="BI637" s="211"/>
      <c r="BJ637" s="211"/>
      <c r="BK637" s="211"/>
      <c r="BL637" s="211"/>
      <c r="BM637" s="216"/>
    </row>
    <row r="638" spans="1:65">
      <c r="A638" s="30"/>
      <c r="B638" s="3" t="s">
        <v>267</v>
      </c>
      <c r="C638" s="29"/>
      <c r="D638" s="218">
        <v>2.5980120605314085</v>
      </c>
      <c r="E638" s="218">
        <v>3.5023801430836525</v>
      </c>
      <c r="F638" s="218">
        <v>0.50934680392308884</v>
      </c>
      <c r="G638" s="218">
        <v>1.1224972160321833</v>
      </c>
      <c r="H638" s="218">
        <v>0.8671793355471511</v>
      </c>
      <c r="I638" s="218">
        <v>0.70142711667000546</v>
      </c>
      <c r="J638" s="218">
        <v>0.68532230860133803</v>
      </c>
      <c r="K638" s="218">
        <v>0.66458006791256374</v>
      </c>
      <c r="L638" s="218">
        <v>0.89442719099991586</v>
      </c>
      <c r="M638" s="218">
        <v>0.42250049309635801</v>
      </c>
      <c r="N638" s="218">
        <v>0.54772255750516607</v>
      </c>
      <c r="O638" s="218">
        <v>1.2372011423639502</v>
      </c>
      <c r="P638" s="218">
        <v>0.24113911959696618</v>
      </c>
      <c r="Q638" s="218">
        <v>0.54772255750516607</v>
      </c>
      <c r="R638" s="218">
        <v>5.481757625676881</v>
      </c>
      <c r="S638" s="218">
        <v>1.7130868824045902</v>
      </c>
      <c r="T638" s="218">
        <v>0.98319208025017513</v>
      </c>
      <c r="U638" s="218">
        <v>1.1673331429659106</v>
      </c>
      <c r="V638" s="218">
        <v>0.81649658092772603</v>
      </c>
      <c r="W638" s="218">
        <v>1.2875040453010866</v>
      </c>
      <c r="X638" s="218">
        <v>1.3049904214207864</v>
      </c>
      <c r="Y638" s="218">
        <v>1.5921683328090654</v>
      </c>
      <c r="Z638" s="218">
        <v>1.2143585412334605</v>
      </c>
      <c r="AA638" s="219"/>
      <c r="AB638" s="220"/>
      <c r="AC638" s="220"/>
      <c r="AD638" s="220"/>
      <c r="AE638" s="220"/>
      <c r="AF638" s="220"/>
      <c r="AG638" s="220"/>
      <c r="AH638" s="220"/>
      <c r="AI638" s="220"/>
      <c r="AJ638" s="220"/>
      <c r="AK638" s="220"/>
      <c r="AL638" s="220"/>
      <c r="AM638" s="220"/>
      <c r="AN638" s="220"/>
      <c r="AO638" s="220"/>
      <c r="AP638" s="220"/>
      <c r="AQ638" s="220"/>
      <c r="AR638" s="220"/>
      <c r="AS638" s="220"/>
      <c r="AT638" s="220"/>
      <c r="AU638" s="220"/>
      <c r="AV638" s="220"/>
      <c r="AW638" s="220"/>
      <c r="AX638" s="220"/>
      <c r="AY638" s="220"/>
      <c r="AZ638" s="220"/>
      <c r="BA638" s="220"/>
      <c r="BB638" s="220"/>
      <c r="BC638" s="220"/>
      <c r="BD638" s="220"/>
      <c r="BE638" s="220"/>
      <c r="BF638" s="220"/>
      <c r="BG638" s="220"/>
      <c r="BH638" s="220"/>
      <c r="BI638" s="220"/>
      <c r="BJ638" s="220"/>
      <c r="BK638" s="220"/>
      <c r="BL638" s="220"/>
      <c r="BM638" s="221"/>
    </row>
    <row r="639" spans="1:65">
      <c r="A639" s="30"/>
      <c r="B639" s="3" t="s">
        <v>86</v>
      </c>
      <c r="C639" s="29"/>
      <c r="D639" s="13">
        <v>3.8766655964159291E-2</v>
      </c>
      <c r="E639" s="13">
        <v>5.0515098217552686E-2</v>
      </c>
      <c r="F639" s="13">
        <v>1.0797155305829581E-2</v>
      </c>
      <c r="G639" s="13">
        <v>1.8017611814320763E-2</v>
      </c>
      <c r="H639" s="13">
        <v>1.3423828723640108E-2</v>
      </c>
      <c r="I639" s="13">
        <v>9.8101694639161595E-3</v>
      </c>
      <c r="J639" s="13">
        <v>1.010551450382902E-2</v>
      </c>
      <c r="K639" s="13">
        <v>9.5053168235408395E-3</v>
      </c>
      <c r="L639" s="13">
        <v>1.2422599874998832E-2</v>
      </c>
      <c r="M639" s="13">
        <v>7.3563637799714098E-3</v>
      </c>
      <c r="N639" s="13">
        <v>8.4918225969793197E-3</v>
      </c>
      <c r="O639" s="13">
        <v>1.8123063608846926E-2</v>
      </c>
      <c r="P639" s="13">
        <v>3.660403089009054E-3</v>
      </c>
      <c r="Q639" s="13">
        <v>9.2054211345406062E-3</v>
      </c>
      <c r="R639" s="13">
        <v>8.2910374978727705E-2</v>
      </c>
      <c r="S639" s="13">
        <v>2.5517679479710873E-2</v>
      </c>
      <c r="T639" s="13">
        <v>1.4711103445139779E-2</v>
      </c>
      <c r="U639" s="13">
        <v>1.8480208068061912E-2</v>
      </c>
      <c r="V639" s="13">
        <v>1.3098875629856567E-2</v>
      </c>
      <c r="W639" s="13">
        <v>1.9022468041877669E-2</v>
      </c>
      <c r="X639" s="13">
        <v>1.8954109243584406E-2</v>
      </c>
      <c r="Y639" s="13">
        <v>2.3024849353710276E-2</v>
      </c>
      <c r="Z639" s="13">
        <v>1.8106737692347823E-2</v>
      </c>
      <c r="AA639" s="152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55"/>
    </row>
    <row r="640" spans="1:65">
      <c r="A640" s="30"/>
      <c r="B640" s="3" t="s">
        <v>268</v>
      </c>
      <c r="C640" s="29"/>
      <c r="D640" s="13">
        <v>6.7257520890893208E-3</v>
      </c>
      <c r="E640" s="13">
        <v>4.1526766647752122E-2</v>
      </c>
      <c r="F640" s="13">
        <v>-0.29134869311102651</v>
      </c>
      <c r="G640" s="13">
        <v>-6.4128112084303579E-2</v>
      </c>
      <c r="H640" s="13">
        <v>-2.9577464536853837E-2</v>
      </c>
      <c r="I640" s="13">
        <v>7.4074478105494501E-2</v>
      </c>
      <c r="J640" s="13">
        <v>1.8743368627332613E-2</v>
      </c>
      <c r="K640" s="13">
        <v>5.0289612040221421E-2</v>
      </c>
      <c r="L640" s="13">
        <v>8.1585488441896503E-2</v>
      </c>
      <c r="M640" s="13">
        <v>-0.13723527935861668</v>
      </c>
      <c r="N640" s="13">
        <v>-3.1079666604134304E-2</v>
      </c>
      <c r="O640" s="13">
        <v>2.5503277930094548E-2</v>
      </c>
      <c r="P640" s="13">
        <v>-1.0383077622178605E-2</v>
      </c>
      <c r="Q640" s="13">
        <v>-0.10618976996815488</v>
      </c>
      <c r="R640" s="13">
        <v>-6.7940665164342162E-3</v>
      </c>
      <c r="S640" s="13">
        <v>8.4783211675831804E-3</v>
      </c>
      <c r="T640" s="13">
        <v>3.9717149657418904E-3</v>
      </c>
      <c r="U640" s="13">
        <v>-5.1109027501206494E-2</v>
      </c>
      <c r="V640" s="13">
        <v>-6.3627378061876572E-2</v>
      </c>
      <c r="W640" s="13">
        <v>1.6740432537625249E-2</v>
      </c>
      <c r="X640" s="13">
        <v>3.4266123322563402E-2</v>
      </c>
      <c r="Y640" s="13">
        <v>3.8772729524404692E-2</v>
      </c>
      <c r="Z640" s="13">
        <v>7.4768531227296098E-3</v>
      </c>
      <c r="AA640" s="152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55"/>
    </row>
    <row r="641" spans="1:65">
      <c r="A641" s="30"/>
      <c r="B641" s="46" t="s">
        <v>269</v>
      </c>
      <c r="C641" s="47"/>
      <c r="D641" s="45">
        <v>0</v>
      </c>
      <c r="E641" s="45">
        <v>0.67</v>
      </c>
      <c r="F641" s="45">
        <v>5.78</v>
      </c>
      <c r="G641" s="45">
        <v>1.37</v>
      </c>
      <c r="H641" s="45">
        <v>0.7</v>
      </c>
      <c r="I641" s="45">
        <v>1.3</v>
      </c>
      <c r="J641" s="45">
        <v>0.23</v>
      </c>
      <c r="K641" s="45">
        <v>0.84</v>
      </c>
      <c r="L641" s="45">
        <v>1.45</v>
      </c>
      <c r="M641" s="45">
        <v>2.79</v>
      </c>
      <c r="N641" s="45">
        <v>0.73</v>
      </c>
      <c r="O641" s="45">
        <v>0.36</v>
      </c>
      <c r="P641" s="45">
        <v>0.33</v>
      </c>
      <c r="Q641" s="45">
        <v>2.19</v>
      </c>
      <c r="R641" s="45">
        <v>0.26</v>
      </c>
      <c r="S641" s="45">
        <v>0.03</v>
      </c>
      <c r="T641" s="45">
        <v>0.05</v>
      </c>
      <c r="U641" s="45">
        <v>1.1200000000000001</v>
      </c>
      <c r="V641" s="45">
        <v>1.36</v>
      </c>
      <c r="W641" s="45">
        <v>0.19</v>
      </c>
      <c r="X641" s="45">
        <v>0.53</v>
      </c>
      <c r="Y641" s="45">
        <v>0.62</v>
      </c>
      <c r="Z641" s="45">
        <v>0.01</v>
      </c>
      <c r="AA641" s="152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B642" s="31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BM642" s="55"/>
    </row>
    <row r="643" spans="1:65" ht="15">
      <c r="B643" s="8" t="s">
        <v>508</v>
      </c>
      <c r="BM643" s="28" t="s">
        <v>66</v>
      </c>
    </row>
    <row r="644" spans="1:65" ht="15">
      <c r="A644" s="25" t="s">
        <v>58</v>
      </c>
      <c r="B644" s="18" t="s">
        <v>110</v>
      </c>
      <c r="C644" s="15" t="s">
        <v>111</v>
      </c>
      <c r="D644" s="16" t="s">
        <v>230</v>
      </c>
      <c r="E644" s="17" t="s">
        <v>230</v>
      </c>
      <c r="F644" s="17" t="s">
        <v>230</v>
      </c>
      <c r="G644" s="17" t="s">
        <v>230</v>
      </c>
      <c r="H644" s="17" t="s">
        <v>230</v>
      </c>
      <c r="I644" s="17" t="s">
        <v>230</v>
      </c>
      <c r="J644" s="17" t="s">
        <v>230</v>
      </c>
      <c r="K644" s="17" t="s">
        <v>230</v>
      </c>
      <c r="L644" s="17" t="s">
        <v>230</v>
      </c>
      <c r="M644" s="17" t="s">
        <v>230</v>
      </c>
      <c r="N644" s="17" t="s">
        <v>230</v>
      </c>
      <c r="O644" s="17" t="s">
        <v>230</v>
      </c>
      <c r="P644" s="17" t="s">
        <v>230</v>
      </c>
      <c r="Q644" s="17" t="s">
        <v>230</v>
      </c>
      <c r="R644" s="17" t="s">
        <v>230</v>
      </c>
      <c r="S644" s="17" t="s">
        <v>230</v>
      </c>
      <c r="T644" s="17" t="s">
        <v>230</v>
      </c>
      <c r="U644" s="17" t="s">
        <v>230</v>
      </c>
      <c r="V644" s="17" t="s">
        <v>230</v>
      </c>
      <c r="W644" s="17" t="s">
        <v>230</v>
      </c>
      <c r="X644" s="17" t="s">
        <v>230</v>
      </c>
      <c r="Y644" s="17" t="s">
        <v>230</v>
      </c>
      <c r="Z644" s="152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8">
        <v>1</v>
      </c>
    </row>
    <row r="645" spans="1:65">
      <c r="A645" s="30"/>
      <c r="B645" s="19" t="s">
        <v>231</v>
      </c>
      <c r="C645" s="9" t="s">
        <v>231</v>
      </c>
      <c r="D645" s="150" t="s">
        <v>233</v>
      </c>
      <c r="E645" s="151" t="s">
        <v>234</v>
      </c>
      <c r="F645" s="151" t="s">
        <v>235</v>
      </c>
      <c r="G645" s="151" t="s">
        <v>236</v>
      </c>
      <c r="H645" s="151" t="s">
        <v>237</v>
      </c>
      <c r="I645" s="151" t="s">
        <v>239</v>
      </c>
      <c r="J645" s="151" t="s">
        <v>240</v>
      </c>
      <c r="K645" s="151" t="s">
        <v>242</v>
      </c>
      <c r="L645" s="151" t="s">
        <v>243</v>
      </c>
      <c r="M645" s="151" t="s">
        <v>244</v>
      </c>
      <c r="N645" s="151" t="s">
        <v>245</v>
      </c>
      <c r="O645" s="151" t="s">
        <v>246</v>
      </c>
      <c r="P645" s="151" t="s">
        <v>247</v>
      </c>
      <c r="Q645" s="151" t="s">
        <v>248</v>
      </c>
      <c r="R645" s="151" t="s">
        <v>250</v>
      </c>
      <c r="S645" s="151" t="s">
        <v>251</v>
      </c>
      <c r="T645" s="151" t="s">
        <v>252</v>
      </c>
      <c r="U645" s="151" t="s">
        <v>254</v>
      </c>
      <c r="V645" s="151" t="s">
        <v>255</v>
      </c>
      <c r="W645" s="151" t="s">
        <v>256</v>
      </c>
      <c r="X645" s="151" t="s">
        <v>257</v>
      </c>
      <c r="Y645" s="151" t="s">
        <v>258</v>
      </c>
      <c r="Z645" s="152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8" t="s">
        <v>1</v>
      </c>
    </row>
    <row r="646" spans="1:65">
      <c r="A646" s="30"/>
      <c r="B646" s="19"/>
      <c r="C646" s="9"/>
      <c r="D646" s="10" t="s">
        <v>289</v>
      </c>
      <c r="E646" s="11" t="s">
        <v>114</v>
      </c>
      <c r="F646" s="11" t="s">
        <v>114</v>
      </c>
      <c r="G646" s="11" t="s">
        <v>289</v>
      </c>
      <c r="H646" s="11" t="s">
        <v>114</v>
      </c>
      <c r="I646" s="11" t="s">
        <v>289</v>
      </c>
      <c r="J646" s="11" t="s">
        <v>290</v>
      </c>
      <c r="K646" s="11" t="s">
        <v>114</v>
      </c>
      <c r="L646" s="11" t="s">
        <v>114</v>
      </c>
      <c r="M646" s="11" t="s">
        <v>114</v>
      </c>
      <c r="N646" s="11" t="s">
        <v>114</v>
      </c>
      <c r="O646" s="11" t="s">
        <v>289</v>
      </c>
      <c r="P646" s="11" t="s">
        <v>114</v>
      </c>
      <c r="Q646" s="11" t="s">
        <v>289</v>
      </c>
      <c r="R646" s="11" t="s">
        <v>289</v>
      </c>
      <c r="S646" s="11" t="s">
        <v>114</v>
      </c>
      <c r="T646" s="11" t="s">
        <v>289</v>
      </c>
      <c r="U646" s="11" t="s">
        <v>114</v>
      </c>
      <c r="V646" s="11" t="s">
        <v>289</v>
      </c>
      <c r="W646" s="11" t="s">
        <v>289</v>
      </c>
      <c r="X646" s="11" t="s">
        <v>289</v>
      </c>
      <c r="Y646" s="11" t="s">
        <v>289</v>
      </c>
      <c r="Z646" s="152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3</v>
      </c>
    </row>
    <row r="647" spans="1:65">
      <c r="A647" s="30"/>
      <c r="B647" s="19"/>
      <c r="C647" s="9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152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>
        <v>3</v>
      </c>
    </row>
    <row r="648" spans="1:65">
      <c r="A648" s="30"/>
      <c r="B648" s="18">
        <v>1</v>
      </c>
      <c r="C648" s="14">
        <v>1</v>
      </c>
      <c r="D648" s="222">
        <v>4.2999999999999997E-2</v>
      </c>
      <c r="E648" s="223">
        <v>0.05</v>
      </c>
      <c r="F648" s="222">
        <v>4.4297000000000003E-2</v>
      </c>
      <c r="G648" s="222">
        <v>4.4400000000000002E-2</v>
      </c>
      <c r="H648" s="235">
        <v>4.9700000000000008E-2</v>
      </c>
      <c r="I648" s="223">
        <v>5.5E-2</v>
      </c>
      <c r="J648" s="222">
        <v>4.1100000000000005E-2</v>
      </c>
      <c r="K648" s="222">
        <v>4.58E-2</v>
      </c>
      <c r="L648" s="222">
        <v>4.4999999999999998E-2</v>
      </c>
      <c r="M648" s="222">
        <v>4.2700000000000002E-2</v>
      </c>
      <c r="N648" s="222">
        <v>4.3499999999999997E-2</v>
      </c>
      <c r="O648" s="222">
        <v>4.4999999999999998E-2</v>
      </c>
      <c r="P648" s="222">
        <v>4.7740639999999994E-2</v>
      </c>
      <c r="Q648" s="223">
        <v>0.05</v>
      </c>
      <c r="R648" s="222">
        <v>4.5999999999999999E-2</v>
      </c>
      <c r="S648" s="222">
        <v>4.4999999999999998E-2</v>
      </c>
      <c r="T648" s="222">
        <v>4.2000000000000003E-2</v>
      </c>
      <c r="U648" s="222">
        <v>4.6300000000000001E-2</v>
      </c>
      <c r="V648" s="222">
        <v>4.4700000000000004E-2</v>
      </c>
      <c r="W648" s="222">
        <v>4.7E-2</v>
      </c>
      <c r="X648" s="222">
        <v>4.58E-2</v>
      </c>
      <c r="Y648" s="222">
        <v>4.4000000000000004E-2</v>
      </c>
      <c r="Z648" s="206"/>
      <c r="AA648" s="207"/>
      <c r="AB648" s="207"/>
      <c r="AC648" s="207"/>
      <c r="AD648" s="207"/>
      <c r="AE648" s="207"/>
      <c r="AF648" s="207"/>
      <c r="AG648" s="207"/>
      <c r="AH648" s="207"/>
      <c r="AI648" s="207"/>
      <c r="AJ648" s="207"/>
      <c r="AK648" s="207"/>
      <c r="AL648" s="207"/>
      <c r="AM648" s="207"/>
      <c r="AN648" s="207"/>
      <c r="AO648" s="207"/>
      <c r="AP648" s="207"/>
      <c r="AQ648" s="207"/>
      <c r="AR648" s="207"/>
      <c r="AS648" s="207"/>
      <c r="AT648" s="207"/>
      <c r="AU648" s="207"/>
      <c r="AV648" s="207"/>
      <c r="AW648" s="207"/>
      <c r="AX648" s="207"/>
      <c r="AY648" s="207"/>
      <c r="AZ648" s="207"/>
      <c r="BA648" s="207"/>
      <c r="BB648" s="207"/>
      <c r="BC648" s="207"/>
      <c r="BD648" s="207"/>
      <c r="BE648" s="207"/>
      <c r="BF648" s="207"/>
      <c r="BG648" s="207"/>
      <c r="BH648" s="207"/>
      <c r="BI648" s="207"/>
      <c r="BJ648" s="207"/>
      <c r="BK648" s="207"/>
      <c r="BL648" s="207"/>
      <c r="BM648" s="224">
        <v>1</v>
      </c>
    </row>
    <row r="649" spans="1:65">
      <c r="A649" s="30"/>
      <c r="B649" s="19">
        <v>1</v>
      </c>
      <c r="C649" s="9">
        <v>2</v>
      </c>
      <c r="D649" s="24">
        <v>4.2999999999999997E-2</v>
      </c>
      <c r="E649" s="225">
        <v>0.05</v>
      </c>
      <c r="F649" s="24">
        <v>4.3732500000000001E-2</v>
      </c>
      <c r="G649" s="24">
        <v>4.4900000000000002E-2</v>
      </c>
      <c r="H649" s="24">
        <v>4.8099999999999997E-2</v>
      </c>
      <c r="I649" s="225">
        <v>5.6000000000000008E-2</v>
      </c>
      <c r="J649" s="24">
        <v>4.07E-2</v>
      </c>
      <c r="K649" s="24">
        <v>4.5100000000000001E-2</v>
      </c>
      <c r="L649" s="24">
        <v>4.5999999999999999E-2</v>
      </c>
      <c r="M649" s="24">
        <v>4.24E-2</v>
      </c>
      <c r="N649" s="24">
        <v>4.4299999999999999E-2</v>
      </c>
      <c r="O649" s="24">
        <v>4.4999999999999998E-2</v>
      </c>
      <c r="P649" s="24">
        <v>4.7733239999999996E-2</v>
      </c>
      <c r="Q649" s="225">
        <v>0.05</v>
      </c>
      <c r="R649" s="24">
        <v>4.8000000000000001E-2</v>
      </c>
      <c r="S649" s="24">
        <v>4.4000000000000004E-2</v>
      </c>
      <c r="T649" s="24">
        <v>4.1000000000000002E-2</v>
      </c>
      <c r="U649" s="24">
        <v>4.6300000000000001E-2</v>
      </c>
      <c r="V649" s="226">
        <v>4.6300000000000001E-2</v>
      </c>
      <c r="W649" s="24">
        <v>4.5999999999999999E-2</v>
      </c>
      <c r="X649" s="24">
        <v>4.6300000000000001E-2</v>
      </c>
      <c r="Y649" s="24">
        <v>4.2999999999999997E-2</v>
      </c>
      <c r="Z649" s="206"/>
      <c r="AA649" s="207"/>
      <c r="AB649" s="207"/>
      <c r="AC649" s="207"/>
      <c r="AD649" s="207"/>
      <c r="AE649" s="207"/>
      <c r="AF649" s="207"/>
      <c r="AG649" s="207"/>
      <c r="AH649" s="207"/>
      <c r="AI649" s="207"/>
      <c r="AJ649" s="207"/>
      <c r="AK649" s="207"/>
      <c r="AL649" s="207"/>
      <c r="AM649" s="207"/>
      <c r="AN649" s="207"/>
      <c r="AO649" s="207"/>
      <c r="AP649" s="207"/>
      <c r="AQ649" s="207"/>
      <c r="AR649" s="207"/>
      <c r="AS649" s="207"/>
      <c r="AT649" s="207"/>
      <c r="AU649" s="207"/>
      <c r="AV649" s="207"/>
      <c r="AW649" s="207"/>
      <c r="AX649" s="207"/>
      <c r="AY649" s="207"/>
      <c r="AZ649" s="207"/>
      <c r="BA649" s="207"/>
      <c r="BB649" s="207"/>
      <c r="BC649" s="207"/>
      <c r="BD649" s="207"/>
      <c r="BE649" s="207"/>
      <c r="BF649" s="207"/>
      <c r="BG649" s="207"/>
      <c r="BH649" s="207"/>
      <c r="BI649" s="207"/>
      <c r="BJ649" s="207"/>
      <c r="BK649" s="207"/>
      <c r="BL649" s="207"/>
      <c r="BM649" s="224" t="e">
        <v>#N/A</v>
      </c>
    </row>
    <row r="650" spans="1:65">
      <c r="A650" s="30"/>
      <c r="B650" s="19">
        <v>1</v>
      </c>
      <c r="C650" s="9">
        <v>3</v>
      </c>
      <c r="D650" s="24">
        <v>4.4000000000000004E-2</v>
      </c>
      <c r="E650" s="225">
        <v>0.05</v>
      </c>
      <c r="F650" s="24">
        <v>4.4313000000000005E-2</v>
      </c>
      <c r="G650" s="24">
        <v>4.3400000000000001E-2</v>
      </c>
      <c r="H650" s="24">
        <v>4.8299999999999996E-2</v>
      </c>
      <c r="I650" s="225">
        <v>5.3999999999999999E-2</v>
      </c>
      <c r="J650" s="24">
        <v>4.24E-2</v>
      </c>
      <c r="K650" s="24">
        <v>4.5600000000000002E-2</v>
      </c>
      <c r="L650" s="24">
        <v>4.5999999999999999E-2</v>
      </c>
      <c r="M650" s="24">
        <v>4.2599999999999999E-2</v>
      </c>
      <c r="N650" s="24">
        <v>4.4900000000000002E-2</v>
      </c>
      <c r="O650" s="24">
        <v>4.5999999999999999E-2</v>
      </c>
      <c r="P650" s="24">
        <v>4.7807799999999998E-2</v>
      </c>
      <c r="Q650" s="225">
        <v>0.05</v>
      </c>
      <c r="R650" s="24">
        <v>4.7E-2</v>
      </c>
      <c r="S650" s="24">
        <v>4.4000000000000004E-2</v>
      </c>
      <c r="T650" s="24">
        <v>4.2000000000000003E-2</v>
      </c>
      <c r="U650" s="24">
        <v>4.5699999999999998E-2</v>
      </c>
      <c r="V650" s="24">
        <v>4.53E-2</v>
      </c>
      <c r="W650" s="24">
        <v>4.5999999999999999E-2</v>
      </c>
      <c r="X650" s="24">
        <v>4.4700000000000004E-2</v>
      </c>
      <c r="Y650" s="24">
        <v>4.4999999999999998E-2</v>
      </c>
      <c r="Z650" s="206"/>
      <c r="AA650" s="207"/>
      <c r="AB650" s="207"/>
      <c r="AC650" s="207"/>
      <c r="AD650" s="207"/>
      <c r="AE650" s="207"/>
      <c r="AF650" s="207"/>
      <c r="AG650" s="207"/>
      <c r="AH650" s="207"/>
      <c r="AI650" s="207"/>
      <c r="AJ650" s="207"/>
      <c r="AK650" s="207"/>
      <c r="AL650" s="207"/>
      <c r="AM650" s="207"/>
      <c r="AN650" s="207"/>
      <c r="AO650" s="207"/>
      <c r="AP650" s="207"/>
      <c r="AQ650" s="207"/>
      <c r="AR650" s="207"/>
      <c r="AS650" s="207"/>
      <c r="AT650" s="207"/>
      <c r="AU650" s="207"/>
      <c r="AV650" s="207"/>
      <c r="AW650" s="207"/>
      <c r="AX650" s="207"/>
      <c r="AY650" s="207"/>
      <c r="AZ650" s="207"/>
      <c r="BA650" s="207"/>
      <c r="BB650" s="207"/>
      <c r="BC650" s="207"/>
      <c r="BD650" s="207"/>
      <c r="BE650" s="207"/>
      <c r="BF650" s="207"/>
      <c r="BG650" s="207"/>
      <c r="BH650" s="207"/>
      <c r="BI650" s="207"/>
      <c r="BJ650" s="207"/>
      <c r="BK650" s="207"/>
      <c r="BL650" s="207"/>
      <c r="BM650" s="224">
        <v>16</v>
      </c>
    </row>
    <row r="651" spans="1:65">
      <c r="A651" s="30"/>
      <c r="B651" s="19">
        <v>1</v>
      </c>
      <c r="C651" s="9">
        <v>4</v>
      </c>
      <c r="D651" s="24">
        <v>4.4000000000000004E-2</v>
      </c>
      <c r="E651" s="226">
        <v>4.4999999999999998E-2</v>
      </c>
      <c r="F651" s="24">
        <v>4.3605999999999999E-2</v>
      </c>
      <c r="G651" s="24">
        <v>4.5100000000000001E-2</v>
      </c>
      <c r="H651" s="24">
        <v>4.7899999999999998E-2</v>
      </c>
      <c r="I651" s="225">
        <v>5.5E-2</v>
      </c>
      <c r="J651" s="24">
        <v>4.2200000000000001E-2</v>
      </c>
      <c r="K651" s="24">
        <v>4.58E-2</v>
      </c>
      <c r="L651" s="24">
        <v>4.4999999999999998E-2</v>
      </c>
      <c r="M651" s="24">
        <v>4.2599999999999999E-2</v>
      </c>
      <c r="N651" s="24">
        <v>4.4400000000000002E-2</v>
      </c>
      <c r="O651" s="24">
        <v>4.5999999999999999E-2</v>
      </c>
      <c r="P651" s="24">
        <v>4.809484E-2</v>
      </c>
      <c r="Q651" s="225">
        <v>0.05</v>
      </c>
      <c r="R651" s="24">
        <v>4.8000000000000001E-2</v>
      </c>
      <c r="S651" s="24">
        <v>4.4000000000000004E-2</v>
      </c>
      <c r="T651" s="24">
        <v>4.1000000000000002E-2</v>
      </c>
      <c r="U651" s="24">
        <v>4.4600000000000001E-2</v>
      </c>
      <c r="V651" s="24">
        <v>4.4999999999999998E-2</v>
      </c>
      <c r="W651" s="24">
        <v>4.4999999999999998E-2</v>
      </c>
      <c r="X651" s="24">
        <v>4.6199999999999998E-2</v>
      </c>
      <c r="Y651" s="24">
        <v>4.2000000000000003E-2</v>
      </c>
      <c r="Z651" s="206"/>
      <c r="AA651" s="207"/>
      <c r="AB651" s="207"/>
      <c r="AC651" s="207"/>
      <c r="AD651" s="207"/>
      <c r="AE651" s="207"/>
      <c r="AF651" s="207"/>
      <c r="AG651" s="207"/>
      <c r="AH651" s="207"/>
      <c r="AI651" s="207"/>
      <c r="AJ651" s="207"/>
      <c r="AK651" s="207"/>
      <c r="AL651" s="207"/>
      <c r="AM651" s="207"/>
      <c r="AN651" s="207"/>
      <c r="AO651" s="207"/>
      <c r="AP651" s="207"/>
      <c r="AQ651" s="207"/>
      <c r="AR651" s="207"/>
      <c r="AS651" s="207"/>
      <c r="AT651" s="207"/>
      <c r="AU651" s="207"/>
      <c r="AV651" s="207"/>
      <c r="AW651" s="207"/>
      <c r="AX651" s="207"/>
      <c r="AY651" s="207"/>
      <c r="AZ651" s="207"/>
      <c r="BA651" s="207"/>
      <c r="BB651" s="207"/>
      <c r="BC651" s="207"/>
      <c r="BD651" s="207"/>
      <c r="BE651" s="207"/>
      <c r="BF651" s="207"/>
      <c r="BG651" s="207"/>
      <c r="BH651" s="207"/>
      <c r="BI651" s="207"/>
      <c r="BJ651" s="207"/>
      <c r="BK651" s="207"/>
      <c r="BL651" s="207"/>
      <c r="BM651" s="224">
        <v>4.4769218801169595E-2</v>
      </c>
    </row>
    <row r="652" spans="1:65">
      <c r="A652" s="30"/>
      <c r="B652" s="19">
        <v>1</v>
      </c>
      <c r="C652" s="9">
        <v>5</v>
      </c>
      <c r="D652" s="24">
        <v>4.4999999999999998E-2</v>
      </c>
      <c r="E652" s="225">
        <v>0.05</v>
      </c>
      <c r="F652" s="24">
        <v>4.3870083333333337E-2</v>
      </c>
      <c r="G652" s="24">
        <v>4.2599999999999999E-2</v>
      </c>
      <c r="H652" s="24">
        <v>4.8099999999999997E-2</v>
      </c>
      <c r="I652" s="225">
        <v>5.2999999999999999E-2</v>
      </c>
      <c r="J652" s="24">
        <v>4.19E-2</v>
      </c>
      <c r="K652" s="24">
        <v>4.4200000000000003E-2</v>
      </c>
      <c r="L652" s="24">
        <v>4.4999999999999998E-2</v>
      </c>
      <c r="M652" s="24">
        <v>4.2299999999999997E-2</v>
      </c>
      <c r="N652" s="24">
        <v>4.41E-2</v>
      </c>
      <c r="O652" s="24">
        <v>4.3999999999999997E-2</v>
      </c>
      <c r="P652" s="24">
        <v>4.8256759999999996E-2</v>
      </c>
      <c r="Q652" s="225">
        <v>0.05</v>
      </c>
      <c r="R652" s="24">
        <v>4.5999999999999999E-2</v>
      </c>
      <c r="S652" s="24">
        <v>4.4000000000000004E-2</v>
      </c>
      <c r="T652" s="24">
        <v>4.2000000000000003E-2</v>
      </c>
      <c r="U652" s="24">
        <v>4.5699999999999998E-2</v>
      </c>
      <c r="V652" s="24">
        <v>4.4900000000000002E-2</v>
      </c>
      <c r="W652" s="24">
        <v>4.5999999999999999E-2</v>
      </c>
      <c r="X652" s="24">
        <v>4.4200000000000003E-2</v>
      </c>
      <c r="Y652" s="24">
        <v>4.4000000000000004E-2</v>
      </c>
      <c r="Z652" s="206"/>
      <c r="AA652" s="207"/>
      <c r="AB652" s="207"/>
      <c r="AC652" s="207"/>
      <c r="AD652" s="207"/>
      <c r="AE652" s="207"/>
      <c r="AF652" s="207"/>
      <c r="AG652" s="207"/>
      <c r="AH652" s="207"/>
      <c r="AI652" s="207"/>
      <c r="AJ652" s="207"/>
      <c r="AK652" s="207"/>
      <c r="AL652" s="207"/>
      <c r="AM652" s="207"/>
      <c r="AN652" s="207"/>
      <c r="AO652" s="207"/>
      <c r="AP652" s="207"/>
      <c r="AQ652" s="207"/>
      <c r="AR652" s="207"/>
      <c r="AS652" s="207"/>
      <c r="AT652" s="207"/>
      <c r="AU652" s="207"/>
      <c r="AV652" s="207"/>
      <c r="AW652" s="207"/>
      <c r="AX652" s="207"/>
      <c r="AY652" s="207"/>
      <c r="AZ652" s="207"/>
      <c r="BA652" s="207"/>
      <c r="BB652" s="207"/>
      <c r="BC652" s="207"/>
      <c r="BD652" s="207"/>
      <c r="BE652" s="207"/>
      <c r="BF652" s="207"/>
      <c r="BG652" s="207"/>
      <c r="BH652" s="207"/>
      <c r="BI652" s="207"/>
      <c r="BJ652" s="207"/>
      <c r="BK652" s="207"/>
      <c r="BL652" s="207"/>
      <c r="BM652" s="224">
        <v>48</v>
      </c>
    </row>
    <row r="653" spans="1:65">
      <c r="A653" s="30"/>
      <c r="B653" s="19">
        <v>1</v>
      </c>
      <c r="C653" s="9">
        <v>6</v>
      </c>
      <c r="D653" s="24">
        <v>4.4999999999999998E-2</v>
      </c>
      <c r="E653" s="225">
        <v>0.05</v>
      </c>
      <c r="F653" s="24">
        <v>4.4214999999999997E-2</v>
      </c>
      <c r="G653" s="24">
        <v>4.0899999999999999E-2</v>
      </c>
      <c r="H653" s="24">
        <v>4.8799999999999996E-2</v>
      </c>
      <c r="I653" s="225">
        <v>5.3999999999999999E-2</v>
      </c>
      <c r="J653" s="24">
        <v>4.2999999999999997E-2</v>
      </c>
      <c r="K653" s="24">
        <v>4.5499999999999999E-2</v>
      </c>
      <c r="L653" s="24">
        <v>4.5999999999999999E-2</v>
      </c>
      <c r="M653" s="24">
        <v>4.2799999999999998E-2</v>
      </c>
      <c r="N653" s="24">
        <v>4.4900000000000002E-2</v>
      </c>
      <c r="O653" s="24">
        <v>4.2999999999999997E-2</v>
      </c>
      <c r="P653" s="24">
        <v>4.7724080000000002E-2</v>
      </c>
      <c r="Q653" s="225">
        <v>0.05</v>
      </c>
      <c r="R653" s="24">
        <v>4.5999999999999999E-2</v>
      </c>
      <c r="S653" s="24">
        <v>4.4000000000000004E-2</v>
      </c>
      <c r="T653" s="24">
        <v>4.2000000000000003E-2</v>
      </c>
      <c r="U653" s="24">
        <v>4.4900000000000002E-2</v>
      </c>
      <c r="V653" s="24">
        <v>4.4400000000000002E-2</v>
      </c>
      <c r="W653" s="24">
        <v>4.7E-2</v>
      </c>
      <c r="X653" s="24">
        <v>4.5899999999999996E-2</v>
      </c>
      <c r="Y653" s="24">
        <v>4.4000000000000004E-2</v>
      </c>
      <c r="Z653" s="206"/>
      <c r="AA653" s="207"/>
      <c r="AB653" s="207"/>
      <c r="AC653" s="207"/>
      <c r="AD653" s="207"/>
      <c r="AE653" s="207"/>
      <c r="AF653" s="207"/>
      <c r="AG653" s="207"/>
      <c r="AH653" s="207"/>
      <c r="AI653" s="207"/>
      <c r="AJ653" s="207"/>
      <c r="AK653" s="207"/>
      <c r="AL653" s="207"/>
      <c r="AM653" s="207"/>
      <c r="AN653" s="207"/>
      <c r="AO653" s="207"/>
      <c r="AP653" s="207"/>
      <c r="AQ653" s="207"/>
      <c r="AR653" s="207"/>
      <c r="AS653" s="207"/>
      <c r="AT653" s="207"/>
      <c r="AU653" s="207"/>
      <c r="AV653" s="207"/>
      <c r="AW653" s="207"/>
      <c r="AX653" s="207"/>
      <c r="AY653" s="207"/>
      <c r="AZ653" s="207"/>
      <c r="BA653" s="207"/>
      <c r="BB653" s="207"/>
      <c r="BC653" s="207"/>
      <c r="BD653" s="207"/>
      <c r="BE653" s="207"/>
      <c r="BF653" s="207"/>
      <c r="BG653" s="207"/>
      <c r="BH653" s="207"/>
      <c r="BI653" s="207"/>
      <c r="BJ653" s="207"/>
      <c r="BK653" s="207"/>
      <c r="BL653" s="207"/>
      <c r="BM653" s="56"/>
    </row>
    <row r="654" spans="1:65">
      <c r="A654" s="30"/>
      <c r="B654" s="20" t="s">
        <v>265</v>
      </c>
      <c r="C654" s="12"/>
      <c r="D654" s="227">
        <v>4.4000000000000004E-2</v>
      </c>
      <c r="E654" s="227">
        <v>4.9166666666666664E-2</v>
      </c>
      <c r="F654" s="227">
        <v>4.4005597222222227E-2</v>
      </c>
      <c r="G654" s="227">
        <v>4.3550000000000005E-2</v>
      </c>
      <c r="H654" s="227">
        <v>4.848333333333333E-2</v>
      </c>
      <c r="I654" s="227">
        <v>5.45E-2</v>
      </c>
      <c r="J654" s="227">
        <v>4.1883333333333328E-2</v>
      </c>
      <c r="K654" s="227">
        <v>4.5333333333333337E-2</v>
      </c>
      <c r="L654" s="227">
        <v>4.5499999999999992E-2</v>
      </c>
      <c r="M654" s="227">
        <v>4.2566666666666669E-2</v>
      </c>
      <c r="N654" s="227">
        <v>4.4350000000000001E-2</v>
      </c>
      <c r="O654" s="227">
        <v>4.4833333333333329E-2</v>
      </c>
      <c r="P654" s="227">
        <v>4.7892893333333325E-2</v>
      </c>
      <c r="Q654" s="227">
        <v>4.9999999999999996E-2</v>
      </c>
      <c r="R654" s="227">
        <v>4.6833333333333331E-2</v>
      </c>
      <c r="S654" s="227">
        <v>4.4166666666666667E-2</v>
      </c>
      <c r="T654" s="227">
        <v>4.1666666666666664E-2</v>
      </c>
      <c r="U654" s="227">
        <v>4.5583333333333337E-2</v>
      </c>
      <c r="V654" s="227">
        <v>4.5100000000000001E-2</v>
      </c>
      <c r="W654" s="227">
        <v>4.6166666666666661E-2</v>
      </c>
      <c r="X654" s="227">
        <v>4.5516666666666671E-2</v>
      </c>
      <c r="Y654" s="227">
        <v>4.3666666666666666E-2</v>
      </c>
      <c r="Z654" s="206"/>
      <c r="AA654" s="207"/>
      <c r="AB654" s="207"/>
      <c r="AC654" s="207"/>
      <c r="AD654" s="207"/>
      <c r="AE654" s="207"/>
      <c r="AF654" s="207"/>
      <c r="AG654" s="207"/>
      <c r="AH654" s="207"/>
      <c r="AI654" s="207"/>
      <c r="AJ654" s="207"/>
      <c r="AK654" s="207"/>
      <c r="AL654" s="207"/>
      <c r="AM654" s="207"/>
      <c r="AN654" s="207"/>
      <c r="AO654" s="207"/>
      <c r="AP654" s="207"/>
      <c r="AQ654" s="207"/>
      <c r="AR654" s="207"/>
      <c r="AS654" s="207"/>
      <c r="AT654" s="207"/>
      <c r="AU654" s="207"/>
      <c r="AV654" s="207"/>
      <c r="AW654" s="207"/>
      <c r="AX654" s="207"/>
      <c r="AY654" s="207"/>
      <c r="AZ654" s="207"/>
      <c r="BA654" s="207"/>
      <c r="BB654" s="207"/>
      <c r="BC654" s="207"/>
      <c r="BD654" s="207"/>
      <c r="BE654" s="207"/>
      <c r="BF654" s="207"/>
      <c r="BG654" s="207"/>
      <c r="BH654" s="207"/>
      <c r="BI654" s="207"/>
      <c r="BJ654" s="207"/>
      <c r="BK654" s="207"/>
      <c r="BL654" s="207"/>
      <c r="BM654" s="56"/>
    </row>
    <row r="655" spans="1:65">
      <c r="A655" s="30"/>
      <c r="B655" s="3" t="s">
        <v>266</v>
      </c>
      <c r="C655" s="29"/>
      <c r="D655" s="24">
        <v>4.4000000000000004E-2</v>
      </c>
      <c r="E655" s="24">
        <v>0.05</v>
      </c>
      <c r="F655" s="24">
        <v>4.4042541666666671E-2</v>
      </c>
      <c r="G655" s="24">
        <v>4.3900000000000002E-2</v>
      </c>
      <c r="H655" s="24">
        <v>4.8199999999999993E-2</v>
      </c>
      <c r="I655" s="24">
        <v>5.45E-2</v>
      </c>
      <c r="J655" s="24">
        <v>4.2050000000000004E-2</v>
      </c>
      <c r="K655" s="24">
        <v>4.555E-2</v>
      </c>
      <c r="L655" s="24">
        <v>4.5499999999999999E-2</v>
      </c>
      <c r="M655" s="24">
        <v>4.2599999999999999E-2</v>
      </c>
      <c r="N655" s="24">
        <v>4.4350000000000001E-2</v>
      </c>
      <c r="O655" s="24">
        <v>4.4999999999999998E-2</v>
      </c>
      <c r="P655" s="24">
        <v>4.7774219999999992E-2</v>
      </c>
      <c r="Q655" s="24">
        <v>0.05</v>
      </c>
      <c r="R655" s="24">
        <v>4.65E-2</v>
      </c>
      <c r="S655" s="24">
        <v>4.4000000000000004E-2</v>
      </c>
      <c r="T655" s="24">
        <v>4.2000000000000003E-2</v>
      </c>
      <c r="U655" s="24">
        <v>4.5699999999999998E-2</v>
      </c>
      <c r="V655" s="24">
        <v>4.4950000000000004E-2</v>
      </c>
      <c r="W655" s="24">
        <v>4.5999999999999999E-2</v>
      </c>
      <c r="X655" s="24">
        <v>4.5850000000000002E-2</v>
      </c>
      <c r="Y655" s="24">
        <v>4.4000000000000004E-2</v>
      </c>
      <c r="Z655" s="206"/>
      <c r="AA655" s="207"/>
      <c r="AB655" s="207"/>
      <c r="AC655" s="207"/>
      <c r="AD655" s="207"/>
      <c r="AE655" s="207"/>
      <c r="AF655" s="207"/>
      <c r="AG655" s="207"/>
      <c r="AH655" s="207"/>
      <c r="AI655" s="207"/>
      <c r="AJ655" s="207"/>
      <c r="AK655" s="207"/>
      <c r="AL655" s="207"/>
      <c r="AM655" s="207"/>
      <c r="AN655" s="207"/>
      <c r="AO655" s="207"/>
      <c r="AP655" s="207"/>
      <c r="AQ655" s="207"/>
      <c r="AR655" s="207"/>
      <c r="AS655" s="207"/>
      <c r="AT655" s="207"/>
      <c r="AU655" s="207"/>
      <c r="AV655" s="207"/>
      <c r="AW655" s="207"/>
      <c r="AX655" s="207"/>
      <c r="AY655" s="207"/>
      <c r="AZ655" s="207"/>
      <c r="BA655" s="207"/>
      <c r="BB655" s="207"/>
      <c r="BC655" s="207"/>
      <c r="BD655" s="207"/>
      <c r="BE655" s="207"/>
      <c r="BF655" s="207"/>
      <c r="BG655" s="207"/>
      <c r="BH655" s="207"/>
      <c r="BI655" s="207"/>
      <c r="BJ655" s="207"/>
      <c r="BK655" s="207"/>
      <c r="BL655" s="207"/>
      <c r="BM655" s="56"/>
    </row>
    <row r="656" spans="1:65">
      <c r="A656" s="30"/>
      <c r="B656" s="3" t="s">
        <v>267</v>
      </c>
      <c r="C656" s="29"/>
      <c r="D656" s="24">
        <v>8.9442719099991667E-4</v>
      </c>
      <c r="E656" s="24">
        <v>2.041241452319317E-3</v>
      </c>
      <c r="F656" s="24">
        <v>3.0850789840720493E-4</v>
      </c>
      <c r="G656" s="24">
        <v>1.6059265238484619E-3</v>
      </c>
      <c r="H656" s="24">
        <v>6.7057189522576311E-4</v>
      </c>
      <c r="I656" s="24">
        <v>1.0488088481701544E-3</v>
      </c>
      <c r="J656" s="24">
        <v>8.5186070848857908E-4</v>
      </c>
      <c r="K656" s="24">
        <v>6.1210020966069383E-4</v>
      </c>
      <c r="L656" s="24">
        <v>5.4772255750516665E-4</v>
      </c>
      <c r="M656" s="24">
        <v>1.8618986725025291E-4</v>
      </c>
      <c r="N656" s="24">
        <v>5.2820450584977233E-4</v>
      </c>
      <c r="O656" s="24">
        <v>1.1690451944500132E-3</v>
      </c>
      <c r="P656" s="24">
        <v>2.2697598486770928E-4</v>
      </c>
      <c r="Q656" s="24">
        <v>7.6011774306101464E-18</v>
      </c>
      <c r="R656" s="24">
        <v>9.8319208025017578E-4</v>
      </c>
      <c r="S656" s="24">
        <v>4.0824829046386059E-4</v>
      </c>
      <c r="T656" s="24">
        <v>5.1639777949432275E-4</v>
      </c>
      <c r="U656" s="24">
        <v>7.0545493595740468E-4</v>
      </c>
      <c r="V656" s="24">
        <v>6.603029607687665E-4</v>
      </c>
      <c r="W656" s="24">
        <v>7.5277265270908163E-4</v>
      </c>
      <c r="X656" s="24">
        <v>8.6120071218425212E-4</v>
      </c>
      <c r="Y656" s="24">
        <v>1.0327955589886444E-3</v>
      </c>
      <c r="Z656" s="206"/>
      <c r="AA656" s="207"/>
      <c r="AB656" s="207"/>
      <c r="AC656" s="207"/>
      <c r="AD656" s="207"/>
      <c r="AE656" s="207"/>
      <c r="AF656" s="207"/>
      <c r="AG656" s="207"/>
      <c r="AH656" s="207"/>
      <c r="AI656" s="207"/>
      <c r="AJ656" s="207"/>
      <c r="AK656" s="207"/>
      <c r="AL656" s="207"/>
      <c r="AM656" s="207"/>
      <c r="AN656" s="207"/>
      <c r="AO656" s="207"/>
      <c r="AP656" s="207"/>
      <c r="AQ656" s="207"/>
      <c r="AR656" s="207"/>
      <c r="AS656" s="207"/>
      <c r="AT656" s="207"/>
      <c r="AU656" s="207"/>
      <c r="AV656" s="207"/>
      <c r="AW656" s="207"/>
      <c r="AX656" s="207"/>
      <c r="AY656" s="207"/>
      <c r="AZ656" s="207"/>
      <c r="BA656" s="207"/>
      <c r="BB656" s="207"/>
      <c r="BC656" s="207"/>
      <c r="BD656" s="207"/>
      <c r="BE656" s="207"/>
      <c r="BF656" s="207"/>
      <c r="BG656" s="207"/>
      <c r="BH656" s="207"/>
      <c r="BI656" s="207"/>
      <c r="BJ656" s="207"/>
      <c r="BK656" s="207"/>
      <c r="BL656" s="207"/>
      <c r="BM656" s="56"/>
    </row>
    <row r="657" spans="1:65">
      <c r="A657" s="30"/>
      <c r="B657" s="3" t="s">
        <v>86</v>
      </c>
      <c r="C657" s="29"/>
      <c r="D657" s="13">
        <v>2.032789070454356E-2</v>
      </c>
      <c r="E657" s="13">
        <v>4.151677530140984E-2</v>
      </c>
      <c r="F657" s="13">
        <v>7.0106513234960179E-3</v>
      </c>
      <c r="G657" s="13">
        <v>3.6875465530389478E-2</v>
      </c>
      <c r="H657" s="13">
        <v>1.3830977557080024E-2</v>
      </c>
      <c r="I657" s="13">
        <v>1.924419904899366E-2</v>
      </c>
      <c r="J657" s="13">
        <v>2.0338894751020593E-2</v>
      </c>
      <c r="K657" s="13">
        <v>1.3502210507221186E-2</v>
      </c>
      <c r="L657" s="13">
        <v>1.2037858406706962E-2</v>
      </c>
      <c r="M657" s="13">
        <v>4.3740767560748531E-3</v>
      </c>
      <c r="N657" s="13">
        <v>1.1909909940242894E-2</v>
      </c>
      <c r="O657" s="13">
        <v>2.607535749702632E-2</v>
      </c>
      <c r="P657" s="13">
        <v>4.7392414421062882E-3</v>
      </c>
      <c r="Q657" s="13">
        <v>1.5202354861220294E-16</v>
      </c>
      <c r="R657" s="13">
        <v>2.0993425201071371E-2</v>
      </c>
      <c r="S657" s="13">
        <v>9.2433575199364661E-3</v>
      </c>
      <c r="T657" s="13">
        <v>1.2393546707863747E-2</v>
      </c>
      <c r="U657" s="13">
        <v>1.5476159472557323E-2</v>
      </c>
      <c r="V657" s="13">
        <v>1.4640863875138946E-2</v>
      </c>
      <c r="W657" s="13">
        <v>1.6305544824023431E-2</v>
      </c>
      <c r="X657" s="13">
        <v>1.8920557572704184E-2</v>
      </c>
      <c r="Y657" s="13">
        <v>2.3651806694396437E-2</v>
      </c>
      <c r="Z657" s="152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A658" s="30"/>
      <c r="B658" s="3" t="s">
        <v>268</v>
      </c>
      <c r="C658" s="29"/>
      <c r="D658" s="13">
        <v>-1.7181867849556776E-2</v>
      </c>
      <c r="E658" s="13">
        <v>9.822480675901768E-2</v>
      </c>
      <c r="F658" s="13">
        <v>-1.7056843952064193E-2</v>
      </c>
      <c r="G658" s="13">
        <v>-2.7233416928368115E-2</v>
      </c>
      <c r="H658" s="13">
        <v>8.2961343343044947E-2</v>
      </c>
      <c r="I658" s="13">
        <v>0.21735427732270796</v>
      </c>
      <c r="J658" s="13">
        <v>-6.4461376479521548E-2</v>
      </c>
      <c r="K658" s="13">
        <v>1.2600499791365571E-2</v>
      </c>
      <c r="L658" s="13">
        <v>1.6323295746480726E-2</v>
      </c>
      <c r="M658" s="13">
        <v>-4.9197913063548593E-2</v>
      </c>
      <c r="N658" s="13">
        <v>-9.3639963438147955E-3</v>
      </c>
      <c r="O658" s="13">
        <v>1.4321119260194415E-3</v>
      </c>
      <c r="P658" s="13">
        <v>6.9772817480615146E-2</v>
      </c>
      <c r="Q658" s="13">
        <v>0.11683878653459434</v>
      </c>
      <c r="R658" s="13">
        <v>4.6105663387403295E-2</v>
      </c>
      <c r="S658" s="13">
        <v>-1.3459071894441621E-2</v>
      </c>
      <c r="T658" s="13">
        <v>-6.9301011221171382E-2</v>
      </c>
      <c r="U658" s="13">
        <v>1.8184693724038636E-2</v>
      </c>
      <c r="V658" s="13">
        <v>7.3885854542041773E-3</v>
      </c>
      <c r="W658" s="13">
        <v>3.1214479566942011E-2</v>
      </c>
      <c r="X658" s="13">
        <v>1.6695575341992619E-2</v>
      </c>
      <c r="Y658" s="13">
        <v>-2.4627459759787529E-2</v>
      </c>
      <c r="Z658" s="152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55"/>
    </row>
    <row r="659" spans="1:65">
      <c r="A659" s="30"/>
      <c r="B659" s="46" t="s">
        <v>269</v>
      </c>
      <c r="C659" s="47"/>
      <c r="D659" s="45">
        <v>0.59</v>
      </c>
      <c r="E659" s="45">
        <v>1.93</v>
      </c>
      <c r="F659" s="45">
        <v>0.59</v>
      </c>
      <c r="G659" s="45">
        <v>0.81</v>
      </c>
      <c r="H659" s="45">
        <v>1.59</v>
      </c>
      <c r="I659" s="45">
        <v>4.53</v>
      </c>
      <c r="J659" s="45">
        <v>1.62</v>
      </c>
      <c r="K659" s="45">
        <v>0.06</v>
      </c>
      <c r="L659" s="45">
        <v>0.14000000000000001</v>
      </c>
      <c r="M659" s="45">
        <v>1.29</v>
      </c>
      <c r="N659" s="45">
        <v>0.42</v>
      </c>
      <c r="O659" s="45">
        <v>0.19</v>
      </c>
      <c r="P659" s="45">
        <v>1.3</v>
      </c>
      <c r="Q659" s="45">
        <v>2.33</v>
      </c>
      <c r="R659" s="45">
        <v>0.79</v>
      </c>
      <c r="S659" s="45">
        <v>0.51</v>
      </c>
      <c r="T659" s="45">
        <v>1.73</v>
      </c>
      <c r="U659" s="45">
        <v>0.18</v>
      </c>
      <c r="V659" s="45">
        <v>0.06</v>
      </c>
      <c r="W659" s="45">
        <v>0.46</v>
      </c>
      <c r="X659" s="45">
        <v>0.15</v>
      </c>
      <c r="Y659" s="45">
        <v>0.76</v>
      </c>
      <c r="Z659" s="152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55"/>
    </row>
    <row r="660" spans="1:65">
      <c r="B660" s="31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BM660" s="55"/>
    </row>
    <row r="661" spans="1:65" ht="15">
      <c r="B661" s="8" t="s">
        <v>509</v>
      </c>
      <c r="BM661" s="28" t="s">
        <v>66</v>
      </c>
    </row>
    <row r="662" spans="1:65" ht="15">
      <c r="A662" s="25" t="s">
        <v>37</v>
      </c>
      <c r="B662" s="18" t="s">
        <v>110</v>
      </c>
      <c r="C662" s="15" t="s">
        <v>111</v>
      </c>
      <c r="D662" s="16" t="s">
        <v>230</v>
      </c>
      <c r="E662" s="17" t="s">
        <v>230</v>
      </c>
      <c r="F662" s="17" t="s">
        <v>230</v>
      </c>
      <c r="G662" s="17" t="s">
        <v>230</v>
      </c>
      <c r="H662" s="17" t="s">
        <v>230</v>
      </c>
      <c r="I662" s="17" t="s">
        <v>230</v>
      </c>
      <c r="J662" s="17" t="s">
        <v>230</v>
      </c>
      <c r="K662" s="17" t="s">
        <v>230</v>
      </c>
      <c r="L662" s="17" t="s">
        <v>230</v>
      </c>
      <c r="M662" s="17" t="s">
        <v>230</v>
      </c>
      <c r="N662" s="17" t="s">
        <v>230</v>
      </c>
      <c r="O662" s="17" t="s">
        <v>230</v>
      </c>
      <c r="P662" s="17" t="s">
        <v>230</v>
      </c>
      <c r="Q662" s="17" t="s">
        <v>230</v>
      </c>
      <c r="R662" s="17" t="s">
        <v>230</v>
      </c>
      <c r="S662" s="17" t="s">
        <v>230</v>
      </c>
      <c r="T662" s="17" t="s">
        <v>230</v>
      </c>
      <c r="U662" s="17" t="s">
        <v>230</v>
      </c>
      <c r="V662" s="17" t="s">
        <v>230</v>
      </c>
      <c r="W662" s="17" t="s">
        <v>230</v>
      </c>
      <c r="X662" s="17" t="s">
        <v>230</v>
      </c>
      <c r="Y662" s="152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1</v>
      </c>
    </row>
    <row r="663" spans="1:65">
      <c r="A663" s="30"/>
      <c r="B663" s="19" t="s">
        <v>231</v>
      </c>
      <c r="C663" s="9" t="s">
        <v>231</v>
      </c>
      <c r="D663" s="150" t="s">
        <v>233</v>
      </c>
      <c r="E663" s="151" t="s">
        <v>234</v>
      </c>
      <c r="F663" s="151" t="s">
        <v>235</v>
      </c>
      <c r="G663" s="151" t="s">
        <v>236</v>
      </c>
      <c r="H663" s="151" t="s">
        <v>237</v>
      </c>
      <c r="I663" s="151" t="s">
        <v>239</v>
      </c>
      <c r="J663" s="151" t="s">
        <v>240</v>
      </c>
      <c r="K663" s="151" t="s">
        <v>242</v>
      </c>
      <c r="L663" s="151" t="s">
        <v>243</v>
      </c>
      <c r="M663" s="151" t="s">
        <v>245</v>
      </c>
      <c r="N663" s="151" t="s">
        <v>246</v>
      </c>
      <c r="O663" s="151" t="s">
        <v>248</v>
      </c>
      <c r="P663" s="151" t="s">
        <v>249</v>
      </c>
      <c r="Q663" s="151" t="s">
        <v>250</v>
      </c>
      <c r="R663" s="151" t="s">
        <v>251</v>
      </c>
      <c r="S663" s="151" t="s">
        <v>252</v>
      </c>
      <c r="T663" s="151" t="s">
        <v>254</v>
      </c>
      <c r="U663" s="151" t="s">
        <v>255</v>
      </c>
      <c r="V663" s="151" t="s">
        <v>256</v>
      </c>
      <c r="W663" s="151" t="s">
        <v>257</v>
      </c>
      <c r="X663" s="151" t="s">
        <v>258</v>
      </c>
      <c r="Y663" s="152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 t="s">
        <v>3</v>
      </c>
    </row>
    <row r="664" spans="1:65">
      <c r="A664" s="30"/>
      <c r="B664" s="19"/>
      <c r="C664" s="9"/>
      <c r="D664" s="10" t="s">
        <v>289</v>
      </c>
      <c r="E664" s="11" t="s">
        <v>290</v>
      </c>
      <c r="F664" s="11" t="s">
        <v>114</v>
      </c>
      <c r="G664" s="11" t="s">
        <v>289</v>
      </c>
      <c r="H664" s="11" t="s">
        <v>290</v>
      </c>
      <c r="I664" s="11" t="s">
        <v>289</v>
      </c>
      <c r="J664" s="11" t="s">
        <v>290</v>
      </c>
      <c r="K664" s="11" t="s">
        <v>290</v>
      </c>
      <c r="L664" s="11" t="s">
        <v>114</v>
      </c>
      <c r="M664" s="11" t="s">
        <v>290</v>
      </c>
      <c r="N664" s="11" t="s">
        <v>289</v>
      </c>
      <c r="O664" s="11" t="s">
        <v>290</v>
      </c>
      <c r="P664" s="11" t="s">
        <v>290</v>
      </c>
      <c r="Q664" s="11" t="s">
        <v>289</v>
      </c>
      <c r="R664" s="11" t="s">
        <v>290</v>
      </c>
      <c r="S664" s="11" t="s">
        <v>289</v>
      </c>
      <c r="T664" s="11" t="s">
        <v>114</v>
      </c>
      <c r="U664" s="11" t="s">
        <v>290</v>
      </c>
      <c r="V664" s="11" t="s">
        <v>289</v>
      </c>
      <c r="W664" s="11" t="s">
        <v>289</v>
      </c>
      <c r="X664" s="11" t="s">
        <v>289</v>
      </c>
      <c r="Y664" s="152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8">
        <v>1</v>
      </c>
    </row>
    <row r="665" spans="1:65">
      <c r="A665" s="30"/>
      <c r="B665" s="19"/>
      <c r="C665" s="9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152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8">
        <v>2</v>
      </c>
    </row>
    <row r="666" spans="1:65">
      <c r="A666" s="30"/>
      <c r="B666" s="18">
        <v>1</v>
      </c>
      <c r="C666" s="14">
        <v>1</v>
      </c>
      <c r="D666" s="228">
        <v>30.4</v>
      </c>
      <c r="E666" s="228">
        <v>31</v>
      </c>
      <c r="F666" s="228">
        <v>30.490249999999996</v>
      </c>
      <c r="G666" s="228">
        <v>35.6</v>
      </c>
      <c r="H666" s="229">
        <v>40.4</v>
      </c>
      <c r="I666" s="228">
        <v>35.4</v>
      </c>
      <c r="J666" s="228">
        <v>33.6</v>
      </c>
      <c r="K666" s="228">
        <v>33.4</v>
      </c>
      <c r="L666" s="228">
        <v>31</v>
      </c>
      <c r="M666" s="228">
        <v>30</v>
      </c>
      <c r="N666" s="228">
        <v>35.299999999999997</v>
      </c>
      <c r="O666" s="228">
        <v>28.2</v>
      </c>
      <c r="P666" s="228">
        <v>35.799999999999997</v>
      </c>
      <c r="Q666" s="228">
        <v>29.9</v>
      </c>
      <c r="R666" s="228">
        <v>36</v>
      </c>
      <c r="S666" s="228">
        <v>31.24</v>
      </c>
      <c r="T666" s="228">
        <v>31</v>
      </c>
      <c r="U666" s="228">
        <v>31.8</v>
      </c>
      <c r="V666" s="228">
        <v>33.700000000000003</v>
      </c>
      <c r="W666" s="228">
        <v>32.200000000000003</v>
      </c>
      <c r="X666" s="228">
        <v>30.9</v>
      </c>
      <c r="Y666" s="219"/>
      <c r="Z666" s="220"/>
      <c r="AA666" s="220"/>
      <c r="AB666" s="220"/>
      <c r="AC666" s="220"/>
      <c r="AD666" s="220"/>
      <c r="AE666" s="220"/>
      <c r="AF666" s="220"/>
      <c r="AG666" s="220"/>
      <c r="AH666" s="220"/>
      <c r="AI666" s="220"/>
      <c r="AJ666" s="220"/>
      <c r="AK666" s="220"/>
      <c r="AL666" s="220"/>
      <c r="AM666" s="220"/>
      <c r="AN666" s="220"/>
      <c r="AO666" s="220"/>
      <c r="AP666" s="220"/>
      <c r="AQ666" s="220"/>
      <c r="AR666" s="220"/>
      <c r="AS666" s="220"/>
      <c r="AT666" s="220"/>
      <c r="AU666" s="220"/>
      <c r="AV666" s="220"/>
      <c r="AW666" s="220"/>
      <c r="AX666" s="220"/>
      <c r="AY666" s="220"/>
      <c r="AZ666" s="220"/>
      <c r="BA666" s="220"/>
      <c r="BB666" s="220"/>
      <c r="BC666" s="220"/>
      <c r="BD666" s="220"/>
      <c r="BE666" s="220"/>
      <c r="BF666" s="220"/>
      <c r="BG666" s="220"/>
      <c r="BH666" s="220"/>
      <c r="BI666" s="220"/>
      <c r="BJ666" s="220"/>
      <c r="BK666" s="220"/>
      <c r="BL666" s="220"/>
      <c r="BM666" s="230">
        <v>1</v>
      </c>
    </row>
    <row r="667" spans="1:65">
      <c r="A667" s="30"/>
      <c r="B667" s="19">
        <v>1</v>
      </c>
      <c r="C667" s="9">
        <v>2</v>
      </c>
      <c r="D667" s="218">
        <v>30.599999999999998</v>
      </c>
      <c r="E667" s="218">
        <v>31</v>
      </c>
      <c r="F667" s="218">
        <v>29.58</v>
      </c>
      <c r="G667" s="218">
        <v>34.1</v>
      </c>
      <c r="H667" s="231">
        <v>39.200000000000003</v>
      </c>
      <c r="I667" s="218">
        <v>34.9</v>
      </c>
      <c r="J667" s="218">
        <v>33.299999999999997</v>
      </c>
      <c r="K667" s="218">
        <v>33.1</v>
      </c>
      <c r="L667" s="218">
        <v>33</v>
      </c>
      <c r="M667" s="218">
        <v>31</v>
      </c>
      <c r="N667" s="218">
        <v>35.1</v>
      </c>
      <c r="O667" s="218">
        <v>28.5</v>
      </c>
      <c r="P667" s="218">
        <v>35.9</v>
      </c>
      <c r="Q667" s="218">
        <v>29.3</v>
      </c>
      <c r="R667" s="218">
        <v>38</v>
      </c>
      <c r="S667" s="218">
        <v>30.760000000000005</v>
      </c>
      <c r="T667" s="218">
        <v>31</v>
      </c>
      <c r="U667" s="218">
        <v>32</v>
      </c>
      <c r="V667" s="218">
        <v>33.700000000000003</v>
      </c>
      <c r="W667" s="218">
        <v>31.8</v>
      </c>
      <c r="X667" s="218">
        <v>31.2</v>
      </c>
      <c r="Y667" s="219"/>
      <c r="Z667" s="220"/>
      <c r="AA667" s="220"/>
      <c r="AB667" s="220"/>
      <c r="AC667" s="220"/>
      <c r="AD667" s="220"/>
      <c r="AE667" s="220"/>
      <c r="AF667" s="220"/>
      <c r="AG667" s="220"/>
      <c r="AH667" s="220"/>
      <c r="AI667" s="220"/>
      <c r="AJ667" s="220"/>
      <c r="AK667" s="220"/>
      <c r="AL667" s="220"/>
      <c r="AM667" s="220"/>
      <c r="AN667" s="220"/>
      <c r="AO667" s="220"/>
      <c r="AP667" s="220"/>
      <c r="AQ667" s="220"/>
      <c r="AR667" s="220"/>
      <c r="AS667" s="220"/>
      <c r="AT667" s="220"/>
      <c r="AU667" s="220"/>
      <c r="AV667" s="220"/>
      <c r="AW667" s="220"/>
      <c r="AX667" s="220"/>
      <c r="AY667" s="220"/>
      <c r="AZ667" s="220"/>
      <c r="BA667" s="220"/>
      <c r="BB667" s="220"/>
      <c r="BC667" s="220"/>
      <c r="BD667" s="220"/>
      <c r="BE667" s="220"/>
      <c r="BF667" s="220"/>
      <c r="BG667" s="220"/>
      <c r="BH667" s="220"/>
      <c r="BI667" s="220"/>
      <c r="BJ667" s="220"/>
      <c r="BK667" s="220"/>
      <c r="BL667" s="220"/>
      <c r="BM667" s="230">
        <v>12</v>
      </c>
    </row>
    <row r="668" spans="1:65">
      <c r="A668" s="30"/>
      <c r="B668" s="19">
        <v>1</v>
      </c>
      <c r="C668" s="9">
        <v>3</v>
      </c>
      <c r="D668" s="218">
        <v>31.6</v>
      </c>
      <c r="E668" s="218">
        <v>31</v>
      </c>
      <c r="F668" s="218">
        <v>29.871375</v>
      </c>
      <c r="G668" s="218">
        <v>33.4</v>
      </c>
      <c r="H668" s="231">
        <v>38.799999999999997</v>
      </c>
      <c r="I668" s="218">
        <v>35</v>
      </c>
      <c r="J668" s="218">
        <v>33.4</v>
      </c>
      <c r="K668" s="218">
        <v>33.4</v>
      </c>
      <c r="L668" s="218">
        <v>31</v>
      </c>
      <c r="M668" s="218">
        <v>30</v>
      </c>
      <c r="N668" s="218">
        <v>36</v>
      </c>
      <c r="O668" s="218">
        <v>28</v>
      </c>
      <c r="P668" s="218">
        <v>35</v>
      </c>
      <c r="Q668" s="218">
        <v>28.7</v>
      </c>
      <c r="R668" s="218">
        <v>38</v>
      </c>
      <c r="S668" s="218">
        <v>29.7</v>
      </c>
      <c r="T668" s="218">
        <v>31</v>
      </c>
      <c r="U668" s="218">
        <v>31.899999999999995</v>
      </c>
      <c r="V668" s="218">
        <v>34.799999999999997</v>
      </c>
      <c r="W668" s="218">
        <v>31</v>
      </c>
      <c r="X668" s="218">
        <v>32.299999999999997</v>
      </c>
      <c r="Y668" s="219"/>
      <c r="Z668" s="220"/>
      <c r="AA668" s="220"/>
      <c r="AB668" s="220"/>
      <c r="AC668" s="220"/>
      <c r="AD668" s="220"/>
      <c r="AE668" s="220"/>
      <c r="AF668" s="220"/>
      <c r="AG668" s="220"/>
      <c r="AH668" s="220"/>
      <c r="AI668" s="220"/>
      <c r="AJ668" s="220"/>
      <c r="AK668" s="220"/>
      <c r="AL668" s="220"/>
      <c r="AM668" s="220"/>
      <c r="AN668" s="220"/>
      <c r="AO668" s="220"/>
      <c r="AP668" s="220"/>
      <c r="AQ668" s="220"/>
      <c r="AR668" s="220"/>
      <c r="AS668" s="220"/>
      <c r="AT668" s="220"/>
      <c r="AU668" s="220"/>
      <c r="AV668" s="220"/>
      <c r="AW668" s="220"/>
      <c r="AX668" s="220"/>
      <c r="AY668" s="220"/>
      <c r="AZ668" s="220"/>
      <c r="BA668" s="220"/>
      <c r="BB668" s="220"/>
      <c r="BC668" s="220"/>
      <c r="BD668" s="220"/>
      <c r="BE668" s="220"/>
      <c r="BF668" s="220"/>
      <c r="BG668" s="220"/>
      <c r="BH668" s="220"/>
      <c r="BI668" s="220"/>
      <c r="BJ668" s="220"/>
      <c r="BK668" s="220"/>
      <c r="BL668" s="220"/>
      <c r="BM668" s="230">
        <v>16</v>
      </c>
    </row>
    <row r="669" spans="1:65">
      <c r="A669" s="30"/>
      <c r="B669" s="19">
        <v>1</v>
      </c>
      <c r="C669" s="9">
        <v>4</v>
      </c>
      <c r="D669" s="218">
        <v>31.8</v>
      </c>
      <c r="E669" s="218">
        <v>32</v>
      </c>
      <c r="F669" s="218">
        <v>29.71</v>
      </c>
      <c r="G669" s="218">
        <v>35.200000000000003</v>
      </c>
      <c r="H669" s="231">
        <v>38.5</v>
      </c>
      <c r="I669" s="232">
        <v>37.299999999999997</v>
      </c>
      <c r="J669" s="218">
        <v>33.9</v>
      </c>
      <c r="K669" s="218">
        <v>33.799999999999997</v>
      </c>
      <c r="L669" s="218">
        <v>31</v>
      </c>
      <c r="M669" s="218">
        <v>29</v>
      </c>
      <c r="N669" s="218">
        <v>35.4</v>
      </c>
      <c r="O669" s="218">
        <v>27.5</v>
      </c>
      <c r="P669" s="218">
        <v>34.4</v>
      </c>
      <c r="Q669" s="218">
        <v>29.8</v>
      </c>
      <c r="R669" s="218">
        <v>38</v>
      </c>
      <c r="S669" s="218">
        <v>28.57</v>
      </c>
      <c r="T669" s="218">
        <v>29</v>
      </c>
      <c r="U669" s="232">
        <v>33.700000000000003</v>
      </c>
      <c r="V669" s="218">
        <v>33.4</v>
      </c>
      <c r="W669" s="218">
        <v>32.4</v>
      </c>
      <c r="X669" s="218">
        <v>30.7</v>
      </c>
      <c r="Y669" s="219"/>
      <c r="Z669" s="220"/>
      <c r="AA669" s="220"/>
      <c r="AB669" s="220"/>
      <c r="AC669" s="220"/>
      <c r="AD669" s="220"/>
      <c r="AE669" s="220"/>
      <c r="AF669" s="220"/>
      <c r="AG669" s="220"/>
      <c r="AH669" s="220"/>
      <c r="AI669" s="220"/>
      <c r="AJ669" s="220"/>
      <c r="AK669" s="220"/>
      <c r="AL669" s="220"/>
      <c r="AM669" s="220"/>
      <c r="AN669" s="220"/>
      <c r="AO669" s="220"/>
      <c r="AP669" s="220"/>
      <c r="AQ669" s="220"/>
      <c r="AR669" s="220"/>
      <c r="AS669" s="220"/>
      <c r="AT669" s="220"/>
      <c r="AU669" s="220"/>
      <c r="AV669" s="220"/>
      <c r="AW669" s="220"/>
      <c r="AX669" s="220"/>
      <c r="AY669" s="220"/>
      <c r="AZ669" s="220"/>
      <c r="BA669" s="220"/>
      <c r="BB669" s="220"/>
      <c r="BC669" s="220"/>
      <c r="BD669" s="220"/>
      <c r="BE669" s="220"/>
      <c r="BF669" s="220"/>
      <c r="BG669" s="220"/>
      <c r="BH669" s="220"/>
      <c r="BI669" s="220"/>
      <c r="BJ669" s="220"/>
      <c r="BK669" s="220"/>
      <c r="BL669" s="220"/>
      <c r="BM669" s="230">
        <v>32.23827395833333</v>
      </c>
    </row>
    <row r="670" spans="1:65">
      <c r="A670" s="30"/>
      <c r="B670" s="19">
        <v>1</v>
      </c>
      <c r="C670" s="9">
        <v>5</v>
      </c>
      <c r="D670" s="218">
        <v>30.7</v>
      </c>
      <c r="E670" s="218">
        <v>32</v>
      </c>
      <c r="F670" s="218">
        <v>30.035999999999998</v>
      </c>
      <c r="G670" s="218">
        <v>33.299999999999997</v>
      </c>
      <c r="H670" s="231">
        <v>39.200000000000003</v>
      </c>
      <c r="I670" s="218">
        <v>34.4</v>
      </c>
      <c r="J670" s="218">
        <v>33.1</v>
      </c>
      <c r="K670" s="218">
        <v>33.4</v>
      </c>
      <c r="L670" s="218">
        <v>30</v>
      </c>
      <c r="M670" s="218">
        <v>30</v>
      </c>
      <c r="N670" s="232">
        <v>33.9</v>
      </c>
      <c r="O670" s="218">
        <v>28.2</v>
      </c>
      <c r="P670" s="218">
        <v>34.5</v>
      </c>
      <c r="Q670" s="218">
        <v>30.3</v>
      </c>
      <c r="R670" s="218">
        <v>36</v>
      </c>
      <c r="S670" s="218">
        <v>30.05</v>
      </c>
      <c r="T670" s="218">
        <v>30</v>
      </c>
      <c r="U670" s="218">
        <v>32.9</v>
      </c>
      <c r="V670" s="218">
        <v>34.5</v>
      </c>
      <c r="W670" s="218">
        <v>31.899999999999995</v>
      </c>
      <c r="X670" s="218">
        <v>30.599999999999998</v>
      </c>
      <c r="Y670" s="219"/>
      <c r="Z670" s="220"/>
      <c r="AA670" s="220"/>
      <c r="AB670" s="220"/>
      <c r="AC670" s="220"/>
      <c r="AD670" s="220"/>
      <c r="AE670" s="220"/>
      <c r="AF670" s="220"/>
      <c r="AG670" s="220"/>
      <c r="AH670" s="220"/>
      <c r="AI670" s="220"/>
      <c r="AJ670" s="220"/>
      <c r="AK670" s="220"/>
      <c r="AL670" s="220"/>
      <c r="AM670" s="220"/>
      <c r="AN670" s="220"/>
      <c r="AO670" s="220"/>
      <c r="AP670" s="220"/>
      <c r="AQ670" s="220"/>
      <c r="AR670" s="220"/>
      <c r="AS670" s="220"/>
      <c r="AT670" s="220"/>
      <c r="AU670" s="220"/>
      <c r="AV670" s="220"/>
      <c r="AW670" s="220"/>
      <c r="AX670" s="220"/>
      <c r="AY670" s="220"/>
      <c r="AZ670" s="220"/>
      <c r="BA670" s="220"/>
      <c r="BB670" s="220"/>
      <c r="BC670" s="220"/>
      <c r="BD670" s="220"/>
      <c r="BE670" s="220"/>
      <c r="BF670" s="220"/>
      <c r="BG670" s="220"/>
      <c r="BH670" s="220"/>
      <c r="BI670" s="220"/>
      <c r="BJ670" s="220"/>
      <c r="BK670" s="220"/>
      <c r="BL670" s="220"/>
      <c r="BM670" s="230">
        <v>49</v>
      </c>
    </row>
    <row r="671" spans="1:65">
      <c r="A671" s="30"/>
      <c r="B671" s="19">
        <v>1</v>
      </c>
      <c r="C671" s="9">
        <v>6</v>
      </c>
      <c r="D671" s="232">
        <v>34.6</v>
      </c>
      <c r="E671" s="218">
        <v>32</v>
      </c>
      <c r="F671" s="218">
        <v>30.145249999999997</v>
      </c>
      <c r="G671" s="218">
        <v>33.700000000000003</v>
      </c>
      <c r="H671" s="231">
        <v>40.6</v>
      </c>
      <c r="I671" s="218">
        <v>35</v>
      </c>
      <c r="J671" s="218">
        <v>33.700000000000003</v>
      </c>
      <c r="K671" s="218">
        <v>33.1</v>
      </c>
      <c r="L671" s="218">
        <v>32</v>
      </c>
      <c r="M671" s="218">
        <v>29</v>
      </c>
      <c r="N671" s="218">
        <v>35.299999999999997</v>
      </c>
      <c r="O671" s="218">
        <v>28.2</v>
      </c>
      <c r="P671" s="232">
        <v>42.1</v>
      </c>
      <c r="Q671" s="218">
        <v>29</v>
      </c>
      <c r="R671" s="218">
        <v>38</v>
      </c>
      <c r="S671" s="218">
        <v>29.78</v>
      </c>
      <c r="T671" s="218">
        <v>30</v>
      </c>
      <c r="U671" s="218">
        <v>32.200000000000003</v>
      </c>
      <c r="V671" s="218">
        <v>34.700000000000003</v>
      </c>
      <c r="W671" s="218">
        <v>31.100000000000005</v>
      </c>
      <c r="X671" s="218">
        <v>31.7</v>
      </c>
      <c r="Y671" s="219"/>
      <c r="Z671" s="220"/>
      <c r="AA671" s="220"/>
      <c r="AB671" s="220"/>
      <c r="AC671" s="220"/>
      <c r="AD671" s="220"/>
      <c r="AE671" s="220"/>
      <c r="AF671" s="220"/>
      <c r="AG671" s="220"/>
      <c r="AH671" s="220"/>
      <c r="AI671" s="220"/>
      <c r="AJ671" s="220"/>
      <c r="AK671" s="220"/>
      <c r="AL671" s="220"/>
      <c r="AM671" s="220"/>
      <c r="AN671" s="220"/>
      <c r="AO671" s="220"/>
      <c r="AP671" s="220"/>
      <c r="AQ671" s="220"/>
      <c r="AR671" s="220"/>
      <c r="AS671" s="220"/>
      <c r="AT671" s="220"/>
      <c r="AU671" s="220"/>
      <c r="AV671" s="220"/>
      <c r="AW671" s="220"/>
      <c r="AX671" s="220"/>
      <c r="AY671" s="220"/>
      <c r="AZ671" s="220"/>
      <c r="BA671" s="220"/>
      <c r="BB671" s="220"/>
      <c r="BC671" s="220"/>
      <c r="BD671" s="220"/>
      <c r="BE671" s="220"/>
      <c r="BF671" s="220"/>
      <c r="BG671" s="220"/>
      <c r="BH671" s="220"/>
      <c r="BI671" s="220"/>
      <c r="BJ671" s="220"/>
      <c r="BK671" s="220"/>
      <c r="BL671" s="220"/>
      <c r="BM671" s="221"/>
    </row>
    <row r="672" spans="1:65">
      <c r="A672" s="30"/>
      <c r="B672" s="20" t="s">
        <v>265</v>
      </c>
      <c r="C672" s="12"/>
      <c r="D672" s="233">
        <v>31.616666666666664</v>
      </c>
      <c r="E672" s="233">
        <v>31.5</v>
      </c>
      <c r="F672" s="233">
        <v>29.972145833333332</v>
      </c>
      <c r="G672" s="233">
        <v>34.216666666666669</v>
      </c>
      <c r="H672" s="233">
        <v>39.449999999999996</v>
      </c>
      <c r="I672" s="233">
        <v>35.333333333333336</v>
      </c>
      <c r="J672" s="233">
        <v>33.5</v>
      </c>
      <c r="K672" s="233">
        <v>33.366666666666667</v>
      </c>
      <c r="L672" s="233">
        <v>31.333333333333332</v>
      </c>
      <c r="M672" s="233">
        <v>29.833333333333332</v>
      </c>
      <c r="N672" s="233">
        <v>35.166666666666664</v>
      </c>
      <c r="O672" s="233">
        <v>28.099999999999998</v>
      </c>
      <c r="P672" s="233">
        <v>36.283333333333331</v>
      </c>
      <c r="Q672" s="233">
        <v>29.5</v>
      </c>
      <c r="R672" s="233">
        <v>37.333333333333336</v>
      </c>
      <c r="S672" s="233">
        <v>30.016666666666669</v>
      </c>
      <c r="T672" s="233">
        <v>30.333333333333332</v>
      </c>
      <c r="U672" s="233">
        <v>32.416666666666664</v>
      </c>
      <c r="V672" s="233">
        <v>34.133333333333333</v>
      </c>
      <c r="W672" s="233">
        <v>31.733333333333334</v>
      </c>
      <c r="X672" s="233">
        <v>31.233333333333331</v>
      </c>
      <c r="Y672" s="219"/>
      <c r="Z672" s="220"/>
      <c r="AA672" s="220"/>
      <c r="AB672" s="220"/>
      <c r="AC672" s="220"/>
      <c r="AD672" s="220"/>
      <c r="AE672" s="220"/>
      <c r="AF672" s="220"/>
      <c r="AG672" s="220"/>
      <c r="AH672" s="220"/>
      <c r="AI672" s="220"/>
      <c r="AJ672" s="220"/>
      <c r="AK672" s="220"/>
      <c r="AL672" s="220"/>
      <c r="AM672" s="220"/>
      <c r="AN672" s="220"/>
      <c r="AO672" s="220"/>
      <c r="AP672" s="220"/>
      <c r="AQ672" s="220"/>
      <c r="AR672" s="220"/>
      <c r="AS672" s="220"/>
      <c r="AT672" s="220"/>
      <c r="AU672" s="220"/>
      <c r="AV672" s="220"/>
      <c r="AW672" s="220"/>
      <c r="AX672" s="220"/>
      <c r="AY672" s="220"/>
      <c r="AZ672" s="220"/>
      <c r="BA672" s="220"/>
      <c r="BB672" s="220"/>
      <c r="BC672" s="220"/>
      <c r="BD672" s="220"/>
      <c r="BE672" s="220"/>
      <c r="BF672" s="220"/>
      <c r="BG672" s="220"/>
      <c r="BH672" s="220"/>
      <c r="BI672" s="220"/>
      <c r="BJ672" s="220"/>
      <c r="BK672" s="220"/>
      <c r="BL672" s="220"/>
      <c r="BM672" s="221"/>
    </row>
    <row r="673" spans="1:65">
      <c r="A673" s="30"/>
      <c r="B673" s="3" t="s">
        <v>266</v>
      </c>
      <c r="C673" s="29"/>
      <c r="D673" s="218">
        <v>31.15</v>
      </c>
      <c r="E673" s="218">
        <v>31.5</v>
      </c>
      <c r="F673" s="218">
        <v>29.953687500000001</v>
      </c>
      <c r="G673" s="218">
        <v>33.900000000000006</v>
      </c>
      <c r="H673" s="218">
        <v>39.200000000000003</v>
      </c>
      <c r="I673" s="218">
        <v>35</v>
      </c>
      <c r="J673" s="218">
        <v>33.5</v>
      </c>
      <c r="K673" s="218">
        <v>33.4</v>
      </c>
      <c r="L673" s="218">
        <v>31</v>
      </c>
      <c r="M673" s="218">
        <v>30</v>
      </c>
      <c r="N673" s="218">
        <v>35.299999999999997</v>
      </c>
      <c r="O673" s="218">
        <v>28.2</v>
      </c>
      <c r="P673" s="218">
        <v>35.4</v>
      </c>
      <c r="Q673" s="218">
        <v>29.55</v>
      </c>
      <c r="R673" s="218">
        <v>38</v>
      </c>
      <c r="S673" s="218">
        <v>29.914999999999999</v>
      </c>
      <c r="T673" s="218">
        <v>30.5</v>
      </c>
      <c r="U673" s="218">
        <v>32.1</v>
      </c>
      <c r="V673" s="218">
        <v>34.1</v>
      </c>
      <c r="W673" s="218">
        <v>31.849999999999998</v>
      </c>
      <c r="X673" s="218">
        <v>31.049999999999997</v>
      </c>
      <c r="Y673" s="219"/>
      <c r="Z673" s="220"/>
      <c r="AA673" s="220"/>
      <c r="AB673" s="220"/>
      <c r="AC673" s="220"/>
      <c r="AD673" s="220"/>
      <c r="AE673" s="220"/>
      <c r="AF673" s="220"/>
      <c r="AG673" s="220"/>
      <c r="AH673" s="220"/>
      <c r="AI673" s="220"/>
      <c r="AJ673" s="220"/>
      <c r="AK673" s="220"/>
      <c r="AL673" s="220"/>
      <c r="AM673" s="220"/>
      <c r="AN673" s="220"/>
      <c r="AO673" s="220"/>
      <c r="AP673" s="220"/>
      <c r="AQ673" s="220"/>
      <c r="AR673" s="220"/>
      <c r="AS673" s="220"/>
      <c r="AT673" s="220"/>
      <c r="AU673" s="220"/>
      <c r="AV673" s="220"/>
      <c r="AW673" s="220"/>
      <c r="AX673" s="220"/>
      <c r="AY673" s="220"/>
      <c r="AZ673" s="220"/>
      <c r="BA673" s="220"/>
      <c r="BB673" s="220"/>
      <c r="BC673" s="220"/>
      <c r="BD673" s="220"/>
      <c r="BE673" s="220"/>
      <c r="BF673" s="220"/>
      <c r="BG673" s="220"/>
      <c r="BH673" s="220"/>
      <c r="BI673" s="220"/>
      <c r="BJ673" s="220"/>
      <c r="BK673" s="220"/>
      <c r="BL673" s="220"/>
      <c r="BM673" s="221"/>
    </row>
    <row r="674" spans="1:65">
      <c r="A674" s="30"/>
      <c r="B674" s="3" t="s">
        <v>267</v>
      </c>
      <c r="C674" s="29"/>
      <c r="D674" s="24">
        <v>1.5676946981688336</v>
      </c>
      <c r="E674" s="24">
        <v>0.54772255750516607</v>
      </c>
      <c r="F674" s="24">
        <v>0.32714763884852627</v>
      </c>
      <c r="G674" s="24">
        <v>0.96626428406863374</v>
      </c>
      <c r="H674" s="24">
        <v>0.85732140997411255</v>
      </c>
      <c r="I674" s="24">
        <v>1.0152175464730036</v>
      </c>
      <c r="J674" s="24">
        <v>0.28982753492378899</v>
      </c>
      <c r="K674" s="24">
        <v>0.25819888974715949</v>
      </c>
      <c r="L674" s="24">
        <v>1.0327955589886446</v>
      </c>
      <c r="M674" s="24">
        <v>0.752772652709081</v>
      </c>
      <c r="N674" s="24">
        <v>0.69185740341971258</v>
      </c>
      <c r="O674" s="24">
        <v>0.33466401061363005</v>
      </c>
      <c r="P674" s="24">
        <v>2.9185041830819207</v>
      </c>
      <c r="Q674" s="24">
        <v>0.60332412515993439</v>
      </c>
      <c r="R674" s="24">
        <v>1.0327955589886444</v>
      </c>
      <c r="S674" s="24">
        <v>0.92728995824750915</v>
      </c>
      <c r="T674" s="24">
        <v>0.81649658092772603</v>
      </c>
      <c r="U674" s="24">
        <v>0.74139508136125942</v>
      </c>
      <c r="V674" s="24">
        <v>0.60221812216726422</v>
      </c>
      <c r="W674" s="24">
        <v>0.57154760664940696</v>
      </c>
      <c r="X674" s="24">
        <v>0.65625198412398433</v>
      </c>
      <c r="Y674" s="152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55"/>
    </row>
    <row r="675" spans="1:65">
      <c r="A675" s="30"/>
      <c r="B675" s="3" t="s">
        <v>86</v>
      </c>
      <c r="C675" s="29"/>
      <c r="D675" s="13">
        <v>4.958443958362152E-2</v>
      </c>
      <c r="E675" s="13">
        <v>1.7388017698576702E-2</v>
      </c>
      <c r="F675" s="13">
        <v>1.0915055620898891E-2</v>
      </c>
      <c r="G675" s="13">
        <v>2.8239579661041413E-2</v>
      </c>
      <c r="H675" s="13">
        <v>2.1731848161574464E-2</v>
      </c>
      <c r="I675" s="13">
        <v>2.8732572069990664E-2</v>
      </c>
      <c r="J675" s="13">
        <v>8.6515682066802685E-3</v>
      </c>
      <c r="K675" s="13">
        <v>7.7382284639508341E-3</v>
      </c>
      <c r="L675" s="13">
        <v>3.2961560393254617E-2</v>
      </c>
      <c r="M675" s="13">
        <v>2.5232602884103277E-2</v>
      </c>
      <c r="N675" s="13">
        <v>1.9673670239423107E-2</v>
      </c>
      <c r="O675" s="13">
        <v>1.190975126738897E-2</v>
      </c>
      <c r="P675" s="13">
        <v>8.0436495629267454E-2</v>
      </c>
      <c r="Q675" s="13">
        <v>2.0451665259658792E-2</v>
      </c>
      <c r="R675" s="13">
        <v>2.76641667586244E-2</v>
      </c>
      <c r="S675" s="13">
        <v>3.0892502773376206E-2</v>
      </c>
      <c r="T675" s="13">
        <v>2.6917469700914045E-2</v>
      </c>
      <c r="U675" s="13">
        <v>2.2870799425025998E-2</v>
      </c>
      <c r="V675" s="13">
        <v>1.764310904786907E-2</v>
      </c>
      <c r="W675" s="13">
        <v>1.801095399105274E-2</v>
      </c>
      <c r="X675" s="13">
        <v>2.1011269502368764E-2</v>
      </c>
      <c r="Y675" s="152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55"/>
    </row>
    <row r="676" spans="1:65">
      <c r="A676" s="30"/>
      <c r="B676" s="3" t="s">
        <v>268</v>
      </c>
      <c r="C676" s="29"/>
      <c r="D676" s="13">
        <v>-1.928165547789773E-2</v>
      </c>
      <c r="E676" s="13">
        <v>-2.2900542358053055E-2</v>
      </c>
      <c r="F676" s="13">
        <v>-7.0293097202687616E-2</v>
      </c>
      <c r="G676" s="13">
        <v>6.1367823565564583E-2</v>
      </c>
      <c r="H676" s="13">
        <v>0.22370074933253337</v>
      </c>
      <c r="I676" s="13">
        <v>9.6005740847051602E-2</v>
      </c>
      <c r="J676" s="13">
        <v>3.9137518444610331E-2</v>
      </c>
      <c r="K676" s="13">
        <v>3.5001647724432816E-2</v>
      </c>
      <c r="L676" s="13">
        <v>-2.807038075827506E-2</v>
      </c>
      <c r="M676" s="13">
        <v>-7.4598926360272433E-2</v>
      </c>
      <c r="N676" s="13">
        <v>9.0835902446829708E-2</v>
      </c>
      <c r="O676" s="13">
        <v>-0.12836524572258068</v>
      </c>
      <c r="P676" s="13">
        <v>0.12547381972831673</v>
      </c>
      <c r="Q676" s="13">
        <v>-8.4938603160716331E-2</v>
      </c>
      <c r="R676" s="13">
        <v>0.15804380164971499</v>
      </c>
      <c r="S676" s="13">
        <v>-6.8912104120028239E-2</v>
      </c>
      <c r="T676" s="13">
        <v>-5.9089411159606642E-2</v>
      </c>
      <c r="U676" s="13">
        <v>5.533568843167469E-3</v>
      </c>
      <c r="V676" s="13">
        <v>5.8782904365453525E-2</v>
      </c>
      <c r="W676" s="13">
        <v>-1.5662768597742294E-2</v>
      </c>
      <c r="X676" s="13">
        <v>-3.1172283798408196E-2</v>
      </c>
      <c r="Y676" s="152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55"/>
    </row>
    <row r="677" spans="1:65">
      <c r="A677" s="30"/>
      <c r="B677" s="46" t="s">
        <v>269</v>
      </c>
      <c r="C677" s="47"/>
      <c r="D677" s="45">
        <v>0.04</v>
      </c>
      <c r="E677" s="45">
        <v>0.09</v>
      </c>
      <c r="F677" s="45">
        <v>0.67</v>
      </c>
      <c r="G677" s="45">
        <v>0.95</v>
      </c>
      <c r="H677" s="45">
        <v>2.95</v>
      </c>
      <c r="I677" s="45">
        <v>1.37</v>
      </c>
      <c r="J677" s="45">
        <v>0.67</v>
      </c>
      <c r="K677" s="45">
        <v>0.62</v>
      </c>
      <c r="L677" s="45">
        <v>0.15</v>
      </c>
      <c r="M677" s="45">
        <v>0.73</v>
      </c>
      <c r="N677" s="45">
        <v>1.31</v>
      </c>
      <c r="O677" s="45">
        <v>1.39</v>
      </c>
      <c r="P677" s="45">
        <v>1.74</v>
      </c>
      <c r="Q677" s="45">
        <v>0.85</v>
      </c>
      <c r="R677" s="45">
        <v>2.14</v>
      </c>
      <c r="S677" s="45">
        <v>0.66</v>
      </c>
      <c r="T677" s="45">
        <v>0.53</v>
      </c>
      <c r="U677" s="45">
        <v>0.26</v>
      </c>
      <c r="V677" s="45">
        <v>0.92</v>
      </c>
      <c r="W677" s="45">
        <v>0</v>
      </c>
      <c r="X677" s="45">
        <v>0.19</v>
      </c>
      <c r="Y677" s="152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55"/>
    </row>
    <row r="678" spans="1:65">
      <c r="B678" s="31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BM678" s="55"/>
    </row>
    <row r="679" spans="1:65" ht="15">
      <c r="B679" s="8" t="s">
        <v>510</v>
      </c>
      <c r="BM679" s="28" t="s">
        <v>66</v>
      </c>
    </row>
    <row r="680" spans="1:65" ht="15">
      <c r="A680" s="25" t="s">
        <v>40</v>
      </c>
      <c r="B680" s="18" t="s">
        <v>110</v>
      </c>
      <c r="C680" s="15" t="s">
        <v>111</v>
      </c>
      <c r="D680" s="16" t="s">
        <v>230</v>
      </c>
      <c r="E680" s="17" t="s">
        <v>230</v>
      </c>
      <c r="F680" s="17" t="s">
        <v>230</v>
      </c>
      <c r="G680" s="17" t="s">
        <v>230</v>
      </c>
      <c r="H680" s="17" t="s">
        <v>230</v>
      </c>
      <c r="I680" s="17" t="s">
        <v>230</v>
      </c>
      <c r="J680" s="17" t="s">
        <v>230</v>
      </c>
      <c r="K680" s="17" t="s">
        <v>230</v>
      </c>
      <c r="L680" s="17" t="s">
        <v>230</v>
      </c>
      <c r="M680" s="17" t="s">
        <v>230</v>
      </c>
      <c r="N680" s="152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</v>
      </c>
    </row>
    <row r="681" spans="1:65">
      <c r="A681" s="30"/>
      <c r="B681" s="19" t="s">
        <v>231</v>
      </c>
      <c r="C681" s="9" t="s">
        <v>231</v>
      </c>
      <c r="D681" s="150" t="s">
        <v>234</v>
      </c>
      <c r="E681" s="151" t="s">
        <v>237</v>
      </c>
      <c r="F681" s="151" t="s">
        <v>240</v>
      </c>
      <c r="G681" s="151" t="s">
        <v>242</v>
      </c>
      <c r="H681" s="151" t="s">
        <v>246</v>
      </c>
      <c r="I681" s="151" t="s">
        <v>247</v>
      </c>
      <c r="J681" s="151" t="s">
        <v>248</v>
      </c>
      <c r="K681" s="151" t="s">
        <v>249</v>
      </c>
      <c r="L681" s="151" t="s">
        <v>252</v>
      </c>
      <c r="M681" s="151" t="s">
        <v>255</v>
      </c>
      <c r="N681" s="152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 t="s">
        <v>3</v>
      </c>
    </row>
    <row r="682" spans="1:65">
      <c r="A682" s="30"/>
      <c r="B682" s="19"/>
      <c r="C682" s="9"/>
      <c r="D682" s="10" t="s">
        <v>290</v>
      </c>
      <c r="E682" s="11" t="s">
        <v>290</v>
      </c>
      <c r="F682" s="11" t="s">
        <v>290</v>
      </c>
      <c r="G682" s="11" t="s">
        <v>290</v>
      </c>
      <c r="H682" s="11" t="s">
        <v>289</v>
      </c>
      <c r="I682" s="11" t="s">
        <v>290</v>
      </c>
      <c r="J682" s="11" t="s">
        <v>290</v>
      </c>
      <c r="K682" s="11" t="s">
        <v>290</v>
      </c>
      <c r="L682" s="11" t="s">
        <v>289</v>
      </c>
      <c r="M682" s="11" t="s">
        <v>290</v>
      </c>
      <c r="N682" s="152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2</v>
      </c>
    </row>
    <row r="683" spans="1:65">
      <c r="A683" s="30"/>
      <c r="B683" s="19"/>
      <c r="C683" s="9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152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8">
        <v>3</v>
      </c>
    </row>
    <row r="684" spans="1:65">
      <c r="A684" s="30"/>
      <c r="B684" s="18">
        <v>1</v>
      </c>
      <c r="C684" s="14">
        <v>1</v>
      </c>
      <c r="D684" s="22">
        <v>1.9800000000000002</v>
      </c>
      <c r="E684" s="22">
        <v>1.9800000000000002</v>
      </c>
      <c r="F684" s="22">
        <v>1.9699999999999998</v>
      </c>
      <c r="G684" s="22">
        <v>2.15</v>
      </c>
      <c r="H684" s="22">
        <v>2</v>
      </c>
      <c r="I684" s="22">
        <v>2.1717487926612362</v>
      </c>
      <c r="J684" s="22">
        <v>1.9</v>
      </c>
      <c r="K684" s="153">
        <v>1.1000000000000001</v>
      </c>
      <c r="L684" s="22">
        <v>1.8</v>
      </c>
      <c r="M684" s="22">
        <v>2.09</v>
      </c>
      <c r="N684" s="152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8">
        <v>1</v>
      </c>
    </row>
    <row r="685" spans="1:65">
      <c r="A685" s="30"/>
      <c r="B685" s="19">
        <v>1</v>
      </c>
      <c r="C685" s="9">
        <v>2</v>
      </c>
      <c r="D685" s="11">
        <v>1.88</v>
      </c>
      <c r="E685" s="11">
        <v>1.96</v>
      </c>
      <c r="F685" s="11">
        <v>1.92</v>
      </c>
      <c r="G685" s="11">
        <v>2.06</v>
      </c>
      <c r="H685" s="11">
        <v>2</v>
      </c>
      <c r="I685" s="11">
        <v>2.2195678547585973</v>
      </c>
      <c r="J685" s="11">
        <v>1.91</v>
      </c>
      <c r="K685" s="155">
        <v>1.1000000000000001</v>
      </c>
      <c r="L685" s="11">
        <v>1.8</v>
      </c>
      <c r="M685" s="11">
        <v>2.09</v>
      </c>
      <c r="N685" s="152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8">
        <v>29</v>
      </c>
    </row>
    <row r="686" spans="1:65">
      <c r="A686" s="30"/>
      <c r="B686" s="19">
        <v>1</v>
      </c>
      <c r="C686" s="9">
        <v>3</v>
      </c>
      <c r="D686" s="11">
        <v>1.9400000000000002</v>
      </c>
      <c r="E686" s="11">
        <v>1.89</v>
      </c>
      <c r="F686" s="11">
        <v>1.9699999999999998</v>
      </c>
      <c r="G686" s="11">
        <v>2.0699999999999998</v>
      </c>
      <c r="H686" s="11">
        <v>2</v>
      </c>
      <c r="I686" s="11">
        <v>2.1643432020471964</v>
      </c>
      <c r="J686" s="11">
        <v>1.91</v>
      </c>
      <c r="K686" s="155">
        <v>1</v>
      </c>
      <c r="L686" s="11">
        <v>1.7</v>
      </c>
      <c r="M686" s="11">
        <v>2.09</v>
      </c>
      <c r="N686" s="152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8">
        <v>16</v>
      </c>
    </row>
    <row r="687" spans="1:65">
      <c r="A687" s="30"/>
      <c r="B687" s="19">
        <v>1</v>
      </c>
      <c r="C687" s="9">
        <v>4</v>
      </c>
      <c r="D687" s="11">
        <v>1.96</v>
      </c>
      <c r="E687" s="11">
        <v>1.91</v>
      </c>
      <c r="F687" s="11">
        <v>1.95</v>
      </c>
      <c r="G687" s="11">
        <v>2.0699999999999998</v>
      </c>
      <c r="H687" s="11">
        <v>2</v>
      </c>
      <c r="I687" s="11">
        <v>2.1828628744799401</v>
      </c>
      <c r="J687" s="11">
        <v>1.87</v>
      </c>
      <c r="K687" s="155">
        <v>1.1000000000000001</v>
      </c>
      <c r="L687" s="11">
        <v>1.7</v>
      </c>
      <c r="M687" s="11">
        <v>2.11</v>
      </c>
      <c r="N687" s="152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8">
        <v>1.9781189296351711</v>
      </c>
    </row>
    <row r="688" spans="1:65">
      <c r="A688" s="30"/>
      <c r="B688" s="19">
        <v>1</v>
      </c>
      <c r="C688" s="9">
        <v>5</v>
      </c>
      <c r="D688" s="11">
        <v>1.9400000000000002</v>
      </c>
      <c r="E688" s="11">
        <v>1.91</v>
      </c>
      <c r="F688" s="11">
        <v>1.96</v>
      </c>
      <c r="G688" s="11">
        <v>2.0299999999999998</v>
      </c>
      <c r="H688" s="11">
        <v>2</v>
      </c>
      <c r="I688" s="11">
        <v>2.1507595637359502</v>
      </c>
      <c r="J688" s="11">
        <v>1.9699999999999998</v>
      </c>
      <c r="K688" s="155">
        <v>1</v>
      </c>
      <c r="L688" s="11">
        <v>1.8</v>
      </c>
      <c r="M688" s="11">
        <v>2.11</v>
      </c>
      <c r="N688" s="152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8">
        <v>50</v>
      </c>
    </row>
    <row r="689" spans="1:65">
      <c r="A689" s="30"/>
      <c r="B689" s="19">
        <v>1</v>
      </c>
      <c r="C689" s="9">
        <v>6</v>
      </c>
      <c r="D689" s="11">
        <v>1.88</v>
      </c>
      <c r="E689" s="11">
        <v>1.9299999999999997</v>
      </c>
      <c r="F689" s="11">
        <v>1.9299999999999997</v>
      </c>
      <c r="G689" s="11">
        <v>2</v>
      </c>
      <c r="H689" s="11">
        <v>1.9</v>
      </c>
      <c r="I689" s="11">
        <v>2.179139912616348</v>
      </c>
      <c r="J689" s="11">
        <v>1.96</v>
      </c>
      <c r="K689" s="155">
        <v>1.1000000000000001</v>
      </c>
      <c r="L689" s="11">
        <v>1.7</v>
      </c>
      <c r="M689" s="11">
        <v>2.1</v>
      </c>
      <c r="N689" s="152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5"/>
    </row>
    <row r="690" spans="1:65">
      <c r="A690" s="30"/>
      <c r="B690" s="20" t="s">
        <v>265</v>
      </c>
      <c r="C690" s="12"/>
      <c r="D690" s="23">
        <v>1.9300000000000004</v>
      </c>
      <c r="E690" s="23">
        <v>1.93</v>
      </c>
      <c r="F690" s="23">
        <v>1.95</v>
      </c>
      <c r="G690" s="23">
        <v>2.063333333333333</v>
      </c>
      <c r="H690" s="23">
        <v>1.9833333333333334</v>
      </c>
      <c r="I690" s="23">
        <v>2.1780703667165446</v>
      </c>
      <c r="J690" s="23">
        <v>1.92</v>
      </c>
      <c r="K690" s="23">
        <v>1.0666666666666667</v>
      </c>
      <c r="L690" s="23">
        <v>1.75</v>
      </c>
      <c r="M690" s="23">
        <v>2.0983333333333332</v>
      </c>
      <c r="N690" s="152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5"/>
    </row>
    <row r="691" spans="1:65">
      <c r="A691" s="30"/>
      <c r="B691" s="3" t="s">
        <v>266</v>
      </c>
      <c r="C691" s="29"/>
      <c r="D691" s="11">
        <v>1.9400000000000002</v>
      </c>
      <c r="E691" s="11">
        <v>1.92</v>
      </c>
      <c r="F691" s="11">
        <v>1.9550000000000001</v>
      </c>
      <c r="G691" s="11">
        <v>2.0649999999999999</v>
      </c>
      <c r="H691" s="11">
        <v>2</v>
      </c>
      <c r="I691" s="11">
        <v>2.1754443526387921</v>
      </c>
      <c r="J691" s="11">
        <v>1.91</v>
      </c>
      <c r="K691" s="11">
        <v>1.1000000000000001</v>
      </c>
      <c r="L691" s="11">
        <v>1.75</v>
      </c>
      <c r="M691" s="11">
        <v>2.0949999999999998</v>
      </c>
      <c r="N691" s="152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55"/>
    </row>
    <row r="692" spans="1:65">
      <c r="A692" s="30"/>
      <c r="B692" s="3" t="s">
        <v>267</v>
      </c>
      <c r="C692" s="29"/>
      <c r="D692" s="24">
        <v>4.1472882706655556E-2</v>
      </c>
      <c r="E692" s="24">
        <v>3.4058772731852899E-2</v>
      </c>
      <c r="F692" s="24">
        <v>2.0976176963403009E-2</v>
      </c>
      <c r="G692" s="24">
        <v>5.0464508980734818E-2</v>
      </c>
      <c r="H692" s="24">
        <v>4.0824829046386339E-2</v>
      </c>
      <c r="I692" s="24">
        <v>2.3325654892136644E-2</v>
      </c>
      <c r="J692" s="24">
        <v>3.7947331922020468E-2</v>
      </c>
      <c r="K692" s="24">
        <v>5.1639777949432274E-2</v>
      </c>
      <c r="L692" s="24">
        <v>5.4772255750516662E-2</v>
      </c>
      <c r="M692" s="24">
        <v>9.8319208025017674E-3</v>
      </c>
      <c r="N692" s="206"/>
      <c r="O692" s="207"/>
      <c r="P692" s="207"/>
      <c r="Q692" s="207"/>
      <c r="R692" s="207"/>
      <c r="S692" s="207"/>
      <c r="T692" s="207"/>
      <c r="U692" s="207"/>
      <c r="V692" s="207"/>
      <c r="W692" s="207"/>
      <c r="X692" s="207"/>
      <c r="Y692" s="207"/>
      <c r="Z692" s="207"/>
      <c r="AA692" s="207"/>
      <c r="AB692" s="207"/>
      <c r="AC692" s="207"/>
      <c r="AD692" s="207"/>
      <c r="AE692" s="207"/>
      <c r="AF692" s="207"/>
      <c r="AG692" s="207"/>
      <c r="AH692" s="207"/>
      <c r="AI692" s="207"/>
      <c r="AJ692" s="207"/>
      <c r="AK692" s="207"/>
      <c r="AL692" s="207"/>
      <c r="AM692" s="207"/>
      <c r="AN692" s="207"/>
      <c r="AO692" s="207"/>
      <c r="AP692" s="207"/>
      <c r="AQ692" s="207"/>
      <c r="AR692" s="207"/>
      <c r="AS692" s="207"/>
      <c r="AT692" s="207"/>
      <c r="AU692" s="207"/>
      <c r="AV692" s="207"/>
      <c r="AW692" s="207"/>
      <c r="AX692" s="207"/>
      <c r="AY692" s="207"/>
      <c r="AZ692" s="207"/>
      <c r="BA692" s="207"/>
      <c r="BB692" s="207"/>
      <c r="BC692" s="207"/>
      <c r="BD692" s="207"/>
      <c r="BE692" s="207"/>
      <c r="BF692" s="207"/>
      <c r="BG692" s="207"/>
      <c r="BH692" s="207"/>
      <c r="BI692" s="207"/>
      <c r="BJ692" s="207"/>
      <c r="BK692" s="207"/>
      <c r="BL692" s="207"/>
      <c r="BM692" s="56"/>
    </row>
    <row r="693" spans="1:65">
      <c r="A693" s="30"/>
      <c r="B693" s="3" t="s">
        <v>86</v>
      </c>
      <c r="C693" s="29"/>
      <c r="D693" s="13">
        <v>2.1488540262515829E-2</v>
      </c>
      <c r="E693" s="13">
        <v>1.7647032503550725E-2</v>
      </c>
      <c r="F693" s="13">
        <v>1.0757013827386159E-2</v>
      </c>
      <c r="G693" s="13">
        <v>2.4457758795186507E-2</v>
      </c>
      <c r="H693" s="13">
        <v>2.0583947418346054E-2</v>
      </c>
      <c r="I693" s="13">
        <v>1.0709321080062359E-2</v>
      </c>
      <c r="J693" s="13">
        <v>1.9764235376052326E-2</v>
      </c>
      <c r="K693" s="13">
        <v>4.8412291827592754E-2</v>
      </c>
      <c r="L693" s="13">
        <v>3.1298431857438094E-2</v>
      </c>
      <c r="M693" s="13">
        <v>4.6855857676735991E-3</v>
      </c>
      <c r="N693" s="152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55"/>
    </row>
    <row r="694" spans="1:65">
      <c r="A694" s="30"/>
      <c r="B694" s="3" t="s">
        <v>268</v>
      </c>
      <c r="C694" s="29"/>
      <c r="D694" s="13">
        <v>-2.432559989911498E-2</v>
      </c>
      <c r="E694" s="13">
        <v>-2.4325599899115202E-2</v>
      </c>
      <c r="F694" s="13">
        <v>-1.4214984354028348E-2</v>
      </c>
      <c r="G694" s="13">
        <v>4.307850373479738E-2</v>
      </c>
      <c r="H694" s="13">
        <v>2.6360415544499638E-3</v>
      </c>
      <c r="I694" s="13">
        <v>0.10108160540086986</v>
      </c>
      <c r="J694" s="13">
        <v>-2.9380907671658685E-2</v>
      </c>
      <c r="K694" s="13">
        <v>-0.46076717092869923</v>
      </c>
      <c r="L694" s="13">
        <v>-0.11532113980489722</v>
      </c>
      <c r="M694" s="13">
        <v>6.0772080938699347E-2</v>
      </c>
      <c r="N694" s="152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55"/>
    </row>
    <row r="695" spans="1:65">
      <c r="A695" s="30"/>
      <c r="B695" s="46" t="s">
        <v>269</v>
      </c>
      <c r="C695" s="47"/>
      <c r="D695" s="45">
        <v>0.08</v>
      </c>
      <c r="E695" s="45">
        <v>0.08</v>
      </c>
      <c r="F695" s="45">
        <v>0.08</v>
      </c>
      <c r="G695" s="45">
        <v>1</v>
      </c>
      <c r="H695" s="45">
        <v>0.35</v>
      </c>
      <c r="I695" s="45">
        <v>1.93</v>
      </c>
      <c r="J695" s="45">
        <v>0.16</v>
      </c>
      <c r="K695" s="45">
        <v>7.07</v>
      </c>
      <c r="L695" s="45">
        <v>1.54</v>
      </c>
      <c r="M695" s="45">
        <v>1.28</v>
      </c>
      <c r="N695" s="152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55"/>
    </row>
    <row r="696" spans="1:65">
      <c r="B696" s="31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BM696" s="55"/>
    </row>
    <row r="697" spans="1:65" ht="15">
      <c r="B697" s="8" t="s">
        <v>511</v>
      </c>
      <c r="BM697" s="28" t="s">
        <v>66</v>
      </c>
    </row>
    <row r="698" spans="1:65" ht="15">
      <c r="A698" s="25" t="s">
        <v>43</v>
      </c>
      <c r="B698" s="18" t="s">
        <v>110</v>
      </c>
      <c r="C698" s="15" t="s">
        <v>111</v>
      </c>
      <c r="D698" s="16" t="s">
        <v>230</v>
      </c>
      <c r="E698" s="17" t="s">
        <v>230</v>
      </c>
      <c r="F698" s="17" t="s">
        <v>230</v>
      </c>
      <c r="G698" s="17" t="s">
        <v>230</v>
      </c>
      <c r="H698" s="17" t="s">
        <v>230</v>
      </c>
      <c r="I698" s="17" t="s">
        <v>230</v>
      </c>
      <c r="J698" s="17" t="s">
        <v>230</v>
      </c>
      <c r="K698" s="17" t="s">
        <v>230</v>
      </c>
      <c r="L698" s="17" t="s">
        <v>230</v>
      </c>
      <c r="M698" s="17" t="s">
        <v>230</v>
      </c>
      <c r="N698" s="17" t="s">
        <v>230</v>
      </c>
      <c r="O698" s="17" t="s">
        <v>230</v>
      </c>
      <c r="P698" s="17" t="s">
        <v>230</v>
      </c>
      <c r="Q698" s="17" t="s">
        <v>230</v>
      </c>
      <c r="R698" s="17" t="s">
        <v>230</v>
      </c>
      <c r="S698" s="17" t="s">
        <v>230</v>
      </c>
      <c r="T698" s="17" t="s">
        <v>230</v>
      </c>
      <c r="U698" s="17" t="s">
        <v>230</v>
      </c>
      <c r="V698" s="17" t="s">
        <v>230</v>
      </c>
      <c r="W698" s="152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8">
        <v>1</v>
      </c>
    </row>
    <row r="699" spans="1:65">
      <c r="A699" s="30"/>
      <c r="B699" s="19" t="s">
        <v>231</v>
      </c>
      <c r="C699" s="9" t="s">
        <v>231</v>
      </c>
      <c r="D699" s="150" t="s">
        <v>233</v>
      </c>
      <c r="E699" s="151" t="s">
        <v>234</v>
      </c>
      <c r="F699" s="151" t="s">
        <v>236</v>
      </c>
      <c r="G699" s="151" t="s">
        <v>237</v>
      </c>
      <c r="H699" s="151" t="s">
        <v>239</v>
      </c>
      <c r="I699" s="151" t="s">
        <v>240</v>
      </c>
      <c r="J699" s="151" t="s">
        <v>242</v>
      </c>
      <c r="K699" s="151" t="s">
        <v>243</v>
      </c>
      <c r="L699" s="151" t="s">
        <v>245</v>
      </c>
      <c r="M699" s="151" t="s">
        <v>246</v>
      </c>
      <c r="N699" s="151" t="s">
        <v>247</v>
      </c>
      <c r="O699" s="151" t="s">
        <v>248</v>
      </c>
      <c r="P699" s="151" t="s">
        <v>250</v>
      </c>
      <c r="Q699" s="151" t="s">
        <v>251</v>
      </c>
      <c r="R699" s="151" t="s">
        <v>252</v>
      </c>
      <c r="S699" s="151" t="s">
        <v>255</v>
      </c>
      <c r="T699" s="151" t="s">
        <v>256</v>
      </c>
      <c r="U699" s="151" t="s">
        <v>257</v>
      </c>
      <c r="V699" s="151" t="s">
        <v>258</v>
      </c>
      <c r="W699" s="152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8" t="s">
        <v>3</v>
      </c>
    </row>
    <row r="700" spans="1:65">
      <c r="A700" s="30"/>
      <c r="B700" s="19"/>
      <c r="C700" s="9"/>
      <c r="D700" s="10" t="s">
        <v>289</v>
      </c>
      <c r="E700" s="11" t="s">
        <v>290</v>
      </c>
      <c r="F700" s="11" t="s">
        <v>289</v>
      </c>
      <c r="G700" s="11" t="s">
        <v>290</v>
      </c>
      <c r="H700" s="11" t="s">
        <v>289</v>
      </c>
      <c r="I700" s="11" t="s">
        <v>290</v>
      </c>
      <c r="J700" s="11" t="s">
        <v>290</v>
      </c>
      <c r="K700" s="11" t="s">
        <v>114</v>
      </c>
      <c r="L700" s="11" t="s">
        <v>290</v>
      </c>
      <c r="M700" s="11" t="s">
        <v>289</v>
      </c>
      <c r="N700" s="11" t="s">
        <v>290</v>
      </c>
      <c r="O700" s="11" t="s">
        <v>290</v>
      </c>
      <c r="P700" s="11" t="s">
        <v>289</v>
      </c>
      <c r="Q700" s="11" t="s">
        <v>290</v>
      </c>
      <c r="R700" s="11" t="s">
        <v>289</v>
      </c>
      <c r="S700" s="11" t="s">
        <v>290</v>
      </c>
      <c r="T700" s="11" t="s">
        <v>289</v>
      </c>
      <c r="U700" s="11" t="s">
        <v>289</v>
      </c>
      <c r="V700" s="11" t="s">
        <v>289</v>
      </c>
      <c r="W700" s="152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8">
        <v>1</v>
      </c>
    </row>
    <row r="701" spans="1:65">
      <c r="A701" s="30"/>
      <c r="B701" s="19"/>
      <c r="C701" s="9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152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8">
        <v>2</v>
      </c>
    </row>
    <row r="702" spans="1:65">
      <c r="A702" s="30"/>
      <c r="B702" s="18">
        <v>1</v>
      </c>
      <c r="C702" s="14">
        <v>1</v>
      </c>
      <c r="D702" s="228">
        <v>15.1</v>
      </c>
      <c r="E702" s="228">
        <v>15.400000000000002</v>
      </c>
      <c r="F702" s="228">
        <v>15.6</v>
      </c>
      <c r="G702" s="228">
        <v>17.3</v>
      </c>
      <c r="H702" s="228">
        <v>16</v>
      </c>
      <c r="I702" s="228">
        <v>14.45</v>
      </c>
      <c r="J702" s="228">
        <v>15.890000000000002</v>
      </c>
      <c r="K702" s="228">
        <v>14.7</v>
      </c>
      <c r="L702" s="228">
        <v>14.3</v>
      </c>
      <c r="M702" s="228">
        <v>16.5</v>
      </c>
      <c r="N702" s="228">
        <v>14.858561439100155</v>
      </c>
      <c r="O702" s="228">
        <v>13.4</v>
      </c>
      <c r="P702" s="228">
        <v>15.5</v>
      </c>
      <c r="Q702" s="228">
        <v>14.8</v>
      </c>
      <c r="R702" s="228">
        <v>14.4</v>
      </c>
      <c r="S702" s="228">
        <v>15.400000000000002</v>
      </c>
      <c r="T702" s="228">
        <v>15.6</v>
      </c>
      <c r="U702" s="228">
        <v>16.899999999999999</v>
      </c>
      <c r="V702" s="228">
        <v>14.3</v>
      </c>
      <c r="W702" s="219"/>
      <c r="X702" s="220"/>
      <c r="Y702" s="220"/>
      <c r="Z702" s="220"/>
      <c r="AA702" s="220"/>
      <c r="AB702" s="220"/>
      <c r="AC702" s="220"/>
      <c r="AD702" s="220"/>
      <c r="AE702" s="220"/>
      <c r="AF702" s="220"/>
      <c r="AG702" s="220"/>
      <c r="AH702" s="220"/>
      <c r="AI702" s="220"/>
      <c r="AJ702" s="220"/>
      <c r="AK702" s="220"/>
      <c r="AL702" s="220"/>
      <c r="AM702" s="220"/>
      <c r="AN702" s="220"/>
      <c r="AO702" s="220"/>
      <c r="AP702" s="220"/>
      <c r="AQ702" s="220"/>
      <c r="AR702" s="220"/>
      <c r="AS702" s="220"/>
      <c r="AT702" s="220"/>
      <c r="AU702" s="220"/>
      <c r="AV702" s="220"/>
      <c r="AW702" s="220"/>
      <c r="AX702" s="220"/>
      <c r="AY702" s="220"/>
      <c r="AZ702" s="220"/>
      <c r="BA702" s="220"/>
      <c r="BB702" s="220"/>
      <c r="BC702" s="220"/>
      <c r="BD702" s="220"/>
      <c r="BE702" s="220"/>
      <c r="BF702" s="220"/>
      <c r="BG702" s="220"/>
      <c r="BH702" s="220"/>
      <c r="BI702" s="220"/>
      <c r="BJ702" s="220"/>
      <c r="BK702" s="220"/>
      <c r="BL702" s="220"/>
      <c r="BM702" s="230">
        <v>1</v>
      </c>
    </row>
    <row r="703" spans="1:65">
      <c r="A703" s="30"/>
      <c r="B703" s="19">
        <v>1</v>
      </c>
      <c r="C703" s="9">
        <v>2</v>
      </c>
      <c r="D703" s="218">
        <v>15.1</v>
      </c>
      <c r="E703" s="218">
        <v>15.400000000000002</v>
      </c>
      <c r="F703" s="218">
        <v>15.5</v>
      </c>
      <c r="G703" s="218">
        <v>17.3</v>
      </c>
      <c r="H703" s="232">
        <v>15.1</v>
      </c>
      <c r="I703" s="218">
        <v>14.5</v>
      </c>
      <c r="J703" s="218">
        <v>15.18</v>
      </c>
      <c r="K703" s="218">
        <v>15.299999999999999</v>
      </c>
      <c r="L703" s="218">
        <v>14.7</v>
      </c>
      <c r="M703" s="218">
        <v>16.3</v>
      </c>
      <c r="N703" s="232">
        <v>15.330149360603594</v>
      </c>
      <c r="O703" s="218">
        <v>13.3</v>
      </c>
      <c r="P703" s="218">
        <v>14.7</v>
      </c>
      <c r="Q703" s="218">
        <v>14.8</v>
      </c>
      <c r="R703" s="218">
        <v>14.3</v>
      </c>
      <c r="S703" s="218">
        <v>15.6</v>
      </c>
      <c r="T703" s="218">
        <v>15</v>
      </c>
      <c r="U703" s="218">
        <v>16.7</v>
      </c>
      <c r="V703" s="218">
        <v>14</v>
      </c>
      <c r="W703" s="219"/>
      <c r="X703" s="220"/>
      <c r="Y703" s="220"/>
      <c r="Z703" s="220"/>
      <c r="AA703" s="220"/>
      <c r="AB703" s="220"/>
      <c r="AC703" s="220"/>
      <c r="AD703" s="220"/>
      <c r="AE703" s="220"/>
      <c r="AF703" s="220"/>
      <c r="AG703" s="220"/>
      <c r="AH703" s="220"/>
      <c r="AI703" s="220"/>
      <c r="AJ703" s="220"/>
      <c r="AK703" s="220"/>
      <c r="AL703" s="220"/>
      <c r="AM703" s="220"/>
      <c r="AN703" s="220"/>
      <c r="AO703" s="220"/>
      <c r="AP703" s="220"/>
      <c r="AQ703" s="220"/>
      <c r="AR703" s="220"/>
      <c r="AS703" s="220"/>
      <c r="AT703" s="220"/>
      <c r="AU703" s="220"/>
      <c r="AV703" s="220"/>
      <c r="AW703" s="220"/>
      <c r="AX703" s="220"/>
      <c r="AY703" s="220"/>
      <c r="AZ703" s="220"/>
      <c r="BA703" s="220"/>
      <c r="BB703" s="220"/>
      <c r="BC703" s="220"/>
      <c r="BD703" s="220"/>
      <c r="BE703" s="220"/>
      <c r="BF703" s="220"/>
      <c r="BG703" s="220"/>
      <c r="BH703" s="220"/>
      <c r="BI703" s="220"/>
      <c r="BJ703" s="220"/>
      <c r="BK703" s="220"/>
      <c r="BL703" s="220"/>
      <c r="BM703" s="230">
        <v>30</v>
      </c>
    </row>
    <row r="704" spans="1:65">
      <c r="A704" s="30"/>
      <c r="B704" s="19">
        <v>1</v>
      </c>
      <c r="C704" s="9">
        <v>3</v>
      </c>
      <c r="D704" s="218">
        <v>15.6</v>
      </c>
      <c r="E704" s="218">
        <v>15.2</v>
      </c>
      <c r="F704" s="218">
        <v>15.6</v>
      </c>
      <c r="G704" s="218">
        <v>16.8</v>
      </c>
      <c r="H704" s="218">
        <v>16.5</v>
      </c>
      <c r="I704" s="218">
        <v>14.65</v>
      </c>
      <c r="J704" s="218">
        <v>16.55</v>
      </c>
      <c r="K704" s="218">
        <v>15</v>
      </c>
      <c r="L704" s="218">
        <v>14.7</v>
      </c>
      <c r="M704" s="218">
        <v>16.600000000000001</v>
      </c>
      <c r="N704" s="218">
        <v>14.865171690943665</v>
      </c>
      <c r="O704" s="218">
        <v>13.3</v>
      </c>
      <c r="P704" s="218">
        <v>14.8</v>
      </c>
      <c r="Q704" s="218">
        <v>14.4</v>
      </c>
      <c r="R704" s="218">
        <v>14.1</v>
      </c>
      <c r="S704" s="218">
        <v>16</v>
      </c>
      <c r="T704" s="218">
        <v>15.400000000000002</v>
      </c>
      <c r="U704" s="218">
        <v>16.3</v>
      </c>
      <c r="V704" s="218">
        <v>14.7</v>
      </c>
      <c r="W704" s="219"/>
      <c r="X704" s="220"/>
      <c r="Y704" s="220"/>
      <c r="Z704" s="220"/>
      <c r="AA704" s="220"/>
      <c r="AB704" s="220"/>
      <c r="AC704" s="220"/>
      <c r="AD704" s="220"/>
      <c r="AE704" s="220"/>
      <c r="AF704" s="220"/>
      <c r="AG704" s="220"/>
      <c r="AH704" s="220"/>
      <c r="AI704" s="220"/>
      <c r="AJ704" s="220"/>
      <c r="AK704" s="220"/>
      <c r="AL704" s="220"/>
      <c r="AM704" s="220"/>
      <c r="AN704" s="220"/>
      <c r="AO704" s="220"/>
      <c r="AP704" s="220"/>
      <c r="AQ704" s="220"/>
      <c r="AR704" s="220"/>
      <c r="AS704" s="220"/>
      <c r="AT704" s="220"/>
      <c r="AU704" s="220"/>
      <c r="AV704" s="220"/>
      <c r="AW704" s="220"/>
      <c r="AX704" s="220"/>
      <c r="AY704" s="220"/>
      <c r="AZ704" s="220"/>
      <c r="BA704" s="220"/>
      <c r="BB704" s="220"/>
      <c r="BC704" s="220"/>
      <c r="BD704" s="220"/>
      <c r="BE704" s="220"/>
      <c r="BF704" s="220"/>
      <c r="BG704" s="220"/>
      <c r="BH704" s="220"/>
      <c r="BI704" s="220"/>
      <c r="BJ704" s="220"/>
      <c r="BK704" s="220"/>
      <c r="BL704" s="220"/>
      <c r="BM704" s="230">
        <v>16</v>
      </c>
    </row>
    <row r="705" spans="1:65">
      <c r="A705" s="30"/>
      <c r="B705" s="19">
        <v>1</v>
      </c>
      <c r="C705" s="9">
        <v>4</v>
      </c>
      <c r="D705" s="218">
        <v>16</v>
      </c>
      <c r="E705" s="218">
        <v>15.6</v>
      </c>
      <c r="F705" s="218">
        <v>15.299999999999999</v>
      </c>
      <c r="G705" s="218">
        <v>17.3</v>
      </c>
      <c r="H705" s="218">
        <v>16.100000000000001</v>
      </c>
      <c r="I705" s="218">
        <v>14.87</v>
      </c>
      <c r="J705" s="218">
        <v>16.68</v>
      </c>
      <c r="K705" s="218">
        <v>14.7</v>
      </c>
      <c r="L705" s="218">
        <v>14.4</v>
      </c>
      <c r="M705" s="218">
        <v>16.399999999999999</v>
      </c>
      <c r="N705" s="218">
        <v>15.088184208126856</v>
      </c>
      <c r="O705" s="218">
        <v>13.3</v>
      </c>
      <c r="P705" s="218">
        <v>15.1</v>
      </c>
      <c r="Q705" s="218">
        <v>14.6</v>
      </c>
      <c r="R705" s="232">
        <v>13.8</v>
      </c>
      <c r="S705" s="218">
        <v>15.7</v>
      </c>
      <c r="T705" s="218">
        <v>15.299999999999999</v>
      </c>
      <c r="U705" s="218">
        <v>17.3</v>
      </c>
      <c r="V705" s="218">
        <v>13.9</v>
      </c>
      <c r="W705" s="219"/>
      <c r="X705" s="220"/>
      <c r="Y705" s="220"/>
      <c r="Z705" s="220"/>
      <c r="AA705" s="220"/>
      <c r="AB705" s="220"/>
      <c r="AC705" s="220"/>
      <c r="AD705" s="220"/>
      <c r="AE705" s="220"/>
      <c r="AF705" s="220"/>
      <c r="AG705" s="220"/>
      <c r="AH705" s="220"/>
      <c r="AI705" s="220"/>
      <c r="AJ705" s="220"/>
      <c r="AK705" s="220"/>
      <c r="AL705" s="220"/>
      <c r="AM705" s="220"/>
      <c r="AN705" s="220"/>
      <c r="AO705" s="220"/>
      <c r="AP705" s="220"/>
      <c r="AQ705" s="220"/>
      <c r="AR705" s="220"/>
      <c r="AS705" s="220"/>
      <c r="AT705" s="220"/>
      <c r="AU705" s="220"/>
      <c r="AV705" s="220"/>
      <c r="AW705" s="220"/>
      <c r="AX705" s="220"/>
      <c r="AY705" s="220"/>
      <c r="AZ705" s="220"/>
      <c r="BA705" s="220"/>
      <c r="BB705" s="220"/>
      <c r="BC705" s="220"/>
      <c r="BD705" s="220"/>
      <c r="BE705" s="220"/>
      <c r="BF705" s="220"/>
      <c r="BG705" s="220"/>
      <c r="BH705" s="220"/>
      <c r="BI705" s="220"/>
      <c r="BJ705" s="220"/>
      <c r="BK705" s="220"/>
      <c r="BL705" s="220"/>
      <c r="BM705" s="230">
        <v>15.278624917325041</v>
      </c>
    </row>
    <row r="706" spans="1:65">
      <c r="A706" s="30"/>
      <c r="B706" s="19">
        <v>1</v>
      </c>
      <c r="C706" s="9">
        <v>5</v>
      </c>
      <c r="D706" s="218">
        <v>15.6</v>
      </c>
      <c r="E706" s="218">
        <v>15</v>
      </c>
      <c r="F706" s="218">
        <v>15.8</v>
      </c>
      <c r="G706" s="218">
        <v>16.600000000000001</v>
      </c>
      <c r="H706" s="218">
        <v>16</v>
      </c>
      <c r="I706" s="218">
        <v>14.77</v>
      </c>
      <c r="J706" s="218">
        <v>16.23</v>
      </c>
      <c r="K706" s="218">
        <v>15.1</v>
      </c>
      <c r="L706" s="218">
        <v>14.5</v>
      </c>
      <c r="M706" s="218">
        <v>15.6</v>
      </c>
      <c r="N706" s="218">
        <v>14.858216364181681</v>
      </c>
      <c r="O706" s="218">
        <v>13.4</v>
      </c>
      <c r="P706" s="218">
        <v>15.5</v>
      </c>
      <c r="Q706" s="218">
        <v>14.4</v>
      </c>
      <c r="R706" s="218">
        <v>14.3</v>
      </c>
      <c r="S706" s="218">
        <v>15.6</v>
      </c>
      <c r="T706" s="218">
        <v>15.8</v>
      </c>
      <c r="U706" s="218">
        <v>16.7</v>
      </c>
      <c r="V706" s="218">
        <v>13.8</v>
      </c>
      <c r="W706" s="219"/>
      <c r="X706" s="220"/>
      <c r="Y706" s="220"/>
      <c r="Z706" s="220"/>
      <c r="AA706" s="220"/>
      <c r="AB706" s="220"/>
      <c r="AC706" s="220"/>
      <c r="AD706" s="220"/>
      <c r="AE706" s="220"/>
      <c r="AF706" s="220"/>
      <c r="AG706" s="220"/>
      <c r="AH706" s="220"/>
      <c r="AI706" s="220"/>
      <c r="AJ706" s="220"/>
      <c r="AK706" s="220"/>
      <c r="AL706" s="220"/>
      <c r="AM706" s="220"/>
      <c r="AN706" s="220"/>
      <c r="AO706" s="220"/>
      <c r="AP706" s="220"/>
      <c r="AQ706" s="220"/>
      <c r="AR706" s="220"/>
      <c r="AS706" s="220"/>
      <c r="AT706" s="220"/>
      <c r="AU706" s="220"/>
      <c r="AV706" s="220"/>
      <c r="AW706" s="220"/>
      <c r="AX706" s="220"/>
      <c r="AY706" s="220"/>
      <c r="AZ706" s="220"/>
      <c r="BA706" s="220"/>
      <c r="BB706" s="220"/>
      <c r="BC706" s="220"/>
      <c r="BD706" s="220"/>
      <c r="BE706" s="220"/>
      <c r="BF706" s="220"/>
      <c r="BG706" s="220"/>
      <c r="BH706" s="220"/>
      <c r="BI706" s="220"/>
      <c r="BJ706" s="220"/>
      <c r="BK706" s="220"/>
      <c r="BL706" s="220"/>
      <c r="BM706" s="230">
        <v>51</v>
      </c>
    </row>
    <row r="707" spans="1:65">
      <c r="A707" s="30"/>
      <c r="B707" s="19">
        <v>1</v>
      </c>
      <c r="C707" s="9">
        <v>6</v>
      </c>
      <c r="D707" s="218">
        <v>16.7</v>
      </c>
      <c r="E707" s="218">
        <v>15.2</v>
      </c>
      <c r="F707" s="218">
        <v>15.6</v>
      </c>
      <c r="G707" s="218">
        <v>17.2</v>
      </c>
      <c r="H707" s="218">
        <v>16.2</v>
      </c>
      <c r="I707" s="218">
        <v>14.79</v>
      </c>
      <c r="J707" s="218">
        <v>15.570000000000002</v>
      </c>
      <c r="K707" s="218">
        <v>15.2</v>
      </c>
      <c r="L707" s="218">
        <v>14.8</v>
      </c>
      <c r="M707" s="218">
        <v>15.2</v>
      </c>
      <c r="N707" s="218">
        <v>14.657566776859966</v>
      </c>
      <c r="O707" s="218">
        <v>13.4</v>
      </c>
      <c r="P707" s="218">
        <v>14.9</v>
      </c>
      <c r="Q707" s="218">
        <v>14.8</v>
      </c>
      <c r="R707" s="218">
        <v>14.3</v>
      </c>
      <c r="S707" s="218">
        <v>15.5</v>
      </c>
      <c r="T707" s="218">
        <v>15.6</v>
      </c>
      <c r="U707" s="218">
        <v>16.3</v>
      </c>
      <c r="V707" s="218">
        <v>14.2</v>
      </c>
      <c r="W707" s="219"/>
      <c r="X707" s="220"/>
      <c r="Y707" s="220"/>
      <c r="Z707" s="220"/>
      <c r="AA707" s="220"/>
      <c r="AB707" s="220"/>
      <c r="AC707" s="220"/>
      <c r="AD707" s="220"/>
      <c r="AE707" s="220"/>
      <c r="AF707" s="220"/>
      <c r="AG707" s="220"/>
      <c r="AH707" s="220"/>
      <c r="AI707" s="220"/>
      <c r="AJ707" s="220"/>
      <c r="AK707" s="220"/>
      <c r="AL707" s="220"/>
      <c r="AM707" s="220"/>
      <c r="AN707" s="220"/>
      <c r="AO707" s="220"/>
      <c r="AP707" s="220"/>
      <c r="AQ707" s="220"/>
      <c r="AR707" s="220"/>
      <c r="AS707" s="220"/>
      <c r="AT707" s="220"/>
      <c r="AU707" s="220"/>
      <c r="AV707" s="220"/>
      <c r="AW707" s="220"/>
      <c r="AX707" s="220"/>
      <c r="AY707" s="220"/>
      <c r="AZ707" s="220"/>
      <c r="BA707" s="220"/>
      <c r="BB707" s="220"/>
      <c r="BC707" s="220"/>
      <c r="BD707" s="220"/>
      <c r="BE707" s="220"/>
      <c r="BF707" s="220"/>
      <c r="BG707" s="220"/>
      <c r="BH707" s="220"/>
      <c r="BI707" s="220"/>
      <c r="BJ707" s="220"/>
      <c r="BK707" s="220"/>
      <c r="BL707" s="220"/>
      <c r="BM707" s="221"/>
    </row>
    <row r="708" spans="1:65">
      <c r="A708" s="30"/>
      <c r="B708" s="20" t="s">
        <v>265</v>
      </c>
      <c r="C708" s="12"/>
      <c r="D708" s="233">
        <v>15.683333333333332</v>
      </c>
      <c r="E708" s="233">
        <v>15.299999999999999</v>
      </c>
      <c r="F708" s="233">
        <v>15.566666666666665</v>
      </c>
      <c r="G708" s="233">
        <v>17.083333333333336</v>
      </c>
      <c r="H708" s="233">
        <v>15.983333333333334</v>
      </c>
      <c r="I708" s="233">
        <v>14.671666666666667</v>
      </c>
      <c r="J708" s="233">
        <v>16.016666666666669</v>
      </c>
      <c r="K708" s="233">
        <v>15</v>
      </c>
      <c r="L708" s="233">
        <v>14.566666666666665</v>
      </c>
      <c r="M708" s="233">
        <v>16.099999999999998</v>
      </c>
      <c r="N708" s="233">
        <v>14.942974973302652</v>
      </c>
      <c r="O708" s="233">
        <v>13.350000000000001</v>
      </c>
      <c r="P708" s="233">
        <v>15.083333333333334</v>
      </c>
      <c r="Q708" s="233">
        <v>14.633333333333333</v>
      </c>
      <c r="R708" s="233">
        <v>14.200000000000001</v>
      </c>
      <c r="S708" s="233">
        <v>15.633333333333333</v>
      </c>
      <c r="T708" s="233">
        <v>15.449999999999998</v>
      </c>
      <c r="U708" s="233">
        <v>16.7</v>
      </c>
      <c r="V708" s="233">
        <v>14.15</v>
      </c>
      <c r="W708" s="219"/>
      <c r="X708" s="220"/>
      <c r="Y708" s="220"/>
      <c r="Z708" s="220"/>
      <c r="AA708" s="220"/>
      <c r="AB708" s="220"/>
      <c r="AC708" s="220"/>
      <c r="AD708" s="220"/>
      <c r="AE708" s="220"/>
      <c r="AF708" s="220"/>
      <c r="AG708" s="220"/>
      <c r="AH708" s="220"/>
      <c r="AI708" s="220"/>
      <c r="AJ708" s="220"/>
      <c r="AK708" s="220"/>
      <c r="AL708" s="220"/>
      <c r="AM708" s="220"/>
      <c r="AN708" s="220"/>
      <c r="AO708" s="220"/>
      <c r="AP708" s="220"/>
      <c r="AQ708" s="220"/>
      <c r="AR708" s="220"/>
      <c r="AS708" s="220"/>
      <c r="AT708" s="220"/>
      <c r="AU708" s="220"/>
      <c r="AV708" s="220"/>
      <c r="AW708" s="220"/>
      <c r="AX708" s="220"/>
      <c r="AY708" s="220"/>
      <c r="AZ708" s="220"/>
      <c r="BA708" s="220"/>
      <c r="BB708" s="220"/>
      <c r="BC708" s="220"/>
      <c r="BD708" s="220"/>
      <c r="BE708" s="220"/>
      <c r="BF708" s="220"/>
      <c r="BG708" s="220"/>
      <c r="BH708" s="220"/>
      <c r="BI708" s="220"/>
      <c r="BJ708" s="220"/>
      <c r="BK708" s="220"/>
      <c r="BL708" s="220"/>
      <c r="BM708" s="221"/>
    </row>
    <row r="709" spans="1:65">
      <c r="A709" s="30"/>
      <c r="B709" s="3" t="s">
        <v>266</v>
      </c>
      <c r="C709" s="29"/>
      <c r="D709" s="218">
        <v>15.6</v>
      </c>
      <c r="E709" s="218">
        <v>15.3</v>
      </c>
      <c r="F709" s="218">
        <v>15.6</v>
      </c>
      <c r="G709" s="218">
        <v>17.25</v>
      </c>
      <c r="H709" s="218">
        <v>16.05</v>
      </c>
      <c r="I709" s="218">
        <v>14.71</v>
      </c>
      <c r="J709" s="218">
        <v>16.060000000000002</v>
      </c>
      <c r="K709" s="218">
        <v>15.05</v>
      </c>
      <c r="L709" s="218">
        <v>14.6</v>
      </c>
      <c r="M709" s="218">
        <v>16.350000000000001</v>
      </c>
      <c r="N709" s="218">
        <v>14.861866565021909</v>
      </c>
      <c r="O709" s="218">
        <v>13.350000000000001</v>
      </c>
      <c r="P709" s="218">
        <v>15</v>
      </c>
      <c r="Q709" s="218">
        <v>14.7</v>
      </c>
      <c r="R709" s="218">
        <v>14.3</v>
      </c>
      <c r="S709" s="218">
        <v>15.6</v>
      </c>
      <c r="T709" s="218">
        <v>15.5</v>
      </c>
      <c r="U709" s="218">
        <v>16.7</v>
      </c>
      <c r="V709" s="218">
        <v>14.1</v>
      </c>
      <c r="W709" s="219"/>
      <c r="X709" s="220"/>
      <c r="Y709" s="220"/>
      <c r="Z709" s="220"/>
      <c r="AA709" s="220"/>
      <c r="AB709" s="220"/>
      <c r="AC709" s="220"/>
      <c r="AD709" s="220"/>
      <c r="AE709" s="220"/>
      <c r="AF709" s="220"/>
      <c r="AG709" s="220"/>
      <c r="AH709" s="220"/>
      <c r="AI709" s="220"/>
      <c r="AJ709" s="220"/>
      <c r="AK709" s="220"/>
      <c r="AL709" s="220"/>
      <c r="AM709" s="220"/>
      <c r="AN709" s="220"/>
      <c r="AO709" s="220"/>
      <c r="AP709" s="220"/>
      <c r="AQ709" s="220"/>
      <c r="AR709" s="220"/>
      <c r="AS709" s="220"/>
      <c r="AT709" s="220"/>
      <c r="AU709" s="220"/>
      <c r="AV709" s="220"/>
      <c r="AW709" s="220"/>
      <c r="AX709" s="220"/>
      <c r="AY709" s="220"/>
      <c r="AZ709" s="220"/>
      <c r="BA709" s="220"/>
      <c r="BB709" s="220"/>
      <c r="BC709" s="220"/>
      <c r="BD709" s="220"/>
      <c r="BE709" s="220"/>
      <c r="BF709" s="220"/>
      <c r="BG709" s="220"/>
      <c r="BH709" s="220"/>
      <c r="BI709" s="220"/>
      <c r="BJ709" s="220"/>
      <c r="BK709" s="220"/>
      <c r="BL709" s="220"/>
      <c r="BM709" s="221"/>
    </row>
    <row r="710" spans="1:65">
      <c r="A710" s="30"/>
      <c r="B710" s="3" t="s">
        <v>267</v>
      </c>
      <c r="C710" s="29"/>
      <c r="D710" s="24">
        <v>0.60470378423379034</v>
      </c>
      <c r="E710" s="24">
        <v>0.20976176963403076</v>
      </c>
      <c r="F710" s="24">
        <v>0.16329931618554572</v>
      </c>
      <c r="G710" s="24">
        <v>0.30605010483034711</v>
      </c>
      <c r="H710" s="24">
        <v>0.47081489639418467</v>
      </c>
      <c r="I710" s="24">
        <v>0.16857243744653694</v>
      </c>
      <c r="J710" s="24">
        <v>0.58060887580768727</v>
      </c>
      <c r="K710" s="24">
        <v>0.25298221281347028</v>
      </c>
      <c r="L710" s="24">
        <v>0.19663841605003474</v>
      </c>
      <c r="M710" s="24">
        <v>0.56568542494923846</v>
      </c>
      <c r="N710" s="24">
        <v>0.23358535227161284</v>
      </c>
      <c r="O710" s="24">
        <v>5.4772255750516419E-2</v>
      </c>
      <c r="P710" s="24">
        <v>0.34880749227427249</v>
      </c>
      <c r="Q710" s="24">
        <v>0.19663841605003524</v>
      </c>
      <c r="R710" s="24">
        <v>0.21908902300206645</v>
      </c>
      <c r="S710" s="24">
        <v>0.20655911179772837</v>
      </c>
      <c r="T710" s="24">
        <v>0.28106938645110402</v>
      </c>
      <c r="U710" s="24">
        <v>0.37947331922020527</v>
      </c>
      <c r="V710" s="24">
        <v>0.3271085446759221</v>
      </c>
      <c r="W710" s="152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5"/>
    </row>
    <row r="711" spans="1:65">
      <c r="A711" s="30"/>
      <c r="B711" s="3" t="s">
        <v>86</v>
      </c>
      <c r="C711" s="29"/>
      <c r="D711" s="13">
        <v>3.8557095700347953E-2</v>
      </c>
      <c r="E711" s="13">
        <v>1.3709919583923581E-2</v>
      </c>
      <c r="F711" s="13">
        <v>1.0490320097572531E-2</v>
      </c>
      <c r="G711" s="13">
        <v>1.7915128087630072E-2</v>
      </c>
      <c r="H711" s="13">
        <v>2.9456614998593408E-2</v>
      </c>
      <c r="I711" s="13">
        <v>1.1489658351462246E-2</v>
      </c>
      <c r="J711" s="13">
        <v>3.6250294015048104E-2</v>
      </c>
      <c r="K711" s="13">
        <v>1.6865480854231351E-2</v>
      </c>
      <c r="L711" s="13">
        <v>1.3499204763160281E-2</v>
      </c>
      <c r="M711" s="13">
        <v>3.5135740680076931E-2</v>
      </c>
      <c r="N711" s="13">
        <v>1.5631783676874251E-2</v>
      </c>
      <c r="O711" s="13">
        <v>4.1027906929225781E-3</v>
      </c>
      <c r="P711" s="13">
        <v>2.312535860381917E-2</v>
      </c>
      <c r="Q711" s="13">
        <v>1.3437704969250701E-2</v>
      </c>
      <c r="R711" s="13">
        <v>1.5428804436765241E-2</v>
      </c>
      <c r="S711" s="13">
        <v>1.3212736362328042E-2</v>
      </c>
      <c r="T711" s="13">
        <v>1.8192193297806088E-2</v>
      </c>
      <c r="U711" s="13">
        <v>2.2722953246718879E-2</v>
      </c>
      <c r="V711" s="13">
        <v>2.3117211637874353E-2</v>
      </c>
      <c r="W711" s="152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3" t="s">
        <v>268</v>
      </c>
      <c r="C712" s="29"/>
      <c r="D712" s="13">
        <v>2.6488536645033811E-2</v>
      </c>
      <c r="E712" s="13">
        <v>1.3990187461647707E-3</v>
      </c>
      <c r="F712" s="13">
        <v>1.8852596414943079E-2</v>
      </c>
      <c r="G712" s="13">
        <v>0.11811981940612104</v>
      </c>
      <c r="H712" s="13">
        <v>4.612381152240963E-2</v>
      </c>
      <c r="I712" s="13">
        <v>-3.9725973635894474E-2</v>
      </c>
      <c r="J712" s="13">
        <v>4.8305508731007141E-2</v>
      </c>
      <c r="K712" s="13">
        <v>-1.8236256131210937E-2</v>
      </c>
      <c r="L712" s="13">
        <v>-4.6598319842976132E-2</v>
      </c>
      <c r="M712" s="13">
        <v>5.375975175250014E-2</v>
      </c>
      <c r="N712" s="13">
        <v>-2.1968596378184713E-2</v>
      </c>
      <c r="O712" s="13">
        <v>-0.12623026795677772</v>
      </c>
      <c r="P712" s="13">
        <v>-1.2782013109717605E-2</v>
      </c>
      <c r="Q712" s="13">
        <v>-4.2234925425781444E-2</v>
      </c>
      <c r="R712" s="13">
        <v>-7.0596989137546307E-2</v>
      </c>
      <c r="S712" s="13">
        <v>2.3215990832137878E-2</v>
      </c>
      <c r="T712" s="13">
        <v>1.1216656184852569E-2</v>
      </c>
      <c r="U712" s="13">
        <v>9.3030301507251778E-2</v>
      </c>
      <c r="V712" s="13">
        <v>-7.386953495044235E-2</v>
      </c>
      <c r="W712" s="152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46" t="s">
        <v>269</v>
      </c>
      <c r="C713" s="47"/>
      <c r="D713" s="45">
        <v>0.39</v>
      </c>
      <c r="E713" s="45">
        <v>0</v>
      </c>
      <c r="F713" s="45">
        <v>0.27</v>
      </c>
      <c r="G713" s="45">
        <v>1.8</v>
      </c>
      <c r="H713" s="45">
        <v>0.69</v>
      </c>
      <c r="I713" s="45">
        <v>0.64</v>
      </c>
      <c r="J713" s="45">
        <v>0.72</v>
      </c>
      <c r="K713" s="45">
        <v>0.3</v>
      </c>
      <c r="L713" s="45">
        <v>0.74</v>
      </c>
      <c r="M713" s="45">
        <v>0.81</v>
      </c>
      <c r="N713" s="45">
        <v>0.36</v>
      </c>
      <c r="O713" s="45">
        <v>1.97</v>
      </c>
      <c r="P713" s="45">
        <v>0.22</v>
      </c>
      <c r="Q713" s="45">
        <v>0.67</v>
      </c>
      <c r="R713" s="45">
        <v>1.1100000000000001</v>
      </c>
      <c r="S713" s="45">
        <v>0.34</v>
      </c>
      <c r="T713" s="45">
        <v>0.15</v>
      </c>
      <c r="U713" s="45">
        <v>1.42</v>
      </c>
      <c r="V713" s="45">
        <v>1.1599999999999999</v>
      </c>
      <c r="W713" s="152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1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BM714" s="55"/>
    </row>
    <row r="715" spans="1:65" ht="15">
      <c r="B715" s="8" t="s">
        <v>512</v>
      </c>
      <c r="BM715" s="28" t="s">
        <v>66</v>
      </c>
    </row>
    <row r="716" spans="1:65" ht="15">
      <c r="A716" s="25" t="s">
        <v>59</v>
      </c>
      <c r="B716" s="18" t="s">
        <v>110</v>
      </c>
      <c r="C716" s="15" t="s">
        <v>111</v>
      </c>
      <c r="D716" s="16" t="s">
        <v>230</v>
      </c>
      <c r="E716" s="17" t="s">
        <v>230</v>
      </c>
      <c r="F716" s="17" t="s">
        <v>230</v>
      </c>
      <c r="G716" s="17" t="s">
        <v>230</v>
      </c>
      <c r="H716" s="17" t="s">
        <v>230</v>
      </c>
      <c r="I716" s="17" t="s">
        <v>230</v>
      </c>
      <c r="J716" s="17" t="s">
        <v>230</v>
      </c>
      <c r="K716" s="17" t="s">
        <v>230</v>
      </c>
      <c r="L716" s="17" t="s">
        <v>230</v>
      </c>
      <c r="M716" s="17" t="s">
        <v>230</v>
      </c>
      <c r="N716" s="17" t="s">
        <v>230</v>
      </c>
      <c r="O716" s="17" t="s">
        <v>230</v>
      </c>
      <c r="P716" s="17" t="s">
        <v>230</v>
      </c>
      <c r="Q716" s="17" t="s">
        <v>230</v>
      </c>
      <c r="R716" s="17" t="s">
        <v>230</v>
      </c>
      <c r="S716" s="17" t="s">
        <v>230</v>
      </c>
      <c r="T716" s="152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8">
        <v>1</v>
      </c>
    </row>
    <row r="717" spans="1:65">
      <c r="A717" s="30"/>
      <c r="B717" s="19" t="s">
        <v>231</v>
      </c>
      <c r="C717" s="9" t="s">
        <v>231</v>
      </c>
      <c r="D717" s="150" t="s">
        <v>233</v>
      </c>
      <c r="E717" s="151" t="s">
        <v>234</v>
      </c>
      <c r="F717" s="151" t="s">
        <v>239</v>
      </c>
      <c r="G717" s="151" t="s">
        <v>240</v>
      </c>
      <c r="H717" s="151" t="s">
        <v>242</v>
      </c>
      <c r="I717" s="151" t="s">
        <v>243</v>
      </c>
      <c r="J717" s="151" t="s">
        <v>245</v>
      </c>
      <c r="K717" s="151" t="s">
        <v>246</v>
      </c>
      <c r="L717" s="151" t="s">
        <v>250</v>
      </c>
      <c r="M717" s="151" t="s">
        <v>251</v>
      </c>
      <c r="N717" s="151" t="s">
        <v>252</v>
      </c>
      <c r="O717" s="151" t="s">
        <v>254</v>
      </c>
      <c r="P717" s="151" t="s">
        <v>255</v>
      </c>
      <c r="Q717" s="151" t="s">
        <v>256</v>
      </c>
      <c r="R717" s="151" t="s">
        <v>257</v>
      </c>
      <c r="S717" s="151" t="s">
        <v>258</v>
      </c>
      <c r="T717" s="152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8" t="s">
        <v>3</v>
      </c>
    </row>
    <row r="718" spans="1:65">
      <c r="A718" s="30"/>
      <c r="B718" s="19"/>
      <c r="C718" s="9"/>
      <c r="D718" s="10" t="s">
        <v>289</v>
      </c>
      <c r="E718" s="11" t="s">
        <v>290</v>
      </c>
      <c r="F718" s="11" t="s">
        <v>289</v>
      </c>
      <c r="G718" s="11" t="s">
        <v>290</v>
      </c>
      <c r="H718" s="11" t="s">
        <v>290</v>
      </c>
      <c r="I718" s="11" t="s">
        <v>114</v>
      </c>
      <c r="J718" s="11" t="s">
        <v>290</v>
      </c>
      <c r="K718" s="11" t="s">
        <v>289</v>
      </c>
      <c r="L718" s="11" t="s">
        <v>289</v>
      </c>
      <c r="M718" s="11" t="s">
        <v>290</v>
      </c>
      <c r="N718" s="11" t="s">
        <v>289</v>
      </c>
      <c r="O718" s="11" t="s">
        <v>114</v>
      </c>
      <c r="P718" s="11" t="s">
        <v>290</v>
      </c>
      <c r="Q718" s="11" t="s">
        <v>289</v>
      </c>
      <c r="R718" s="11" t="s">
        <v>289</v>
      </c>
      <c r="S718" s="11" t="s">
        <v>289</v>
      </c>
      <c r="T718" s="152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8">
        <v>3</v>
      </c>
    </row>
    <row r="719" spans="1:65">
      <c r="A719" s="30"/>
      <c r="B719" s="19"/>
      <c r="C719" s="9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152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8">
        <v>3</v>
      </c>
    </row>
    <row r="720" spans="1:65">
      <c r="A720" s="30"/>
      <c r="B720" s="18">
        <v>1</v>
      </c>
      <c r="C720" s="14">
        <v>1</v>
      </c>
      <c r="D720" s="222">
        <v>3.0000000000000001E-3</v>
      </c>
      <c r="E720" s="223" t="s">
        <v>104</v>
      </c>
      <c r="F720" s="223">
        <v>6.0000000000000001E-3</v>
      </c>
      <c r="G720" s="223" t="s">
        <v>302</v>
      </c>
      <c r="H720" s="223">
        <v>2E-3</v>
      </c>
      <c r="I720" s="223" t="s">
        <v>298</v>
      </c>
      <c r="J720" s="223" t="s">
        <v>298</v>
      </c>
      <c r="K720" s="222">
        <v>3.0000000000000001E-3</v>
      </c>
      <c r="L720" s="222">
        <v>3.0000000000000001E-3</v>
      </c>
      <c r="M720" s="223" t="s">
        <v>298</v>
      </c>
      <c r="N720" s="222">
        <v>2E-3</v>
      </c>
      <c r="O720" s="223" t="s">
        <v>103</v>
      </c>
      <c r="P720" s="223" t="s">
        <v>302</v>
      </c>
      <c r="Q720" s="222">
        <v>4.0000000000000001E-3</v>
      </c>
      <c r="R720" s="222">
        <v>3.0000000000000001E-3</v>
      </c>
      <c r="S720" s="222">
        <v>2E-3</v>
      </c>
      <c r="T720" s="206"/>
      <c r="U720" s="207"/>
      <c r="V720" s="207"/>
      <c r="W720" s="207"/>
      <c r="X720" s="207"/>
      <c r="Y720" s="207"/>
      <c r="Z720" s="207"/>
      <c r="AA720" s="207"/>
      <c r="AB720" s="207"/>
      <c r="AC720" s="207"/>
      <c r="AD720" s="207"/>
      <c r="AE720" s="207"/>
      <c r="AF720" s="207"/>
      <c r="AG720" s="207"/>
      <c r="AH720" s="207"/>
      <c r="AI720" s="207"/>
      <c r="AJ720" s="207"/>
      <c r="AK720" s="207"/>
      <c r="AL720" s="207"/>
      <c r="AM720" s="207"/>
      <c r="AN720" s="207"/>
      <c r="AO720" s="207"/>
      <c r="AP720" s="207"/>
      <c r="AQ720" s="207"/>
      <c r="AR720" s="207"/>
      <c r="AS720" s="207"/>
      <c r="AT720" s="207"/>
      <c r="AU720" s="207"/>
      <c r="AV720" s="207"/>
      <c r="AW720" s="207"/>
      <c r="AX720" s="207"/>
      <c r="AY720" s="207"/>
      <c r="AZ720" s="207"/>
      <c r="BA720" s="207"/>
      <c r="BB720" s="207"/>
      <c r="BC720" s="207"/>
      <c r="BD720" s="207"/>
      <c r="BE720" s="207"/>
      <c r="BF720" s="207"/>
      <c r="BG720" s="207"/>
      <c r="BH720" s="207"/>
      <c r="BI720" s="207"/>
      <c r="BJ720" s="207"/>
      <c r="BK720" s="207"/>
      <c r="BL720" s="207"/>
      <c r="BM720" s="224">
        <v>1</v>
      </c>
    </row>
    <row r="721" spans="1:65">
      <c r="A721" s="30"/>
      <c r="B721" s="19">
        <v>1</v>
      </c>
      <c r="C721" s="9">
        <v>2</v>
      </c>
      <c r="D721" s="24">
        <v>2E-3</v>
      </c>
      <c r="E721" s="225" t="s">
        <v>104</v>
      </c>
      <c r="F721" s="225">
        <v>8.0000000000000002E-3</v>
      </c>
      <c r="G721" s="225" t="s">
        <v>302</v>
      </c>
      <c r="H721" s="225">
        <v>4.0000000000000001E-3</v>
      </c>
      <c r="I721" s="225" t="s">
        <v>298</v>
      </c>
      <c r="J721" s="225" t="s">
        <v>298</v>
      </c>
      <c r="K721" s="24">
        <v>3.0000000000000001E-3</v>
      </c>
      <c r="L721" s="24">
        <v>3.0000000000000001E-3</v>
      </c>
      <c r="M721" s="225" t="s">
        <v>298</v>
      </c>
      <c r="N721" s="225" t="s">
        <v>302</v>
      </c>
      <c r="O721" s="225" t="s">
        <v>103</v>
      </c>
      <c r="P721" s="225">
        <v>7.0000000000000001E-3</v>
      </c>
      <c r="Q721" s="24">
        <v>3.0000000000000001E-3</v>
      </c>
      <c r="R721" s="24">
        <v>4.0000000000000001E-3</v>
      </c>
      <c r="S721" s="24">
        <v>2E-3</v>
      </c>
      <c r="T721" s="206"/>
      <c r="U721" s="207"/>
      <c r="V721" s="207"/>
      <c r="W721" s="207"/>
      <c r="X721" s="207"/>
      <c r="Y721" s="207"/>
      <c r="Z721" s="207"/>
      <c r="AA721" s="207"/>
      <c r="AB721" s="207"/>
      <c r="AC721" s="207"/>
      <c r="AD721" s="207"/>
      <c r="AE721" s="207"/>
      <c r="AF721" s="207"/>
      <c r="AG721" s="207"/>
      <c r="AH721" s="207"/>
      <c r="AI721" s="207"/>
      <c r="AJ721" s="207"/>
      <c r="AK721" s="207"/>
      <c r="AL721" s="207"/>
      <c r="AM721" s="207"/>
      <c r="AN721" s="207"/>
      <c r="AO721" s="207"/>
      <c r="AP721" s="207"/>
      <c r="AQ721" s="207"/>
      <c r="AR721" s="207"/>
      <c r="AS721" s="207"/>
      <c r="AT721" s="207"/>
      <c r="AU721" s="207"/>
      <c r="AV721" s="207"/>
      <c r="AW721" s="207"/>
      <c r="AX721" s="207"/>
      <c r="AY721" s="207"/>
      <c r="AZ721" s="207"/>
      <c r="BA721" s="207"/>
      <c r="BB721" s="207"/>
      <c r="BC721" s="207"/>
      <c r="BD721" s="207"/>
      <c r="BE721" s="207"/>
      <c r="BF721" s="207"/>
      <c r="BG721" s="207"/>
      <c r="BH721" s="207"/>
      <c r="BI721" s="207"/>
      <c r="BJ721" s="207"/>
      <c r="BK721" s="207"/>
      <c r="BL721" s="207"/>
      <c r="BM721" s="224">
        <v>31</v>
      </c>
    </row>
    <row r="722" spans="1:65">
      <c r="A722" s="30"/>
      <c r="B722" s="19">
        <v>1</v>
      </c>
      <c r="C722" s="9">
        <v>3</v>
      </c>
      <c r="D722" s="24">
        <v>2E-3</v>
      </c>
      <c r="E722" s="225" t="s">
        <v>104</v>
      </c>
      <c r="F722" s="225">
        <v>8.0000000000000002E-3</v>
      </c>
      <c r="G722" s="24">
        <v>3.0000000000000001E-3</v>
      </c>
      <c r="H722" s="225">
        <v>7.0000000000000001E-3</v>
      </c>
      <c r="I722" s="225" t="s">
        <v>298</v>
      </c>
      <c r="J722" s="225" t="s">
        <v>298</v>
      </c>
      <c r="K722" s="24">
        <v>3.0000000000000001E-3</v>
      </c>
      <c r="L722" s="24">
        <v>2E-3</v>
      </c>
      <c r="M722" s="225" t="s">
        <v>298</v>
      </c>
      <c r="N722" s="225" t="s">
        <v>302</v>
      </c>
      <c r="O722" s="225" t="s">
        <v>103</v>
      </c>
      <c r="P722" s="225">
        <v>8.0000000000000002E-3</v>
      </c>
      <c r="Q722" s="24">
        <v>3.0000000000000001E-3</v>
      </c>
      <c r="R722" s="24">
        <v>3.0000000000000001E-3</v>
      </c>
      <c r="S722" s="24">
        <v>2E-3</v>
      </c>
      <c r="T722" s="206"/>
      <c r="U722" s="207"/>
      <c r="V722" s="207"/>
      <c r="W722" s="207"/>
      <c r="X722" s="207"/>
      <c r="Y722" s="207"/>
      <c r="Z722" s="207"/>
      <c r="AA722" s="207"/>
      <c r="AB722" s="207"/>
      <c r="AC722" s="207"/>
      <c r="AD722" s="207"/>
      <c r="AE722" s="207"/>
      <c r="AF722" s="207"/>
      <c r="AG722" s="207"/>
      <c r="AH722" s="207"/>
      <c r="AI722" s="207"/>
      <c r="AJ722" s="207"/>
      <c r="AK722" s="207"/>
      <c r="AL722" s="207"/>
      <c r="AM722" s="207"/>
      <c r="AN722" s="207"/>
      <c r="AO722" s="207"/>
      <c r="AP722" s="207"/>
      <c r="AQ722" s="207"/>
      <c r="AR722" s="207"/>
      <c r="AS722" s="207"/>
      <c r="AT722" s="207"/>
      <c r="AU722" s="207"/>
      <c r="AV722" s="207"/>
      <c r="AW722" s="207"/>
      <c r="AX722" s="207"/>
      <c r="AY722" s="207"/>
      <c r="AZ722" s="207"/>
      <c r="BA722" s="207"/>
      <c r="BB722" s="207"/>
      <c r="BC722" s="207"/>
      <c r="BD722" s="207"/>
      <c r="BE722" s="207"/>
      <c r="BF722" s="207"/>
      <c r="BG722" s="207"/>
      <c r="BH722" s="207"/>
      <c r="BI722" s="207"/>
      <c r="BJ722" s="207"/>
      <c r="BK722" s="207"/>
      <c r="BL722" s="207"/>
      <c r="BM722" s="224">
        <v>16</v>
      </c>
    </row>
    <row r="723" spans="1:65">
      <c r="A723" s="30"/>
      <c r="B723" s="19">
        <v>1</v>
      </c>
      <c r="C723" s="9">
        <v>4</v>
      </c>
      <c r="D723" s="24">
        <v>3.0000000000000001E-3</v>
      </c>
      <c r="E723" s="225" t="s">
        <v>104</v>
      </c>
      <c r="F723" s="225">
        <v>8.9999999999999993E-3</v>
      </c>
      <c r="G723" s="24">
        <v>2E-3</v>
      </c>
      <c r="H723" s="225">
        <v>8.9999999999999993E-3</v>
      </c>
      <c r="I723" s="225" t="s">
        <v>298</v>
      </c>
      <c r="J723" s="225" t="s">
        <v>298</v>
      </c>
      <c r="K723" s="24">
        <v>2E-3</v>
      </c>
      <c r="L723" s="24">
        <v>3.0000000000000001E-3</v>
      </c>
      <c r="M723" s="225" t="s">
        <v>298</v>
      </c>
      <c r="N723" s="225" t="s">
        <v>302</v>
      </c>
      <c r="O723" s="225" t="s">
        <v>103</v>
      </c>
      <c r="P723" s="225">
        <v>7.0000000000000001E-3</v>
      </c>
      <c r="Q723" s="24">
        <v>3.0000000000000001E-3</v>
      </c>
      <c r="R723" s="24">
        <v>4.0000000000000001E-3</v>
      </c>
      <c r="S723" s="24">
        <v>3.0000000000000001E-3</v>
      </c>
      <c r="T723" s="206"/>
      <c r="U723" s="207"/>
      <c r="V723" s="207"/>
      <c r="W723" s="207"/>
      <c r="X723" s="207"/>
      <c r="Y723" s="207"/>
      <c r="Z723" s="207"/>
      <c r="AA723" s="207"/>
      <c r="AB723" s="207"/>
      <c r="AC723" s="207"/>
      <c r="AD723" s="207"/>
      <c r="AE723" s="207"/>
      <c r="AF723" s="207"/>
      <c r="AG723" s="207"/>
      <c r="AH723" s="207"/>
      <c r="AI723" s="207"/>
      <c r="AJ723" s="207"/>
      <c r="AK723" s="207"/>
      <c r="AL723" s="207"/>
      <c r="AM723" s="207"/>
      <c r="AN723" s="207"/>
      <c r="AO723" s="207"/>
      <c r="AP723" s="207"/>
      <c r="AQ723" s="207"/>
      <c r="AR723" s="207"/>
      <c r="AS723" s="207"/>
      <c r="AT723" s="207"/>
      <c r="AU723" s="207"/>
      <c r="AV723" s="207"/>
      <c r="AW723" s="207"/>
      <c r="AX723" s="207"/>
      <c r="AY723" s="207"/>
      <c r="AZ723" s="207"/>
      <c r="BA723" s="207"/>
      <c r="BB723" s="207"/>
      <c r="BC723" s="207"/>
      <c r="BD723" s="207"/>
      <c r="BE723" s="207"/>
      <c r="BF723" s="207"/>
      <c r="BG723" s="207"/>
      <c r="BH723" s="207"/>
      <c r="BI723" s="207"/>
      <c r="BJ723" s="207"/>
      <c r="BK723" s="207"/>
      <c r="BL723" s="207"/>
      <c r="BM723" s="224">
        <v>2.6083333333333332E-3</v>
      </c>
    </row>
    <row r="724" spans="1:65">
      <c r="A724" s="30"/>
      <c r="B724" s="19">
        <v>1</v>
      </c>
      <c r="C724" s="9">
        <v>5</v>
      </c>
      <c r="D724" s="24">
        <v>3.0000000000000001E-3</v>
      </c>
      <c r="E724" s="225" t="s">
        <v>104</v>
      </c>
      <c r="F724" s="225">
        <v>8.9999999999999993E-3</v>
      </c>
      <c r="G724" s="225" t="s">
        <v>302</v>
      </c>
      <c r="H724" s="225">
        <v>4.0000000000000001E-3</v>
      </c>
      <c r="I724" s="225" t="s">
        <v>298</v>
      </c>
      <c r="J724" s="225" t="s">
        <v>298</v>
      </c>
      <c r="K724" s="24">
        <v>2E-3</v>
      </c>
      <c r="L724" s="24">
        <v>2E-3</v>
      </c>
      <c r="M724" s="225" t="s">
        <v>298</v>
      </c>
      <c r="N724" s="24">
        <v>2E-3</v>
      </c>
      <c r="O724" s="225" t="s">
        <v>103</v>
      </c>
      <c r="P724" s="225" t="s">
        <v>302</v>
      </c>
      <c r="Q724" s="24">
        <v>2E-3</v>
      </c>
      <c r="R724" s="24">
        <v>4.0000000000000001E-3</v>
      </c>
      <c r="S724" s="24">
        <v>2E-3</v>
      </c>
      <c r="T724" s="206"/>
      <c r="U724" s="207"/>
      <c r="V724" s="207"/>
      <c r="W724" s="207"/>
      <c r="X724" s="207"/>
      <c r="Y724" s="207"/>
      <c r="Z724" s="207"/>
      <c r="AA724" s="207"/>
      <c r="AB724" s="207"/>
      <c r="AC724" s="207"/>
      <c r="AD724" s="207"/>
      <c r="AE724" s="207"/>
      <c r="AF724" s="207"/>
      <c r="AG724" s="207"/>
      <c r="AH724" s="207"/>
      <c r="AI724" s="207"/>
      <c r="AJ724" s="207"/>
      <c r="AK724" s="207"/>
      <c r="AL724" s="207"/>
      <c r="AM724" s="207"/>
      <c r="AN724" s="207"/>
      <c r="AO724" s="207"/>
      <c r="AP724" s="207"/>
      <c r="AQ724" s="207"/>
      <c r="AR724" s="207"/>
      <c r="AS724" s="207"/>
      <c r="AT724" s="207"/>
      <c r="AU724" s="207"/>
      <c r="AV724" s="207"/>
      <c r="AW724" s="207"/>
      <c r="AX724" s="207"/>
      <c r="AY724" s="207"/>
      <c r="AZ724" s="207"/>
      <c r="BA724" s="207"/>
      <c r="BB724" s="207"/>
      <c r="BC724" s="207"/>
      <c r="BD724" s="207"/>
      <c r="BE724" s="207"/>
      <c r="BF724" s="207"/>
      <c r="BG724" s="207"/>
      <c r="BH724" s="207"/>
      <c r="BI724" s="207"/>
      <c r="BJ724" s="207"/>
      <c r="BK724" s="207"/>
      <c r="BL724" s="207"/>
      <c r="BM724" s="224">
        <v>52</v>
      </c>
    </row>
    <row r="725" spans="1:65">
      <c r="A725" s="30"/>
      <c r="B725" s="19">
        <v>1</v>
      </c>
      <c r="C725" s="9">
        <v>6</v>
      </c>
      <c r="D725" s="24">
        <v>2E-3</v>
      </c>
      <c r="E725" s="225" t="s">
        <v>104</v>
      </c>
      <c r="F725" s="225">
        <v>8.9999999999999993E-3</v>
      </c>
      <c r="G725" s="225" t="s">
        <v>302</v>
      </c>
      <c r="H725" s="225">
        <v>8.0000000000000002E-3</v>
      </c>
      <c r="I725" s="225" t="s">
        <v>298</v>
      </c>
      <c r="J725" s="225" t="s">
        <v>298</v>
      </c>
      <c r="K725" s="24">
        <v>3.0000000000000001E-3</v>
      </c>
      <c r="L725" s="24">
        <v>2E-3</v>
      </c>
      <c r="M725" s="225" t="s">
        <v>298</v>
      </c>
      <c r="N725" s="225" t="s">
        <v>302</v>
      </c>
      <c r="O725" s="225" t="s">
        <v>103</v>
      </c>
      <c r="P725" s="225">
        <v>5.0000000000000001E-3</v>
      </c>
      <c r="Q725" s="24">
        <v>3.0000000000000001E-3</v>
      </c>
      <c r="R725" s="24">
        <v>3.0000000000000001E-3</v>
      </c>
      <c r="S725" s="226">
        <v>5.0000000000000001E-3</v>
      </c>
      <c r="T725" s="206"/>
      <c r="U725" s="207"/>
      <c r="V725" s="207"/>
      <c r="W725" s="207"/>
      <c r="X725" s="207"/>
      <c r="Y725" s="207"/>
      <c r="Z725" s="207"/>
      <c r="AA725" s="207"/>
      <c r="AB725" s="207"/>
      <c r="AC725" s="207"/>
      <c r="AD725" s="207"/>
      <c r="AE725" s="207"/>
      <c r="AF725" s="207"/>
      <c r="AG725" s="207"/>
      <c r="AH725" s="207"/>
      <c r="AI725" s="207"/>
      <c r="AJ725" s="207"/>
      <c r="AK725" s="207"/>
      <c r="AL725" s="207"/>
      <c r="AM725" s="207"/>
      <c r="AN725" s="207"/>
      <c r="AO725" s="207"/>
      <c r="AP725" s="207"/>
      <c r="AQ725" s="207"/>
      <c r="AR725" s="207"/>
      <c r="AS725" s="207"/>
      <c r="AT725" s="207"/>
      <c r="AU725" s="207"/>
      <c r="AV725" s="207"/>
      <c r="AW725" s="207"/>
      <c r="AX725" s="207"/>
      <c r="AY725" s="207"/>
      <c r="AZ725" s="207"/>
      <c r="BA725" s="207"/>
      <c r="BB725" s="207"/>
      <c r="BC725" s="207"/>
      <c r="BD725" s="207"/>
      <c r="BE725" s="207"/>
      <c r="BF725" s="207"/>
      <c r="BG725" s="207"/>
      <c r="BH725" s="207"/>
      <c r="BI725" s="207"/>
      <c r="BJ725" s="207"/>
      <c r="BK725" s="207"/>
      <c r="BL725" s="207"/>
      <c r="BM725" s="56"/>
    </row>
    <row r="726" spans="1:65">
      <c r="A726" s="30"/>
      <c r="B726" s="20" t="s">
        <v>265</v>
      </c>
      <c r="C726" s="12"/>
      <c r="D726" s="227">
        <v>2.5000000000000001E-3</v>
      </c>
      <c r="E726" s="227" t="s">
        <v>673</v>
      </c>
      <c r="F726" s="227">
        <v>8.1666666666666676E-3</v>
      </c>
      <c r="G726" s="227">
        <v>2.5000000000000001E-3</v>
      </c>
      <c r="H726" s="227">
        <v>5.6666666666666671E-3</v>
      </c>
      <c r="I726" s="227" t="s">
        <v>673</v>
      </c>
      <c r="J726" s="227" t="s">
        <v>673</v>
      </c>
      <c r="K726" s="227">
        <v>2.6666666666666666E-3</v>
      </c>
      <c r="L726" s="227">
        <v>2.5000000000000001E-3</v>
      </c>
      <c r="M726" s="227" t="s">
        <v>673</v>
      </c>
      <c r="N726" s="227">
        <v>2E-3</v>
      </c>
      <c r="O726" s="227" t="s">
        <v>673</v>
      </c>
      <c r="P726" s="227">
        <v>6.7499999999999999E-3</v>
      </c>
      <c r="Q726" s="227">
        <v>3.0000000000000005E-3</v>
      </c>
      <c r="R726" s="227">
        <v>3.5000000000000001E-3</v>
      </c>
      <c r="S726" s="227">
        <v>2.6666666666666666E-3</v>
      </c>
      <c r="T726" s="206"/>
      <c r="U726" s="207"/>
      <c r="V726" s="207"/>
      <c r="W726" s="207"/>
      <c r="X726" s="207"/>
      <c r="Y726" s="207"/>
      <c r="Z726" s="207"/>
      <c r="AA726" s="207"/>
      <c r="AB726" s="207"/>
      <c r="AC726" s="207"/>
      <c r="AD726" s="207"/>
      <c r="AE726" s="207"/>
      <c r="AF726" s="207"/>
      <c r="AG726" s="207"/>
      <c r="AH726" s="207"/>
      <c r="AI726" s="207"/>
      <c r="AJ726" s="207"/>
      <c r="AK726" s="207"/>
      <c r="AL726" s="207"/>
      <c r="AM726" s="207"/>
      <c r="AN726" s="207"/>
      <c r="AO726" s="207"/>
      <c r="AP726" s="207"/>
      <c r="AQ726" s="207"/>
      <c r="AR726" s="207"/>
      <c r="AS726" s="207"/>
      <c r="AT726" s="207"/>
      <c r="AU726" s="207"/>
      <c r="AV726" s="207"/>
      <c r="AW726" s="207"/>
      <c r="AX726" s="207"/>
      <c r="AY726" s="207"/>
      <c r="AZ726" s="207"/>
      <c r="BA726" s="207"/>
      <c r="BB726" s="207"/>
      <c r="BC726" s="207"/>
      <c r="BD726" s="207"/>
      <c r="BE726" s="207"/>
      <c r="BF726" s="207"/>
      <c r="BG726" s="207"/>
      <c r="BH726" s="207"/>
      <c r="BI726" s="207"/>
      <c r="BJ726" s="207"/>
      <c r="BK726" s="207"/>
      <c r="BL726" s="207"/>
      <c r="BM726" s="56"/>
    </row>
    <row r="727" spans="1:65">
      <c r="A727" s="30"/>
      <c r="B727" s="3" t="s">
        <v>266</v>
      </c>
      <c r="C727" s="29"/>
      <c r="D727" s="24">
        <v>2.5000000000000001E-3</v>
      </c>
      <c r="E727" s="24" t="s">
        <v>673</v>
      </c>
      <c r="F727" s="24">
        <v>8.5000000000000006E-3</v>
      </c>
      <c r="G727" s="24">
        <v>2.5000000000000001E-3</v>
      </c>
      <c r="H727" s="24">
        <v>5.4999999999999997E-3</v>
      </c>
      <c r="I727" s="24" t="s">
        <v>673</v>
      </c>
      <c r="J727" s="24" t="s">
        <v>673</v>
      </c>
      <c r="K727" s="24">
        <v>3.0000000000000001E-3</v>
      </c>
      <c r="L727" s="24">
        <v>2.5000000000000001E-3</v>
      </c>
      <c r="M727" s="24" t="s">
        <v>673</v>
      </c>
      <c r="N727" s="24">
        <v>2E-3</v>
      </c>
      <c r="O727" s="24" t="s">
        <v>673</v>
      </c>
      <c r="P727" s="24">
        <v>7.0000000000000001E-3</v>
      </c>
      <c r="Q727" s="24">
        <v>3.0000000000000001E-3</v>
      </c>
      <c r="R727" s="24">
        <v>3.5000000000000001E-3</v>
      </c>
      <c r="S727" s="24">
        <v>2E-3</v>
      </c>
      <c r="T727" s="206"/>
      <c r="U727" s="207"/>
      <c r="V727" s="207"/>
      <c r="W727" s="207"/>
      <c r="X727" s="207"/>
      <c r="Y727" s="207"/>
      <c r="Z727" s="207"/>
      <c r="AA727" s="207"/>
      <c r="AB727" s="207"/>
      <c r="AC727" s="207"/>
      <c r="AD727" s="207"/>
      <c r="AE727" s="207"/>
      <c r="AF727" s="207"/>
      <c r="AG727" s="207"/>
      <c r="AH727" s="207"/>
      <c r="AI727" s="207"/>
      <c r="AJ727" s="207"/>
      <c r="AK727" s="207"/>
      <c r="AL727" s="207"/>
      <c r="AM727" s="207"/>
      <c r="AN727" s="207"/>
      <c r="AO727" s="207"/>
      <c r="AP727" s="207"/>
      <c r="AQ727" s="207"/>
      <c r="AR727" s="207"/>
      <c r="AS727" s="207"/>
      <c r="AT727" s="207"/>
      <c r="AU727" s="207"/>
      <c r="AV727" s="207"/>
      <c r="AW727" s="207"/>
      <c r="AX727" s="207"/>
      <c r="AY727" s="207"/>
      <c r="AZ727" s="207"/>
      <c r="BA727" s="207"/>
      <c r="BB727" s="207"/>
      <c r="BC727" s="207"/>
      <c r="BD727" s="207"/>
      <c r="BE727" s="207"/>
      <c r="BF727" s="207"/>
      <c r="BG727" s="207"/>
      <c r="BH727" s="207"/>
      <c r="BI727" s="207"/>
      <c r="BJ727" s="207"/>
      <c r="BK727" s="207"/>
      <c r="BL727" s="207"/>
      <c r="BM727" s="56"/>
    </row>
    <row r="728" spans="1:65">
      <c r="A728" s="30"/>
      <c r="B728" s="3" t="s">
        <v>267</v>
      </c>
      <c r="C728" s="29"/>
      <c r="D728" s="24">
        <v>5.4772255750516611E-4</v>
      </c>
      <c r="E728" s="24" t="s">
        <v>673</v>
      </c>
      <c r="F728" s="24">
        <v>1.1690451944500117E-3</v>
      </c>
      <c r="G728" s="24">
        <v>7.0710678118654751E-4</v>
      </c>
      <c r="H728" s="24">
        <v>2.7325202042558921E-3</v>
      </c>
      <c r="I728" s="24" t="s">
        <v>673</v>
      </c>
      <c r="J728" s="24" t="s">
        <v>673</v>
      </c>
      <c r="K728" s="24">
        <v>5.1639777949432232E-4</v>
      </c>
      <c r="L728" s="24">
        <v>5.4772255750516611E-4</v>
      </c>
      <c r="M728" s="24" t="s">
        <v>673</v>
      </c>
      <c r="N728" s="24">
        <v>0</v>
      </c>
      <c r="O728" s="24" t="s">
        <v>673</v>
      </c>
      <c r="P728" s="24">
        <v>1.2583057392117915E-3</v>
      </c>
      <c r="Q728" s="24">
        <v>6.3245553203367599E-4</v>
      </c>
      <c r="R728" s="24">
        <v>5.4772255750516611E-4</v>
      </c>
      <c r="S728" s="24">
        <v>1.2110601416389967E-3</v>
      </c>
      <c r="T728" s="206"/>
      <c r="U728" s="207"/>
      <c r="V728" s="207"/>
      <c r="W728" s="207"/>
      <c r="X728" s="207"/>
      <c r="Y728" s="207"/>
      <c r="Z728" s="207"/>
      <c r="AA728" s="207"/>
      <c r="AB728" s="207"/>
      <c r="AC728" s="207"/>
      <c r="AD728" s="207"/>
      <c r="AE728" s="207"/>
      <c r="AF728" s="207"/>
      <c r="AG728" s="207"/>
      <c r="AH728" s="207"/>
      <c r="AI728" s="207"/>
      <c r="AJ728" s="207"/>
      <c r="AK728" s="207"/>
      <c r="AL728" s="207"/>
      <c r="AM728" s="207"/>
      <c r="AN728" s="207"/>
      <c r="AO728" s="207"/>
      <c r="AP728" s="207"/>
      <c r="AQ728" s="207"/>
      <c r="AR728" s="207"/>
      <c r="AS728" s="207"/>
      <c r="AT728" s="207"/>
      <c r="AU728" s="207"/>
      <c r="AV728" s="207"/>
      <c r="AW728" s="207"/>
      <c r="AX728" s="207"/>
      <c r="AY728" s="207"/>
      <c r="AZ728" s="207"/>
      <c r="BA728" s="207"/>
      <c r="BB728" s="207"/>
      <c r="BC728" s="207"/>
      <c r="BD728" s="207"/>
      <c r="BE728" s="207"/>
      <c r="BF728" s="207"/>
      <c r="BG728" s="207"/>
      <c r="BH728" s="207"/>
      <c r="BI728" s="207"/>
      <c r="BJ728" s="207"/>
      <c r="BK728" s="207"/>
      <c r="BL728" s="207"/>
      <c r="BM728" s="56"/>
    </row>
    <row r="729" spans="1:65">
      <c r="A729" s="30"/>
      <c r="B729" s="3" t="s">
        <v>86</v>
      </c>
      <c r="C729" s="29"/>
      <c r="D729" s="13">
        <v>0.21908902300206645</v>
      </c>
      <c r="E729" s="13" t="s">
        <v>673</v>
      </c>
      <c r="F729" s="13">
        <v>0.14314839115714428</v>
      </c>
      <c r="G729" s="13">
        <v>0.28284271247461901</v>
      </c>
      <c r="H729" s="13">
        <v>0.4822094478098633</v>
      </c>
      <c r="I729" s="13" t="s">
        <v>673</v>
      </c>
      <c r="J729" s="13" t="s">
        <v>673</v>
      </c>
      <c r="K729" s="13">
        <v>0.19364916731037088</v>
      </c>
      <c r="L729" s="13">
        <v>0.21908902300206645</v>
      </c>
      <c r="M729" s="13" t="s">
        <v>673</v>
      </c>
      <c r="N729" s="13">
        <v>0</v>
      </c>
      <c r="O729" s="13" t="s">
        <v>673</v>
      </c>
      <c r="P729" s="13">
        <v>0.18641566506841356</v>
      </c>
      <c r="Q729" s="13">
        <v>0.21081851067789195</v>
      </c>
      <c r="R729" s="13">
        <v>0.15649215928719032</v>
      </c>
      <c r="S729" s="13">
        <v>0.45414755311462379</v>
      </c>
      <c r="T729" s="152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55"/>
    </row>
    <row r="730" spans="1:65">
      <c r="A730" s="30"/>
      <c r="B730" s="3" t="s">
        <v>268</v>
      </c>
      <c r="C730" s="29"/>
      <c r="D730" s="13">
        <v>-4.1533546325878468E-2</v>
      </c>
      <c r="E730" s="13" t="s">
        <v>673</v>
      </c>
      <c r="F730" s="13">
        <v>2.130990415335464</v>
      </c>
      <c r="G730" s="13">
        <v>-4.1533546325878468E-2</v>
      </c>
      <c r="H730" s="13">
        <v>1.1725239616613421</v>
      </c>
      <c r="I730" s="13" t="s">
        <v>673</v>
      </c>
      <c r="J730" s="13" t="s">
        <v>673</v>
      </c>
      <c r="K730" s="13">
        <v>2.2364217252396124E-2</v>
      </c>
      <c r="L730" s="13">
        <v>-4.1533546325878468E-2</v>
      </c>
      <c r="M730" s="13" t="s">
        <v>673</v>
      </c>
      <c r="N730" s="13">
        <v>-0.2332268370607028</v>
      </c>
      <c r="O730" s="13" t="s">
        <v>673</v>
      </c>
      <c r="P730" s="13">
        <v>1.5878594249201279</v>
      </c>
      <c r="Q730" s="13">
        <v>0.15015974440894597</v>
      </c>
      <c r="R730" s="13">
        <v>0.34185303514377008</v>
      </c>
      <c r="S730" s="13">
        <v>2.2364217252396124E-2</v>
      </c>
      <c r="T730" s="152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5"/>
    </row>
    <row r="731" spans="1:65">
      <c r="A731" s="30"/>
      <c r="B731" s="46" t="s">
        <v>269</v>
      </c>
      <c r="C731" s="47"/>
      <c r="D731" s="45">
        <v>0.52</v>
      </c>
      <c r="E731" s="45">
        <v>14.26</v>
      </c>
      <c r="F731" s="45">
        <v>1.24</v>
      </c>
      <c r="G731" s="45">
        <v>0.83</v>
      </c>
      <c r="H731" s="45">
        <v>0.47</v>
      </c>
      <c r="I731" s="45">
        <v>6.48</v>
      </c>
      <c r="J731" s="45">
        <v>6.48</v>
      </c>
      <c r="K731" s="45">
        <v>0.47</v>
      </c>
      <c r="L731" s="45">
        <v>0.52</v>
      </c>
      <c r="M731" s="45">
        <v>6.48</v>
      </c>
      <c r="N731" s="45">
        <v>0.88</v>
      </c>
      <c r="O731" s="45">
        <v>776.75</v>
      </c>
      <c r="P731" s="45">
        <v>0.21</v>
      </c>
      <c r="Q731" s="45">
        <v>0.36</v>
      </c>
      <c r="R731" s="45">
        <v>0.21</v>
      </c>
      <c r="S731" s="45">
        <v>0.47</v>
      </c>
      <c r="T731" s="152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5"/>
    </row>
    <row r="732" spans="1:65">
      <c r="B732" s="31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BM732" s="55"/>
    </row>
    <row r="733" spans="1:65" ht="15">
      <c r="B733" s="8" t="s">
        <v>513</v>
      </c>
      <c r="BM733" s="28" t="s">
        <v>66</v>
      </c>
    </row>
    <row r="734" spans="1:65" ht="15">
      <c r="A734" s="25" t="s">
        <v>60</v>
      </c>
      <c r="B734" s="18" t="s">
        <v>110</v>
      </c>
      <c r="C734" s="15" t="s">
        <v>111</v>
      </c>
      <c r="D734" s="16" t="s">
        <v>230</v>
      </c>
      <c r="E734" s="17" t="s">
        <v>230</v>
      </c>
      <c r="F734" s="17" t="s">
        <v>230</v>
      </c>
      <c r="G734" s="17" t="s">
        <v>230</v>
      </c>
      <c r="H734" s="17" t="s">
        <v>230</v>
      </c>
      <c r="I734" s="17" t="s">
        <v>230</v>
      </c>
      <c r="J734" s="17" t="s">
        <v>230</v>
      </c>
      <c r="K734" s="17" t="s">
        <v>230</v>
      </c>
      <c r="L734" s="17" t="s">
        <v>230</v>
      </c>
      <c r="M734" s="17" t="s">
        <v>230</v>
      </c>
      <c r="N734" s="17" t="s">
        <v>230</v>
      </c>
      <c r="O734" s="17" t="s">
        <v>230</v>
      </c>
      <c r="P734" s="17" t="s">
        <v>230</v>
      </c>
      <c r="Q734" s="17" t="s">
        <v>230</v>
      </c>
      <c r="R734" s="17" t="s">
        <v>230</v>
      </c>
      <c r="S734" s="17" t="s">
        <v>230</v>
      </c>
      <c r="T734" s="17" t="s">
        <v>230</v>
      </c>
      <c r="U734" s="17" t="s">
        <v>230</v>
      </c>
      <c r="V734" s="17" t="s">
        <v>230</v>
      </c>
      <c r="W734" s="152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8">
        <v>1</v>
      </c>
    </row>
    <row r="735" spans="1:65">
      <c r="A735" s="30"/>
      <c r="B735" s="19" t="s">
        <v>231</v>
      </c>
      <c r="C735" s="9" t="s">
        <v>231</v>
      </c>
      <c r="D735" s="150" t="s">
        <v>233</v>
      </c>
      <c r="E735" s="151" t="s">
        <v>234</v>
      </c>
      <c r="F735" s="151" t="s">
        <v>235</v>
      </c>
      <c r="G735" s="151" t="s">
        <v>236</v>
      </c>
      <c r="H735" s="151" t="s">
        <v>239</v>
      </c>
      <c r="I735" s="151" t="s">
        <v>240</v>
      </c>
      <c r="J735" s="151" t="s">
        <v>242</v>
      </c>
      <c r="K735" s="151" t="s">
        <v>243</v>
      </c>
      <c r="L735" s="151" t="s">
        <v>245</v>
      </c>
      <c r="M735" s="151" t="s">
        <v>246</v>
      </c>
      <c r="N735" s="151" t="s">
        <v>248</v>
      </c>
      <c r="O735" s="151" t="s">
        <v>250</v>
      </c>
      <c r="P735" s="151" t="s">
        <v>251</v>
      </c>
      <c r="Q735" s="151" t="s">
        <v>252</v>
      </c>
      <c r="R735" s="151" t="s">
        <v>254</v>
      </c>
      <c r="S735" s="151" t="s">
        <v>255</v>
      </c>
      <c r="T735" s="151" t="s">
        <v>256</v>
      </c>
      <c r="U735" s="151" t="s">
        <v>257</v>
      </c>
      <c r="V735" s="151" t="s">
        <v>258</v>
      </c>
      <c r="W735" s="152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8" t="s">
        <v>1</v>
      </c>
    </row>
    <row r="736" spans="1:65">
      <c r="A736" s="30"/>
      <c r="B736" s="19"/>
      <c r="C736" s="9"/>
      <c r="D736" s="10" t="s">
        <v>289</v>
      </c>
      <c r="E736" s="11" t="s">
        <v>114</v>
      </c>
      <c r="F736" s="11" t="s">
        <v>114</v>
      </c>
      <c r="G736" s="11" t="s">
        <v>289</v>
      </c>
      <c r="H736" s="11" t="s">
        <v>289</v>
      </c>
      <c r="I736" s="11" t="s">
        <v>290</v>
      </c>
      <c r="J736" s="11" t="s">
        <v>114</v>
      </c>
      <c r="K736" s="11" t="s">
        <v>114</v>
      </c>
      <c r="L736" s="11" t="s">
        <v>114</v>
      </c>
      <c r="M736" s="11" t="s">
        <v>289</v>
      </c>
      <c r="N736" s="11" t="s">
        <v>289</v>
      </c>
      <c r="O736" s="11" t="s">
        <v>289</v>
      </c>
      <c r="P736" s="11" t="s">
        <v>114</v>
      </c>
      <c r="Q736" s="11" t="s">
        <v>289</v>
      </c>
      <c r="R736" s="11" t="s">
        <v>114</v>
      </c>
      <c r="S736" s="11" t="s">
        <v>289</v>
      </c>
      <c r="T736" s="11" t="s">
        <v>289</v>
      </c>
      <c r="U736" s="11" t="s">
        <v>289</v>
      </c>
      <c r="V736" s="11" t="s">
        <v>289</v>
      </c>
      <c r="W736" s="152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8">
        <v>3</v>
      </c>
    </row>
    <row r="737" spans="1:65">
      <c r="A737" s="30"/>
      <c r="B737" s="19"/>
      <c r="C737" s="9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152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8">
        <v>3</v>
      </c>
    </row>
    <row r="738" spans="1:65">
      <c r="A738" s="30"/>
      <c r="B738" s="18">
        <v>1</v>
      </c>
      <c r="C738" s="14">
        <v>1</v>
      </c>
      <c r="D738" s="222">
        <v>0.44</v>
      </c>
      <c r="E738" s="222">
        <v>0.49</v>
      </c>
      <c r="F738" s="223">
        <v>0.54143999999999992</v>
      </c>
      <c r="G738" s="222">
        <v>0.46999999999999992</v>
      </c>
      <c r="H738" s="222">
        <v>0.45999999999999996</v>
      </c>
      <c r="I738" s="222">
        <v>0.44</v>
      </c>
      <c r="J738" s="222">
        <v>0.45999999999999996</v>
      </c>
      <c r="K738" s="222">
        <v>0.47199999999999992</v>
      </c>
      <c r="L738" s="222">
        <v>0.45909999999999995</v>
      </c>
      <c r="M738" s="222">
        <v>0.44</v>
      </c>
      <c r="N738" s="222">
        <v>0.49</v>
      </c>
      <c r="O738" s="222">
        <v>0.48</v>
      </c>
      <c r="P738" s="222">
        <v>0.48900000000000005</v>
      </c>
      <c r="Q738" s="223">
        <v>0.38</v>
      </c>
      <c r="R738" s="222">
        <v>0.48</v>
      </c>
      <c r="S738" s="222">
        <v>0.44</v>
      </c>
      <c r="T738" s="222">
        <v>0.46999999999999992</v>
      </c>
      <c r="U738" s="222">
        <v>0.49</v>
      </c>
      <c r="V738" s="222">
        <v>0.46999999999999992</v>
      </c>
      <c r="W738" s="206"/>
      <c r="X738" s="207"/>
      <c r="Y738" s="207"/>
      <c r="Z738" s="207"/>
      <c r="AA738" s="207"/>
      <c r="AB738" s="207"/>
      <c r="AC738" s="207"/>
      <c r="AD738" s="207"/>
      <c r="AE738" s="207"/>
      <c r="AF738" s="207"/>
      <c r="AG738" s="207"/>
      <c r="AH738" s="207"/>
      <c r="AI738" s="207"/>
      <c r="AJ738" s="207"/>
      <c r="AK738" s="207"/>
      <c r="AL738" s="207"/>
      <c r="AM738" s="207"/>
      <c r="AN738" s="207"/>
      <c r="AO738" s="207"/>
      <c r="AP738" s="207"/>
      <c r="AQ738" s="207"/>
      <c r="AR738" s="207"/>
      <c r="AS738" s="207"/>
      <c r="AT738" s="207"/>
      <c r="AU738" s="207"/>
      <c r="AV738" s="207"/>
      <c r="AW738" s="207"/>
      <c r="AX738" s="207"/>
      <c r="AY738" s="207"/>
      <c r="AZ738" s="207"/>
      <c r="BA738" s="207"/>
      <c r="BB738" s="207"/>
      <c r="BC738" s="207"/>
      <c r="BD738" s="207"/>
      <c r="BE738" s="207"/>
      <c r="BF738" s="207"/>
      <c r="BG738" s="207"/>
      <c r="BH738" s="207"/>
      <c r="BI738" s="207"/>
      <c r="BJ738" s="207"/>
      <c r="BK738" s="207"/>
      <c r="BL738" s="207"/>
      <c r="BM738" s="224">
        <v>1</v>
      </c>
    </row>
    <row r="739" spans="1:65">
      <c r="A739" s="30"/>
      <c r="B739" s="19">
        <v>1</v>
      </c>
      <c r="C739" s="9">
        <v>2</v>
      </c>
      <c r="D739" s="24">
        <v>0.44</v>
      </c>
      <c r="E739" s="24">
        <v>0.48499999999999999</v>
      </c>
      <c r="F739" s="225">
        <v>0.53567999999999993</v>
      </c>
      <c r="G739" s="24">
        <v>0.46999999999999992</v>
      </c>
      <c r="H739" s="24">
        <v>0.46999999999999992</v>
      </c>
      <c r="I739" s="24">
        <v>0.45999999999999996</v>
      </c>
      <c r="J739" s="226">
        <v>0.51</v>
      </c>
      <c r="K739" s="24">
        <v>0.47599999999999992</v>
      </c>
      <c r="L739" s="24">
        <v>0.46299999999999997</v>
      </c>
      <c r="M739" s="24">
        <v>0.43</v>
      </c>
      <c r="N739" s="24">
        <v>0.48</v>
      </c>
      <c r="O739" s="24">
        <v>0.46999999999999992</v>
      </c>
      <c r="P739" s="24">
        <v>0.48</v>
      </c>
      <c r="Q739" s="225">
        <v>0.4</v>
      </c>
      <c r="R739" s="24">
        <v>0.48</v>
      </c>
      <c r="S739" s="24">
        <v>0.43</v>
      </c>
      <c r="T739" s="24">
        <v>0.45999999999999996</v>
      </c>
      <c r="U739" s="24">
        <v>0.49</v>
      </c>
      <c r="V739" s="24">
        <v>0.45999999999999996</v>
      </c>
      <c r="W739" s="206"/>
      <c r="X739" s="207"/>
      <c r="Y739" s="207"/>
      <c r="Z739" s="207"/>
      <c r="AA739" s="207"/>
      <c r="AB739" s="207"/>
      <c r="AC739" s="207"/>
      <c r="AD739" s="207"/>
      <c r="AE739" s="207"/>
      <c r="AF739" s="207"/>
      <c r="AG739" s="207"/>
      <c r="AH739" s="207"/>
      <c r="AI739" s="207"/>
      <c r="AJ739" s="207"/>
      <c r="AK739" s="207"/>
      <c r="AL739" s="207"/>
      <c r="AM739" s="207"/>
      <c r="AN739" s="207"/>
      <c r="AO739" s="207"/>
      <c r="AP739" s="207"/>
      <c r="AQ739" s="207"/>
      <c r="AR739" s="207"/>
      <c r="AS739" s="207"/>
      <c r="AT739" s="207"/>
      <c r="AU739" s="207"/>
      <c r="AV739" s="207"/>
      <c r="AW739" s="207"/>
      <c r="AX739" s="207"/>
      <c r="AY739" s="207"/>
      <c r="AZ739" s="207"/>
      <c r="BA739" s="207"/>
      <c r="BB739" s="207"/>
      <c r="BC739" s="207"/>
      <c r="BD739" s="207"/>
      <c r="BE739" s="207"/>
      <c r="BF739" s="207"/>
      <c r="BG739" s="207"/>
      <c r="BH739" s="207"/>
      <c r="BI739" s="207"/>
      <c r="BJ739" s="207"/>
      <c r="BK739" s="207"/>
      <c r="BL739" s="207"/>
      <c r="BM739" s="224">
        <v>16</v>
      </c>
    </row>
    <row r="740" spans="1:65">
      <c r="A740" s="30"/>
      <c r="B740" s="19">
        <v>1</v>
      </c>
      <c r="C740" s="9">
        <v>3</v>
      </c>
      <c r="D740" s="24">
        <v>0.45999999999999996</v>
      </c>
      <c r="E740" s="24">
        <v>0.48</v>
      </c>
      <c r="F740" s="225">
        <v>0.53279999999999994</v>
      </c>
      <c r="G740" s="24">
        <v>0.5</v>
      </c>
      <c r="H740" s="24">
        <v>0.48</v>
      </c>
      <c r="I740" s="226">
        <v>0.4</v>
      </c>
      <c r="J740" s="24">
        <v>0.46999999999999992</v>
      </c>
      <c r="K740" s="24">
        <v>0.47399999999999992</v>
      </c>
      <c r="L740" s="24">
        <v>0.4713</v>
      </c>
      <c r="M740" s="24">
        <v>0.43</v>
      </c>
      <c r="N740" s="24">
        <v>0.49</v>
      </c>
      <c r="O740" s="24">
        <v>0.45000000000000007</v>
      </c>
      <c r="P740" s="24">
        <v>0.47800000000000004</v>
      </c>
      <c r="Q740" s="225">
        <v>0.38</v>
      </c>
      <c r="R740" s="24">
        <v>0.46999999999999992</v>
      </c>
      <c r="S740" s="24">
        <v>0.42</v>
      </c>
      <c r="T740" s="24">
        <v>0.46999999999999992</v>
      </c>
      <c r="U740" s="24">
        <v>0.46999999999999992</v>
      </c>
      <c r="V740" s="24">
        <v>0.48</v>
      </c>
      <c r="W740" s="206"/>
      <c r="X740" s="207"/>
      <c r="Y740" s="207"/>
      <c r="Z740" s="207"/>
      <c r="AA740" s="207"/>
      <c r="AB740" s="207"/>
      <c r="AC740" s="207"/>
      <c r="AD740" s="207"/>
      <c r="AE740" s="207"/>
      <c r="AF740" s="207"/>
      <c r="AG740" s="207"/>
      <c r="AH740" s="207"/>
      <c r="AI740" s="207"/>
      <c r="AJ740" s="207"/>
      <c r="AK740" s="207"/>
      <c r="AL740" s="207"/>
      <c r="AM740" s="207"/>
      <c r="AN740" s="207"/>
      <c r="AO740" s="207"/>
      <c r="AP740" s="207"/>
      <c r="AQ740" s="207"/>
      <c r="AR740" s="207"/>
      <c r="AS740" s="207"/>
      <c r="AT740" s="207"/>
      <c r="AU740" s="207"/>
      <c r="AV740" s="207"/>
      <c r="AW740" s="207"/>
      <c r="AX740" s="207"/>
      <c r="AY740" s="207"/>
      <c r="AZ740" s="207"/>
      <c r="BA740" s="207"/>
      <c r="BB740" s="207"/>
      <c r="BC740" s="207"/>
      <c r="BD740" s="207"/>
      <c r="BE740" s="207"/>
      <c r="BF740" s="207"/>
      <c r="BG740" s="207"/>
      <c r="BH740" s="207"/>
      <c r="BI740" s="207"/>
      <c r="BJ740" s="207"/>
      <c r="BK740" s="207"/>
      <c r="BL740" s="207"/>
      <c r="BM740" s="224">
        <v>16</v>
      </c>
    </row>
    <row r="741" spans="1:65">
      <c r="A741" s="30"/>
      <c r="B741" s="19">
        <v>1</v>
      </c>
      <c r="C741" s="9">
        <v>4</v>
      </c>
      <c r="D741" s="24">
        <v>0.45999999999999996</v>
      </c>
      <c r="E741" s="24">
        <v>0.47000000000000003</v>
      </c>
      <c r="F741" s="225">
        <v>0.52703999999999995</v>
      </c>
      <c r="G741" s="24">
        <v>0.49</v>
      </c>
      <c r="H741" s="24">
        <v>0.46999999999999992</v>
      </c>
      <c r="I741" s="24">
        <v>0.44</v>
      </c>
      <c r="J741" s="24">
        <v>0.46999999999999992</v>
      </c>
      <c r="K741" s="24">
        <v>0.47299999999999998</v>
      </c>
      <c r="L741" s="24">
        <v>0.46660000000000001</v>
      </c>
      <c r="M741" s="24">
        <v>0.45999999999999996</v>
      </c>
      <c r="N741" s="24">
        <v>0.5</v>
      </c>
      <c r="O741" s="24">
        <v>0.46999999999999992</v>
      </c>
      <c r="P741" s="24">
        <v>0.47600000000000003</v>
      </c>
      <c r="Q741" s="225">
        <v>0.39</v>
      </c>
      <c r="R741" s="24">
        <v>0.45999999999999996</v>
      </c>
      <c r="S741" s="24">
        <v>0.43</v>
      </c>
      <c r="T741" s="24">
        <v>0.45999999999999996</v>
      </c>
      <c r="U741" s="24">
        <v>0.49</v>
      </c>
      <c r="V741" s="24">
        <v>0.45000000000000007</v>
      </c>
      <c r="W741" s="206"/>
      <c r="X741" s="207"/>
      <c r="Y741" s="207"/>
      <c r="Z741" s="207"/>
      <c r="AA741" s="207"/>
      <c r="AB741" s="207"/>
      <c r="AC741" s="207"/>
      <c r="AD741" s="207"/>
      <c r="AE741" s="207"/>
      <c r="AF741" s="207"/>
      <c r="AG741" s="207"/>
      <c r="AH741" s="207"/>
      <c r="AI741" s="207"/>
      <c r="AJ741" s="207"/>
      <c r="AK741" s="207"/>
      <c r="AL741" s="207"/>
      <c r="AM741" s="207"/>
      <c r="AN741" s="207"/>
      <c r="AO741" s="207"/>
      <c r="AP741" s="207"/>
      <c r="AQ741" s="207"/>
      <c r="AR741" s="207"/>
      <c r="AS741" s="207"/>
      <c r="AT741" s="207"/>
      <c r="AU741" s="207"/>
      <c r="AV741" s="207"/>
      <c r="AW741" s="207"/>
      <c r="AX741" s="207"/>
      <c r="AY741" s="207"/>
      <c r="AZ741" s="207"/>
      <c r="BA741" s="207"/>
      <c r="BB741" s="207"/>
      <c r="BC741" s="207"/>
      <c r="BD741" s="207"/>
      <c r="BE741" s="207"/>
      <c r="BF741" s="207"/>
      <c r="BG741" s="207"/>
      <c r="BH741" s="207"/>
      <c r="BI741" s="207"/>
      <c r="BJ741" s="207"/>
      <c r="BK741" s="207"/>
      <c r="BL741" s="207"/>
      <c r="BM741" s="224">
        <v>0.46636960784313725</v>
      </c>
    </row>
    <row r="742" spans="1:65">
      <c r="A742" s="30"/>
      <c r="B742" s="19">
        <v>1</v>
      </c>
      <c r="C742" s="9">
        <v>5</v>
      </c>
      <c r="D742" s="24">
        <v>0.45000000000000007</v>
      </c>
      <c r="E742" s="24">
        <v>0.47499999999999998</v>
      </c>
      <c r="F742" s="225">
        <v>0.52847999999999995</v>
      </c>
      <c r="G742" s="226">
        <v>0.39</v>
      </c>
      <c r="H742" s="24">
        <v>0.46999999999999992</v>
      </c>
      <c r="I742" s="24">
        <v>0.45000000000000007</v>
      </c>
      <c r="J742" s="24">
        <v>0.45999999999999996</v>
      </c>
      <c r="K742" s="24">
        <v>0.47299999999999998</v>
      </c>
      <c r="L742" s="24">
        <v>0.45830000000000004</v>
      </c>
      <c r="M742" s="24">
        <v>0.44</v>
      </c>
      <c r="N742" s="24">
        <v>0.49</v>
      </c>
      <c r="O742" s="24">
        <v>0.48</v>
      </c>
      <c r="P742" s="24">
        <v>0.47299999999999998</v>
      </c>
      <c r="Q742" s="225">
        <v>0.39</v>
      </c>
      <c r="R742" s="24">
        <v>0.46999999999999992</v>
      </c>
      <c r="S742" s="24">
        <v>0.43</v>
      </c>
      <c r="T742" s="24">
        <v>0.46999999999999992</v>
      </c>
      <c r="U742" s="24">
        <v>0.48</v>
      </c>
      <c r="V742" s="24">
        <v>0.45000000000000007</v>
      </c>
      <c r="W742" s="206"/>
      <c r="X742" s="207"/>
      <c r="Y742" s="207"/>
      <c r="Z742" s="207"/>
      <c r="AA742" s="207"/>
      <c r="AB742" s="207"/>
      <c r="AC742" s="207"/>
      <c r="AD742" s="207"/>
      <c r="AE742" s="207"/>
      <c r="AF742" s="207"/>
      <c r="AG742" s="207"/>
      <c r="AH742" s="207"/>
      <c r="AI742" s="207"/>
      <c r="AJ742" s="207"/>
      <c r="AK742" s="207"/>
      <c r="AL742" s="207"/>
      <c r="AM742" s="207"/>
      <c r="AN742" s="207"/>
      <c r="AO742" s="207"/>
      <c r="AP742" s="207"/>
      <c r="AQ742" s="207"/>
      <c r="AR742" s="207"/>
      <c r="AS742" s="207"/>
      <c r="AT742" s="207"/>
      <c r="AU742" s="207"/>
      <c r="AV742" s="207"/>
      <c r="AW742" s="207"/>
      <c r="AX742" s="207"/>
      <c r="AY742" s="207"/>
      <c r="AZ742" s="207"/>
      <c r="BA742" s="207"/>
      <c r="BB742" s="207"/>
      <c r="BC742" s="207"/>
      <c r="BD742" s="207"/>
      <c r="BE742" s="207"/>
      <c r="BF742" s="207"/>
      <c r="BG742" s="207"/>
      <c r="BH742" s="207"/>
      <c r="BI742" s="207"/>
      <c r="BJ742" s="207"/>
      <c r="BK742" s="207"/>
      <c r="BL742" s="207"/>
      <c r="BM742" s="224">
        <v>53</v>
      </c>
    </row>
    <row r="743" spans="1:65">
      <c r="A743" s="30"/>
      <c r="B743" s="19">
        <v>1</v>
      </c>
      <c r="C743" s="9">
        <v>6</v>
      </c>
      <c r="D743" s="24">
        <v>0.46999999999999992</v>
      </c>
      <c r="E743" s="24">
        <v>0.48</v>
      </c>
      <c r="F743" s="225">
        <v>0.53687999999999991</v>
      </c>
      <c r="G743" s="226">
        <v>0.4</v>
      </c>
      <c r="H743" s="24">
        <v>0.46999999999999992</v>
      </c>
      <c r="I743" s="24">
        <v>0.44</v>
      </c>
      <c r="J743" s="24">
        <v>0.46999999999999992</v>
      </c>
      <c r="K743" s="24">
        <v>0.47499999999999998</v>
      </c>
      <c r="L743" s="24">
        <v>0.47239999999999999</v>
      </c>
      <c r="M743" s="24">
        <v>0.44</v>
      </c>
      <c r="N743" s="24">
        <v>0.49</v>
      </c>
      <c r="O743" s="24">
        <v>0.45999999999999996</v>
      </c>
      <c r="P743" s="24">
        <v>0.47299999999999998</v>
      </c>
      <c r="Q743" s="225">
        <v>0.39</v>
      </c>
      <c r="R743" s="24">
        <v>0.46999999999999992</v>
      </c>
      <c r="S743" s="226">
        <v>0.4</v>
      </c>
      <c r="T743" s="24">
        <v>0.48</v>
      </c>
      <c r="U743" s="24">
        <v>0.48</v>
      </c>
      <c r="V743" s="24">
        <v>0.45999999999999996</v>
      </c>
      <c r="W743" s="206"/>
      <c r="X743" s="207"/>
      <c r="Y743" s="207"/>
      <c r="Z743" s="207"/>
      <c r="AA743" s="207"/>
      <c r="AB743" s="207"/>
      <c r="AC743" s="207"/>
      <c r="AD743" s="207"/>
      <c r="AE743" s="207"/>
      <c r="AF743" s="207"/>
      <c r="AG743" s="207"/>
      <c r="AH743" s="207"/>
      <c r="AI743" s="207"/>
      <c r="AJ743" s="207"/>
      <c r="AK743" s="207"/>
      <c r="AL743" s="207"/>
      <c r="AM743" s="207"/>
      <c r="AN743" s="207"/>
      <c r="AO743" s="207"/>
      <c r="AP743" s="207"/>
      <c r="AQ743" s="207"/>
      <c r="AR743" s="207"/>
      <c r="AS743" s="207"/>
      <c r="AT743" s="207"/>
      <c r="AU743" s="207"/>
      <c r="AV743" s="207"/>
      <c r="AW743" s="207"/>
      <c r="AX743" s="207"/>
      <c r="AY743" s="207"/>
      <c r="AZ743" s="207"/>
      <c r="BA743" s="207"/>
      <c r="BB743" s="207"/>
      <c r="BC743" s="207"/>
      <c r="BD743" s="207"/>
      <c r="BE743" s="207"/>
      <c r="BF743" s="207"/>
      <c r="BG743" s="207"/>
      <c r="BH743" s="207"/>
      <c r="BI743" s="207"/>
      <c r="BJ743" s="207"/>
      <c r="BK743" s="207"/>
      <c r="BL743" s="207"/>
      <c r="BM743" s="56"/>
    </row>
    <row r="744" spans="1:65">
      <c r="A744" s="30"/>
      <c r="B744" s="20" t="s">
        <v>265</v>
      </c>
      <c r="C744" s="12"/>
      <c r="D744" s="227">
        <v>0.45333333333333331</v>
      </c>
      <c r="E744" s="227">
        <v>0.48</v>
      </c>
      <c r="F744" s="227">
        <v>0.53371999999999997</v>
      </c>
      <c r="G744" s="227">
        <v>0.45333333333333331</v>
      </c>
      <c r="H744" s="227">
        <v>0.46999999999999992</v>
      </c>
      <c r="I744" s="227">
        <v>0.4383333333333333</v>
      </c>
      <c r="J744" s="227">
        <v>0.47333333333333333</v>
      </c>
      <c r="K744" s="227">
        <v>0.47383333333333327</v>
      </c>
      <c r="L744" s="227">
        <v>0.46511666666666662</v>
      </c>
      <c r="M744" s="227">
        <v>0.44</v>
      </c>
      <c r="N744" s="227">
        <v>0.49000000000000005</v>
      </c>
      <c r="O744" s="227">
        <v>0.46833333333333327</v>
      </c>
      <c r="P744" s="227">
        <v>0.47816666666666663</v>
      </c>
      <c r="Q744" s="227">
        <v>0.38833333333333342</v>
      </c>
      <c r="R744" s="227">
        <v>0.47166666666666662</v>
      </c>
      <c r="S744" s="227">
        <v>0.42499999999999999</v>
      </c>
      <c r="T744" s="227">
        <v>0.46833333333333327</v>
      </c>
      <c r="U744" s="227">
        <v>0.48333333333333334</v>
      </c>
      <c r="V744" s="227">
        <v>0.46166666666666667</v>
      </c>
      <c r="W744" s="206"/>
      <c r="X744" s="207"/>
      <c r="Y744" s="207"/>
      <c r="Z744" s="207"/>
      <c r="AA744" s="207"/>
      <c r="AB744" s="207"/>
      <c r="AC744" s="207"/>
      <c r="AD744" s="207"/>
      <c r="AE744" s="207"/>
      <c r="AF744" s="207"/>
      <c r="AG744" s="207"/>
      <c r="AH744" s="207"/>
      <c r="AI744" s="207"/>
      <c r="AJ744" s="207"/>
      <c r="AK744" s="207"/>
      <c r="AL744" s="207"/>
      <c r="AM744" s="207"/>
      <c r="AN744" s="207"/>
      <c r="AO744" s="207"/>
      <c r="AP744" s="207"/>
      <c r="AQ744" s="207"/>
      <c r="AR744" s="207"/>
      <c r="AS744" s="207"/>
      <c r="AT744" s="207"/>
      <c r="AU744" s="207"/>
      <c r="AV744" s="207"/>
      <c r="AW744" s="207"/>
      <c r="AX744" s="207"/>
      <c r="AY744" s="207"/>
      <c r="AZ744" s="207"/>
      <c r="BA744" s="207"/>
      <c r="BB744" s="207"/>
      <c r="BC744" s="207"/>
      <c r="BD744" s="207"/>
      <c r="BE744" s="207"/>
      <c r="BF744" s="207"/>
      <c r="BG744" s="207"/>
      <c r="BH744" s="207"/>
      <c r="BI744" s="207"/>
      <c r="BJ744" s="207"/>
      <c r="BK744" s="207"/>
      <c r="BL744" s="207"/>
      <c r="BM744" s="56"/>
    </row>
    <row r="745" spans="1:65">
      <c r="A745" s="30"/>
      <c r="B745" s="3" t="s">
        <v>266</v>
      </c>
      <c r="C745" s="29"/>
      <c r="D745" s="24">
        <v>0.45500000000000002</v>
      </c>
      <c r="E745" s="24">
        <v>0.48</v>
      </c>
      <c r="F745" s="24">
        <v>0.53423999999999994</v>
      </c>
      <c r="G745" s="24">
        <v>0.46999999999999992</v>
      </c>
      <c r="H745" s="24">
        <v>0.46999999999999992</v>
      </c>
      <c r="I745" s="24">
        <v>0.44</v>
      </c>
      <c r="J745" s="24">
        <v>0.46999999999999992</v>
      </c>
      <c r="K745" s="24">
        <v>0.47349999999999992</v>
      </c>
      <c r="L745" s="24">
        <v>0.46479999999999999</v>
      </c>
      <c r="M745" s="24">
        <v>0.44</v>
      </c>
      <c r="N745" s="24">
        <v>0.49</v>
      </c>
      <c r="O745" s="24">
        <v>0.46999999999999992</v>
      </c>
      <c r="P745" s="24">
        <v>0.47700000000000004</v>
      </c>
      <c r="Q745" s="24">
        <v>0.39</v>
      </c>
      <c r="R745" s="24">
        <v>0.46999999999999992</v>
      </c>
      <c r="S745" s="24">
        <v>0.43</v>
      </c>
      <c r="T745" s="24">
        <v>0.46999999999999992</v>
      </c>
      <c r="U745" s="24">
        <v>0.48499999999999999</v>
      </c>
      <c r="V745" s="24">
        <v>0.45999999999999996</v>
      </c>
      <c r="W745" s="206"/>
      <c r="X745" s="207"/>
      <c r="Y745" s="207"/>
      <c r="Z745" s="207"/>
      <c r="AA745" s="207"/>
      <c r="AB745" s="207"/>
      <c r="AC745" s="207"/>
      <c r="AD745" s="207"/>
      <c r="AE745" s="207"/>
      <c r="AF745" s="207"/>
      <c r="AG745" s="207"/>
      <c r="AH745" s="207"/>
      <c r="AI745" s="207"/>
      <c r="AJ745" s="207"/>
      <c r="AK745" s="207"/>
      <c r="AL745" s="207"/>
      <c r="AM745" s="207"/>
      <c r="AN745" s="207"/>
      <c r="AO745" s="207"/>
      <c r="AP745" s="207"/>
      <c r="AQ745" s="207"/>
      <c r="AR745" s="207"/>
      <c r="AS745" s="207"/>
      <c r="AT745" s="207"/>
      <c r="AU745" s="207"/>
      <c r="AV745" s="207"/>
      <c r="AW745" s="207"/>
      <c r="AX745" s="207"/>
      <c r="AY745" s="207"/>
      <c r="AZ745" s="207"/>
      <c r="BA745" s="207"/>
      <c r="BB745" s="207"/>
      <c r="BC745" s="207"/>
      <c r="BD745" s="207"/>
      <c r="BE745" s="207"/>
      <c r="BF745" s="207"/>
      <c r="BG745" s="207"/>
      <c r="BH745" s="207"/>
      <c r="BI745" s="207"/>
      <c r="BJ745" s="207"/>
      <c r="BK745" s="207"/>
      <c r="BL745" s="207"/>
      <c r="BM745" s="56"/>
    </row>
    <row r="746" spans="1:65">
      <c r="A746" s="30"/>
      <c r="B746" s="3" t="s">
        <v>267</v>
      </c>
      <c r="C746" s="29"/>
      <c r="D746" s="24">
        <v>1.2110601416389932E-2</v>
      </c>
      <c r="E746" s="24">
        <v>7.0710678118654667E-3</v>
      </c>
      <c r="F746" s="24">
        <v>5.4102125651401024E-3</v>
      </c>
      <c r="G746" s="24">
        <v>4.6761807778000465E-2</v>
      </c>
      <c r="H746" s="24">
        <v>6.324555320336764E-3</v>
      </c>
      <c r="I746" s="24">
        <v>2.0412414523193142E-2</v>
      </c>
      <c r="J746" s="24">
        <v>1.861898672502528E-2</v>
      </c>
      <c r="K746" s="24">
        <v>1.4719601443879721E-3</v>
      </c>
      <c r="L746" s="24">
        <v>6.0104630991851746E-3</v>
      </c>
      <c r="M746" s="24">
        <v>1.0954451150103312E-2</v>
      </c>
      <c r="N746" s="24">
        <v>6.324555320336764E-3</v>
      </c>
      <c r="O746" s="24">
        <v>1.1690451944500094E-2</v>
      </c>
      <c r="P746" s="24">
        <v>5.980523945831746E-3</v>
      </c>
      <c r="Q746" s="24">
        <v>7.5277265270908174E-3</v>
      </c>
      <c r="R746" s="24">
        <v>7.5277265270908243E-3</v>
      </c>
      <c r="S746" s="24">
        <v>1.3784048752090215E-2</v>
      </c>
      <c r="T746" s="24">
        <v>7.5277265270908096E-3</v>
      </c>
      <c r="U746" s="24">
        <v>8.1649658092772855E-3</v>
      </c>
      <c r="V746" s="24">
        <v>1.169045194450008E-2</v>
      </c>
      <c r="W746" s="206"/>
      <c r="X746" s="207"/>
      <c r="Y746" s="207"/>
      <c r="Z746" s="207"/>
      <c r="AA746" s="207"/>
      <c r="AB746" s="207"/>
      <c r="AC746" s="207"/>
      <c r="AD746" s="207"/>
      <c r="AE746" s="207"/>
      <c r="AF746" s="207"/>
      <c r="AG746" s="207"/>
      <c r="AH746" s="207"/>
      <c r="AI746" s="207"/>
      <c r="AJ746" s="207"/>
      <c r="AK746" s="207"/>
      <c r="AL746" s="207"/>
      <c r="AM746" s="207"/>
      <c r="AN746" s="207"/>
      <c r="AO746" s="207"/>
      <c r="AP746" s="207"/>
      <c r="AQ746" s="207"/>
      <c r="AR746" s="207"/>
      <c r="AS746" s="207"/>
      <c r="AT746" s="207"/>
      <c r="AU746" s="207"/>
      <c r="AV746" s="207"/>
      <c r="AW746" s="207"/>
      <c r="AX746" s="207"/>
      <c r="AY746" s="207"/>
      <c r="AZ746" s="207"/>
      <c r="BA746" s="207"/>
      <c r="BB746" s="207"/>
      <c r="BC746" s="207"/>
      <c r="BD746" s="207"/>
      <c r="BE746" s="207"/>
      <c r="BF746" s="207"/>
      <c r="BG746" s="207"/>
      <c r="BH746" s="207"/>
      <c r="BI746" s="207"/>
      <c r="BJ746" s="207"/>
      <c r="BK746" s="207"/>
      <c r="BL746" s="207"/>
      <c r="BM746" s="56"/>
    </row>
    <row r="747" spans="1:65">
      <c r="A747" s="30"/>
      <c r="B747" s="3" t="s">
        <v>86</v>
      </c>
      <c r="C747" s="29"/>
      <c r="D747" s="13">
        <v>2.6714561947918967E-2</v>
      </c>
      <c r="E747" s="13">
        <v>1.4731391274719723E-2</v>
      </c>
      <c r="F747" s="13">
        <v>1.0136799380087129E-2</v>
      </c>
      <c r="G747" s="13">
        <v>0.10315104656911868</v>
      </c>
      <c r="H747" s="13">
        <v>1.3456500681567585E-2</v>
      </c>
      <c r="I747" s="13">
        <v>4.6568246060516676E-2</v>
      </c>
      <c r="J747" s="13">
        <v>3.9335887447236505E-2</v>
      </c>
      <c r="K747" s="13">
        <v>3.1064934457713097E-3</v>
      </c>
      <c r="L747" s="13">
        <v>1.2922484894510715E-2</v>
      </c>
      <c r="M747" s="13">
        <v>2.4896479886598436E-2</v>
      </c>
      <c r="N747" s="13">
        <v>1.2907255755789313E-2</v>
      </c>
      <c r="O747" s="13">
        <v>2.4961819098576716E-2</v>
      </c>
      <c r="P747" s="13">
        <v>1.2507195425231954E-2</v>
      </c>
      <c r="Q747" s="13">
        <v>1.9384703503238152E-2</v>
      </c>
      <c r="R747" s="13">
        <v>1.5959844227047687E-2</v>
      </c>
      <c r="S747" s="13">
        <v>3.2433055887271092E-2</v>
      </c>
      <c r="T747" s="13">
        <v>1.607343742439319E-2</v>
      </c>
      <c r="U747" s="13">
        <v>1.6893032708849558E-2</v>
      </c>
      <c r="V747" s="13">
        <v>2.5322278580144578E-2</v>
      </c>
      <c r="W747" s="152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55"/>
    </row>
    <row r="748" spans="1:65">
      <c r="A748" s="30"/>
      <c r="B748" s="3" t="s">
        <v>268</v>
      </c>
      <c r="C748" s="29"/>
      <c r="D748" s="13">
        <v>-2.795266734917401E-2</v>
      </c>
      <c r="E748" s="13">
        <v>2.9226587512639401E-2</v>
      </c>
      <c r="F748" s="13">
        <v>0.14441419643176223</v>
      </c>
      <c r="G748" s="13">
        <v>-2.795266734917401E-2</v>
      </c>
      <c r="H748" s="13">
        <v>7.7843669394592752E-3</v>
      </c>
      <c r="I748" s="13">
        <v>-6.0115998208943977E-2</v>
      </c>
      <c r="J748" s="13">
        <v>1.4931773797186132E-2</v>
      </c>
      <c r="K748" s="13">
        <v>1.6003884825844805E-2</v>
      </c>
      <c r="L748" s="13">
        <v>-2.6865841071103125E-3</v>
      </c>
      <c r="M748" s="13">
        <v>-5.6542294780080549E-2</v>
      </c>
      <c r="N748" s="13">
        <v>5.0668808085819528E-2</v>
      </c>
      <c r="O748" s="13">
        <v>4.2106635105958468E-3</v>
      </c>
      <c r="P748" s="13">
        <v>2.5295513740889675E-2</v>
      </c>
      <c r="Q748" s="13">
        <v>-0.16732710107484361</v>
      </c>
      <c r="R748" s="13">
        <v>1.1358070368322704E-2</v>
      </c>
      <c r="S748" s="13">
        <v>-8.8705625639850627E-2</v>
      </c>
      <c r="T748" s="13">
        <v>4.2106635105958468E-3</v>
      </c>
      <c r="U748" s="13">
        <v>3.6373994370366036E-2</v>
      </c>
      <c r="V748" s="13">
        <v>-1.0084150204857312E-2</v>
      </c>
      <c r="W748" s="152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55"/>
    </row>
    <row r="749" spans="1:65">
      <c r="A749" s="30"/>
      <c r="B749" s="46" t="s">
        <v>269</v>
      </c>
      <c r="C749" s="47"/>
      <c r="D749" s="45">
        <v>0.87</v>
      </c>
      <c r="E749" s="45">
        <v>0.67</v>
      </c>
      <c r="F749" s="45">
        <v>3.78</v>
      </c>
      <c r="G749" s="45">
        <v>0.87</v>
      </c>
      <c r="H749" s="45">
        <v>0.1</v>
      </c>
      <c r="I749" s="45">
        <v>1.73</v>
      </c>
      <c r="J749" s="45">
        <v>0.28999999999999998</v>
      </c>
      <c r="K749" s="45">
        <v>0.32</v>
      </c>
      <c r="L749" s="45">
        <v>0.19</v>
      </c>
      <c r="M749" s="45">
        <v>1.64</v>
      </c>
      <c r="N749" s="45">
        <v>1.25</v>
      </c>
      <c r="O749" s="45">
        <v>0</v>
      </c>
      <c r="P749" s="45">
        <v>0.56999999999999995</v>
      </c>
      <c r="Q749" s="45">
        <v>4.62</v>
      </c>
      <c r="R749" s="45">
        <v>0.19</v>
      </c>
      <c r="S749" s="45">
        <v>2.5</v>
      </c>
      <c r="T749" s="45">
        <v>0</v>
      </c>
      <c r="U749" s="45">
        <v>0.87</v>
      </c>
      <c r="V749" s="45">
        <v>0.39</v>
      </c>
      <c r="W749" s="152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5"/>
    </row>
    <row r="750" spans="1:65">
      <c r="B750" s="31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BM750" s="55"/>
    </row>
    <row r="751" spans="1:65" ht="15">
      <c r="B751" s="8" t="s">
        <v>514</v>
      </c>
      <c r="BM751" s="28" t="s">
        <v>66</v>
      </c>
    </row>
    <row r="752" spans="1:65" ht="15">
      <c r="A752" s="25" t="s">
        <v>6</v>
      </c>
      <c r="B752" s="18" t="s">
        <v>110</v>
      </c>
      <c r="C752" s="15" t="s">
        <v>111</v>
      </c>
      <c r="D752" s="16" t="s">
        <v>230</v>
      </c>
      <c r="E752" s="17" t="s">
        <v>230</v>
      </c>
      <c r="F752" s="17" t="s">
        <v>230</v>
      </c>
      <c r="G752" s="17" t="s">
        <v>230</v>
      </c>
      <c r="H752" s="17" t="s">
        <v>230</v>
      </c>
      <c r="I752" s="17" t="s">
        <v>230</v>
      </c>
      <c r="J752" s="17" t="s">
        <v>230</v>
      </c>
      <c r="K752" s="17" t="s">
        <v>230</v>
      </c>
      <c r="L752" s="17" t="s">
        <v>230</v>
      </c>
      <c r="M752" s="17" t="s">
        <v>230</v>
      </c>
      <c r="N752" s="17" t="s">
        <v>230</v>
      </c>
      <c r="O752" s="17" t="s">
        <v>230</v>
      </c>
      <c r="P752" s="17" t="s">
        <v>230</v>
      </c>
      <c r="Q752" s="17" t="s">
        <v>230</v>
      </c>
      <c r="R752" s="17" t="s">
        <v>230</v>
      </c>
      <c r="S752" s="17" t="s">
        <v>230</v>
      </c>
      <c r="T752" s="17" t="s">
        <v>230</v>
      </c>
      <c r="U752" s="17" t="s">
        <v>230</v>
      </c>
      <c r="V752" s="17" t="s">
        <v>230</v>
      </c>
      <c r="W752" s="17" t="s">
        <v>230</v>
      </c>
      <c r="X752" s="17" t="s">
        <v>230</v>
      </c>
      <c r="Y752" s="17" t="s">
        <v>230</v>
      </c>
      <c r="Z752" s="152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8">
        <v>1</v>
      </c>
    </row>
    <row r="753" spans="1:65">
      <c r="A753" s="30"/>
      <c r="B753" s="19" t="s">
        <v>231</v>
      </c>
      <c r="C753" s="9" t="s">
        <v>231</v>
      </c>
      <c r="D753" s="150" t="s">
        <v>233</v>
      </c>
      <c r="E753" s="151" t="s">
        <v>234</v>
      </c>
      <c r="F753" s="151" t="s">
        <v>235</v>
      </c>
      <c r="G753" s="151" t="s">
        <v>236</v>
      </c>
      <c r="H753" s="151" t="s">
        <v>237</v>
      </c>
      <c r="I753" s="151" t="s">
        <v>239</v>
      </c>
      <c r="J753" s="151" t="s">
        <v>240</v>
      </c>
      <c r="K753" s="151" t="s">
        <v>242</v>
      </c>
      <c r="L753" s="151" t="s">
        <v>243</v>
      </c>
      <c r="M753" s="151" t="s">
        <v>244</v>
      </c>
      <c r="N753" s="151" t="s">
        <v>245</v>
      </c>
      <c r="O753" s="151" t="s">
        <v>246</v>
      </c>
      <c r="P753" s="151" t="s">
        <v>248</v>
      </c>
      <c r="Q753" s="151" t="s">
        <v>249</v>
      </c>
      <c r="R753" s="151" t="s">
        <v>250</v>
      </c>
      <c r="S753" s="151" t="s">
        <v>251</v>
      </c>
      <c r="T753" s="151" t="s">
        <v>252</v>
      </c>
      <c r="U753" s="151" t="s">
        <v>254</v>
      </c>
      <c r="V753" s="151" t="s">
        <v>255</v>
      </c>
      <c r="W753" s="151" t="s">
        <v>256</v>
      </c>
      <c r="X753" s="151" t="s">
        <v>257</v>
      </c>
      <c r="Y753" s="151" t="s">
        <v>258</v>
      </c>
      <c r="Z753" s="152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8" t="s">
        <v>3</v>
      </c>
    </row>
    <row r="754" spans="1:65">
      <c r="A754" s="30"/>
      <c r="B754" s="19"/>
      <c r="C754" s="9"/>
      <c r="D754" s="10" t="s">
        <v>289</v>
      </c>
      <c r="E754" s="11" t="s">
        <v>290</v>
      </c>
      <c r="F754" s="11" t="s">
        <v>114</v>
      </c>
      <c r="G754" s="11" t="s">
        <v>289</v>
      </c>
      <c r="H754" s="11" t="s">
        <v>290</v>
      </c>
      <c r="I754" s="11" t="s">
        <v>289</v>
      </c>
      <c r="J754" s="11" t="s">
        <v>290</v>
      </c>
      <c r="K754" s="11" t="s">
        <v>290</v>
      </c>
      <c r="L754" s="11" t="s">
        <v>114</v>
      </c>
      <c r="M754" s="11" t="s">
        <v>114</v>
      </c>
      <c r="N754" s="11" t="s">
        <v>290</v>
      </c>
      <c r="O754" s="11" t="s">
        <v>289</v>
      </c>
      <c r="P754" s="11" t="s">
        <v>290</v>
      </c>
      <c r="Q754" s="11" t="s">
        <v>290</v>
      </c>
      <c r="R754" s="11" t="s">
        <v>289</v>
      </c>
      <c r="S754" s="11" t="s">
        <v>290</v>
      </c>
      <c r="T754" s="11" t="s">
        <v>289</v>
      </c>
      <c r="U754" s="11" t="s">
        <v>114</v>
      </c>
      <c r="V754" s="11" t="s">
        <v>290</v>
      </c>
      <c r="W754" s="11" t="s">
        <v>289</v>
      </c>
      <c r="X754" s="11" t="s">
        <v>289</v>
      </c>
      <c r="Y754" s="11" t="s">
        <v>289</v>
      </c>
      <c r="Z754" s="152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8">
        <v>2</v>
      </c>
    </row>
    <row r="755" spans="1:65">
      <c r="A755" s="30"/>
      <c r="B755" s="19"/>
      <c r="C755" s="9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152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8">
        <v>3</v>
      </c>
    </row>
    <row r="756" spans="1:65">
      <c r="A756" s="30"/>
      <c r="B756" s="18">
        <v>1</v>
      </c>
      <c r="C756" s="14">
        <v>1</v>
      </c>
      <c r="D756" s="22">
        <v>1.9699999999999998</v>
      </c>
      <c r="E756" s="22">
        <v>2</v>
      </c>
      <c r="F756" s="153" t="s">
        <v>103</v>
      </c>
      <c r="G756" s="22">
        <v>1.81</v>
      </c>
      <c r="H756" s="22">
        <v>2.2599999999999998</v>
      </c>
      <c r="I756" s="22">
        <v>1.5</v>
      </c>
      <c r="J756" s="22">
        <v>1.83</v>
      </c>
      <c r="K756" s="22">
        <v>2.0099999999999998</v>
      </c>
      <c r="L756" s="22">
        <v>1.9</v>
      </c>
      <c r="M756" s="153" t="s">
        <v>95</v>
      </c>
      <c r="N756" s="22">
        <v>1.8</v>
      </c>
      <c r="O756" s="153">
        <v>1.2</v>
      </c>
      <c r="P756" s="22">
        <v>2.0299999999999998</v>
      </c>
      <c r="Q756" s="22">
        <v>2.1</v>
      </c>
      <c r="R756" s="22">
        <v>1.74</v>
      </c>
      <c r="S756" s="22">
        <v>1.9</v>
      </c>
      <c r="T756" s="22">
        <v>1.73</v>
      </c>
      <c r="U756" s="153" t="s">
        <v>103</v>
      </c>
      <c r="V756" s="154">
        <v>1.83</v>
      </c>
      <c r="W756" s="22">
        <v>1.99</v>
      </c>
      <c r="X756" s="22">
        <v>1.9</v>
      </c>
      <c r="Y756" s="22">
        <v>1.9</v>
      </c>
      <c r="Z756" s="152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8">
        <v>1</v>
      </c>
    </row>
    <row r="757" spans="1:65">
      <c r="A757" s="30"/>
      <c r="B757" s="19">
        <v>1</v>
      </c>
      <c r="C757" s="9">
        <v>2</v>
      </c>
      <c r="D757" s="11">
        <v>1.9</v>
      </c>
      <c r="E757" s="11">
        <v>1.8</v>
      </c>
      <c r="F757" s="155" t="s">
        <v>103</v>
      </c>
      <c r="G757" s="11">
        <v>1.82</v>
      </c>
      <c r="H757" s="11">
        <v>2.3199999999999998</v>
      </c>
      <c r="I757" s="11">
        <v>1.4</v>
      </c>
      <c r="J757" s="11">
        <v>1.82</v>
      </c>
      <c r="K757" s="11">
        <v>2.0099999999999998</v>
      </c>
      <c r="L757" s="11">
        <v>2.2000000000000002</v>
      </c>
      <c r="M757" s="155" t="s">
        <v>95</v>
      </c>
      <c r="N757" s="11">
        <v>1.7</v>
      </c>
      <c r="O757" s="155">
        <v>0.4</v>
      </c>
      <c r="P757" s="11">
        <v>1.92</v>
      </c>
      <c r="Q757" s="11">
        <v>2.2000000000000002</v>
      </c>
      <c r="R757" s="11">
        <v>1.67</v>
      </c>
      <c r="S757" s="11">
        <v>1.9</v>
      </c>
      <c r="T757" s="11">
        <v>1.72</v>
      </c>
      <c r="U757" s="155" t="s">
        <v>103</v>
      </c>
      <c r="V757" s="11">
        <v>1.9</v>
      </c>
      <c r="W757" s="11">
        <v>2.0499999999999998</v>
      </c>
      <c r="X757" s="11">
        <v>1.8</v>
      </c>
      <c r="Y757" s="11">
        <v>1.89</v>
      </c>
      <c r="Z757" s="152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8">
        <v>32</v>
      </c>
    </row>
    <row r="758" spans="1:65">
      <c r="A758" s="30"/>
      <c r="B758" s="19">
        <v>1</v>
      </c>
      <c r="C758" s="9">
        <v>3</v>
      </c>
      <c r="D758" s="11">
        <v>1.99</v>
      </c>
      <c r="E758" s="11">
        <v>2</v>
      </c>
      <c r="F758" s="155" t="s">
        <v>103</v>
      </c>
      <c r="G758" s="11">
        <v>1.86</v>
      </c>
      <c r="H758" s="11">
        <v>2.13</v>
      </c>
      <c r="I758" s="11">
        <v>1.4</v>
      </c>
      <c r="J758" s="11">
        <v>1.89</v>
      </c>
      <c r="K758" s="11">
        <v>2.0299999999999998</v>
      </c>
      <c r="L758" s="11">
        <v>2.1</v>
      </c>
      <c r="M758" s="155" t="s">
        <v>95</v>
      </c>
      <c r="N758" s="11">
        <v>1.9</v>
      </c>
      <c r="O758" s="155">
        <v>1.2</v>
      </c>
      <c r="P758" s="11">
        <v>1.9699999999999998</v>
      </c>
      <c r="Q758" s="11">
        <v>2.1</v>
      </c>
      <c r="R758" s="11">
        <v>1.64</v>
      </c>
      <c r="S758" s="11">
        <v>1.9</v>
      </c>
      <c r="T758" s="11">
        <v>1.69</v>
      </c>
      <c r="U758" s="155" t="s">
        <v>103</v>
      </c>
      <c r="V758" s="11">
        <v>1.92</v>
      </c>
      <c r="W758" s="11">
        <v>2</v>
      </c>
      <c r="X758" s="11">
        <v>1.8</v>
      </c>
      <c r="Y758" s="11">
        <v>1.95</v>
      </c>
      <c r="Z758" s="152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8">
        <v>16</v>
      </c>
    </row>
    <row r="759" spans="1:65">
      <c r="A759" s="30"/>
      <c r="B759" s="19">
        <v>1</v>
      </c>
      <c r="C759" s="9">
        <v>4</v>
      </c>
      <c r="D759" s="148">
        <v>2.48</v>
      </c>
      <c r="E759" s="11">
        <v>2.2000000000000002</v>
      </c>
      <c r="F759" s="155" t="s">
        <v>103</v>
      </c>
      <c r="G759" s="11">
        <v>1.79</v>
      </c>
      <c r="H759" s="11">
        <v>2.2400000000000002</v>
      </c>
      <c r="I759" s="11">
        <v>1.4</v>
      </c>
      <c r="J759" s="11">
        <v>1.84</v>
      </c>
      <c r="K759" s="11">
        <v>2.09</v>
      </c>
      <c r="L759" s="11">
        <v>1.9</v>
      </c>
      <c r="M759" s="155" t="s">
        <v>95</v>
      </c>
      <c r="N759" s="11">
        <v>1.7</v>
      </c>
      <c r="O759" s="155">
        <v>0.9</v>
      </c>
      <c r="P759" s="11">
        <v>1.92</v>
      </c>
      <c r="Q759" s="11">
        <v>2.1</v>
      </c>
      <c r="R759" s="11">
        <v>1.72</v>
      </c>
      <c r="S759" s="11">
        <v>1.9</v>
      </c>
      <c r="T759" s="148">
        <v>1.63</v>
      </c>
      <c r="U759" s="155" t="s">
        <v>103</v>
      </c>
      <c r="V759" s="11">
        <v>1.91</v>
      </c>
      <c r="W759" s="11">
        <v>1.9699999999999998</v>
      </c>
      <c r="X759" s="11">
        <v>1.9</v>
      </c>
      <c r="Y759" s="11">
        <v>1.85</v>
      </c>
      <c r="Z759" s="152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8">
        <v>1.898462962962963</v>
      </c>
    </row>
    <row r="760" spans="1:65">
      <c r="A760" s="30"/>
      <c r="B760" s="19">
        <v>1</v>
      </c>
      <c r="C760" s="9">
        <v>5</v>
      </c>
      <c r="D760" s="11">
        <v>1.9800000000000002</v>
      </c>
      <c r="E760" s="11">
        <v>1.8</v>
      </c>
      <c r="F760" s="155" t="s">
        <v>103</v>
      </c>
      <c r="G760" s="11">
        <v>1.78</v>
      </c>
      <c r="H760" s="11">
        <v>2.14</v>
      </c>
      <c r="I760" s="11">
        <v>1.6</v>
      </c>
      <c r="J760" s="11">
        <v>1.86</v>
      </c>
      <c r="K760" s="11">
        <v>2.08</v>
      </c>
      <c r="L760" s="11">
        <v>2.1</v>
      </c>
      <c r="M760" s="155" t="s">
        <v>95</v>
      </c>
      <c r="N760" s="11">
        <v>1.8</v>
      </c>
      <c r="O760" s="155">
        <v>0.2</v>
      </c>
      <c r="P760" s="11">
        <v>1.9800000000000002</v>
      </c>
      <c r="Q760" s="11">
        <v>2.1</v>
      </c>
      <c r="R760" s="11">
        <v>1.72</v>
      </c>
      <c r="S760" s="11">
        <v>1.9</v>
      </c>
      <c r="T760" s="11">
        <v>1.72</v>
      </c>
      <c r="U760" s="155" t="s">
        <v>103</v>
      </c>
      <c r="V760" s="11">
        <v>1.9</v>
      </c>
      <c r="W760" s="11">
        <v>2.06</v>
      </c>
      <c r="X760" s="11">
        <v>1.8</v>
      </c>
      <c r="Y760" s="11">
        <v>1.84</v>
      </c>
      <c r="Z760" s="152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8">
        <v>54</v>
      </c>
    </row>
    <row r="761" spans="1:65">
      <c r="A761" s="30"/>
      <c r="B761" s="19">
        <v>1</v>
      </c>
      <c r="C761" s="9">
        <v>6</v>
      </c>
      <c r="D761" s="11">
        <v>1.95</v>
      </c>
      <c r="E761" s="11">
        <v>2</v>
      </c>
      <c r="F761" s="155" t="s">
        <v>103</v>
      </c>
      <c r="G761" s="11">
        <v>1.85</v>
      </c>
      <c r="H761" s="11">
        <v>2.27</v>
      </c>
      <c r="I761" s="11">
        <v>1.4</v>
      </c>
      <c r="J761" s="11">
        <v>1.82</v>
      </c>
      <c r="K761" s="11">
        <v>2.0699999999999998</v>
      </c>
      <c r="L761" s="11">
        <v>2.1</v>
      </c>
      <c r="M761" s="155" t="s">
        <v>95</v>
      </c>
      <c r="N761" s="11">
        <v>1.7</v>
      </c>
      <c r="O761" s="155">
        <v>0.1</v>
      </c>
      <c r="P761" s="11">
        <v>2.02</v>
      </c>
      <c r="Q761" s="11">
        <v>2.1</v>
      </c>
      <c r="R761" s="11">
        <v>1.71</v>
      </c>
      <c r="S761" s="11">
        <v>1.8</v>
      </c>
      <c r="T761" s="11">
        <v>1.76</v>
      </c>
      <c r="U761" s="155" t="s">
        <v>103</v>
      </c>
      <c r="V761" s="11">
        <v>1.88</v>
      </c>
      <c r="W761" s="11">
        <v>2.06</v>
      </c>
      <c r="X761" s="11">
        <v>1.8</v>
      </c>
      <c r="Y761" s="11">
        <v>1.91</v>
      </c>
      <c r="Z761" s="152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5"/>
    </row>
    <row r="762" spans="1:65">
      <c r="A762" s="30"/>
      <c r="B762" s="20" t="s">
        <v>265</v>
      </c>
      <c r="C762" s="12"/>
      <c r="D762" s="23">
        <v>2.0449999999999999</v>
      </c>
      <c r="E762" s="23">
        <v>1.9666666666666668</v>
      </c>
      <c r="F762" s="23" t="s">
        <v>673</v>
      </c>
      <c r="G762" s="23">
        <v>1.8183333333333334</v>
      </c>
      <c r="H762" s="23">
        <v>2.2266666666666666</v>
      </c>
      <c r="I762" s="23">
        <v>1.45</v>
      </c>
      <c r="J762" s="23">
        <v>1.8433333333333335</v>
      </c>
      <c r="K762" s="23">
        <v>2.0483333333333333</v>
      </c>
      <c r="L762" s="23">
        <v>2.0499999999999998</v>
      </c>
      <c r="M762" s="23" t="s">
        <v>673</v>
      </c>
      <c r="N762" s="23">
        <v>1.7666666666666666</v>
      </c>
      <c r="O762" s="23">
        <v>0.66666666666666663</v>
      </c>
      <c r="P762" s="23">
        <v>1.9733333333333334</v>
      </c>
      <c r="Q762" s="23">
        <v>2.1166666666666667</v>
      </c>
      <c r="R762" s="23">
        <v>1.7</v>
      </c>
      <c r="S762" s="23">
        <v>1.8833333333333335</v>
      </c>
      <c r="T762" s="23">
        <v>1.7083333333333333</v>
      </c>
      <c r="U762" s="23" t="s">
        <v>673</v>
      </c>
      <c r="V762" s="23">
        <v>1.89</v>
      </c>
      <c r="W762" s="23">
        <v>2.0216666666666669</v>
      </c>
      <c r="X762" s="23">
        <v>1.8333333333333337</v>
      </c>
      <c r="Y762" s="23">
        <v>1.89</v>
      </c>
      <c r="Z762" s="152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5"/>
    </row>
    <row r="763" spans="1:65">
      <c r="A763" s="30"/>
      <c r="B763" s="3" t="s">
        <v>266</v>
      </c>
      <c r="C763" s="29"/>
      <c r="D763" s="11">
        <v>1.9750000000000001</v>
      </c>
      <c r="E763" s="11">
        <v>2</v>
      </c>
      <c r="F763" s="11" t="s">
        <v>673</v>
      </c>
      <c r="G763" s="11">
        <v>1.8149999999999999</v>
      </c>
      <c r="H763" s="11">
        <v>2.25</v>
      </c>
      <c r="I763" s="11">
        <v>1.4</v>
      </c>
      <c r="J763" s="11">
        <v>1.835</v>
      </c>
      <c r="K763" s="11">
        <v>2.0499999999999998</v>
      </c>
      <c r="L763" s="11">
        <v>2.1</v>
      </c>
      <c r="M763" s="11" t="s">
        <v>673</v>
      </c>
      <c r="N763" s="11">
        <v>1.75</v>
      </c>
      <c r="O763" s="11">
        <v>0.65</v>
      </c>
      <c r="P763" s="11">
        <v>1.9750000000000001</v>
      </c>
      <c r="Q763" s="11">
        <v>2.1</v>
      </c>
      <c r="R763" s="11">
        <v>1.7149999999999999</v>
      </c>
      <c r="S763" s="11">
        <v>1.9</v>
      </c>
      <c r="T763" s="11">
        <v>1.72</v>
      </c>
      <c r="U763" s="11" t="s">
        <v>673</v>
      </c>
      <c r="V763" s="11">
        <v>1.9</v>
      </c>
      <c r="W763" s="11">
        <v>2.0249999999999999</v>
      </c>
      <c r="X763" s="11">
        <v>1.8</v>
      </c>
      <c r="Y763" s="11">
        <v>1.895</v>
      </c>
      <c r="Z763" s="152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5"/>
    </row>
    <row r="764" spans="1:65">
      <c r="A764" s="30"/>
      <c r="B764" s="3" t="s">
        <v>267</v>
      </c>
      <c r="C764" s="29"/>
      <c r="D764" s="24">
        <v>0.21547621678505499</v>
      </c>
      <c r="E764" s="24">
        <v>0.15055453054181625</v>
      </c>
      <c r="F764" s="24" t="s">
        <v>673</v>
      </c>
      <c r="G764" s="24">
        <v>3.1885210782848346E-2</v>
      </c>
      <c r="H764" s="24">
        <v>7.5806771905065698E-2</v>
      </c>
      <c r="I764" s="24">
        <v>8.3666002653407623E-2</v>
      </c>
      <c r="J764" s="24">
        <v>2.732520204255888E-2</v>
      </c>
      <c r="K764" s="24">
        <v>3.6009258068817135E-2</v>
      </c>
      <c r="L764" s="24">
        <v>0.12247448713915902</v>
      </c>
      <c r="M764" s="24" t="s">
        <v>673</v>
      </c>
      <c r="N764" s="24">
        <v>8.1649658092772595E-2</v>
      </c>
      <c r="O764" s="24">
        <v>0.49665548085837802</v>
      </c>
      <c r="P764" s="24">
        <v>4.7187568984497039E-2</v>
      </c>
      <c r="Q764" s="24">
        <v>4.0824829046386339E-2</v>
      </c>
      <c r="R764" s="24">
        <v>3.7416573867739451E-2</v>
      </c>
      <c r="S764" s="24">
        <v>4.0824829046386249E-2</v>
      </c>
      <c r="T764" s="24">
        <v>4.4459719597256461E-2</v>
      </c>
      <c r="U764" s="24" t="s">
        <v>673</v>
      </c>
      <c r="V764" s="24">
        <v>3.224903099319415E-2</v>
      </c>
      <c r="W764" s="24">
        <v>3.970726214015103E-2</v>
      </c>
      <c r="X764" s="24">
        <v>5.1639777949432156E-2</v>
      </c>
      <c r="Y764" s="24">
        <v>4.0496913462633115E-2</v>
      </c>
      <c r="Z764" s="206"/>
      <c r="AA764" s="207"/>
      <c r="AB764" s="207"/>
      <c r="AC764" s="207"/>
      <c r="AD764" s="207"/>
      <c r="AE764" s="207"/>
      <c r="AF764" s="207"/>
      <c r="AG764" s="207"/>
      <c r="AH764" s="207"/>
      <c r="AI764" s="207"/>
      <c r="AJ764" s="207"/>
      <c r="AK764" s="207"/>
      <c r="AL764" s="207"/>
      <c r="AM764" s="207"/>
      <c r="AN764" s="207"/>
      <c r="AO764" s="207"/>
      <c r="AP764" s="207"/>
      <c r="AQ764" s="207"/>
      <c r="AR764" s="207"/>
      <c r="AS764" s="207"/>
      <c r="AT764" s="207"/>
      <c r="AU764" s="207"/>
      <c r="AV764" s="207"/>
      <c r="AW764" s="207"/>
      <c r="AX764" s="207"/>
      <c r="AY764" s="207"/>
      <c r="AZ764" s="207"/>
      <c r="BA764" s="207"/>
      <c r="BB764" s="207"/>
      <c r="BC764" s="207"/>
      <c r="BD764" s="207"/>
      <c r="BE764" s="207"/>
      <c r="BF764" s="207"/>
      <c r="BG764" s="207"/>
      <c r="BH764" s="207"/>
      <c r="BI764" s="207"/>
      <c r="BJ764" s="207"/>
      <c r="BK764" s="207"/>
      <c r="BL764" s="207"/>
      <c r="BM764" s="56"/>
    </row>
    <row r="765" spans="1:65">
      <c r="A765" s="30"/>
      <c r="B765" s="3" t="s">
        <v>86</v>
      </c>
      <c r="C765" s="29"/>
      <c r="D765" s="13">
        <v>0.10536734317117603</v>
      </c>
      <c r="E765" s="13">
        <v>7.6553151122957408E-2</v>
      </c>
      <c r="F765" s="13" t="s">
        <v>673</v>
      </c>
      <c r="G765" s="13">
        <v>1.7535404646846019E-2</v>
      </c>
      <c r="H765" s="13">
        <v>3.4044957442394774E-2</v>
      </c>
      <c r="I765" s="13">
        <v>5.7700691485108709E-2</v>
      </c>
      <c r="J765" s="13">
        <v>1.4823798576433388E-2</v>
      </c>
      <c r="K765" s="13">
        <v>1.7579784248405436E-2</v>
      </c>
      <c r="L765" s="13">
        <v>5.9743652263004404E-2</v>
      </c>
      <c r="M765" s="13" t="s">
        <v>673</v>
      </c>
      <c r="N765" s="13">
        <v>4.6216787599682604E-2</v>
      </c>
      <c r="O765" s="13">
        <v>0.74498322128756711</v>
      </c>
      <c r="P765" s="13">
        <v>2.3912619417819445E-2</v>
      </c>
      <c r="Q765" s="13">
        <v>1.9287320809316381E-2</v>
      </c>
      <c r="R765" s="13">
        <v>2.2009749333964383E-2</v>
      </c>
      <c r="S765" s="13">
        <v>2.1676900378612165E-2</v>
      </c>
      <c r="T765" s="13">
        <v>2.6025201715467197E-2</v>
      </c>
      <c r="U765" s="13" t="s">
        <v>673</v>
      </c>
      <c r="V765" s="13">
        <v>1.7062979361478388E-2</v>
      </c>
      <c r="W765" s="13">
        <v>1.9640855139398693E-2</v>
      </c>
      <c r="X765" s="13">
        <v>2.8167151608781169E-2</v>
      </c>
      <c r="Y765" s="13">
        <v>2.1426938340017521E-2</v>
      </c>
      <c r="Z765" s="152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55"/>
    </row>
    <row r="766" spans="1:65">
      <c r="A766" s="30"/>
      <c r="B766" s="3" t="s">
        <v>268</v>
      </c>
      <c r="C766" s="29"/>
      <c r="D766" s="13">
        <v>7.7187198220782793E-2</v>
      </c>
      <c r="E766" s="13">
        <v>3.5925748900182519E-2</v>
      </c>
      <c r="F766" s="13" t="s">
        <v>673</v>
      </c>
      <c r="G766" s="13">
        <v>-4.2207633855848359E-2</v>
      </c>
      <c r="H766" s="13">
        <v>0.17287864451749457</v>
      </c>
      <c r="I766" s="13">
        <v>-0.23622423598037401</v>
      </c>
      <c r="J766" s="13">
        <v>-2.9039086200337461E-2</v>
      </c>
      <c r="K766" s="13">
        <v>7.8943004574850928E-2</v>
      </c>
      <c r="L766" s="13">
        <v>7.9820907751884995E-2</v>
      </c>
      <c r="M766" s="13" t="s">
        <v>673</v>
      </c>
      <c r="N766" s="13">
        <v>-6.9422632343904001E-2</v>
      </c>
      <c r="O766" s="13">
        <v>-0.64883872918637886</v>
      </c>
      <c r="P766" s="13">
        <v>3.9437361608318566E-2</v>
      </c>
      <c r="Q766" s="13">
        <v>0.11493703483324724</v>
      </c>
      <c r="R766" s="13">
        <v>-0.10453875942526614</v>
      </c>
      <c r="S766" s="13">
        <v>-7.9694099515201788E-3</v>
      </c>
      <c r="T766" s="13">
        <v>-0.1001492435400958</v>
      </c>
      <c r="U766" s="13" t="s">
        <v>673</v>
      </c>
      <c r="V766" s="13">
        <v>-4.4577972433841317E-3</v>
      </c>
      <c r="W766" s="13">
        <v>6.4896553742306295E-2</v>
      </c>
      <c r="X766" s="13">
        <v>-3.4306505262541642E-2</v>
      </c>
      <c r="Y766" s="13">
        <v>-4.4577972433841317E-3</v>
      </c>
      <c r="Z766" s="152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55"/>
    </row>
    <row r="767" spans="1:65">
      <c r="A767" s="30"/>
      <c r="B767" s="46" t="s">
        <v>269</v>
      </c>
      <c r="C767" s="47"/>
      <c r="D767" s="45">
        <v>0.65</v>
      </c>
      <c r="E767" s="45">
        <v>0.21</v>
      </c>
      <c r="F767" s="45">
        <v>3.19</v>
      </c>
      <c r="G767" s="45">
        <v>0.61</v>
      </c>
      <c r="H767" s="45">
        <v>1.66</v>
      </c>
      <c r="I767" s="45">
        <v>2.67</v>
      </c>
      <c r="J767" s="45">
        <v>0.47</v>
      </c>
      <c r="K767" s="45">
        <v>0.67</v>
      </c>
      <c r="L767" s="45">
        <v>0.68</v>
      </c>
      <c r="M767" s="45">
        <v>17.14</v>
      </c>
      <c r="N767" s="45">
        <v>0.9</v>
      </c>
      <c r="O767" s="45">
        <v>7.04</v>
      </c>
      <c r="P767" s="45">
        <v>0.25</v>
      </c>
      <c r="Q767" s="45">
        <v>1.05</v>
      </c>
      <c r="R767" s="45">
        <v>1.27</v>
      </c>
      <c r="S767" s="45">
        <v>0.25</v>
      </c>
      <c r="T767" s="45">
        <v>1.23</v>
      </c>
      <c r="U767" s="45">
        <v>3.19</v>
      </c>
      <c r="V767" s="45">
        <v>0.21</v>
      </c>
      <c r="W767" s="45">
        <v>0.52</v>
      </c>
      <c r="X767" s="45">
        <v>0.53</v>
      </c>
      <c r="Y767" s="45">
        <v>0.21</v>
      </c>
      <c r="Z767" s="152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5"/>
    </row>
    <row r="768" spans="1:65">
      <c r="B768" s="31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BM768" s="55"/>
    </row>
    <row r="769" spans="1:65" ht="15">
      <c r="B769" s="8" t="s">
        <v>515</v>
      </c>
      <c r="BM769" s="28" t="s">
        <v>66</v>
      </c>
    </row>
    <row r="770" spans="1:65" ht="15">
      <c r="A770" s="25" t="s">
        <v>9</v>
      </c>
      <c r="B770" s="18" t="s">
        <v>110</v>
      </c>
      <c r="C770" s="15" t="s">
        <v>111</v>
      </c>
      <c r="D770" s="16" t="s">
        <v>230</v>
      </c>
      <c r="E770" s="17" t="s">
        <v>230</v>
      </c>
      <c r="F770" s="17" t="s">
        <v>230</v>
      </c>
      <c r="G770" s="17" t="s">
        <v>230</v>
      </c>
      <c r="H770" s="17" t="s">
        <v>230</v>
      </c>
      <c r="I770" s="17" t="s">
        <v>230</v>
      </c>
      <c r="J770" s="17" t="s">
        <v>230</v>
      </c>
      <c r="K770" s="17" t="s">
        <v>230</v>
      </c>
      <c r="L770" s="17" t="s">
        <v>230</v>
      </c>
      <c r="M770" s="17" t="s">
        <v>230</v>
      </c>
      <c r="N770" s="17" t="s">
        <v>230</v>
      </c>
      <c r="O770" s="17" t="s">
        <v>230</v>
      </c>
      <c r="P770" s="17" t="s">
        <v>230</v>
      </c>
      <c r="Q770" s="17" t="s">
        <v>230</v>
      </c>
      <c r="R770" s="17" t="s">
        <v>230</v>
      </c>
      <c r="S770" s="17" t="s">
        <v>230</v>
      </c>
      <c r="T770" s="17" t="s">
        <v>230</v>
      </c>
      <c r="U770" s="17" t="s">
        <v>230</v>
      </c>
      <c r="V770" s="17" t="s">
        <v>230</v>
      </c>
      <c r="W770" s="17" t="s">
        <v>230</v>
      </c>
      <c r="X770" s="17" t="s">
        <v>230</v>
      </c>
      <c r="Y770" s="17" t="s">
        <v>230</v>
      </c>
      <c r="Z770" s="152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8">
        <v>1</v>
      </c>
    </row>
    <row r="771" spans="1:65">
      <c r="A771" s="30"/>
      <c r="B771" s="19" t="s">
        <v>231</v>
      </c>
      <c r="C771" s="9" t="s">
        <v>231</v>
      </c>
      <c r="D771" s="150" t="s">
        <v>233</v>
      </c>
      <c r="E771" s="151" t="s">
        <v>234</v>
      </c>
      <c r="F771" s="151" t="s">
        <v>235</v>
      </c>
      <c r="G771" s="151" t="s">
        <v>236</v>
      </c>
      <c r="H771" s="151" t="s">
        <v>237</v>
      </c>
      <c r="I771" s="151" t="s">
        <v>239</v>
      </c>
      <c r="J771" s="151" t="s">
        <v>240</v>
      </c>
      <c r="K771" s="151" t="s">
        <v>242</v>
      </c>
      <c r="L771" s="151" t="s">
        <v>243</v>
      </c>
      <c r="M771" s="151" t="s">
        <v>245</v>
      </c>
      <c r="N771" s="151" t="s">
        <v>246</v>
      </c>
      <c r="O771" s="151" t="s">
        <v>247</v>
      </c>
      <c r="P771" s="151" t="s">
        <v>248</v>
      </c>
      <c r="Q771" s="151" t="s">
        <v>249</v>
      </c>
      <c r="R771" s="151" t="s">
        <v>250</v>
      </c>
      <c r="S771" s="151" t="s">
        <v>251</v>
      </c>
      <c r="T771" s="151" t="s">
        <v>252</v>
      </c>
      <c r="U771" s="151" t="s">
        <v>254</v>
      </c>
      <c r="V771" s="151" t="s">
        <v>255</v>
      </c>
      <c r="W771" s="151" t="s">
        <v>256</v>
      </c>
      <c r="X771" s="151" t="s">
        <v>257</v>
      </c>
      <c r="Y771" s="151" t="s">
        <v>258</v>
      </c>
      <c r="Z771" s="152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8" t="s">
        <v>3</v>
      </c>
    </row>
    <row r="772" spans="1:65">
      <c r="A772" s="30"/>
      <c r="B772" s="19"/>
      <c r="C772" s="9"/>
      <c r="D772" s="10" t="s">
        <v>289</v>
      </c>
      <c r="E772" s="11" t="s">
        <v>114</v>
      </c>
      <c r="F772" s="11" t="s">
        <v>114</v>
      </c>
      <c r="G772" s="11" t="s">
        <v>289</v>
      </c>
      <c r="H772" s="11" t="s">
        <v>290</v>
      </c>
      <c r="I772" s="11" t="s">
        <v>289</v>
      </c>
      <c r="J772" s="11" t="s">
        <v>290</v>
      </c>
      <c r="K772" s="11" t="s">
        <v>290</v>
      </c>
      <c r="L772" s="11" t="s">
        <v>114</v>
      </c>
      <c r="M772" s="11" t="s">
        <v>114</v>
      </c>
      <c r="N772" s="11" t="s">
        <v>289</v>
      </c>
      <c r="O772" s="11" t="s">
        <v>290</v>
      </c>
      <c r="P772" s="11" t="s">
        <v>290</v>
      </c>
      <c r="Q772" s="11" t="s">
        <v>290</v>
      </c>
      <c r="R772" s="11" t="s">
        <v>289</v>
      </c>
      <c r="S772" s="11" t="s">
        <v>114</v>
      </c>
      <c r="T772" s="11" t="s">
        <v>289</v>
      </c>
      <c r="U772" s="11" t="s">
        <v>114</v>
      </c>
      <c r="V772" s="11" t="s">
        <v>289</v>
      </c>
      <c r="W772" s="11" t="s">
        <v>289</v>
      </c>
      <c r="X772" s="11" t="s">
        <v>289</v>
      </c>
      <c r="Y772" s="11" t="s">
        <v>289</v>
      </c>
      <c r="Z772" s="152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8">
        <v>1</v>
      </c>
    </row>
    <row r="773" spans="1:65">
      <c r="A773" s="30"/>
      <c r="B773" s="19"/>
      <c r="C773" s="9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152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8">
        <v>2</v>
      </c>
    </row>
    <row r="774" spans="1:65">
      <c r="A774" s="30"/>
      <c r="B774" s="18">
        <v>1</v>
      </c>
      <c r="C774" s="14">
        <v>1</v>
      </c>
      <c r="D774" s="228">
        <v>37.1</v>
      </c>
      <c r="E774" s="228">
        <v>39</v>
      </c>
      <c r="F774" s="229">
        <v>30.745250000000009</v>
      </c>
      <c r="G774" s="228">
        <v>35.9</v>
      </c>
      <c r="H774" s="228">
        <v>40.4</v>
      </c>
      <c r="I774" s="228">
        <v>38.9</v>
      </c>
      <c r="J774" s="228">
        <v>35.5</v>
      </c>
      <c r="K774" s="228">
        <v>41.5</v>
      </c>
      <c r="L774" s="229">
        <v>48</v>
      </c>
      <c r="M774" s="228">
        <v>36</v>
      </c>
      <c r="N774" s="228">
        <v>37</v>
      </c>
      <c r="O774" s="228">
        <v>37.150899853323693</v>
      </c>
      <c r="P774" s="229">
        <v>43.5</v>
      </c>
      <c r="Q774" s="229">
        <v>27.2</v>
      </c>
      <c r="R774" s="236">
        <v>37</v>
      </c>
      <c r="S774" s="228">
        <v>36</v>
      </c>
      <c r="T774" s="228">
        <v>37</v>
      </c>
      <c r="U774" s="228">
        <v>36</v>
      </c>
      <c r="V774" s="228">
        <v>39</v>
      </c>
      <c r="W774" s="228">
        <v>37.299999999999997</v>
      </c>
      <c r="X774" s="228">
        <v>39.5</v>
      </c>
      <c r="Y774" s="228">
        <v>37</v>
      </c>
      <c r="Z774" s="219"/>
      <c r="AA774" s="220"/>
      <c r="AB774" s="220"/>
      <c r="AC774" s="220"/>
      <c r="AD774" s="220"/>
      <c r="AE774" s="220"/>
      <c r="AF774" s="220"/>
      <c r="AG774" s="220"/>
      <c r="AH774" s="220"/>
      <c r="AI774" s="220"/>
      <c r="AJ774" s="220"/>
      <c r="AK774" s="220"/>
      <c r="AL774" s="220"/>
      <c r="AM774" s="220"/>
      <c r="AN774" s="220"/>
      <c r="AO774" s="220"/>
      <c r="AP774" s="220"/>
      <c r="AQ774" s="220"/>
      <c r="AR774" s="220"/>
      <c r="AS774" s="220"/>
      <c r="AT774" s="220"/>
      <c r="AU774" s="220"/>
      <c r="AV774" s="220"/>
      <c r="AW774" s="220"/>
      <c r="AX774" s="220"/>
      <c r="AY774" s="220"/>
      <c r="AZ774" s="220"/>
      <c r="BA774" s="220"/>
      <c r="BB774" s="220"/>
      <c r="BC774" s="220"/>
      <c r="BD774" s="220"/>
      <c r="BE774" s="220"/>
      <c r="BF774" s="220"/>
      <c r="BG774" s="220"/>
      <c r="BH774" s="220"/>
      <c r="BI774" s="220"/>
      <c r="BJ774" s="220"/>
      <c r="BK774" s="220"/>
      <c r="BL774" s="220"/>
      <c r="BM774" s="230">
        <v>1</v>
      </c>
    </row>
    <row r="775" spans="1:65">
      <c r="A775" s="30"/>
      <c r="B775" s="19">
        <v>1</v>
      </c>
      <c r="C775" s="9">
        <v>2</v>
      </c>
      <c r="D775" s="218">
        <v>38.299999999999997</v>
      </c>
      <c r="E775" s="218">
        <v>38</v>
      </c>
      <c r="F775" s="231">
        <v>30.308250000000001</v>
      </c>
      <c r="G775" s="218">
        <v>35.200000000000003</v>
      </c>
      <c r="H775" s="218">
        <v>37.9</v>
      </c>
      <c r="I775" s="218">
        <v>38.799999999999997</v>
      </c>
      <c r="J775" s="218">
        <v>35</v>
      </c>
      <c r="K775" s="218">
        <v>39.799999999999997</v>
      </c>
      <c r="L775" s="231">
        <v>51</v>
      </c>
      <c r="M775" s="218">
        <v>37</v>
      </c>
      <c r="N775" s="218">
        <v>37</v>
      </c>
      <c r="O775" s="218">
        <v>37.825820487198555</v>
      </c>
      <c r="P775" s="231">
        <v>42.9</v>
      </c>
      <c r="Q775" s="231">
        <v>26.8</v>
      </c>
      <c r="R775" s="218">
        <v>34.799999999999997</v>
      </c>
      <c r="S775" s="218">
        <v>36</v>
      </c>
      <c r="T775" s="218">
        <v>36.299999999999997</v>
      </c>
      <c r="U775" s="218">
        <v>37</v>
      </c>
      <c r="V775" s="218">
        <v>39</v>
      </c>
      <c r="W775" s="218">
        <v>37.299999999999997</v>
      </c>
      <c r="X775" s="218">
        <v>39.799999999999997</v>
      </c>
      <c r="Y775" s="218">
        <v>37.1</v>
      </c>
      <c r="Z775" s="219"/>
      <c r="AA775" s="220"/>
      <c r="AB775" s="220"/>
      <c r="AC775" s="220"/>
      <c r="AD775" s="220"/>
      <c r="AE775" s="220"/>
      <c r="AF775" s="220"/>
      <c r="AG775" s="220"/>
      <c r="AH775" s="220"/>
      <c r="AI775" s="220"/>
      <c r="AJ775" s="220"/>
      <c r="AK775" s="220"/>
      <c r="AL775" s="220"/>
      <c r="AM775" s="220"/>
      <c r="AN775" s="220"/>
      <c r="AO775" s="220"/>
      <c r="AP775" s="220"/>
      <c r="AQ775" s="220"/>
      <c r="AR775" s="220"/>
      <c r="AS775" s="220"/>
      <c r="AT775" s="220"/>
      <c r="AU775" s="220"/>
      <c r="AV775" s="220"/>
      <c r="AW775" s="220"/>
      <c r="AX775" s="220"/>
      <c r="AY775" s="220"/>
      <c r="AZ775" s="220"/>
      <c r="BA775" s="220"/>
      <c r="BB775" s="220"/>
      <c r="BC775" s="220"/>
      <c r="BD775" s="220"/>
      <c r="BE775" s="220"/>
      <c r="BF775" s="220"/>
      <c r="BG775" s="220"/>
      <c r="BH775" s="220"/>
      <c r="BI775" s="220"/>
      <c r="BJ775" s="220"/>
      <c r="BK775" s="220"/>
      <c r="BL775" s="220"/>
      <c r="BM775" s="230">
        <v>33</v>
      </c>
    </row>
    <row r="776" spans="1:65">
      <c r="A776" s="30"/>
      <c r="B776" s="19">
        <v>1</v>
      </c>
      <c r="C776" s="9">
        <v>3</v>
      </c>
      <c r="D776" s="218">
        <v>38.9</v>
      </c>
      <c r="E776" s="218">
        <v>39</v>
      </c>
      <c r="F776" s="231">
        <v>29.960250000000002</v>
      </c>
      <c r="G776" s="218">
        <v>36.6</v>
      </c>
      <c r="H776" s="218">
        <v>40.1</v>
      </c>
      <c r="I776" s="218">
        <v>39</v>
      </c>
      <c r="J776" s="218">
        <v>35.1</v>
      </c>
      <c r="K776" s="232">
        <v>42.6</v>
      </c>
      <c r="L776" s="231">
        <v>49</v>
      </c>
      <c r="M776" s="218">
        <v>38</v>
      </c>
      <c r="N776" s="218">
        <v>37</v>
      </c>
      <c r="O776" s="218">
        <v>37.615343406137178</v>
      </c>
      <c r="P776" s="231">
        <v>42.5</v>
      </c>
      <c r="Q776" s="231">
        <v>25.3</v>
      </c>
      <c r="R776" s="218">
        <v>35.1</v>
      </c>
      <c r="S776" s="218">
        <v>36</v>
      </c>
      <c r="T776" s="218">
        <v>36.200000000000003</v>
      </c>
      <c r="U776" s="218">
        <v>36</v>
      </c>
      <c r="V776" s="218">
        <v>38</v>
      </c>
      <c r="W776" s="218">
        <v>37.299999999999997</v>
      </c>
      <c r="X776" s="218">
        <v>38.6</v>
      </c>
      <c r="Y776" s="218">
        <v>36.4</v>
      </c>
      <c r="Z776" s="219"/>
      <c r="AA776" s="220"/>
      <c r="AB776" s="220"/>
      <c r="AC776" s="220"/>
      <c r="AD776" s="220"/>
      <c r="AE776" s="220"/>
      <c r="AF776" s="220"/>
      <c r="AG776" s="220"/>
      <c r="AH776" s="220"/>
      <c r="AI776" s="220"/>
      <c r="AJ776" s="220"/>
      <c r="AK776" s="220"/>
      <c r="AL776" s="220"/>
      <c r="AM776" s="220"/>
      <c r="AN776" s="220"/>
      <c r="AO776" s="220"/>
      <c r="AP776" s="220"/>
      <c r="AQ776" s="220"/>
      <c r="AR776" s="220"/>
      <c r="AS776" s="220"/>
      <c r="AT776" s="220"/>
      <c r="AU776" s="220"/>
      <c r="AV776" s="220"/>
      <c r="AW776" s="220"/>
      <c r="AX776" s="220"/>
      <c r="AY776" s="220"/>
      <c r="AZ776" s="220"/>
      <c r="BA776" s="220"/>
      <c r="BB776" s="220"/>
      <c r="BC776" s="220"/>
      <c r="BD776" s="220"/>
      <c r="BE776" s="220"/>
      <c r="BF776" s="220"/>
      <c r="BG776" s="220"/>
      <c r="BH776" s="220"/>
      <c r="BI776" s="220"/>
      <c r="BJ776" s="220"/>
      <c r="BK776" s="220"/>
      <c r="BL776" s="220"/>
      <c r="BM776" s="230">
        <v>16</v>
      </c>
    </row>
    <row r="777" spans="1:65">
      <c r="A777" s="30"/>
      <c r="B777" s="19">
        <v>1</v>
      </c>
      <c r="C777" s="9">
        <v>4</v>
      </c>
      <c r="D777" s="218">
        <v>39.1</v>
      </c>
      <c r="E777" s="218">
        <v>38</v>
      </c>
      <c r="F777" s="231">
        <v>30.444000000000003</v>
      </c>
      <c r="G777" s="218">
        <v>35.1</v>
      </c>
      <c r="H777" s="218">
        <v>39.5</v>
      </c>
      <c r="I777" s="218">
        <v>38.5</v>
      </c>
      <c r="J777" s="218">
        <v>35.1</v>
      </c>
      <c r="K777" s="218">
        <v>40.700000000000003</v>
      </c>
      <c r="L777" s="231">
        <v>49</v>
      </c>
      <c r="M777" s="218">
        <v>38</v>
      </c>
      <c r="N777" s="218">
        <v>38</v>
      </c>
      <c r="O777" s="218">
        <v>37.864850778840022</v>
      </c>
      <c r="P777" s="231">
        <v>43.5</v>
      </c>
      <c r="Q777" s="231">
        <v>26.8</v>
      </c>
      <c r="R777" s="218">
        <v>35.700000000000003</v>
      </c>
      <c r="S777" s="218">
        <v>35</v>
      </c>
      <c r="T777" s="232">
        <v>34.700000000000003</v>
      </c>
      <c r="U777" s="218">
        <v>35</v>
      </c>
      <c r="V777" s="218">
        <v>38</v>
      </c>
      <c r="W777" s="218">
        <v>36.200000000000003</v>
      </c>
      <c r="X777" s="218">
        <v>39.9</v>
      </c>
      <c r="Y777" s="218">
        <v>36.1</v>
      </c>
      <c r="Z777" s="219"/>
      <c r="AA777" s="220"/>
      <c r="AB777" s="220"/>
      <c r="AC777" s="220"/>
      <c r="AD777" s="220"/>
      <c r="AE777" s="220"/>
      <c r="AF777" s="220"/>
      <c r="AG777" s="220"/>
      <c r="AH777" s="220"/>
      <c r="AI777" s="220"/>
      <c r="AJ777" s="220"/>
      <c r="AK777" s="220"/>
      <c r="AL777" s="220"/>
      <c r="AM777" s="220"/>
      <c r="AN777" s="220"/>
      <c r="AO777" s="220"/>
      <c r="AP777" s="220"/>
      <c r="AQ777" s="220"/>
      <c r="AR777" s="220"/>
      <c r="AS777" s="220"/>
      <c r="AT777" s="220"/>
      <c r="AU777" s="220"/>
      <c r="AV777" s="220"/>
      <c r="AW777" s="220"/>
      <c r="AX777" s="220"/>
      <c r="AY777" s="220"/>
      <c r="AZ777" s="220"/>
      <c r="BA777" s="220"/>
      <c r="BB777" s="220"/>
      <c r="BC777" s="220"/>
      <c r="BD777" s="220"/>
      <c r="BE777" s="220"/>
      <c r="BF777" s="220"/>
      <c r="BG777" s="220"/>
      <c r="BH777" s="220"/>
      <c r="BI777" s="220"/>
      <c r="BJ777" s="220"/>
      <c r="BK777" s="220"/>
      <c r="BL777" s="220"/>
      <c r="BM777" s="230">
        <v>37.421838697152758</v>
      </c>
    </row>
    <row r="778" spans="1:65">
      <c r="A778" s="30"/>
      <c r="B778" s="19">
        <v>1</v>
      </c>
      <c r="C778" s="9">
        <v>5</v>
      </c>
      <c r="D778" s="218">
        <v>39</v>
      </c>
      <c r="E778" s="218">
        <v>38</v>
      </c>
      <c r="F778" s="231">
        <v>30.76925</v>
      </c>
      <c r="G778" s="218">
        <v>35.1</v>
      </c>
      <c r="H778" s="218">
        <v>38.700000000000003</v>
      </c>
      <c r="I778" s="218">
        <v>38.200000000000003</v>
      </c>
      <c r="J778" s="218">
        <v>35.200000000000003</v>
      </c>
      <c r="K778" s="218">
        <v>40.799999999999997</v>
      </c>
      <c r="L778" s="231">
        <v>48</v>
      </c>
      <c r="M778" s="218">
        <v>37</v>
      </c>
      <c r="N778" s="218">
        <v>38</v>
      </c>
      <c r="O778" s="218">
        <v>37.118937859435952</v>
      </c>
      <c r="P778" s="231">
        <v>42.4</v>
      </c>
      <c r="Q778" s="231">
        <v>28.4</v>
      </c>
      <c r="R778" s="218">
        <v>35.200000000000003</v>
      </c>
      <c r="S778" s="218">
        <v>36</v>
      </c>
      <c r="T778" s="218">
        <v>36.6</v>
      </c>
      <c r="U778" s="218">
        <v>36</v>
      </c>
      <c r="V778" s="218">
        <v>39</v>
      </c>
      <c r="W778" s="218">
        <v>38.4</v>
      </c>
      <c r="X778" s="218">
        <v>39.1</v>
      </c>
      <c r="Y778" s="218">
        <v>35.9</v>
      </c>
      <c r="Z778" s="219"/>
      <c r="AA778" s="220"/>
      <c r="AB778" s="220"/>
      <c r="AC778" s="220"/>
      <c r="AD778" s="220"/>
      <c r="AE778" s="220"/>
      <c r="AF778" s="220"/>
      <c r="AG778" s="220"/>
      <c r="AH778" s="220"/>
      <c r="AI778" s="220"/>
      <c r="AJ778" s="220"/>
      <c r="AK778" s="220"/>
      <c r="AL778" s="220"/>
      <c r="AM778" s="220"/>
      <c r="AN778" s="220"/>
      <c r="AO778" s="220"/>
      <c r="AP778" s="220"/>
      <c r="AQ778" s="220"/>
      <c r="AR778" s="220"/>
      <c r="AS778" s="220"/>
      <c r="AT778" s="220"/>
      <c r="AU778" s="220"/>
      <c r="AV778" s="220"/>
      <c r="AW778" s="220"/>
      <c r="AX778" s="220"/>
      <c r="AY778" s="220"/>
      <c r="AZ778" s="220"/>
      <c r="BA778" s="220"/>
      <c r="BB778" s="220"/>
      <c r="BC778" s="220"/>
      <c r="BD778" s="220"/>
      <c r="BE778" s="220"/>
      <c r="BF778" s="220"/>
      <c r="BG778" s="220"/>
      <c r="BH778" s="220"/>
      <c r="BI778" s="220"/>
      <c r="BJ778" s="220"/>
      <c r="BK778" s="220"/>
      <c r="BL778" s="220"/>
      <c r="BM778" s="230">
        <v>55</v>
      </c>
    </row>
    <row r="779" spans="1:65">
      <c r="A779" s="30"/>
      <c r="B779" s="19">
        <v>1</v>
      </c>
      <c r="C779" s="9">
        <v>6</v>
      </c>
      <c r="D779" s="232">
        <v>42.3</v>
      </c>
      <c r="E779" s="218">
        <v>38</v>
      </c>
      <c r="F779" s="231">
        <v>30.969000000000001</v>
      </c>
      <c r="G779" s="218">
        <v>36.200000000000003</v>
      </c>
      <c r="H779" s="218">
        <v>39.200000000000003</v>
      </c>
      <c r="I779" s="218">
        <v>38.799999999999997</v>
      </c>
      <c r="J779" s="218">
        <v>35</v>
      </c>
      <c r="K779" s="218">
        <v>41.3</v>
      </c>
      <c r="L779" s="231">
        <v>50</v>
      </c>
      <c r="M779" s="218">
        <v>38</v>
      </c>
      <c r="N779" s="218">
        <v>37</v>
      </c>
      <c r="O779" s="218">
        <v>36.802726907562111</v>
      </c>
      <c r="P779" s="231">
        <v>42.8</v>
      </c>
      <c r="Q779" s="231">
        <v>28.1</v>
      </c>
      <c r="R779" s="218">
        <v>34.700000000000003</v>
      </c>
      <c r="S779" s="218">
        <v>36</v>
      </c>
      <c r="T779" s="218">
        <v>36.299999999999997</v>
      </c>
      <c r="U779" s="218">
        <v>36</v>
      </c>
      <c r="V779" s="218">
        <v>38</v>
      </c>
      <c r="W779" s="218">
        <v>37.299999999999997</v>
      </c>
      <c r="X779" s="218">
        <v>39.299999999999997</v>
      </c>
      <c r="Y779" s="218">
        <v>36.4</v>
      </c>
      <c r="Z779" s="219"/>
      <c r="AA779" s="220"/>
      <c r="AB779" s="220"/>
      <c r="AC779" s="220"/>
      <c r="AD779" s="220"/>
      <c r="AE779" s="220"/>
      <c r="AF779" s="220"/>
      <c r="AG779" s="220"/>
      <c r="AH779" s="220"/>
      <c r="AI779" s="220"/>
      <c r="AJ779" s="220"/>
      <c r="AK779" s="220"/>
      <c r="AL779" s="220"/>
      <c r="AM779" s="220"/>
      <c r="AN779" s="220"/>
      <c r="AO779" s="220"/>
      <c r="AP779" s="220"/>
      <c r="AQ779" s="220"/>
      <c r="AR779" s="220"/>
      <c r="AS779" s="220"/>
      <c r="AT779" s="220"/>
      <c r="AU779" s="220"/>
      <c r="AV779" s="220"/>
      <c r="AW779" s="220"/>
      <c r="AX779" s="220"/>
      <c r="AY779" s="220"/>
      <c r="AZ779" s="220"/>
      <c r="BA779" s="220"/>
      <c r="BB779" s="220"/>
      <c r="BC779" s="220"/>
      <c r="BD779" s="220"/>
      <c r="BE779" s="220"/>
      <c r="BF779" s="220"/>
      <c r="BG779" s="220"/>
      <c r="BH779" s="220"/>
      <c r="BI779" s="220"/>
      <c r="BJ779" s="220"/>
      <c r="BK779" s="220"/>
      <c r="BL779" s="220"/>
      <c r="BM779" s="221"/>
    </row>
    <row r="780" spans="1:65">
      <c r="A780" s="30"/>
      <c r="B780" s="20" t="s">
        <v>265</v>
      </c>
      <c r="C780" s="12"/>
      <c r="D780" s="233">
        <v>39.116666666666667</v>
      </c>
      <c r="E780" s="233">
        <v>38.333333333333336</v>
      </c>
      <c r="F780" s="233">
        <v>30.532666666666671</v>
      </c>
      <c r="G780" s="233">
        <v>35.68333333333333</v>
      </c>
      <c r="H780" s="233">
        <v>39.300000000000004</v>
      </c>
      <c r="I780" s="233">
        <v>38.699999999999996</v>
      </c>
      <c r="J780" s="233">
        <v>35.15</v>
      </c>
      <c r="K780" s="233">
        <v>41.116666666666674</v>
      </c>
      <c r="L780" s="233">
        <v>49.166666666666664</v>
      </c>
      <c r="M780" s="233">
        <v>37.333333333333336</v>
      </c>
      <c r="N780" s="233">
        <v>37.333333333333336</v>
      </c>
      <c r="O780" s="233">
        <v>37.39642988208292</v>
      </c>
      <c r="P780" s="233">
        <v>42.933333333333337</v>
      </c>
      <c r="Q780" s="233">
        <v>27.099999999999998</v>
      </c>
      <c r="R780" s="233">
        <v>35.416666666666664</v>
      </c>
      <c r="S780" s="233">
        <v>35.833333333333336</v>
      </c>
      <c r="T780" s="233">
        <v>36.18333333333333</v>
      </c>
      <c r="U780" s="233">
        <v>36</v>
      </c>
      <c r="V780" s="233">
        <v>38.5</v>
      </c>
      <c r="W780" s="233">
        <v>37.300000000000004</v>
      </c>
      <c r="X780" s="233">
        <v>39.366666666666667</v>
      </c>
      <c r="Y780" s="233">
        <v>36.483333333333334</v>
      </c>
      <c r="Z780" s="219"/>
      <c r="AA780" s="220"/>
      <c r="AB780" s="220"/>
      <c r="AC780" s="220"/>
      <c r="AD780" s="220"/>
      <c r="AE780" s="220"/>
      <c r="AF780" s="220"/>
      <c r="AG780" s="220"/>
      <c r="AH780" s="220"/>
      <c r="AI780" s="220"/>
      <c r="AJ780" s="220"/>
      <c r="AK780" s="220"/>
      <c r="AL780" s="220"/>
      <c r="AM780" s="220"/>
      <c r="AN780" s="220"/>
      <c r="AO780" s="220"/>
      <c r="AP780" s="220"/>
      <c r="AQ780" s="220"/>
      <c r="AR780" s="220"/>
      <c r="AS780" s="220"/>
      <c r="AT780" s="220"/>
      <c r="AU780" s="220"/>
      <c r="AV780" s="220"/>
      <c r="AW780" s="220"/>
      <c r="AX780" s="220"/>
      <c r="AY780" s="220"/>
      <c r="AZ780" s="220"/>
      <c r="BA780" s="220"/>
      <c r="BB780" s="220"/>
      <c r="BC780" s="220"/>
      <c r="BD780" s="220"/>
      <c r="BE780" s="220"/>
      <c r="BF780" s="220"/>
      <c r="BG780" s="220"/>
      <c r="BH780" s="220"/>
      <c r="BI780" s="220"/>
      <c r="BJ780" s="220"/>
      <c r="BK780" s="220"/>
      <c r="BL780" s="220"/>
      <c r="BM780" s="221"/>
    </row>
    <row r="781" spans="1:65">
      <c r="A781" s="30"/>
      <c r="B781" s="3" t="s">
        <v>266</v>
      </c>
      <c r="C781" s="29"/>
      <c r="D781" s="218">
        <v>38.950000000000003</v>
      </c>
      <c r="E781" s="218">
        <v>38</v>
      </c>
      <c r="F781" s="218">
        <v>30.594625000000008</v>
      </c>
      <c r="G781" s="218">
        <v>35.549999999999997</v>
      </c>
      <c r="H781" s="218">
        <v>39.35</v>
      </c>
      <c r="I781" s="218">
        <v>38.799999999999997</v>
      </c>
      <c r="J781" s="218">
        <v>35.1</v>
      </c>
      <c r="K781" s="218">
        <v>41.05</v>
      </c>
      <c r="L781" s="218">
        <v>49</v>
      </c>
      <c r="M781" s="218">
        <v>37.5</v>
      </c>
      <c r="N781" s="218">
        <v>37</v>
      </c>
      <c r="O781" s="218">
        <v>37.383121629730439</v>
      </c>
      <c r="P781" s="218">
        <v>42.849999999999994</v>
      </c>
      <c r="Q781" s="218">
        <v>27</v>
      </c>
      <c r="R781" s="218">
        <v>35.150000000000006</v>
      </c>
      <c r="S781" s="218">
        <v>36</v>
      </c>
      <c r="T781" s="218">
        <v>36.299999999999997</v>
      </c>
      <c r="U781" s="218">
        <v>36</v>
      </c>
      <c r="V781" s="218">
        <v>38.5</v>
      </c>
      <c r="W781" s="218">
        <v>37.299999999999997</v>
      </c>
      <c r="X781" s="218">
        <v>39.4</v>
      </c>
      <c r="Y781" s="218">
        <v>36.4</v>
      </c>
      <c r="Z781" s="219"/>
      <c r="AA781" s="220"/>
      <c r="AB781" s="220"/>
      <c r="AC781" s="220"/>
      <c r="AD781" s="220"/>
      <c r="AE781" s="220"/>
      <c r="AF781" s="220"/>
      <c r="AG781" s="220"/>
      <c r="AH781" s="220"/>
      <c r="AI781" s="220"/>
      <c r="AJ781" s="220"/>
      <c r="AK781" s="220"/>
      <c r="AL781" s="220"/>
      <c r="AM781" s="220"/>
      <c r="AN781" s="220"/>
      <c r="AO781" s="220"/>
      <c r="AP781" s="220"/>
      <c r="AQ781" s="220"/>
      <c r="AR781" s="220"/>
      <c r="AS781" s="220"/>
      <c r="AT781" s="220"/>
      <c r="AU781" s="220"/>
      <c r="AV781" s="220"/>
      <c r="AW781" s="220"/>
      <c r="AX781" s="220"/>
      <c r="AY781" s="220"/>
      <c r="AZ781" s="220"/>
      <c r="BA781" s="220"/>
      <c r="BB781" s="220"/>
      <c r="BC781" s="220"/>
      <c r="BD781" s="220"/>
      <c r="BE781" s="220"/>
      <c r="BF781" s="220"/>
      <c r="BG781" s="220"/>
      <c r="BH781" s="220"/>
      <c r="BI781" s="220"/>
      <c r="BJ781" s="220"/>
      <c r="BK781" s="220"/>
      <c r="BL781" s="220"/>
      <c r="BM781" s="221"/>
    </row>
    <row r="782" spans="1:65">
      <c r="A782" s="30"/>
      <c r="B782" s="3" t="s">
        <v>267</v>
      </c>
      <c r="C782" s="29"/>
      <c r="D782" s="24">
        <v>1.7279081765726625</v>
      </c>
      <c r="E782" s="24">
        <v>0.51639777949432231</v>
      </c>
      <c r="F782" s="24">
        <v>0.36808574635085634</v>
      </c>
      <c r="G782" s="24">
        <v>0.64316923641189994</v>
      </c>
      <c r="H782" s="24">
        <v>0.91869472622846815</v>
      </c>
      <c r="I782" s="24">
        <v>0.29664793948382501</v>
      </c>
      <c r="J782" s="24">
        <v>0.18708286933869708</v>
      </c>
      <c r="K782" s="24">
        <v>0.93683865562148361</v>
      </c>
      <c r="L782" s="24">
        <v>1.169045194450012</v>
      </c>
      <c r="M782" s="24">
        <v>0.81649658092772603</v>
      </c>
      <c r="N782" s="24">
        <v>0.5163977794943222</v>
      </c>
      <c r="O782" s="24">
        <v>0.43393262124533172</v>
      </c>
      <c r="P782" s="24">
        <v>0.4760952285695238</v>
      </c>
      <c r="Q782" s="24">
        <v>1.106345334875146</v>
      </c>
      <c r="R782" s="24">
        <v>0.85186070848858053</v>
      </c>
      <c r="S782" s="24">
        <v>0.40824829046386302</v>
      </c>
      <c r="T782" s="24">
        <v>0.7833687935236282</v>
      </c>
      <c r="U782" s="24">
        <v>0.63245553203367588</v>
      </c>
      <c r="V782" s="24">
        <v>0.54772255750516607</v>
      </c>
      <c r="W782" s="24">
        <v>0.69570108523704211</v>
      </c>
      <c r="X782" s="24">
        <v>0.48027769744874205</v>
      </c>
      <c r="Y782" s="24">
        <v>0.47923550230201778</v>
      </c>
      <c r="Z782" s="152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55"/>
    </row>
    <row r="783" spans="1:65">
      <c r="A783" s="30"/>
      <c r="B783" s="3" t="s">
        <v>86</v>
      </c>
      <c r="C783" s="29"/>
      <c r="D783" s="13">
        <v>4.4173195822053576E-2</v>
      </c>
      <c r="E783" s="13">
        <v>1.3471246421591017E-2</v>
      </c>
      <c r="F783" s="13">
        <v>1.2055473253265015E-2</v>
      </c>
      <c r="G783" s="13">
        <v>1.8024359731300326E-2</v>
      </c>
      <c r="H783" s="13">
        <v>2.3376456138128957E-2</v>
      </c>
      <c r="I783" s="13">
        <v>7.6653214336905697E-3</v>
      </c>
      <c r="J783" s="13">
        <v>5.3224144904323494E-3</v>
      </c>
      <c r="K783" s="13">
        <v>2.27848882599469E-2</v>
      </c>
      <c r="L783" s="13">
        <v>2.3777190395593464E-2</v>
      </c>
      <c r="M783" s="13">
        <v>2.1870444131992659E-2</v>
      </c>
      <c r="N783" s="13">
        <v>1.38320833793122E-2</v>
      </c>
      <c r="O783" s="13">
        <v>1.1603584155321577E-2</v>
      </c>
      <c r="P783" s="13">
        <v>1.1089174578482696E-2</v>
      </c>
      <c r="Q783" s="13">
        <v>4.0824551102403912E-2</v>
      </c>
      <c r="R783" s="13">
        <v>2.4052537651442274E-2</v>
      </c>
      <c r="S783" s="13">
        <v>1.1392975547828735E-2</v>
      </c>
      <c r="T783" s="13">
        <v>2.1649989687433303E-2</v>
      </c>
      <c r="U783" s="13">
        <v>1.7568209223157664E-2</v>
      </c>
      <c r="V783" s="13">
        <v>1.4226559935199119E-2</v>
      </c>
      <c r="W783" s="13">
        <v>1.8651503625657963E-2</v>
      </c>
      <c r="X783" s="13">
        <v>1.2200110858139086E-2</v>
      </c>
      <c r="Y783" s="13">
        <v>1.3135737842905924E-2</v>
      </c>
      <c r="Z783" s="152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5"/>
    </row>
    <row r="784" spans="1:65">
      <c r="A784" s="30"/>
      <c r="B784" s="3" t="s">
        <v>268</v>
      </c>
      <c r="C784" s="29"/>
      <c r="D784" s="13">
        <v>4.5289810135461295E-2</v>
      </c>
      <c r="E784" s="13">
        <v>2.4357291568624317E-2</v>
      </c>
      <c r="F784" s="13">
        <v>-0.18409496353823607</v>
      </c>
      <c r="G784" s="13">
        <v>-4.6456973370250343E-2</v>
      </c>
      <c r="H784" s="13">
        <v>5.018891022557237E-2</v>
      </c>
      <c r="I784" s="13">
        <v>3.4155491748845801E-2</v>
      </c>
      <c r="J784" s="13">
        <v>-6.0708900905118046E-2</v>
      </c>
      <c r="K784" s="13">
        <v>9.8734538391215931E-2</v>
      </c>
      <c r="L784" s="13">
        <v>0.31384956962062671</v>
      </c>
      <c r="M784" s="13">
        <v>-2.3650725592528898E-3</v>
      </c>
      <c r="N784" s="13">
        <v>-2.3650725592528898E-3</v>
      </c>
      <c r="O784" s="13">
        <v>-6.7898360835405569E-4</v>
      </c>
      <c r="P784" s="13">
        <v>0.14728016655685927</v>
      </c>
      <c r="Q784" s="13">
        <v>-0.27582393213452916</v>
      </c>
      <c r="R784" s="13">
        <v>-5.3582937137684139E-2</v>
      </c>
      <c r="S784" s="13">
        <v>-4.2448618751068534E-2</v>
      </c>
      <c r="T784" s="13">
        <v>-3.3095791306311684E-2</v>
      </c>
      <c r="U784" s="13">
        <v>-3.7994891396422426E-2</v>
      </c>
      <c r="V784" s="13">
        <v>2.8811018923270426E-2</v>
      </c>
      <c r="W784" s="13">
        <v>-3.255818030182045E-3</v>
      </c>
      <c r="X784" s="13">
        <v>5.197040116743068E-2</v>
      </c>
      <c r="Y784" s="13">
        <v>-2.507908206794851E-2</v>
      </c>
      <c r="Z784" s="152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5"/>
    </row>
    <row r="785" spans="1:65">
      <c r="A785" s="30"/>
      <c r="B785" s="46" t="s">
        <v>269</v>
      </c>
      <c r="C785" s="47"/>
      <c r="D785" s="45">
        <v>0.76</v>
      </c>
      <c r="E785" s="45">
        <v>0.43</v>
      </c>
      <c r="F785" s="45">
        <v>2.91</v>
      </c>
      <c r="G785" s="45">
        <v>0.71</v>
      </c>
      <c r="H785" s="45">
        <v>0.84</v>
      </c>
      <c r="I785" s="45">
        <v>0.59</v>
      </c>
      <c r="J785" s="45">
        <v>0.93</v>
      </c>
      <c r="K785" s="45">
        <v>1.62</v>
      </c>
      <c r="L785" s="45">
        <v>5.07</v>
      </c>
      <c r="M785" s="45">
        <v>0</v>
      </c>
      <c r="N785" s="45">
        <v>0</v>
      </c>
      <c r="O785" s="45">
        <v>0.03</v>
      </c>
      <c r="P785" s="45">
        <v>2.4</v>
      </c>
      <c r="Q785" s="45">
        <v>4.38</v>
      </c>
      <c r="R785" s="45">
        <v>0.82</v>
      </c>
      <c r="S785" s="45">
        <v>0.64</v>
      </c>
      <c r="T785" s="45">
        <v>0.49</v>
      </c>
      <c r="U785" s="45">
        <v>0.56999999999999995</v>
      </c>
      <c r="V785" s="45">
        <v>0.5</v>
      </c>
      <c r="W785" s="45">
        <v>0.01</v>
      </c>
      <c r="X785" s="45">
        <v>0.87</v>
      </c>
      <c r="Y785" s="45">
        <v>0.36</v>
      </c>
      <c r="Z785" s="152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5"/>
    </row>
    <row r="786" spans="1:65">
      <c r="B786" s="31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BM786" s="55"/>
    </row>
    <row r="787" spans="1:65" ht="15">
      <c r="B787" s="8" t="s">
        <v>516</v>
      </c>
      <c r="BM787" s="28" t="s">
        <v>66</v>
      </c>
    </row>
    <row r="788" spans="1:65" ht="15">
      <c r="A788" s="25" t="s">
        <v>61</v>
      </c>
      <c r="B788" s="18" t="s">
        <v>110</v>
      </c>
      <c r="C788" s="15" t="s">
        <v>111</v>
      </c>
      <c r="D788" s="16" t="s">
        <v>230</v>
      </c>
      <c r="E788" s="17" t="s">
        <v>230</v>
      </c>
      <c r="F788" s="17" t="s">
        <v>230</v>
      </c>
      <c r="G788" s="17" t="s">
        <v>230</v>
      </c>
      <c r="H788" s="17" t="s">
        <v>230</v>
      </c>
      <c r="I788" s="17" t="s">
        <v>230</v>
      </c>
      <c r="J788" s="17" t="s">
        <v>230</v>
      </c>
      <c r="K788" s="17" t="s">
        <v>230</v>
      </c>
      <c r="L788" s="17" t="s">
        <v>230</v>
      </c>
      <c r="M788" s="17" t="s">
        <v>230</v>
      </c>
      <c r="N788" s="17" t="s">
        <v>230</v>
      </c>
      <c r="O788" s="17" t="s">
        <v>230</v>
      </c>
      <c r="P788" s="17" t="s">
        <v>230</v>
      </c>
      <c r="Q788" s="17" t="s">
        <v>230</v>
      </c>
      <c r="R788" s="17" t="s">
        <v>230</v>
      </c>
      <c r="S788" s="17" t="s">
        <v>230</v>
      </c>
      <c r="T788" s="17" t="s">
        <v>230</v>
      </c>
      <c r="U788" s="17" t="s">
        <v>230</v>
      </c>
      <c r="V788" s="17" t="s">
        <v>230</v>
      </c>
      <c r="W788" s="17" t="s">
        <v>230</v>
      </c>
      <c r="X788" s="17" t="s">
        <v>230</v>
      </c>
      <c r="Y788" s="152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8">
        <v>1</v>
      </c>
    </row>
    <row r="789" spans="1:65">
      <c r="A789" s="30"/>
      <c r="B789" s="19" t="s">
        <v>231</v>
      </c>
      <c r="C789" s="9" t="s">
        <v>231</v>
      </c>
      <c r="D789" s="150" t="s">
        <v>233</v>
      </c>
      <c r="E789" s="151" t="s">
        <v>234</v>
      </c>
      <c r="F789" s="151" t="s">
        <v>235</v>
      </c>
      <c r="G789" s="151" t="s">
        <v>236</v>
      </c>
      <c r="H789" s="151" t="s">
        <v>237</v>
      </c>
      <c r="I789" s="151" t="s">
        <v>240</v>
      </c>
      <c r="J789" s="151" t="s">
        <v>242</v>
      </c>
      <c r="K789" s="151" t="s">
        <v>243</v>
      </c>
      <c r="L789" s="151" t="s">
        <v>244</v>
      </c>
      <c r="M789" s="151" t="s">
        <v>245</v>
      </c>
      <c r="N789" s="151" t="s">
        <v>246</v>
      </c>
      <c r="O789" s="151" t="s">
        <v>248</v>
      </c>
      <c r="P789" s="151" t="s">
        <v>249</v>
      </c>
      <c r="Q789" s="151" t="s">
        <v>250</v>
      </c>
      <c r="R789" s="151" t="s">
        <v>251</v>
      </c>
      <c r="S789" s="151" t="s">
        <v>252</v>
      </c>
      <c r="T789" s="151" t="s">
        <v>254</v>
      </c>
      <c r="U789" s="151" t="s">
        <v>255</v>
      </c>
      <c r="V789" s="151" t="s">
        <v>256</v>
      </c>
      <c r="W789" s="151" t="s">
        <v>257</v>
      </c>
      <c r="X789" s="151" t="s">
        <v>258</v>
      </c>
      <c r="Y789" s="152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 t="s">
        <v>3</v>
      </c>
    </row>
    <row r="790" spans="1:65">
      <c r="A790" s="30"/>
      <c r="B790" s="19"/>
      <c r="C790" s="9"/>
      <c r="D790" s="10" t="s">
        <v>289</v>
      </c>
      <c r="E790" s="11" t="s">
        <v>290</v>
      </c>
      <c r="F790" s="11" t="s">
        <v>114</v>
      </c>
      <c r="G790" s="11" t="s">
        <v>289</v>
      </c>
      <c r="H790" s="11" t="s">
        <v>290</v>
      </c>
      <c r="I790" s="11" t="s">
        <v>290</v>
      </c>
      <c r="J790" s="11" t="s">
        <v>290</v>
      </c>
      <c r="K790" s="11" t="s">
        <v>114</v>
      </c>
      <c r="L790" s="11" t="s">
        <v>114</v>
      </c>
      <c r="M790" s="11" t="s">
        <v>290</v>
      </c>
      <c r="N790" s="11" t="s">
        <v>289</v>
      </c>
      <c r="O790" s="11" t="s">
        <v>290</v>
      </c>
      <c r="P790" s="11" t="s">
        <v>290</v>
      </c>
      <c r="Q790" s="11" t="s">
        <v>289</v>
      </c>
      <c r="R790" s="11" t="s">
        <v>290</v>
      </c>
      <c r="S790" s="11" t="s">
        <v>289</v>
      </c>
      <c r="T790" s="11" t="s">
        <v>114</v>
      </c>
      <c r="U790" s="11" t="s">
        <v>290</v>
      </c>
      <c r="V790" s="11" t="s">
        <v>289</v>
      </c>
      <c r="W790" s="11" t="s">
        <v>289</v>
      </c>
      <c r="X790" s="11" t="s">
        <v>289</v>
      </c>
      <c r="Y790" s="152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2</v>
      </c>
    </row>
    <row r="791" spans="1:65">
      <c r="A791" s="30"/>
      <c r="B791" s="19"/>
      <c r="C791" s="9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152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>
        <v>2</v>
      </c>
    </row>
    <row r="792" spans="1:65">
      <c r="A792" s="30"/>
      <c r="B792" s="18">
        <v>1</v>
      </c>
      <c r="C792" s="14">
        <v>1</v>
      </c>
      <c r="D792" s="22">
        <v>1</v>
      </c>
      <c r="E792" s="153" t="s">
        <v>103</v>
      </c>
      <c r="F792" s="153" t="s">
        <v>103</v>
      </c>
      <c r="G792" s="153" t="s">
        <v>102</v>
      </c>
      <c r="H792" s="153">
        <v>3.5</v>
      </c>
      <c r="I792" s="22">
        <v>0.6</v>
      </c>
      <c r="J792" s="22">
        <v>1.5</v>
      </c>
      <c r="K792" s="153">
        <v>33</v>
      </c>
      <c r="L792" s="153" t="s">
        <v>95</v>
      </c>
      <c r="M792" s="153" t="s">
        <v>101</v>
      </c>
      <c r="N792" s="22">
        <v>0.6</v>
      </c>
      <c r="O792" s="153" t="s">
        <v>102</v>
      </c>
      <c r="P792" s="153" t="s">
        <v>104</v>
      </c>
      <c r="Q792" s="22">
        <v>1</v>
      </c>
      <c r="R792" s="22">
        <v>1</v>
      </c>
      <c r="S792" s="153" t="s">
        <v>303</v>
      </c>
      <c r="T792" s="153" t="s">
        <v>103</v>
      </c>
      <c r="U792" s="22">
        <v>1</v>
      </c>
      <c r="V792" s="154">
        <v>2</v>
      </c>
      <c r="W792" s="153" t="s">
        <v>101</v>
      </c>
      <c r="X792" s="22">
        <v>1</v>
      </c>
      <c r="Y792" s="152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8">
        <v>1</v>
      </c>
    </row>
    <row r="793" spans="1:65">
      <c r="A793" s="30"/>
      <c r="B793" s="19">
        <v>1</v>
      </c>
      <c r="C793" s="9">
        <v>2</v>
      </c>
      <c r="D793" s="11">
        <v>1</v>
      </c>
      <c r="E793" s="155" t="s">
        <v>103</v>
      </c>
      <c r="F793" s="155" t="s">
        <v>103</v>
      </c>
      <c r="G793" s="155" t="s">
        <v>102</v>
      </c>
      <c r="H793" s="155">
        <v>3.6</v>
      </c>
      <c r="I793" s="155" t="s">
        <v>291</v>
      </c>
      <c r="J793" s="155" t="s">
        <v>291</v>
      </c>
      <c r="K793" s="155">
        <v>36</v>
      </c>
      <c r="L793" s="155" t="s">
        <v>95</v>
      </c>
      <c r="M793" s="155" t="s">
        <v>101</v>
      </c>
      <c r="N793" s="11">
        <v>0.8</v>
      </c>
      <c r="O793" s="155" t="s">
        <v>102</v>
      </c>
      <c r="P793" s="155" t="s">
        <v>104</v>
      </c>
      <c r="Q793" s="11">
        <v>1</v>
      </c>
      <c r="R793" s="11">
        <v>1</v>
      </c>
      <c r="S793" s="155">
        <v>0.3</v>
      </c>
      <c r="T793" s="155" t="s">
        <v>103</v>
      </c>
      <c r="U793" s="11">
        <v>1</v>
      </c>
      <c r="V793" s="11">
        <v>1</v>
      </c>
      <c r="W793" s="155" t="s">
        <v>101</v>
      </c>
      <c r="X793" s="11">
        <v>1</v>
      </c>
      <c r="Y793" s="152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8">
        <v>34</v>
      </c>
    </row>
    <row r="794" spans="1:65">
      <c r="A794" s="30"/>
      <c r="B794" s="19">
        <v>1</v>
      </c>
      <c r="C794" s="9">
        <v>3</v>
      </c>
      <c r="D794" s="155" t="s">
        <v>101</v>
      </c>
      <c r="E794" s="155" t="s">
        <v>103</v>
      </c>
      <c r="F794" s="155" t="s">
        <v>103</v>
      </c>
      <c r="G794" s="155" t="s">
        <v>102</v>
      </c>
      <c r="H794" s="155">
        <v>3.7</v>
      </c>
      <c r="I794" s="11">
        <v>0.5</v>
      </c>
      <c r="J794" s="155" t="s">
        <v>291</v>
      </c>
      <c r="K794" s="155">
        <v>36</v>
      </c>
      <c r="L794" s="155" t="s">
        <v>95</v>
      </c>
      <c r="M794" s="155" t="s">
        <v>101</v>
      </c>
      <c r="N794" s="11">
        <v>0.8</v>
      </c>
      <c r="O794" s="155" t="s">
        <v>102</v>
      </c>
      <c r="P794" s="155" t="s">
        <v>104</v>
      </c>
      <c r="Q794" s="11">
        <v>1</v>
      </c>
      <c r="R794" s="11">
        <v>1</v>
      </c>
      <c r="S794" s="155" t="s">
        <v>303</v>
      </c>
      <c r="T794" s="155" t="s">
        <v>103</v>
      </c>
      <c r="U794" s="148">
        <v>2</v>
      </c>
      <c r="V794" s="11">
        <v>1</v>
      </c>
      <c r="W794" s="155" t="s">
        <v>101</v>
      </c>
      <c r="X794" s="11">
        <v>1</v>
      </c>
      <c r="Y794" s="152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8">
        <v>16</v>
      </c>
    </row>
    <row r="795" spans="1:65">
      <c r="A795" s="30"/>
      <c r="B795" s="19">
        <v>1</v>
      </c>
      <c r="C795" s="9">
        <v>4</v>
      </c>
      <c r="D795" s="11">
        <v>1</v>
      </c>
      <c r="E795" s="155" t="s">
        <v>103</v>
      </c>
      <c r="F795" s="155" t="s">
        <v>103</v>
      </c>
      <c r="G795" s="155" t="s">
        <v>102</v>
      </c>
      <c r="H795" s="155">
        <v>3.7</v>
      </c>
      <c r="I795" s="11">
        <v>0.8</v>
      </c>
      <c r="J795" s="11">
        <v>1</v>
      </c>
      <c r="K795" s="155">
        <v>34</v>
      </c>
      <c r="L795" s="155" t="s">
        <v>95</v>
      </c>
      <c r="M795" s="155" t="s">
        <v>101</v>
      </c>
      <c r="N795" s="11">
        <v>0.8</v>
      </c>
      <c r="O795" s="155" t="s">
        <v>102</v>
      </c>
      <c r="P795" s="155" t="s">
        <v>104</v>
      </c>
      <c r="Q795" s="11">
        <v>1</v>
      </c>
      <c r="R795" s="11">
        <v>1</v>
      </c>
      <c r="S795" s="155">
        <v>0.5</v>
      </c>
      <c r="T795" s="155" t="s">
        <v>103</v>
      </c>
      <c r="U795" s="11">
        <v>1</v>
      </c>
      <c r="V795" s="155" t="s">
        <v>101</v>
      </c>
      <c r="W795" s="155" t="s">
        <v>101</v>
      </c>
      <c r="X795" s="11">
        <v>1</v>
      </c>
      <c r="Y795" s="152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8">
        <v>0.93037037037037029</v>
      </c>
    </row>
    <row r="796" spans="1:65">
      <c r="A796" s="30"/>
      <c r="B796" s="19">
        <v>1</v>
      </c>
      <c r="C796" s="9">
        <v>5</v>
      </c>
      <c r="D796" s="11">
        <v>1</v>
      </c>
      <c r="E796" s="155" t="s">
        <v>103</v>
      </c>
      <c r="F796" s="155" t="s">
        <v>103</v>
      </c>
      <c r="G796" s="155" t="s">
        <v>102</v>
      </c>
      <c r="H796" s="155">
        <v>4</v>
      </c>
      <c r="I796" s="11">
        <v>0.5</v>
      </c>
      <c r="J796" s="11">
        <v>0.6</v>
      </c>
      <c r="K796" s="155">
        <v>32</v>
      </c>
      <c r="L796" s="155" t="s">
        <v>95</v>
      </c>
      <c r="M796" s="155" t="s">
        <v>101</v>
      </c>
      <c r="N796" s="11">
        <v>0.6</v>
      </c>
      <c r="O796" s="155" t="s">
        <v>102</v>
      </c>
      <c r="P796" s="155" t="s">
        <v>104</v>
      </c>
      <c r="Q796" s="11">
        <v>1</v>
      </c>
      <c r="R796" s="11">
        <v>1</v>
      </c>
      <c r="S796" s="155">
        <v>0.4</v>
      </c>
      <c r="T796" s="155" t="s">
        <v>103</v>
      </c>
      <c r="U796" s="11">
        <v>1</v>
      </c>
      <c r="V796" s="11">
        <v>1</v>
      </c>
      <c r="W796" s="155" t="s">
        <v>101</v>
      </c>
      <c r="X796" s="11">
        <v>1</v>
      </c>
      <c r="Y796" s="152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8">
        <v>56</v>
      </c>
    </row>
    <row r="797" spans="1:65">
      <c r="A797" s="30"/>
      <c r="B797" s="19">
        <v>1</v>
      </c>
      <c r="C797" s="9">
        <v>6</v>
      </c>
      <c r="D797" s="11">
        <v>1</v>
      </c>
      <c r="E797" s="155" t="s">
        <v>103</v>
      </c>
      <c r="F797" s="155" t="s">
        <v>103</v>
      </c>
      <c r="G797" s="155" t="s">
        <v>102</v>
      </c>
      <c r="H797" s="155">
        <v>3.9</v>
      </c>
      <c r="I797" s="11">
        <v>0.8</v>
      </c>
      <c r="J797" s="155" t="s">
        <v>291</v>
      </c>
      <c r="K797" s="155">
        <v>33</v>
      </c>
      <c r="L797" s="155" t="s">
        <v>95</v>
      </c>
      <c r="M797" s="155" t="s">
        <v>101</v>
      </c>
      <c r="N797" s="11">
        <v>0.6</v>
      </c>
      <c r="O797" s="155" t="s">
        <v>102</v>
      </c>
      <c r="P797" s="155" t="s">
        <v>104</v>
      </c>
      <c r="Q797" s="11">
        <v>1</v>
      </c>
      <c r="R797" s="11">
        <v>1</v>
      </c>
      <c r="S797" s="155">
        <v>0.3</v>
      </c>
      <c r="T797" s="155" t="s">
        <v>103</v>
      </c>
      <c r="U797" s="11">
        <v>1</v>
      </c>
      <c r="V797" s="11">
        <v>1</v>
      </c>
      <c r="W797" s="155" t="s">
        <v>101</v>
      </c>
      <c r="X797" s="11">
        <v>1</v>
      </c>
      <c r="Y797" s="152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5"/>
    </row>
    <row r="798" spans="1:65">
      <c r="A798" s="30"/>
      <c r="B798" s="20" t="s">
        <v>265</v>
      </c>
      <c r="C798" s="12"/>
      <c r="D798" s="23">
        <v>1</v>
      </c>
      <c r="E798" s="23" t="s">
        <v>673</v>
      </c>
      <c r="F798" s="23" t="s">
        <v>673</v>
      </c>
      <c r="G798" s="23" t="s">
        <v>673</v>
      </c>
      <c r="H798" s="23">
        <v>3.7333333333333329</v>
      </c>
      <c r="I798" s="23">
        <v>0.64</v>
      </c>
      <c r="J798" s="23">
        <v>1.0333333333333334</v>
      </c>
      <c r="K798" s="23">
        <v>34</v>
      </c>
      <c r="L798" s="23" t="s">
        <v>673</v>
      </c>
      <c r="M798" s="23" t="s">
        <v>673</v>
      </c>
      <c r="N798" s="23">
        <v>0.70000000000000007</v>
      </c>
      <c r="O798" s="23" t="s">
        <v>673</v>
      </c>
      <c r="P798" s="23" t="s">
        <v>673</v>
      </c>
      <c r="Q798" s="23">
        <v>1</v>
      </c>
      <c r="R798" s="23">
        <v>1</v>
      </c>
      <c r="S798" s="23">
        <v>0.37500000000000006</v>
      </c>
      <c r="T798" s="23" t="s">
        <v>673</v>
      </c>
      <c r="U798" s="23">
        <v>1.1666666666666667</v>
      </c>
      <c r="V798" s="23">
        <v>1.2</v>
      </c>
      <c r="W798" s="23" t="s">
        <v>673</v>
      </c>
      <c r="X798" s="23">
        <v>1</v>
      </c>
      <c r="Y798" s="152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5"/>
    </row>
    <row r="799" spans="1:65">
      <c r="A799" s="30"/>
      <c r="B799" s="3" t="s">
        <v>266</v>
      </c>
      <c r="C799" s="29"/>
      <c r="D799" s="11">
        <v>1</v>
      </c>
      <c r="E799" s="11" t="s">
        <v>673</v>
      </c>
      <c r="F799" s="11" t="s">
        <v>673</v>
      </c>
      <c r="G799" s="11" t="s">
        <v>673</v>
      </c>
      <c r="H799" s="11">
        <v>3.7</v>
      </c>
      <c r="I799" s="11">
        <v>0.6</v>
      </c>
      <c r="J799" s="11">
        <v>1</v>
      </c>
      <c r="K799" s="11">
        <v>33.5</v>
      </c>
      <c r="L799" s="11" t="s">
        <v>673</v>
      </c>
      <c r="M799" s="11" t="s">
        <v>673</v>
      </c>
      <c r="N799" s="11">
        <v>0.7</v>
      </c>
      <c r="O799" s="11" t="s">
        <v>673</v>
      </c>
      <c r="P799" s="11" t="s">
        <v>673</v>
      </c>
      <c r="Q799" s="11">
        <v>1</v>
      </c>
      <c r="R799" s="11">
        <v>1</v>
      </c>
      <c r="S799" s="11">
        <v>0.35</v>
      </c>
      <c r="T799" s="11" t="s">
        <v>673</v>
      </c>
      <c r="U799" s="11">
        <v>1</v>
      </c>
      <c r="V799" s="11">
        <v>1</v>
      </c>
      <c r="W799" s="11" t="s">
        <v>673</v>
      </c>
      <c r="X799" s="11">
        <v>1</v>
      </c>
      <c r="Y799" s="152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5"/>
    </row>
    <row r="800" spans="1:65">
      <c r="A800" s="30"/>
      <c r="B800" s="3" t="s">
        <v>267</v>
      </c>
      <c r="C800" s="29"/>
      <c r="D800" s="24">
        <v>0</v>
      </c>
      <c r="E800" s="24" t="s">
        <v>673</v>
      </c>
      <c r="F800" s="24" t="s">
        <v>673</v>
      </c>
      <c r="G800" s="24" t="s">
        <v>673</v>
      </c>
      <c r="H800" s="24">
        <v>0.18618986725025249</v>
      </c>
      <c r="I800" s="24">
        <v>0.15165750888103072</v>
      </c>
      <c r="J800" s="24">
        <v>0.4509249752822892</v>
      </c>
      <c r="K800" s="24">
        <v>1.6733200530681511</v>
      </c>
      <c r="L800" s="24" t="s">
        <v>673</v>
      </c>
      <c r="M800" s="24" t="s">
        <v>673</v>
      </c>
      <c r="N800" s="24">
        <v>0.10954451150103327</v>
      </c>
      <c r="O800" s="24" t="s">
        <v>673</v>
      </c>
      <c r="P800" s="24" t="s">
        <v>673</v>
      </c>
      <c r="Q800" s="24">
        <v>0</v>
      </c>
      <c r="R800" s="24">
        <v>0</v>
      </c>
      <c r="S800" s="24">
        <v>9.5742710775633372E-2</v>
      </c>
      <c r="T800" s="24" t="s">
        <v>673</v>
      </c>
      <c r="U800" s="24">
        <v>0.40824829046386318</v>
      </c>
      <c r="V800" s="24">
        <v>0.44721359549995787</v>
      </c>
      <c r="W800" s="24" t="s">
        <v>673</v>
      </c>
      <c r="X800" s="24">
        <v>0</v>
      </c>
      <c r="Y800" s="152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5"/>
    </row>
    <row r="801" spans="1:65">
      <c r="A801" s="30"/>
      <c r="B801" s="3" t="s">
        <v>86</v>
      </c>
      <c r="C801" s="29"/>
      <c r="D801" s="13">
        <v>0</v>
      </c>
      <c r="E801" s="13" t="s">
        <v>673</v>
      </c>
      <c r="F801" s="13" t="s">
        <v>673</v>
      </c>
      <c r="G801" s="13" t="s">
        <v>673</v>
      </c>
      <c r="H801" s="13">
        <v>4.9872285870603349E-2</v>
      </c>
      <c r="I801" s="13">
        <v>0.23696485762661049</v>
      </c>
      <c r="J801" s="13">
        <v>0.43637900833769916</v>
      </c>
      <c r="K801" s="13">
        <v>4.9215295678475032E-2</v>
      </c>
      <c r="L801" s="13" t="s">
        <v>673</v>
      </c>
      <c r="M801" s="13" t="s">
        <v>673</v>
      </c>
      <c r="N801" s="13">
        <v>0.15649215928719037</v>
      </c>
      <c r="O801" s="13" t="s">
        <v>673</v>
      </c>
      <c r="P801" s="13" t="s">
        <v>673</v>
      </c>
      <c r="Q801" s="13">
        <v>0</v>
      </c>
      <c r="R801" s="13">
        <v>0</v>
      </c>
      <c r="S801" s="13">
        <v>0.25531389540168897</v>
      </c>
      <c r="T801" s="13" t="s">
        <v>673</v>
      </c>
      <c r="U801" s="13">
        <v>0.34992710611188271</v>
      </c>
      <c r="V801" s="13">
        <v>0.37267799624996489</v>
      </c>
      <c r="W801" s="13" t="s">
        <v>673</v>
      </c>
      <c r="X801" s="13">
        <v>0</v>
      </c>
      <c r="Y801" s="152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55"/>
    </row>
    <row r="802" spans="1:65">
      <c r="A802" s="30"/>
      <c r="B802" s="3" t="s">
        <v>268</v>
      </c>
      <c r="C802" s="29"/>
      <c r="D802" s="13">
        <v>7.4840764331210341E-2</v>
      </c>
      <c r="E802" s="13" t="s">
        <v>673</v>
      </c>
      <c r="F802" s="13" t="s">
        <v>673</v>
      </c>
      <c r="G802" s="13" t="s">
        <v>673</v>
      </c>
      <c r="H802" s="13">
        <v>3.0127388535031843</v>
      </c>
      <c r="I802" s="13">
        <v>-0.31210191082802541</v>
      </c>
      <c r="J802" s="13">
        <v>0.11066878980891737</v>
      </c>
      <c r="K802" s="13">
        <v>35.544585987261151</v>
      </c>
      <c r="L802" s="13" t="s">
        <v>673</v>
      </c>
      <c r="M802" s="13" t="s">
        <v>673</v>
      </c>
      <c r="N802" s="13">
        <v>-0.24761146496815278</v>
      </c>
      <c r="O802" s="13" t="s">
        <v>673</v>
      </c>
      <c r="P802" s="13" t="s">
        <v>673</v>
      </c>
      <c r="Q802" s="13">
        <v>7.4840764331210341E-2</v>
      </c>
      <c r="R802" s="13">
        <v>7.4840764331210341E-2</v>
      </c>
      <c r="S802" s="13">
        <v>-0.59693471337579607</v>
      </c>
      <c r="T802" s="13" t="s">
        <v>673</v>
      </c>
      <c r="U802" s="13">
        <v>0.25398089171974547</v>
      </c>
      <c r="V802" s="13">
        <v>0.28980891719745228</v>
      </c>
      <c r="W802" s="13" t="s">
        <v>673</v>
      </c>
      <c r="X802" s="13">
        <v>7.4840764331210341E-2</v>
      </c>
      <c r="Y802" s="152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55"/>
    </row>
    <row r="803" spans="1:65">
      <c r="A803" s="30"/>
      <c r="B803" s="46" t="s">
        <v>269</v>
      </c>
      <c r="C803" s="47"/>
      <c r="D803" s="45">
        <v>0.13</v>
      </c>
      <c r="E803" s="45">
        <v>2.38</v>
      </c>
      <c r="F803" s="45">
        <v>2.38</v>
      </c>
      <c r="G803" s="45">
        <v>0</v>
      </c>
      <c r="H803" s="45">
        <v>4.34</v>
      </c>
      <c r="I803" s="45">
        <v>0.67</v>
      </c>
      <c r="J803" s="45">
        <v>0.56999999999999995</v>
      </c>
      <c r="K803" s="45">
        <v>52.36</v>
      </c>
      <c r="L803" s="45">
        <v>6.35</v>
      </c>
      <c r="M803" s="45">
        <v>0.79</v>
      </c>
      <c r="N803" s="45">
        <v>0.48</v>
      </c>
      <c r="O803" s="45">
        <v>0</v>
      </c>
      <c r="P803" s="45">
        <v>1.51</v>
      </c>
      <c r="Q803" s="45">
        <v>0</v>
      </c>
      <c r="R803" s="45">
        <v>0</v>
      </c>
      <c r="S803" s="45">
        <v>1.1100000000000001</v>
      </c>
      <c r="T803" s="45">
        <v>2.38</v>
      </c>
      <c r="U803" s="45">
        <v>0.26</v>
      </c>
      <c r="V803" s="45">
        <v>0.13</v>
      </c>
      <c r="W803" s="45">
        <v>0.79</v>
      </c>
      <c r="X803" s="45">
        <v>0</v>
      </c>
      <c r="Y803" s="152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5"/>
    </row>
    <row r="804" spans="1:65">
      <c r="B804" s="31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BM804" s="55"/>
    </row>
    <row r="805" spans="1:65" ht="15">
      <c r="B805" s="8" t="s">
        <v>517</v>
      </c>
      <c r="BM805" s="28" t="s">
        <v>66</v>
      </c>
    </row>
    <row r="806" spans="1:65" ht="15">
      <c r="A806" s="25" t="s">
        <v>12</v>
      </c>
      <c r="B806" s="18" t="s">
        <v>110</v>
      </c>
      <c r="C806" s="15" t="s">
        <v>111</v>
      </c>
      <c r="D806" s="16" t="s">
        <v>230</v>
      </c>
      <c r="E806" s="17" t="s">
        <v>230</v>
      </c>
      <c r="F806" s="17" t="s">
        <v>230</v>
      </c>
      <c r="G806" s="17" t="s">
        <v>230</v>
      </c>
      <c r="H806" s="17" t="s">
        <v>230</v>
      </c>
      <c r="I806" s="17" t="s">
        <v>230</v>
      </c>
      <c r="J806" s="17" t="s">
        <v>230</v>
      </c>
      <c r="K806" s="17" t="s">
        <v>230</v>
      </c>
      <c r="L806" s="17" t="s">
        <v>230</v>
      </c>
      <c r="M806" s="17" t="s">
        <v>230</v>
      </c>
      <c r="N806" s="152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8">
        <v>1</v>
      </c>
    </row>
    <row r="807" spans="1:65">
      <c r="A807" s="30"/>
      <c r="B807" s="19" t="s">
        <v>231</v>
      </c>
      <c r="C807" s="9" t="s">
        <v>231</v>
      </c>
      <c r="D807" s="150" t="s">
        <v>234</v>
      </c>
      <c r="E807" s="151" t="s">
        <v>237</v>
      </c>
      <c r="F807" s="151" t="s">
        <v>240</v>
      </c>
      <c r="G807" s="151" t="s">
        <v>242</v>
      </c>
      <c r="H807" s="151" t="s">
        <v>246</v>
      </c>
      <c r="I807" s="151" t="s">
        <v>247</v>
      </c>
      <c r="J807" s="151" t="s">
        <v>248</v>
      </c>
      <c r="K807" s="151" t="s">
        <v>249</v>
      </c>
      <c r="L807" s="151" t="s">
        <v>252</v>
      </c>
      <c r="M807" s="151" t="s">
        <v>255</v>
      </c>
      <c r="N807" s="152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8" t="s">
        <v>3</v>
      </c>
    </row>
    <row r="808" spans="1:65">
      <c r="A808" s="30"/>
      <c r="B808" s="19"/>
      <c r="C808" s="9"/>
      <c r="D808" s="10" t="s">
        <v>290</v>
      </c>
      <c r="E808" s="11" t="s">
        <v>290</v>
      </c>
      <c r="F808" s="11" t="s">
        <v>290</v>
      </c>
      <c r="G808" s="11" t="s">
        <v>290</v>
      </c>
      <c r="H808" s="11" t="s">
        <v>289</v>
      </c>
      <c r="I808" s="11" t="s">
        <v>290</v>
      </c>
      <c r="J808" s="11" t="s">
        <v>290</v>
      </c>
      <c r="K808" s="11" t="s">
        <v>290</v>
      </c>
      <c r="L808" s="11" t="s">
        <v>289</v>
      </c>
      <c r="M808" s="11" t="s">
        <v>290</v>
      </c>
      <c r="N808" s="152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8">
        <v>2</v>
      </c>
    </row>
    <row r="809" spans="1:65">
      <c r="A809" s="30"/>
      <c r="B809" s="19"/>
      <c r="C809" s="9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152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>
        <v>3</v>
      </c>
    </row>
    <row r="810" spans="1:65">
      <c r="A810" s="30"/>
      <c r="B810" s="18">
        <v>1</v>
      </c>
      <c r="C810" s="14">
        <v>1</v>
      </c>
      <c r="D810" s="22">
        <v>2.7</v>
      </c>
      <c r="E810" s="22">
        <v>2.7</v>
      </c>
      <c r="F810" s="22">
        <v>2.63</v>
      </c>
      <c r="G810" s="153">
        <v>2.97</v>
      </c>
      <c r="H810" s="22">
        <v>2.2999999999999998</v>
      </c>
      <c r="I810" s="22">
        <v>2.6589434672490584</v>
      </c>
      <c r="J810" s="22">
        <v>2.7</v>
      </c>
      <c r="K810" s="153">
        <v>2</v>
      </c>
      <c r="L810" s="22">
        <v>2.5</v>
      </c>
      <c r="M810" s="22">
        <v>2.72</v>
      </c>
      <c r="N810" s="152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8">
        <v>1</v>
      </c>
    </row>
    <row r="811" spans="1:65">
      <c r="A811" s="30"/>
      <c r="B811" s="19">
        <v>1</v>
      </c>
      <c r="C811" s="9">
        <v>2</v>
      </c>
      <c r="D811" s="11">
        <v>2.7</v>
      </c>
      <c r="E811" s="11">
        <v>2.6</v>
      </c>
      <c r="F811" s="11">
        <v>2.63</v>
      </c>
      <c r="G811" s="155">
        <v>2.91</v>
      </c>
      <c r="H811" s="11">
        <v>2.6</v>
      </c>
      <c r="I811" s="11">
        <v>2.6821050752526032</v>
      </c>
      <c r="J811" s="11">
        <v>2.7</v>
      </c>
      <c r="K811" s="155">
        <v>2</v>
      </c>
      <c r="L811" s="11">
        <v>2.4</v>
      </c>
      <c r="M811" s="11">
        <v>2.72</v>
      </c>
      <c r="N811" s="152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8">
        <v>18</v>
      </c>
    </row>
    <row r="812" spans="1:65">
      <c r="A812" s="30"/>
      <c r="B812" s="19">
        <v>1</v>
      </c>
      <c r="C812" s="9">
        <v>3</v>
      </c>
      <c r="D812" s="11">
        <v>2.7</v>
      </c>
      <c r="E812" s="11">
        <v>2.7</v>
      </c>
      <c r="F812" s="11">
        <v>2.57</v>
      </c>
      <c r="G812" s="155">
        <v>2.92</v>
      </c>
      <c r="H812" s="11">
        <v>2.4</v>
      </c>
      <c r="I812" s="11">
        <v>2.6138457112769715</v>
      </c>
      <c r="J812" s="11">
        <v>2.6</v>
      </c>
      <c r="K812" s="155">
        <v>1.9</v>
      </c>
      <c r="L812" s="11">
        <v>2.4</v>
      </c>
      <c r="M812" s="11">
        <v>2.7</v>
      </c>
      <c r="N812" s="152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8">
        <v>16</v>
      </c>
    </row>
    <row r="813" spans="1:65">
      <c r="A813" s="30"/>
      <c r="B813" s="19">
        <v>1</v>
      </c>
      <c r="C813" s="9">
        <v>4</v>
      </c>
      <c r="D813" s="148">
        <v>2.6</v>
      </c>
      <c r="E813" s="11">
        <v>2.6</v>
      </c>
      <c r="F813" s="11">
        <v>2.61</v>
      </c>
      <c r="G813" s="155">
        <v>3.05</v>
      </c>
      <c r="H813" s="11">
        <v>2.6</v>
      </c>
      <c r="I813" s="11">
        <v>2.5176760738419044</v>
      </c>
      <c r="J813" s="11">
        <v>2.6</v>
      </c>
      <c r="K813" s="155">
        <v>2</v>
      </c>
      <c r="L813" s="11">
        <v>2.2999999999999998</v>
      </c>
      <c r="M813" s="11">
        <v>2.73</v>
      </c>
      <c r="N813" s="152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8">
        <v>2.6071254386135703</v>
      </c>
    </row>
    <row r="814" spans="1:65">
      <c r="A814" s="30"/>
      <c r="B814" s="19">
        <v>1</v>
      </c>
      <c r="C814" s="9">
        <v>5</v>
      </c>
      <c r="D814" s="11">
        <v>2.7</v>
      </c>
      <c r="E814" s="11">
        <v>2.7</v>
      </c>
      <c r="F814" s="11">
        <v>2.62</v>
      </c>
      <c r="G814" s="155">
        <v>2.99</v>
      </c>
      <c r="H814" s="11">
        <v>2.7</v>
      </c>
      <c r="I814" s="11">
        <v>2.5993014635448422</v>
      </c>
      <c r="J814" s="11">
        <v>2.7</v>
      </c>
      <c r="K814" s="155">
        <v>1.9</v>
      </c>
      <c r="L814" s="11">
        <v>2.4</v>
      </c>
      <c r="M814" s="11">
        <v>2.73</v>
      </c>
      <c r="N814" s="152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8">
        <v>57</v>
      </c>
    </row>
    <row r="815" spans="1:65">
      <c r="A815" s="30"/>
      <c r="B815" s="19">
        <v>1</v>
      </c>
      <c r="C815" s="9">
        <v>6</v>
      </c>
      <c r="D815" s="11">
        <v>2.75</v>
      </c>
      <c r="E815" s="11">
        <v>2.7</v>
      </c>
      <c r="F815" s="11">
        <v>2.67</v>
      </c>
      <c r="G815" s="155">
        <v>3.02</v>
      </c>
      <c r="H815" s="11">
        <v>2.2999999999999998</v>
      </c>
      <c r="I815" s="11">
        <v>2.5801492622859978</v>
      </c>
      <c r="J815" s="11">
        <v>2.7</v>
      </c>
      <c r="K815" s="155">
        <v>2</v>
      </c>
      <c r="L815" s="11">
        <v>2.2999999999999998</v>
      </c>
      <c r="M815" s="11">
        <v>2.7</v>
      </c>
      <c r="N815" s="152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5"/>
    </row>
    <row r="816" spans="1:65">
      <c r="A816" s="30"/>
      <c r="B816" s="20" t="s">
        <v>265</v>
      </c>
      <c r="C816" s="12"/>
      <c r="D816" s="23">
        <v>2.6916666666666669</v>
      </c>
      <c r="E816" s="23">
        <v>2.6666666666666665</v>
      </c>
      <c r="F816" s="23">
        <v>2.6216666666666666</v>
      </c>
      <c r="G816" s="23">
        <v>2.976666666666667</v>
      </c>
      <c r="H816" s="23">
        <v>2.4833333333333338</v>
      </c>
      <c r="I816" s="23">
        <v>2.6086701755752295</v>
      </c>
      <c r="J816" s="23">
        <v>2.6666666666666665</v>
      </c>
      <c r="K816" s="23">
        <v>1.9666666666666668</v>
      </c>
      <c r="L816" s="23">
        <v>2.3833333333333333</v>
      </c>
      <c r="M816" s="23">
        <v>2.7166666666666668</v>
      </c>
      <c r="N816" s="152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5"/>
    </row>
    <row r="817" spans="1:65">
      <c r="A817" s="30"/>
      <c r="B817" s="3" t="s">
        <v>266</v>
      </c>
      <c r="C817" s="29"/>
      <c r="D817" s="11">
        <v>2.7</v>
      </c>
      <c r="E817" s="11">
        <v>2.7</v>
      </c>
      <c r="F817" s="11">
        <v>2.625</v>
      </c>
      <c r="G817" s="11">
        <v>2.9800000000000004</v>
      </c>
      <c r="H817" s="11">
        <v>2.5</v>
      </c>
      <c r="I817" s="11">
        <v>2.6065735874109066</v>
      </c>
      <c r="J817" s="11">
        <v>2.7</v>
      </c>
      <c r="K817" s="11">
        <v>2</v>
      </c>
      <c r="L817" s="11">
        <v>2.4</v>
      </c>
      <c r="M817" s="11">
        <v>2.72</v>
      </c>
      <c r="N817" s="152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5"/>
    </row>
    <row r="818" spans="1:65">
      <c r="A818" s="30"/>
      <c r="B818" s="3" t="s">
        <v>267</v>
      </c>
      <c r="C818" s="29"/>
      <c r="D818" s="24">
        <v>4.915960401250874E-2</v>
      </c>
      <c r="E818" s="24">
        <v>5.1639777949432274E-2</v>
      </c>
      <c r="F818" s="24">
        <v>3.2506409624359751E-2</v>
      </c>
      <c r="G818" s="24">
        <v>5.5015149428740633E-2</v>
      </c>
      <c r="H818" s="24">
        <v>0.17224014243685098</v>
      </c>
      <c r="I818" s="24">
        <v>5.8528653369717534E-2</v>
      </c>
      <c r="J818" s="24">
        <v>5.1639777949432274E-2</v>
      </c>
      <c r="K818" s="24">
        <v>5.1639777949432274E-2</v>
      </c>
      <c r="L818" s="24">
        <v>7.5277265270908167E-2</v>
      </c>
      <c r="M818" s="24">
        <v>1.366260102127939E-2</v>
      </c>
      <c r="N818" s="206"/>
      <c r="O818" s="207"/>
      <c r="P818" s="207"/>
      <c r="Q818" s="207"/>
      <c r="R818" s="207"/>
      <c r="S818" s="207"/>
      <c r="T818" s="207"/>
      <c r="U818" s="207"/>
      <c r="V818" s="207"/>
      <c r="W818" s="207"/>
      <c r="X818" s="207"/>
      <c r="Y818" s="207"/>
      <c r="Z818" s="207"/>
      <c r="AA818" s="207"/>
      <c r="AB818" s="207"/>
      <c r="AC818" s="207"/>
      <c r="AD818" s="207"/>
      <c r="AE818" s="207"/>
      <c r="AF818" s="207"/>
      <c r="AG818" s="207"/>
      <c r="AH818" s="207"/>
      <c r="AI818" s="207"/>
      <c r="AJ818" s="207"/>
      <c r="AK818" s="207"/>
      <c r="AL818" s="207"/>
      <c r="AM818" s="207"/>
      <c r="AN818" s="207"/>
      <c r="AO818" s="207"/>
      <c r="AP818" s="207"/>
      <c r="AQ818" s="207"/>
      <c r="AR818" s="207"/>
      <c r="AS818" s="207"/>
      <c r="AT818" s="207"/>
      <c r="AU818" s="207"/>
      <c r="AV818" s="207"/>
      <c r="AW818" s="207"/>
      <c r="AX818" s="207"/>
      <c r="AY818" s="207"/>
      <c r="AZ818" s="207"/>
      <c r="BA818" s="207"/>
      <c r="BB818" s="207"/>
      <c r="BC818" s="207"/>
      <c r="BD818" s="207"/>
      <c r="BE818" s="207"/>
      <c r="BF818" s="207"/>
      <c r="BG818" s="207"/>
      <c r="BH818" s="207"/>
      <c r="BI818" s="207"/>
      <c r="BJ818" s="207"/>
      <c r="BK818" s="207"/>
      <c r="BL818" s="207"/>
      <c r="BM818" s="56"/>
    </row>
    <row r="819" spans="1:65">
      <c r="A819" s="30"/>
      <c r="B819" s="3" t="s">
        <v>86</v>
      </c>
      <c r="C819" s="29"/>
      <c r="D819" s="13">
        <v>1.8263629973687457E-2</v>
      </c>
      <c r="E819" s="13">
        <v>1.9364916731037105E-2</v>
      </c>
      <c r="F819" s="13">
        <v>1.2399139081128958E-2</v>
      </c>
      <c r="G819" s="13">
        <v>1.8482133066766167E-2</v>
      </c>
      <c r="H819" s="13">
        <v>6.9358446618866157E-2</v>
      </c>
      <c r="I819" s="13">
        <v>2.2436202904344383E-2</v>
      </c>
      <c r="J819" s="13">
        <v>1.9364916731037105E-2</v>
      </c>
      <c r="K819" s="13">
        <v>2.6257514211575732E-2</v>
      </c>
      <c r="L819" s="13">
        <v>3.1584866547234199E-2</v>
      </c>
      <c r="M819" s="13">
        <v>5.029178290041493E-3</v>
      </c>
      <c r="N819" s="152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5"/>
    </row>
    <row r="820" spans="1:65">
      <c r="A820" s="30"/>
      <c r="B820" s="3" t="s">
        <v>268</v>
      </c>
      <c r="C820" s="29"/>
      <c r="D820" s="13">
        <v>3.242698905122654E-2</v>
      </c>
      <c r="E820" s="13">
        <v>2.2837883889760047E-2</v>
      </c>
      <c r="F820" s="13">
        <v>5.5774945991202696E-3</v>
      </c>
      <c r="G820" s="13">
        <v>0.14174278789194483</v>
      </c>
      <c r="H820" s="13">
        <v>-4.7482220627660832E-2</v>
      </c>
      <c r="I820" s="13">
        <v>5.925058068860789E-4</v>
      </c>
      <c r="J820" s="13">
        <v>2.2837883889760047E-2</v>
      </c>
      <c r="K820" s="13">
        <v>-0.24565706063130188</v>
      </c>
      <c r="L820" s="13">
        <v>-8.5838641273527028E-2</v>
      </c>
      <c r="M820" s="13">
        <v>4.2016094212693034E-2</v>
      </c>
      <c r="N820" s="152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5"/>
    </row>
    <row r="821" spans="1:65">
      <c r="A821" s="30"/>
      <c r="B821" s="46" t="s">
        <v>269</v>
      </c>
      <c r="C821" s="47"/>
      <c r="D821" s="45">
        <v>0.53</v>
      </c>
      <c r="E821" s="45">
        <v>0.25</v>
      </c>
      <c r="F821" s="45">
        <v>0.25</v>
      </c>
      <c r="G821" s="45">
        <v>3.74</v>
      </c>
      <c r="H821" s="45">
        <v>1.81</v>
      </c>
      <c r="I821" s="45">
        <v>0.4</v>
      </c>
      <c r="J821" s="45">
        <v>0.25</v>
      </c>
      <c r="K821" s="45">
        <v>7.61</v>
      </c>
      <c r="L821" s="45">
        <v>2.93</v>
      </c>
      <c r="M821" s="45">
        <v>0.81</v>
      </c>
      <c r="N821" s="152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5"/>
    </row>
    <row r="822" spans="1:65">
      <c r="B822" s="31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BM822" s="55"/>
    </row>
    <row r="823" spans="1:65" ht="15">
      <c r="B823" s="8" t="s">
        <v>518</v>
      </c>
      <c r="BM823" s="28" t="s">
        <v>66</v>
      </c>
    </row>
    <row r="824" spans="1:65" ht="15">
      <c r="A824" s="25" t="s">
        <v>15</v>
      </c>
      <c r="B824" s="18" t="s">
        <v>110</v>
      </c>
      <c r="C824" s="15" t="s">
        <v>111</v>
      </c>
      <c r="D824" s="16" t="s">
        <v>230</v>
      </c>
      <c r="E824" s="17" t="s">
        <v>230</v>
      </c>
      <c r="F824" s="17" t="s">
        <v>230</v>
      </c>
      <c r="G824" s="17" t="s">
        <v>230</v>
      </c>
      <c r="H824" s="17" t="s">
        <v>230</v>
      </c>
      <c r="I824" s="17" t="s">
        <v>230</v>
      </c>
      <c r="J824" s="17" t="s">
        <v>230</v>
      </c>
      <c r="K824" s="17" t="s">
        <v>230</v>
      </c>
      <c r="L824" s="17" t="s">
        <v>230</v>
      </c>
      <c r="M824" s="17" t="s">
        <v>230</v>
      </c>
      <c r="N824" s="17" t="s">
        <v>230</v>
      </c>
      <c r="O824" s="17" t="s">
        <v>230</v>
      </c>
      <c r="P824" s="17" t="s">
        <v>230</v>
      </c>
      <c r="Q824" s="17" t="s">
        <v>230</v>
      </c>
      <c r="R824" s="17" t="s">
        <v>230</v>
      </c>
      <c r="S824" s="17" t="s">
        <v>230</v>
      </c>
      <c r="T824" s="17" t="s">
        <v>230</v>
      </c>
      <c r="U824" s="17" t="s">
        <v>230</v>
      </c>
      <c r="V824" s="17" t="s">
        <v>230</v>
      </c>
      <c r="W824" s="17" t="s">
        <v>230</v>
      </c>
      <c r="X824" s="17" t="s">
        <v>230</v>
      </c>
      <c r="Y824" s="17" t="s">
        <v>230</v>
      </c>
      <c r="Z824" s="152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8">
        <v>1</v>
      </c>
    </row>
    <row r="825" spans="1:65">
      <c r="A825" s="30"/>
      <c r="B825" s="19" t="s">
        <v>231</v>
      </c>
      <c r="C825" s="9" t="s">
        <v>231</v>
      </c>
      <c r="D825" s="150" t="s">
        <v>233</v>
      </c>
      <c r="E825" s="151" t="s">
        <v>234</v>
      </c>
      <c r="F825" s="151" t="s">
        <v>235</v>
      </c>
      <c r="G825" s="151" t="s">
        <v>236</v>
      </c>
      <c r="H825" s="151" t="s">
        <v>237</v>
      </c>
      <c r="I825" s="151" t="s">
        <v>239</v>
      </c>
      <c r="J825" s="151" t="s">
        <v>240</v>
      </c>
      <c r="K825" s="151" t="s">
        <v>242</v>
      </c>
      <c r="L825" s="151" t="s">
        <v>243</v>
      </c>
      <c r="M825" s="151" t="s">
        <v>244</v>
      </c>
      <c r="N825" s="151" t="s">
        <v>245</v>
      </c>
      <c r="O825" s="151" t="s">
        <v>246</v>
      </c>
      <c r="P825" s="151" t="s">
        <v>248</v>
      </c>
      <c r="Q825" s="151" t="s">
        <v>249</v>
      </c>
      <c r="R825" s="151" t="s">
        <v>250</v>
      </c>
      <c r="S825" s="151" t="s">
        <v>251</v>
      </c>
      <c r="T825" s="151" t="s">
        <v>252</v>
      </c>
      <c r="U825" s="151" t="s">
        <v>254</v>
      </c>
      <c r="V825" s="151" t="s">
        <v>255</v>
      </c>
      <c r="W825" s="151" t="s">
        <v>256</v>
      </c>
      <c r="X825" s="151" t="s">
        <v>257</v>
      </c>
      <c r="Y825" s="151" t="s">
        <v>258</v>
      </c>
      <c r="Z825" s="152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 t="s">
        <v>3</v>
      </c>
    </row>
    <row r="826" spans="1:65">
      <c r="A826" s="30"/>
      <c r="B826" s="19"/>
      <c r="C826" s="9"/>
      <c r="D826" s="10" t="s">
        <v>289</v>
      </c>
      <c r="E826" s="11" t="s">
        <v>290</v>
      </c>
      <c r="F826" s="11" t="s">
        <v>114</v>
      </c>
      <c r="G826" s="11" t="s">
        <v>289</v>
      </c>
      <c r="H826" s="11" t="s">
        <v>290</v>
      </c>
      <c r="I826" s="11" t="s">
        <v>289</v>
      </c>
      <c r="J826" s="11" t="s">
        <v>290</v>
      </c>
      <c r="K826" s="11" t="s">
        <v>290</v>
      </c>
      <c r="L826" s="11" t="s">
        <v>114</v>
      </c>
      <c r="M826" s="11" t="s">
        <v>114</v>
      </c>
      <c r="N826" s="11" t="s">
        <v>290</v>
      </c>
      <c r="O826" s="11" t="s">
        <v>289</v>
      </c>
      <c r="P826" s="11" t="s">
        <v>290</v>
      </c>
      <c r="Q826" s="11" t="s">
        <v>290</v>
      </c>
      <c r="R826" s="11" t="s">
        <v>289</v>
      </c>
      <c r="S826" s="11" t="s">
        <v>290</v>
      </c>
      <c r="T826" s="11" t="s">
        <v>289</v>
      </c>
      <c r="U826" s="11" t="s">
        <v>114</v>
      </c>
      <c r="V826" s="11" t="s">
        <v>290</v>
      </c>
      <c r="W826" s="11" t="s">
        <v>289</v>
      </c>
      <c r="X826" s="11" t="s">
        <v>289</v>
      </c>
      <c r="Y826" s="11" t="s">
        <v>289</v>
      </c>
      <c r="Z826" s="152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>
        <v>2</v>
      </c>
    </row>
    <row r="827" spans="1:65">
      <c r="A827" s="30"/>
      <c r="B827" s="19"/>
      <c r="C827" s="9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152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2</v>
      </c>
    </row>
    <row r="828" spans="1:65">
      <c r="A828" s="30"/>
      <c r="B828" s="18">
        <v>1</v>
      </c>
      <c r="C828" s="14">
        <v>1</v>
      </c>
      <c r="D828" s="22">
        <v>1.1000000000000001</v>
      </c>
      <c r="E828" s="153">
        <v>1</v>
      </c>
      <c r="F828" s="153" t="s">
        <v>95</v>
      </c>
      <c r="G828" s="22">
        <v>1.2</v>
      </c>
      <c r="H828" s="153">
        <v>1.6</v>
      </c>
      <c r="I828" s="153">
        <v>1.8</v>
      </c>
      <c r="J828" s="22">
        <v>1.1000000000000001</v>
      </c>
      <c r="K828" s="22">
        <v>1.2</v>
      </c>
      <c r="L828" s="22">
        <v>1.1000000000000001</v>
      </c>
      <c r="M828" s="153" t="s">
        <v>95</v>
      </c>
      <c r="N828" s="22">
        <v>1</v>
      </c>
      <c r="O828" s="153">
        <v>1</v>
      </c>
      <c r="P828" s="22">
        <v>1.2</v>
      </c>
      <c r="Q828" s="153">
        <v>0.5</v>
      </c>
      <c r="R828" s="22">
        <v>1</v>
      </c>
      <c r="S828" s="22">
        <v>1.5</v>
      </c>
      <c r="T828" s="22">
        <v>1</v>
      </c>
      <c r="U828" s="153" t="s">
        <v>95</v>
      </c>
      <c r="V828" s="22">
        <v>0.9</v>
      </c>
      <c r="W828" s="22">
        <v>1.1000000000000001</v>
      </c>
      <c r="X828" s="22">
        <v>1.3</v>
      </c>
      <c r="Y828" s="22">
        <v>1</v>
      </c>
      <c r="Z828" s="152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>
        <v>1</v>
      </c>
    </row>
    <row r="829" spans="1:65">
      <c r="A829" s="30"/>
      <c r="B829" s="19">
        <v>1</v>
      </c>
      <c r="C829" s="9">
        <v>2</v>
      </c>
      <c r="D829" s="11">
        <v>1.1000000000000001</v>
      </c>
      <c r="E829" s="155">
        <v>1</v>
      </c>
      <c r="F829" s="155" t="s">
        <v>95</v>
      </c>
      <c r="G829" s="11">
        <v>1.2</v>
      </c>
      <c r="H829" s="155">
        <v>1.6</v>
      </c>
      <c r="I829" s="155">
        <v>1.7</v>
      </c>
      <c r="J829" s="11">
        <v>1.1000000000000001</v>
      </c>
      <c r="K829" s="11">
        <v>1.2</v>
      </c>
      <c r="L829" s="11">
        <v>1.2</v>
      </c>
      <c r="M829" s="155" t="s">
        <v>95</v>
      </c>
      <c r="N829" s="11">
        <v>1</v>
      </c>
      <c r="O829" s="155">
        <v>1</v>
      </c>
      <c r="P829" s="11">
        <v>1.2</v>
      </c>
      <c r="Q829" s="155">
        <v>0.5</v>
      </c>
      <c r="R829" s="11">
        <v>0.9</v>
      </c>
      <c r="S829" s="11">
        <v>1.4</v>
      </c>
      <c r="T829" s="11">
        <v>1</v>
      </c>
      <c r="U829" s="155" t="s">
        <v>95</v>
      </c>
      <c r="V829" s="11">
        <v>1</v>
      </c>
      <c r="W829" s="11">
        <v>1.1000000000000001</v>
      </c>
      <c r="X829" s="11">
        <v>1.3</v>
      </c>
      <c r="Y829" s="11">
        <v>1</v>
      </c>
      <c r="Z829" s="152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8">
        <v>7</v>
      </c>
    </row>
    <row r="830" spans="1:65">
      <c r="A830" s="30"/>
      <c r="B830" s="19">
        <v>1</v>
      </c>
      <c r="C830" s="9">
        <v>3</v>
      </c>
      <c r="D830" s="11">
        <v>1.1000000000000001</v>
      </c>
      <c r="E830" s="155">
        <v>1</v>
      </c>
      <c r="F830" s="155" t="s">
        <v>95</v>
      </c>
      <c r="G830" s="11">
        <v>1.2</v>
      </c>
      <c r="H830" s="155">
        <v>1.7</v>
      </c>
      <c r="I830" s="155">
        <v>1.7</v>
      </c>
      <c r="J830" s="11">
        <v>1.1000000000000001</v>
      </c>
      <c r="K830" s="11">
        <v>1.4</v>
      </c>
      <c r="L830" s="11">
        <v>1.2</v>
      </c>
      <c r="M830" s="155" t="s">
        <v>95</v>
      </c>
      <c r="N830" s="11">
        <v>1.1000000000000001</v>
      </c>
      <c r="O830" s="155">
        <v>1</v>
      </c>
      <c r="P830" s="11">
        <v>1.1000000000000001</v>
      </c>
      <c r="Q830" s="155">
        <v>0.4</v>
      </c>
      <c r="R830" s="11">
        <v>0.9</v>
      </c>
      <c r="S830" s="11">
        <v>1.4</v>
      </c>
      <c r="T830" s="11">
        <v>1</v>
      </c>
      <c r="U830" s="155" t="s">
        <v>95</v>
      </c>
      <c r="V830" s="11">
        <v>1.2</v>
      </c>
      <c r="W830" s="11">
        <v>1.1000000000000001</v>
      </c>
      <c r="X830" s="11">
        <v>1.2</v>
      </c>
      <c r="Y830" s="11">
        <v>1</v>
      </c>
      <c r="Z830" s="152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8">
        <v>16</v>
      </c>
    </row>
    <row r="831" spans="1:65">
      <c r="A831" s="30"/>
      <c r="B831" s="19">
        <v>1</v>
      </c>
      <c r="C831" s="9">
        <v>4</v>
      </c>
      <c r="D831" s="11">
        <v>1.1000000000000001</v>
      </c>
      <c r="E831" s="155">
        <v>1</v>
      </c>
      <c r="F831" s="155" t="s">
        <v>95</v>
      </c>
      <c r="G831" s="11">
        <v>1.2</v>
      </c>
      <c r="H831" s="155">
        <v>1.7</v>
      </c>
      <c r="I831" s="155">
        <v>1.7</v>
      </c>
      <c r="J831" s="11">
        <v>1.1000000000000001</v>
      </c>
      <c r="K831" s="11">
        <v>1.4</v>
      </c>
      <c r="L831" s="11">
        <v>1</v>
      </c>
      <c r="M831" s="155" t="s">
        <v>95</v>
      </c>
      <c r="N831" s="11">
        <v>1</v>
      </c>
      <c r="O831" s="155">
        <v>1</v>
      </c>
      <c r="P831" s="11">
        <v>1.2</v>
      </c>
      <c r="Q831" s="155">
        <v>0.4</v>
      </c>
      <c r="R831" s="11">
        <v>1</v>
      </c>
      <c r="S831" s="11">
        <v>1.5</v>
      </c>
      <c r="T831" s="11">
        <v>0.9</v>
      </c>
      <c r="U831" s="155" t="s">
        <v>95</v>
      </c>
      <c r="V831" s="11">
        <v>1.2</v>
      </c>
      <c r="W831" s="11">
        <v>1.1000000000000001</v>
      </c>
      <c r="X831" s="11">
        <v>1.4</v>
      </c>
      <c r="Y831" s="11">
        <v>1</v>
      </c>
      <c r="Z831" s="152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8">
        <v>1.1285714285714286</v>
      </c>
    </row>
    <row r="832" spans="1:65">
      <c r="A832" s="30"/>
      <c r="B832" s="19">
        <v>1</v>
      </c>
      <c r="C832" s="9">
        <v>5</v>
      </c>
      <c r="D832" s="11">
        <v>1.1000000000000001</v>
      </c>
      <c r="E832" s="155">
        <v>1</v>
      </c>
      <c r="F832" s="155" t="s">
        <v>95</v>
      </c>
      <c r="G832" s="11">
        <v>1.1000000000000001</v>
      </c>
      <c r="H832" s="155">
        <v>1.6</v>
      </c>
      <c r="I832" s="155">
        <v>1.5</v>
      </c>
      <c r="J832" s="11">
        <v>1.1000000000000001</v>
      </c>
      <c r="K832" s="11">
        <v>1.3</v>
      </c>
      <c r="L832" s="11">
        <v>1.1000000000000001</v>
      </c>
      <c r="M832" s="155" t="s">
        <v>95</v>
      </c>
      <c r="N832" s="11">
        <v>1</v>
      </c>
      <c r="O832" s="155">
        <v>1</v>
      </c>
      <c r="P832" s="11">
        <v>1.2</v>
      </c>
      <c r="Q832" s="155">
        <v>0.4</v>
      </c>
      <c r="R832" s="11">
        <v>1</v>
      </c>
      <c r="S832" s="11">
        <v>1.4</v>
      </c>
      <c r="T832" s="11">
        <v>1</v>
      </c>
      <c r="U832" s="155" t="s">
        <v>95</v>
      </c>
      <c r="V832" s="11">
        <v>0.9</v>
      </c>
      <c r="W832" s="11">
        <v>1.1000000000000001</v>
      </c>
      <c r="X832" s="11">
        <v>1.3</v>
      </c>
      <c r="Y832" s="11">
        <v>1</v>
      </c>
      <c r="Z832" s="152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8">
        <v>58</v>
      </c>
    </row>
    <row r="833" spans="1:65">
      <c r="A833" s="30"/>
      <c r="B833" s="19">
        <v>1</v>
      </c>
      <c r="C833" s="9">
        <v>6</v>
      </c>
      <c r="D833" s="11">
        <v>1.1000000000000001</v>
      </c>
      <c r="E833" s="155">
        <v>1</v>
      </c>
      <c r="F833" s="155" t="s">
        <v>95</v>
      </c>
      <c r="G833" s="11">
        <v>1.1000000000000001</v>
      </c>
      <c r="H833" s="155">
        <v>1.6</v>
      </c>
      <c r="I833" s="155">
        <v>1.7</v>
      </c>
      <c r="J833" s="11">
        <v>1.2</v>
      </c>
      <c r="K833" s="11">
        <v>1.1000000000000001</v>
      </c>
      <c r="L833" s="11">
        <v>1.1000000000000001</v>
      </c>
      <c r="M833" s="155" t="s">
        <v>95</v>
      </c>
      <c r="N833" s="11">
        <v>1.1000000000000001</v>
      </c>
      <c r="O833" s="155" t="s">
        <v>101</v>
      </c>
      <c r="P833" s="11">
        <v>1.2</v>
      </c>
      <c r="Q833" s="155">
        <v>0.7</v>
      </c>
      <c r="R833" s="11">
        <v>0.9</v>
      </c>
      <c r="S833" s="11">
        <v>1.4</v>
      </c>
      <c r="T833" s="11">
        <v>1</v>
      </c>
      <c r="U833" s="155" t="s">
        <v>95</v>
      </c>
      <c r="V833" s="11">
        <v>1.1000000000000001</v>
      </c>
      <c r="W833" s="11">
        <v>1.2</v>
      </c>
      <c r="X833" s="11">
        <v>1.2</v>
      </c>
      <c r="Y833" s="11">
        <v>1</v>
      </c>
      <c r="Z833" s="152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5"/>
    </row>
    <row r="834" spans="1:65">
      <c r="A834" s="30"/>
      <c r="B834" s="20" t="s">
        <v>265</v>
      </c>
      <c r="C834" s="12"/>
      <c r="D834" s="23">
        <v>1.0999999999999999</v>
      </c>
      <c r="E834" s="23">
        <v>1</v>
      </c>
      <c r="F834" s="23" t="s">
        <v>673</v>
      </c>
      <c r="G834" s="23">
        <v>1.1666666666666667</v>
      </c>
      <c r="H834" s="23">
        <v>1.6333333333333335</v>
      </c>
      <c r="I834" s="23">
        <v>1.6833333333333333</v>
      </c>
      <c r="J834" s="23">
        <v>1.1166666666666667</v>
      </c>
      <c r="K834" s="23">
        <v>1.2666666666666666</v>
      </c>
      <c r="L834" s="23">
        <v>1.1166666666666665</v>
      </c>
      <c r="M834" s="23" t="s">
        <v>673</v>
      </c>
      <c r="N834" s="23">
        <v>1.0333333333333332</v>
      </c>
      <c r="O834" s="23">
        <v>1</v>
      </c>
      <c r="P834" s="23">
        <v>1.1833333333333333</v>
      </c>
      <c r="Q834" s="23">
        <v>0.48333333333333323</v>
      </c>
      <c r="R834" s="23">
        <v>0.95000000000000007</v>
      </c>
      <c r="S834" s="23">
        <v>1.4333333333333333</v>
      </c>
      <c r="T834" s="23">
        <v>0.98333333333333339</v>
      </c>
      <c r="U834" s="23" t="s">
        <v>673</v>
      </c>
      <c r="V834" s="23">
        <v>1.05</v>
      </c>
      <c r="W834" s="23">
        <v>1.1166666666666667</v>
      </c>
      <c r="X834" s="23">
        <v>1.2833333333333332</v>
      </c>
      <c r="Y834" s="23">
        <v>1</v>
      </c>
      <c r="Z834" s="152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5"/>
    </row>
    <row r="835" spans="1:65">
      <c r="A835" s="30"/>
      <c r="B835" s="3" t="s">
        <v>266</v>
      </c>
      <c r="C835" s="29"/>
      <c r="D835" s="11">
        <v>1.1000000000000001</v>
      </c>
      <c r="E835" s="11">
        <v>1</v>
      </c>
      <c r="F835" s="11" t="s">
        <v>673</v>
      </c>
      <c r="G835" s="11">
        <v>1.2</v>
      </c>
      <c r="H835" s="11">
        <v>1.6</v>
      </c>
      <c r="I835" s="11">
        <v>1.7</v>
      </c>
      <c r="J835" s="11">
        <v>1.1000000000000001</v>
      </c>
      <c r="K835" s="11">
        <v>1.25</v>
      </c>
      <c r="L835" s="11">
        <v>1.1000000000000001</v>
      </c>
      <c r="M835" s="11" t="s">
        <v>673</v>
      </c>
      <c r="N835" s="11">
        <v>1</v>
      </c>
      <c r="O835" s="11">
        <v>1</v>
      </c>
      <c r="P835" s="11">
        <v>1.2</v>
      </c>
      <c r="Q835" s="11">
        <v>0.45</v>
      </c>
      <c r="R835" s="11">
        <v>0.95</v>
      </c>
      <c r="S835" s="11">
        <v>1.4</v>
      </c>
      <c r="T835" s="11">
        <v>1</v>
      </c>
      <c r="U835" s="11" t="s">
        <v>673</v>
      </c>
      <c r="V835" s="11">
        <v>1.05</v>
      </c>
      <c r="W835" s="11">
        <v>1.1000000000000001</v>
      </c>
      <c r="X835" s="11">
        <v>1.3</v>
      </c>
      <c r="Y835" s="11">
        <v>1</v>
      </c>
      <c r="Z835" s="152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5"/>
    </row>
    <row r="836" spans="1:65">
      <c r="A836" s="30"/>
      <c r="B836" s="3" t="s">
        <v>267</v>
      </c>
      <c r="C836" s="29"/>
      <c r="D836" s="24">
        <v>2.4323767777952469E-16</v>
      </c>
      <c r="E836" s="24">
        <v>0</v>
      </c>
      <c r="F836" s="24" t="s">
        <v>673</v>
      </c>
      <c r="G836" s="24">
        <v>5.1639777949432156E-2</v>
      </c>
      <c r="H836" s="24">
        <v>5.1639777949432156E-2</v>
      </c>
      <c r="I836" s="24">
        <v>9.8319208025017507E-2</v>
      </c>
      <c r="J836" s="24">
        <v>4.0824829046386249E-2</v>
      </c>
      <c r="K836" s="24">
        <v>0.12110601416389963</v>
      </c>
      <c r="L836" s="24">
        <v>7.527726527090807E-2</v>
      </c>
      <c r="M836" s="24" t="s">
        <v>673</v>
      </c>
      <c r="N836" s="24">
        <v>5.1639777949432274E-2</v>
      </c>
      <c r="O836" s="24">
        <v>0</v>
      </c>
      <c r="P836" s="24">
        <v>4.0824829046386249E-2</v>
      </c>
      <c r="Q836" s="24">
        <v>0.11690451944500162</v>
      </c>
      <c r="R836" s="24">
        <v>5.4772255750516599E-2</v>
      </c>
      <c r="S836" s="24">
        <v>5.1639777949432274E-2</v>
      </c>
      <c r="T836" s="24">
        <v>4.0824829046386291E-2</v>
      </c>
      <c r="U836" s="24" t="s">
        <v>673</v>
      </c>
      <c r="V836" s="24">
        <v>0.13784048752090075</v>
      </c>
      <c r="W836" s="24">
        <v>4.0824829046386249E-2</v>
      </c>
      <c r="X836" s="24">
        <v>7.5277265270908097E-2</v>
      </c>
      <c r="Y836" s="24">
        <v>0</v>
      </c>
      <c r="Z836" s="152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5"/>
    </row>
    <row r="837" spans="1:65">
      <c r="A837" s="30"/>
      <c r="B837" s="3" t="s">
        <v>86</v>
      </c>
      <c r="C837" s="29"/>
      <c r="D837" s="13">
        <v>2.2112516161774974E-16</v>
      </c>
      <c r="E837" s="13">
        <v>0</v>
      </c>
      <c r="F837" s="13" t="s">
        <v>673</v>
      </c>
      <c r="G837" s="13">
        <v>4.4262666813798986E-2</v>
      </c>
      <c r="H837" s="13">
        <v>3.1616190581284988E-2</v>
      </c>
      <c r="I837" s="13">
        <v>5.8407450311891589E-2</v>
      </c>
      <c r="J837" s="13">
        <v>3.6559548399748877E-2</v>
      </c>
      <c r="K837" s="13">
        <v>9.5610011182026028E-2</v>
      </c>
      <c r="L837" s="13">
        <v>6.7412476362007243E-2</v>
      </c>
      <c r="M837" s="13" t="s">
        <v>673</v>
      </c>
      <c r="N837" s="13">
        <v>4.9973978660740916E-2</v>
      </c>
      <c r="O837" s="13">
        <v>0</v>
      </c>
      <c r="P837" s="13">
        <v>3.449985553215739E-2</v>
      </c>
      <c r="Q837" s="13">
        <v>0.24187141954138272</v>
      </c>
      <c r="R837" s="13">
        <v>5.7655006053175362E-2</v>
      </c>
      <c r="S837" s="13">
        <v>3.6027752057743445E-2</v>
      </c>
      <c r="T837" s="13">
        <v>4.1516775301409785E-2</v>
      </c>
      <c r="U837" s="13" t="s">
        <v>673</v>
      </c>
      <c r="V837" s="13">
        <v>0.13127665478181022</v>
      </c>
      <c r="W837" s="13">
        <v>3.6559548399748877E-2</v>
      </c>
      <c r="X837" s="13">
        <v>5.8657609302006315E-2</v>
      </c>
      <c r="Y837" s="13">
        <v>0</v>
      </c>
      <c r="Z837" s="152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5"/>
    </row>
    <row r="838" spans="1:65">
      <c r="A838" s="30"/>
      <c r="B838" s="3" t="s">
        <v>268</v>
      </c>
      <c r="C838" s="29"/>
      <c r="D838" s="13">
        <v>-2.5316455696202667E-2</v>
      </c>
      <c r="E838" s="13">
        <v>-0.11392405063291133</v>
      </c>
      <c r="F838" s="13" t="s">
        <v>673</v>
      </c>
      <c r="G838" s="13">
        <v>3.3755274261603407E-2</v>
      </c>
      <c r="H838" s="13">
        <v>0.44725738396624481</v>
      </c>
      <c r="I838" s="13">
        <v>0.49156118143459926</v>
      </c>
      <c r="J838" s="13">
        <v>-1.0548523206751037E-2</v>
      </c>
      <c r="K838" s="13">
        <v>0.1223628691983123</v>
      </c>
      <c r="L838" s="13">
        <v>-1.0548523206751259E-2</v>
      </c>
      <c r="M838" s="13" t="s">
        <v>673</v>
      </c>
      <c r="N838" s="13">
        <v>-8.4388185654008518E-2</v>
      </c>
      <c r="O838" s="13">
        <v>-0.11392405063291133</v>
      </c>
      <c r="P838" s="13">
        <v>4.8523206751054815E-2</v>
      </c>
      <c r="Q838" s="13">
        <v>-0.57172995780590719</v>
      </c>
      <c r="R838" s="13">
        <v>-0.15822784810126578</v>
      </c>
      <c r="S838" s="13">
        <v>0.27004219409282704</v>
      </c>
      <c r="T838" s="13">
        <v>-0.12869198312236285</v>
      </c>
      <c r="U838" s="13" t="s">
        <v>673</v>
      </c>
      <c r="V838" s="13">
        <v>-6.9620253164556889E-2</v>
      </c>
      <c r="W838" s="13">
        <v>-1.0548523206751037E-2</v>
      </c>
      <c r="X838" s="13">
        <v>0.1371308016877637</v>
      </c>
      <c r="Y838" s="13">
        <v>-0.11392405063291133</v>
      </c>
      <c r="Z838" s="152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5"/>
    </row>
    <row r="839" spans="1:65">
      <c r="A839" s="30"/>
      <c r="B839" s="46" t="s">
        <v>269</v>
      </c>
      <c r="C839" s="47"/>
      <c r="D839" s="45">
        <v>0.2</v>
      </c>
      <c r="E839" s="45" t="s">
        <v>270</v>
      </c>
      <c r="F839" s="45">
        <v>18.36</v>
      </c>
      <c r="G839" s="45">
        <v>0.12</v>
      </c>
      <c r="H839" s="45">
        <v>2.34</v>
      </c>
      <c r="I839" s="45">
        <v>2.58</v>
      </c>
      <c r="J839" s="45">
        <v>0.12</v>
      </c>
      <c r="K839" s="45">
        <v>0.59</v>
      </c>
      <c r="L839" s="45">
        <v>0.12</v>
      </c>
      <c r="M839" s="45">
        <v>18.36</v>
      </c>
      <c r="N839" s="45">
        <v>0.52</v>
      </c>
      <c r="O839" s="45" t="s">
        <v>270</v>
      </c>
      <c r="P839" s="45">
        <v>0.2</v>
      </c>
      <c r="Q839" s="45">
        <v>3.13</v>
      </c>
      <c r="R839" s="45">
        <v>0.91</v>
      </c>
      <c r="S839" s="45">
        <v>1.39</v>
      </c>
      <c r="T839" s="45">
        <v>0.75</v>
      </c>
      <c r="U839" s="45">
        <v>18.36</v>
      </c>
      <c r="V839" s="45">
        <v>0.44</v>
      </c>
      <c r="W839" s="45">
        <v>0.12</v>
      </c>
      <c r="X839" s="45">
        <v>0.67</v>
      </c>
      <c r="Y839" s="45">
        <v>0.67</v>
      </c>
      <c r="Z839" s="152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5"/>
    </row>
    <row r="840" spans="1:65">
      <c r="B840" s="31" t="s">
        <v>304</v>
      </c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BM840" s="55"/>
    </row>
    <row r="841" spans="1:65">
      <c r="BM841" s="55"/>
    </row>
    <row r="842" spans="1:65" ht="15">
      <c r="B842" s="8" t="s">
        <v>519</v>
      </c>
      <c r="BM842" s="28" t="s">
        <v>66</v>
      </c>
    </row>
    <row r="843" spans="1:65" ht="15">
      <c r="A843" s="25" t="s">
        <v>18</v>
      </c>
      <c r="B843" s="18" t="s">
        <v>110</v>
      </c>
      <c r="C843" s="15" t="s">
        <v>111</v>
      </c>
      <c r="D843" s="16" t="s">
        <v>230</v>
      </c>
      <c r="E843" s="17" t="s">
        <v>230</v>
      </c>
      <c r="F843" s="17" t="s">
        <v>230</v>
      </c>
      <c r="G843" s="17" t="s">
        <v>230</v>
      </c>
      <c r="H843" s="17" t="s">
        <v>230</v>
      </c>
      <c r="I843" s="17" t="s">
        <v>230</v>
      </c>
      <c r="J843" s="17" t="s">
        <v>230</v>
      </c>
      <c r="K843" s="17" t="s">
        <v>230</v>
      </c>
      <c r="L843" s="17" t="s">
        <v>230</v>
      </c>
      <c r="M843" s="17" t="s">
        <v>230</v>
      </c>
      <c r="N843" s="17" t="s">
        <v>230</v>
      </c>
      <c r="O843" s="17" t="s">
        <v>230</v>
      </c>
      <c r="P843" s="17" t="s">
        <v>230</v>
      </c>
      <c r="Q843" s="17" t="s">
        <v>230</v>
      </c>
      <c r="R843" s="17" t="s">
        <v>230</v>
      </c>
      <c r="S843" s="17" t="s">
        <v>230</v>
      </c>
      <c r="T843" s="17" t="s">
        <v>230</v>
      </c>
      <c r="U843" s="17" t="s">
        <v>230</v>
      </c>
      <c r="V843" s="17" t="s">
        <v>230</v>
      </c>
      <c r="W843" s="17" t="s">
        <v>230</v>
      </c>
      <c r="X843" s="17" t="s">
        <v>230</v>
      </c>
      <c r="Y843" s="17" t="s">
        <v>230</v>
      </c>
      <c r="Z843" s="17" t="s">
        <v>230</v>
      </c>
      <c r="AA843" s="152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8">
        <v>1</v>
      </c>
    </row>
    <row r="844" spans="1:65">
      <c r="A844" s="30"/>
      <c r="B844" s="19" t="s">
        <v>231</v>
      </c>
      <c r="C844" s="9" t="s">
        <v>231</v>
      </c>
      <c r="D844" s="150" t="s">
        <v>233</v>
      </c>
      <c r="E844" s="151" t="s">
        <v>234</v>
      </c>
      <c r="F844" s="151" t="s">
        <v>235</v>
      </c>
      <c r="G844" s="151" t="s">
        <v>236</v>
      </c>
      <c r="H844" s="151" t="s">
        <v>237</v>
      </c>
      <c r="I844" s="151" t="s">
        <v>239</v>
      </c>
      <c r="J844" s="151" t="s">
        <v>240</v>
      </c>
      <c r="K844" s="151" t="s">
        <v>242</v>
      </c>
      <c r="L844" s="151" t="s">
        <v>243</v>
      </c>
      <c r="M844" s="151" t="s">
        <v>244</v>
      </c>
      <c r="N844" s="151" t="s">
        <v>245</v>
      </c>
      <c r="O844" s="151" t="s">
        <v>246</v>
      </c>
      <c r="P844" s="151" t="s">
        <v>247</v>
      </c>
      <c r="Q844" s="151" t="s">
        <v>248</v>
      </c>
      <c r="R844" s="151" t="s">
        <v>249</v>
      </c>
      <c r="S844" s="151" t="s">
        <v>250</v>
      </c>
      <c r="T844" s="151" t="s">
        <v>251</v>
      </c>
      <c r="U844" s="151" t="s">
        <v>252</v>
      </c>
      <c r="V844" s="151" t="s">
        <v>254</v>
      </c>
      <c r="W844" s="151" t="s">
        <v>255</v>
      </c>
      <c r="X844" s="151" t="s">
        <v>256</v>
      </c>
      <c r="Y844" s="151" t="s">
        <v>257</v>
      </c>
      <c r="Z844" s="151" t="s">
        <v>258</v>
      </c>
      <c r="AA844" s="152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8" t="s">
        <v>3</v>
      </c>
    </row>
    <row r="845" spans="1:65">
      <c r="A845" s="30"/>
      <c r="B845" s="19"/>
      <c r="C845" s="9"/>
      <c r="D845" s="10" t="s">
        <v>289</v>
      </c>
      <c r="E845" s="11" t="s">
        <v>290</v>
      </c>
      <c r="F845" s="11" t="s">
        <v>114</v>
      </c>
      <c r="G845" s="11" t="s">
        <v>289</v>
      </c>
      <c r="H845" s="11" t="s">
        <v>114</v>
      </c>
      <c r="I845" s="11" t="s">
        <v>289</v>
      </c>
      <c r="J845" s="11" t="s">
        <v>290</v>
      </c>
      <c r="K845" s="11" t="s">
        <v>290</v>
      </c>
      <c r="L845" s="11" t="s">
        <v>114</v>
      </c>
      <c r="M845" s="11" t="s">
        <v>114</v>
      </c>
      <c r="N845" s="11" t="s">
        <v>290</v>
      </c>
      <c r="O845" s="11" t="s">
        <v>289</v>
      </c>
      <c r="P845" s="11" t="s">
        <v>114</v>
      </c>
      <c r="Q845" s="11" t="s">
        <v>289</v>
      </c>
      <c r="R845" s="11" t="s">
        <v>290</v>
      </c>
      <c r="S845" s="11" t="s">
        <v>289</v>
      </c>
      <c r="T845" s="11" t="s">
        <v>290</v>
      </c>
      <c r="U845" s="11" t="s">
        <v>289</v>
      </c>
      <c r="V845" s="11" t="s">
        <v>114</v>
      </c>
      <c r="W845" s="11" t="s">
        <v>290</v>
      </c>
      <c r="X845" s="11" t="s">
        <v>289</v>
      </c>
      <c r="Y845" s="11" t="s">
        <v>289</v>
      </c>
      <c r="Z845" s="11" t="s">
        <v>289</v>
      </c>
      <c r="AA845" s="152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8">
        <v>0</v>
      </c>
    </row>
    <row r="846" spans="1:65">
      <c r="A846" s="30"/>
      <c r="B846" s="19"/>
      <c r="C846" s="9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152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>
        <v>1</v>
      </c>
    </row>
    <row r="847" spans="1:65">
      <c r="A847" s="30"/>
      <c r="B847" s="18">
        <v>1</v>
      </c>
      <c r="C847" s="14">
        <v>1</v>
      </c>
      <c r="D847" s="208">
        <v>94.9</v>
      </c>
      <c r="E847" s="208">
        <v>96</v>
      </c>
      <c r="F847" s="209">
        <v>118.64200000000001</v>
      </c>
      <c r="G847" s="208">
        <v>99</v>
      </c>
      <c r="H847" s="208">
        <v>107</v>
      </c>
      <c r="I847" s="208">
        <v>91</v>
      </c>
      <c r="J847" s="208">
        <v>94.35</v>
      </c>
      <c r="K847" s="208">
        <v>103.8</v>
      </c>
      <c r="L847" s="208">
        <v>95.7</v>
      </c>
      <c r="M847" s="208">
        <v>87</v>
      </c>
      <c r="N847" s="208">
        <v>91.3</v>
      </c>
      <c r="O847" s="208">
        <v>104</v>
      </c>
      <c r="P847" s="209">
        <v>129.78649999999999</v>
      </c>
      <c r="Q847" s="208">
        <v>98.3</v>
      </c>
      <c r="R847" s="208">
        <v>95.3</v>
      </c>
      <c r="S847" s="208">
        <v>102</v>
      </c>
      <c r="T847" s="208">
        <v>87.7</v>
      </c>
      <c r="U847" s="208">
        <v>93</v>
      </c>
      <c r="V847" s="208">
        <v>91</v>
      </c>
      <c r="W847" s="208">
        <v>102</v>
      </c>
      <c r="X847" s="208">
        <v>96.5</v>
      </c>
      <c r="Y847" s="208">
        <v>99.1</v>
      </c>
      <c r="Z847" s="208">
        <v>95.6</v>
      </c>
      <c r="AA847" s="210"/>
      <c r="AB847" s="211"/>
      <c r="AC847" s="211"/>
      <c r="AD847" s="211"/>
      <c r="AE847" s="211"/>
      <c r="AF847" s="211"/>
      <c r="AG847" s="211"/>
      <c r="AH847" s="211"/>
      <c r="AI847" s="211"/>
      <c r="AJ847" s="211"/>
      <c r="AK847" s="211"/>
      <c r="AL847" s="211"/>
      <c r="AM847" s="211"/>
      <c r="AN847" s="211"/>
      <c r="AO847" s="211"/>
      <c r="AP847" s="211"/>
      <c r="AQ847" s="211"/>
      <c r="AR847" s="211"/>
      <c r="AS847" s="211"/>
      <c r="AT847" s="211"/>
      <c r="AU847" s="211"/>
      <c r="AV847" s="211"/>
      <c r="AW847" s="211"/>
      <c r="AX847" s="211"/>
      <c r="AY847" s="211"/>
      <c r="AZ847" s="211"/>
      <c r="BA847" s="211"/>
      <c r="BB847" s="211"/>
      <c r="BC847" s="211"/>
      <c r="BD847" s="211"/>
      <c r="BE847" s="211"/>
      <c r="BF847" s="211"/>
      <c r="BG847" s="211"/>
      <c r="BH847" s="211"/>
      <c r="BI847" s="211"/>
      <c r="BJ847" s="211"/>
      <c r="BK847" s="211"/>
      <c r="BL847" s="211"/>
      <c r="BM847" s="212">
        <v>1</v>
      </c>
    </row>
    <row r="848" spans="1:65">
      <c r="A848" s="30"/>
      <c r="B848" s="19">
        <v>1</v>
      </c>
      <c r="C848" s="9">
        <v>2</v>
      </c>
      <c r="D848" s="213">
        <v>96</v>
      </c>
      <c r="E848" s="213">
        <v>96.5</v>
      </c>
      <c r="F848" s="214">
        <v>117.00800000000001</v>
      </c>
      <c r="G848" s="213">
        <v>98.1</v>
      </c>
      <c r="H848" s="213">
        <v>101</v>
      </c>
      <c r="I848" s="213">
        <v>93</v>
      </c>
      <c r="J848" s="213">
        <v>92.74</v>
      </c>
      <c r="K848" s="213">
        <v>103.9</v>
      </c>
      <c r="L848" s="213">
        <v>98.7</v>
      </c>
      <c r="M848" s="213">
        <v>85</v>
      </c>
      <c r="N848" s="213">
        <v>93.1</v>
      </c>
      <c r="O848" s="213">
        <v>100</v>
      </c>
      <c r="P848" s="214">
        <v>124.0065</v>
      </c>
      <c r="Q848" s="213">
        <v>95.2</v>
      </c>
      <c r="R848" s="213">
        <v>96.1</v>
      </c>
      <c r="S848" s="213">
        <v>94.7</v>
      </c>
      <c r="T848" s="213">
        <v>88.1</v>
      </c>
      <c r="U848" s="213">
        <v>93</v>
      </c>
      <c r="V848" s="213">
        <v>92</v>
      </c>
      <c r="W848" s="213">
        <v>100.4</v>
      </c>
      <c r="X848" s="213">
        <v>94.8</v>
      </c>
      <c r="Y848" s="213">
        <v>99.5</v>
      </c>
      <c r="Z848" s="213">
        <v>94.8</v>
      </c>
      <c r="AA848" s="210"/>
      <c r="AB848" s="211"/>
      <c r="AC848" s="211"/>
      <c r="AD848" s="211"/>
      <c r="AE848" s="211"/>
      <c r="AF848" s="211"/>
      <c r="AG848" s="211"/>
      <c r="AH848" s="211"/>
      <c r="AI848" s="211"/>
      <c r="AJ848" s="211"/>
      <c r="AK848" s="211"/>
      <c r="AL848" s="211"/>
      <c r="AM848" s="211"/>
      <c r="AN848" s="211"/>
      <c r="AO848" s="211"/>
      <c r="AP848" s="211"/>
      <c r="AQ848" s="211"/>
      <c r="AR848" s="211"/>
      <c r="AS848" s="211"/>
      <c r="AT848" s="211"/>
      <c r="AU848" s="211"/>
      <c r="AV848" s="211"/>
      <c r="AW848" s="211"/>
      <c r="AX848" s="211"/>
      <c r="AY848" s="211"/>
      <c r="AZ848" s="211"/>
      <c r="BA848" s="211"/>
      <c r="BB848" s="211"/>
      <c r="BC848" s="211"/>
      <c r="BD848" s="211"/>
      <c r="BE848" s="211"/>
      <c r="BF848" s="211"/>
      <c r="BG848" s="211"/>
      <c r="BH848" s="211"/>
      <c r="BI848" s="211"/>
      <c r="BJ848" s="211"/>
      <c r="BK848" s="211"/>
      <c r="BL848" s="211"/>
      <c r="BM848" s="212">
        <v>8</v>
      </c>
    </row>
    <row r="849" spans="1:65">
      <c r="A849" s="30"/>
      <c r="B849" s="19">
        <v>1</v>
      </c>
      <c r="C849" s="9">
        <v>3</v>
      </c>
      <c r="D849" s="213">
        <v>98.8</v>
      </c>
      <c r="E849" s="213">
        <v>94.5</v>
      </c>
      <c r="F849" s="214">
        <v>115.7495</v>
      </c>
      <c r="G849" s="213">
        <v>95.4</v>
      </c>
      <c r="H849" s="213">
        <v>105</v>
      </c>
      <c r="I849" s="213">
        <v>92</v>
      </c>
      <c r="J849" s="213">
        <v>94.12</v>
      </c>
      <c r="K849" s="213">
        <v>106.8</v>
      </c>
      <c r="L849" s="213">
        <v>97.5</v>
      </c>
      <c r="M849" s="213">
        <v>85</v>
      </c>
      <c r="N849" s="213">
        <v>93.3</v>
      </c>
      <c r="O849" s="213">
        <v>104</v>
      </c>
      <c r="P849" s="214">
        <v>130.26249999999999</v>
      </c>
      <c r="Q849" s="213">
        <v>96.3</v>
      </c>
      <c r="R849" s="213">
        <v>94.1</v>
      </c>
      <c r="S849" s="213">
        <v>95.8</v>
      </c>
      <c r="T849" s="213">
        <v>87.1</v>
      </c>
      <c r="U849" s="213">
        <v>92</v>
      </c>
      <c r="V849" s="213">
        <v>90</v>
      </c>
      <c r="W849" s="213">
        <v>101.8</v>
      </c>
      <c r="X849" s="213">
        <v>95.6</v>
      </c>
      <c r="Y849" s="213">
        <v>97.8</v>
      </c>
      <c r="Z849" s="213">
        <v>96.6</v>
      </c>
      <c r="AA849" s="210"/>
      <c r="AB849" s="211"/>
      <c r="AC849" s="211"/>
      <c r="AD849" s="211"/>
      <c r="AE849" s="211"/>
      <c r="AF849" s="211"/>
      <c r="AG849" s="211"/>
      <c r="AH849" s="211"/>
      <c r="AI849" s="211"/>
      <c r="AJ849" s="211"/>
      <c r="AK849" s="211"/>
      <c r="AL849" s="211"/>
      <c r="AM849" s="211"/>
      <c r="AN849" s="211"/>
      <c r="AO849" s="211"/>
      <c r="AP849" s="211"/>
      <c r="AQ849" s="211"/>
      <c r="AR849" s="211"/>
      <c r="AS849" s="211"/>
      <c r="AT849" s="211"/>
      <c r="AU849" s="211"/>
      <c r="AV849" s="211"/>
      <c r="AW849" s="211"/>
      <c r="AX849" s="211"/>
      <c r="AY849" s="211"/>
      <c r="AZ849" s="211"/>
      <c r="BA849" s="211"/>
      <c r="BB849" s="211"/>
      <c r="BC849" s="211"/>
      <c r="BD849" s="211"/>
      <c r="BE849" s="211"/>
      <c r="BF849" s="211"/>
      <c r="BG849" s="211"/>
      <c r="BH849" s="211"/>
      <c r="BI849" s="211"/>
      <c r="BJ849" s="211"/>
      <c r="BK849" s="211"/>
      <c r="BL849" s="211"/>
      <c r="BM849" s="212">
        <v>16</v>
      </c>
    </row>
    <row r="850" spans="1:65">
      <c r="A850" s="30"/>
      <c r="B850" s="19">
        <v>1</v>
      </c>
      <c r="C850" s="9">
        <v>4</v>
      </c>
      <c r="D850" s="213">
        <v>99.2</v>
      </c>
      <c r="E850" s="213">
        <v>95.5</v>
      </c>
      <c r="F850" s="214">
        <v>115.73349999999999</v>
      </c>
      <c r="G850" s="213">
        <v>100.7</v>
      </c>
      <c r="H850" s="213">
        <v>104</v>
      </c>
      <c r="I850" s="213">
        <v>91</v>
      </c>
      <c r="J850" s="213">
        <v>95.12</v>
      </c>
      <c r="K850" s="213">
        <v>101</v>
      </c>
      <c r="L850" s="213">
        <v>98.3</v>
      </c>
      <c r="M850" s="213">
        <v>86</v>
      </c>
      <c r="N850" s="213">
        <v>91.5</v>
      </c>
      <c r="O850" s="213">
        <v>101</v>
      </c>
      <c r="P850" s="214">
        <v>128.86850000000001</v>
      </c>
      <c r="Q850" s="213">
        <v>94.8</v>
      </c>
      <c r="R850" s="213">
        <v>96.1</v>
      </c>
      <c r="S850" s="213">
        <v>99.8</v>
      </c>
      <c r="T850" s="213">
        <v>87.3</v>
      </c>
      <c r="U850" s="215">
        <v>88</v>
      </c>
      <c r="V850" s="213">
        <v>88</v>
      </c>
      <c r="W850" s="213">
        <v>102.6</v>
      </c>
      <c r="X850" s="213">
        <v>95.8</v>
      </c>
      <c r="Y850" s="213">
        <v>100</v>
      </c>
      <c r="Z850" s="213">
        <v>92.1</v>
      </c>
      <c r="AA850" s="210"/>
      <c r="AB850" s="211"/>
      <c r="AC850" s="211"/>
      <c r="AD850" s="211"/>
      <c r="AE850" s="211"/>
      <c r="AF850" s="211"/>
      <c r="AG850" s="211"/>
      <c r="AH850" s="211"/>
      <c r="AI850" s="211"/>
      <c r="AJ850" s="211"/>
      <c r="AK850" s="211"/>
      <c r="AL850" s="211"/>
      <c r="AM850" s="211"/>
      <c r="AN850" s="211"/>
      <c r="AO850" s="211"/>
      <c r="AP850" s="211"/>
      <c r="AQ850" s="211"/>
      <c r="AR850" s="211"/>
      <c r="AS850" s="211"/>
      <c r="AT850" s="211"/>
      <c r="AU850" s="211"/>
      <c r="AV850" s="211"/>
      <c r="AW850" s="211"/>
      <c r="AX850" s="211"/>
      <c r="AY850" s="211"/>
      <c r="AZ850" s="211"/>
      <c r="BA850" s="211"/>
      <c r="BB850" s="211"/>
      <c r="BC850" s="211"/>
      <c r="BD850" s="211"/>
      <c r="BE850" s="211"/>
      <c r="BF850" s="211"/>
      <c r="BG850" s="211"/>
      <c r="BH850" s="211"/>
      <c r="BI850" s="211"/>
      <c r="BJ850" s="211"/>
      <c r="BK850" s="211"/>
      <c r="BL850" s="211"/>
      <c r="BM850" s="212">
        <v>95.837142857142837</v>
      </c>
    </row>
    <row r="851" spans="1:65">
      <c r="A851" s="30"/>
      <c r="B851" s="19">
        <v>1</v>
      </c>
      <c r="C851" s="9">
        <v>5</v>
      </c>
      <c r="D851" s="213">
        <v>98.1</v>
      </c>
      <c r="E851" s="213">
        <v>95</v>
      </c>
      <c r="F851" s="214">
        <v>115.93600000000001</v>
      </c>
      <c r="G851" s="213">
        <v>97.2</v>
      </c>
      <c r="H851" s="213">
        <v>102</v>
      </c>
      <c r="I851" s="213">
        <v>90</v>
      </c>
      <c r="J851" s="213">
        <v>94.24</v>
      </c>
      <c r="K851" s="213">
        <v>105.9</v>
      </c>
      <c r="L851" s="213">
        <v>95.8</v>
      </c>
      <c r="M851" s="213">
        <v>84</v>
      </c>
      <c r="N851" s="213">
        <v>90.2</v>
      </c>
      <c r="O851" s="213">
        <v>99.3</v>
      </c>
      <c r="P851" s="214">
        <v>133.31399999999999</v>
      </c>
      <c r="Q851" s="213">
        <v>94.8</v>
      </c>
      <c r="R851" s="213">
        <v>93.4</v>
      </c>
      <c r="S851" s="213">
        <v>98.3</v>
      </c>
      <c r="T851" s="213">
        <v>87.1</v>
      </c>
      <c r="U851" s="213">
        <v>92</v>
      </c>
      <c r="V851" s="213">
        <v>92</v>
      </c>
      <c r="W851" s="213">
        <v>102.9</v>
      </c>
      <c r="X851" s="213">
        <v>97.9</v>
      </c>
      <c r="Y851" s="213">
        <v>96.3</v>
      </c>
      <c r="Z851" s="213">
        <v>92.7</v>
      </c>
      <c r="AA851" s="210"/>
      <c r="AB851" s="211"/>
      <c r="AC851" s="211"/>
      <c r="AD851" s="211"/>
      <c r="AE851" s="211"/>
      <c r="AF851" s="211"/>
      <c r="AG851" s="211"/>
      <c r="AH851" s="211"/>
      <c r="AI851" s="211"/>
      <c r="AJ851" s="211"/>
      <c r="AK851" s="211"/>
      <c r="AL851" s="211"/>
      <c r="AM851" s="211"/>
      <c r="AN851" s="211"/>
      <c r="AO851" s="211"/>
      <c r="AP851" s="211"/>
      <c r="AQ851" s="211"/>
      <c r="AR851" s="211"/>
      <c r="AS851" s="211"/>
      <c r="AT851" s="211"/>
      <c r="AU851" s="211"/>
      <c r="AV851" s="211"/>
      <c r="AW851" s="211"/>
      <c r="AX851" s="211"/>
      <c r="AY851" s="211"/>
      <c r="AZ851" s="211"/>
      <c r="BA851" s="211"/>
      <c r="BB851" s="211"/>
      <c r="BC851" s="211"/>
      <c r="BD851" s="211"/>
      <c r="BE851" s="211"/>
      <c r="BF851" s="211"/>
      <c r="BG851" s="211"/>
      <c r="BH851" s="211"/>
      <c r="BI851" s="211"/>
      <c r="BJ851" s="211"/>
      <c r="BK851" s="211"/>
      <c r="BL851" s="211"/>
      <c r="BM851" s="212">
        <v>59</v>
      </c>
    </row>
    <row r="852" spans="1:65">
      <c r="A852" s="30"/>
      <c r="B852" s="19">
        <v>1</v>
      </c>
      <c r="C852" s="9">
        <v>6</v>
      </c>
      <c r="D852" s="213">
        <v>103</v>
      </c>
      <c r="E852" s="213">
        <v>95.5</v>
      </c>
      <c r="F852" s="214">
        <v>118.7</v>
      </c>
      <c r="G852" s="213">
        <v>98.4</v>
      </c>
      <c r="H852" s="213">
        <v>105</v>
      </c>
      <c r="I852" s="213">
        <v>90</v>
      </c>
      <c r="J852" s="213">
        <v>95.41</v>
      </c>
      <c r="K852" s="213">
        <v>101.9</v>
      </c>
      <c r="L852" s="213">
        <v>99.2</v>
      </c>
      <c r="M852" s="213">
        <v>88</v>
      </c>
      <c r="N852" s="213">
        <v>93.2</v>
      </c>
      <c r="O852" s="213">
        <v>103</v>
      </c>
      <c r="P852" s="214">
        <v>125.5025</v>
      </c>
      <c r="Q852" s="213">
        <v>95.8</v>
      </c>
      <c r="R852" s="213">
        <v>95.5</v>
      </c>
      <c r="S852" s="213">
        <v>95.4</v>
      </c>
      <c r="T852" s="213">
        <v>87.1</v>
      </c>
      <c r="U852" s="213">
        <v>91</v>
      </c>
      <c r="V852" s="213">
        <v>90</v>
      </c>
      <c r="W852" s="213">
        <v>101.1</v>
      </c>
      <c r="X852" s="213">
        <v>97</v>
      </c>
      <c r="Y852" s="213">
        <v>100</v>
      </c>
      <c r="Z852" s="213">
        <v>94.1</v>
      </c>
      <c r="AA852" s="210"/>
      <c r="AB852" s="211"/>
      <c r="AC852" s="211"/>
      <c r="AD852" s="211"/>
      <c r="AE852" s="211"/>
      <c r="AF852" s="211"/>
      <c r="AG852" s="211"/>
      <c r="AH852" s="211"/>
      <c r="AI852" s="211"/>
      <c r="AJ852" s="211"/>
      <c r="AK852" s="211"/>
      <c r="AL852" s="211"/>
      <c r="AM852" s="211"/>
      <c r="AN852" s="211"/>
      <c r="AO852" s="211"/>
      <c r="AP852" s="211"/>
      <c r="AQ852" s="211"/>
      <c r="AR852" s="211"/>
      <c r="AS852" s="211"/>
      <c r="AT852" s="211"/>
      <c r="AU852" s="211"/>
      <c r="AV852" s="211"/>
      <c r="AW852" s="211"/>
      <c r="AX852" s="211"/>
      <c r="AY852" s="211"/>
      <c r="AZ852" s="211"/>
      <c r="BA852" s="211"/>
      <c r="BB852" s="211"/>
      <c r="BC852" s="211"/>
      <c r="BD852" s="211"/>
      <c r="BE852" s="211"/>
      <c r="BF852" s="211"/>
      <c r="BG852" s="211"/>
      <c r="BH852" s="211"/>
      <c r="BI852" s="211"/>
      <c r="BJ852" s="211"/>
      <c r="BK852" s="211"/>
      <c r="BL852" s="211"/>
      <c r="BM852" s="216"/>
    </row>
    <row r="853" spans="1:65">
      <c r="A853" s="30"/>
      <c r="B853" s="20" t="s">
        <v>265</v>
      </c>
      <c r="C853" s="12"/>
      <c r="D853" s="217">
        <v>98.333333333333329</v>
      </c>
      <c r="E853" s="217">
        <v>95.5</v>
      </c>
      <c r="F853" s="217">
        <v>116.96150000000002</v>
      </c>
      <c r="G853" s="217">
        <v>98.133333333333326</v>
      </c>
      <c r="H853" s="217">
        <v>104</v>
      </c>
      <c r="I853" s="217">
        <v>91.166666666666671</v>
      </c>
      <c r="J853" s="217">
        <v>94.33</v>
      </c>
      <c r="K853" s="217">
        <v>103.88333333333333</v>
      </c>
      <c r="L853" s="217">
        <v>97.533333333333346</v>
      </c>
      <c r="M853" s="217">
        <v>85.833333333333329</v>
      </c>
      <c r="N853" s="217">
        <v>92.100000000000009</v>
      </c>
      <c r="O853" s="217">
        <v>101.88333333333333</v>
      </c>
      <c r="P853" s="217">
        <v>128.62341666666666</v>
      </c>
      <c r="Q853" s="217">
        <v>95.866666666666674</v>
      </c>
      <c r="R853" s="217">
        <v>95.083333333333329</v>
      </c>
      <c r="S853" s="217">
        <v>97.666666666666671</v>
      </c>
      <c r="T853" s="217">
        <v>87.399999999999991</v>
      </c>
      <c r="U853" s="217">
        <v>91.5</v>
      </c>
      <c r="V853" s="217">
        <v>90.5</v>
      </c>
      <c r="W853" s="217">
        <v>101.8</v>
      </c>
      <c r="X853" s="217">
        <v>96.266666666666666</v>
      </c>
      <c r="Y853" s="217">
        <v>98.783333333333346</v>
      </c>
      <c r="Z853" s="217">
        <v>94.316666666666663</v>
      </c>
      <c r="AA853" s="210"/>
      <c r="AB853" s="211"/>
      <c r="AC853" s="211"/>
      <c r="AD853" s="211"/>
      <c r="AE853" s="211"/>
      <c r="AF853" s="211"/>
      <c r="AG853" s="211"/>
      <c r="AH853" s="211"/>
      <c r="AI853" s="211"/>
      <c r="AJ853" s="211"/>
      <c r="AK853" s="211"/>
      <c r="AL853" s="211"/>
      <c r="AM853" s="211"/>
      <c r="AN853" s="211"/>
      <c r="AO853" s="211"/>
      <c r="AP853" s="211"/>
      <c r="AQ853" s="211"/>
      <c r="AR853" s="211"/>
      <c r="AS853" s="211"/>
      <c r="AT853" s="211"/>
      <c r="AU853" s="211"/>
      <c r="AV853" s="211"/>
      <c r="AW853" s="211"/>
      <c r="AX853" s="211"/>
      <c r="AY853" s="211"/>
      <c r="AZ853" s="211"/>
      <c r="BA853" s="211"/>
      <c r="BB853" s="211"/>
      <c r="BC853" s="211"/>
      <c r="BD853" s="211"/>
      <c r="BE853" s="211"/>
      <c r="BF853" s="211"/>
      <c r="BG853" s="211"/>
      <c r="BH853" s="211"/>
      <c r="BI853" s="211"/>
      <c r="BJ853" s="211"/>
      <c r="BK853" s="211"/>
      <c r="BL853" s="211"/>
      <c r="BM853" s="216"/>
    </row>
    <row r="854" spans="1:65">
      <c r="A854" s="30"/>
      <c r="B854" s="3" t="s">
        <v>266</v>
      </c>
      <c r="C854" s="29"/>
      <c r="D854" s="213">
        <v>98.449999999999989</v>
      </c>
      <c r="E854" s="213">
        <v>95.5</v>
      </c>
      <c r="F854" s="213">
        <v>116.47200000000001</v>
      </c>
      <c r="G854" s="213">
        <v>98.25</v>
      </c>
      <c r="H854" s="213">
        <v>104.5</v>
      </c>
      <c r="I854" s="213">
        <v>91</v>
      </c>
      <c r="J854" s="213">
        <v>94.294999999999987</v>
      </c>
      <c r="K854" s="213">
        <v>103.85</v>
      </c>
      <c r="L854" s="213">
        <v>97.9</v>
      </c>
      <c r="M854" s="213">
        <v>85.5</v>
      </c>
      <c r="N854" s="213">
        <v>92.3</v>
      </c>
      <c r="O854" s="213">
        <v>102</v>
      </c>
      <c r="P854" s="213">
        <v>129.32749999999999</v>
      </c>
      <c r="Q854" s="213">
        <v>95.5</v>
      </c>
      <c r="R854" s="213">
        <v>95.4</v>
      </c>
      <c r="S854" s="213">
        <v>97.05</v>
      </c>
      <c r="T854" s="213">
        <v>87.199999999999989</v>
      </c>
      <c r="U854" s="213">
        <v>92</v>
      </c>
      <c r="V854" s="213">
        <v>90.5</v>
      </c>
      <c r="W854" s="213">
        <v>101.9</v>
      </c>
      <c r="X854" s="213">
        <v>96.15</v>
      </c>
      <c r="Y854" s="213">
        <v>99.3</v>
      </c>
      <c r="Z854" s="213">
        <v>94.449999999999989</v>
      </c>
      <c r="AA854" s="210"/>
      <c r="AB854" s="211"/>
      <c r="AC854" s="211"/>
      <c r="AD854" s="211"/>
      <c r="AE854" s="211"/>
      <c r="AF854" s="211"/>
      <c r="AG854" s="211"/>
      <c r="AH854" s="211"/>
      <c r="AI854" s="211"/>
      <c r="AJ854" s="211"/>
      <c r="AK854" s="211"/>
      <c r="AL854" s="211"/>
      <c r="AM854" s="211"/>
      <c r="AN854" s="211"/>
      <c r="AO854" s="211"/>
      <c r="AP854" s="211"/>
      <c r="AQ854" s="211"/>
      <c r="AR854" s="211"/>
      <c r="AS854" s="211"/>
      <c r="AT854" s="211"/>
      <c r="AU854" s="211"/>
      <c r="AV854" s="211"/>
      <c r="AW854" s="211"/>
      <c r="AX854" s="211"/>
      <c r="AY854" s="211"/>
      <c r="AZ854" s="211"/>
      <c r="BA854" s="211"/>
      <c r="BB854" s="211"/>
      <c r="BC854" s="211"/>
      <c r="BD854" s="211"/>
      <c r="BE854" s="211"/>
      <c r="BF854" s="211"/>
      <c r="BG854" s="211"/>
      <c r="BH854" s="211"/>
      <c r="BI854" s="211"/>
      <c r="BJ854" s="211"/>
      <c r="BK854" s="211"/>
      <c r="BL854" s="211"/>
      <c r="BM854" s="216"/>
    </row>
    <row r="855" spans="1:65">
      <c r="A855" s="30"/>
      <c r="B855" s="3" t="s">
        <v>267</v>
      </c>
      <c r="C855" s="29"/>
      <c r="D855" s="218">
        <v>2.8296053906272269</v>
      </c>
      <c r="E855" s="218">
        <v>0.70710678118654757</v>
      </c>
      <c r="F855" s="218">
        <v>1.4055036819588953</v>
      </c>
      <c r="G855" s="218">
        <v>1.7750117370503957</v>
      </c>
      <c r="H855" s="218">
        <v>2.1908902300206643</v>
      </c>
      <c r="I855" s="218">
        <v>1.1690451944500122</v>
      </c>
      <c r="J855" s="218">
        <v>0.9350080213559685</v>
      </c>
      <c r="K855" s="218">
        <v>2.2283775861973356</v>
      </c>
      <c r="L855" s="218">
        <v>1.4895189380020211</v>
      </c>
      <c r="M855" s="218">
        <v>1.4719601443879746</v>
      </c>
      <c r="N855" s="218">
        <v>1.2853015210447689</v>
      </c>
      <c r="O855" s="218">
        <v>2.059530690877577</v>
      </c>
      <c r="P855" s="218">
        <v>3.3810363857353916</v>
      </c>
      <c r="Q855" s="218">
        <v>1.329160135825125</v>
      </c>
      <c r="R855" s="218">
        <v>1.1034793458269441</v>
      </c>
      <c r="S855" s="218">
        <v>2.8689138478990017</v>
      </c>
      <c r="T855" s="218">
        <v>0.41472882706655556</v>
      </c>
      <c r="U855" s="218">
        <v>1.8708286933869707</v>
      </c>
      <c r="V855" s="218">
        <v>1.51657508881031</v>
      </c>
      <c r="W855" s="218">
        <v>0.93166517590816877</v>
      </c>
      <c r="X855" s="218">
        <v>1.1021191708098876</v>
      </c>
      <c r="Y855" s="218">
        <v>1.4634434279010138</v>
      </c>
      <c r="Z855" s="218">
        <v>1.7127949867589707</v>
      </c>
      <c r="AA855" s="219"/>
      <c r="AB855" s="220"/>
      <c r="AC855" s="220"/>
      <c r="AD855" s="220"/>
      <c r="AE855" s="220"/>
      <c r="AF855" s="220"/>
      <c r="AG855" s="220"/>
      <c r="AH855" s="220"/>
      <c r="AI855" s="220"/>
      <c r="AJ855" s="220"/>
      <c r="AK855" s="220"/>
      <c r="AL855" s="220"/>
      <c r="AM855" s="220"/>
      <c r="AN855" s="220"/>
      <c r="AO855" s="220"/>
      <c r="AP855" s="220"/>
      <c r="AQ855" s="220"/>
      <c r="AR855" s="220"/>
      <c r="AS855" s="220"/>
      <c r="AT855" s="220"/>
      <c r="AU855" s="220"/>
      <c r="AV855" s="220"/>
      <c r="AW855" s="220"/>
      <c r="AX855" s="220"/>
      <c r="AY855" s="220"/>
      <c r="AZ855" s="220"/>
      <c r="BA855" s="220"/>
      <c r="BB855" s="220"/>
      <c r="BC855" s="220"/>
      <c r="BD855" s="220"/>
      <c r="BE855" s="220"/>
      <c r="BF855" s="220"/>
      <c r="BG855" s="220"/>
      <c r="BH855" s="220"/>
      <c r="BI855" s="220"/>
      <c r="BJ855" s="220"/>
      <c r="BK855" s="220"/>
      <c r="BL855" s="220"/>
      <c r="BM855" s="221"/>
    </row>
    <row r="856" spans="1:65">
      <c r="A856" s="30"/>
      <c r="B856" s="3" t="s">
        <v>86</v>
      </c>
      <c r="C856" s="29"/>
      <c r="D856" s="13">
        <v>2.8775648040276887E-2</v>
      </c>
      <c r="E856" s="13">
        <v>7.4042594888643724E-3</v>
      </c>
      <c r="F856" s="13">
        <v>1.2016806230758797E-2</v>
      </c>
      <c r="G856" s="13">
        <v>1.8087755472660283E-2</v>
      </c>
      <c r="H856" s="13">
        <v>2.1066252211737156E-2</v>
      </c>
      <c r="I856" s="13">
        <v>1.2823164838574173E-2</v>
      </c>
      <c r="J856" s="13">
        <v>9.912096060171403E-3</v>
      </c>
      <c r="K856" s="13">
        <v>2.1450770924408814E-2</v>
      </c>
      <c r="L856" s="13">
        <v>1.5271896151763715E-2</v>
      </c>
      <c r="M856" s="13">
        <v>1.7149050225879318E-2</v>
      </c>
      <c r="N856" s="13">
        <v>1.3955499685610953E-2</v>
      </c>
      <c r="O856" s="13">
        <v>2.0214598634492823E-2</v>
      </c>
      <c r="P856" s="13">
        <v>2.6286320744359472E-2</v>
      </c>
      <c r="Q856" s="13">
        <v>1.3864674573975572E-2</v>
      </c>
      <c r="R856" s="13">
        <v>1.1605391893009053E-2</v>
      </c>
      <c r="S856" s="13">
        <v>2.9374544517737217E-2</v>
      </c>
      <c r="T856" s="13">
        <v>4.7451810877180275E-3</v>
      </c>
      <c r="U856" s="13">
        <v>2.0446215228272904E-2</v>
      </c>
      <c r="V856" s="13">
        <v>1.6757735787959225E-2</v>
      </c>
      <c r="W856" s="13">
        <v>9.1519172486067661E-3</v>
      </c>
      <c r="X856" s="13">
        <v>1.1448606344978057E-2</v>
      </c>
      <c r="Y856" s="13">
        <v>1.48146795468299E-2</v>
      </c>
      <c r="Z856" s="13">
        <v>1.8160045804124093E-2</v>
      </c>
      <c r="AA856" s="152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A857" s="30"/>
      <c r="B857" s="3" t="s">
        <v>268</v>
      </c>
      <c r="C857" s="29"/>
      <c r="D857" s="13">
        <v>2.6046169593258561E-2</v>
      </c>
      <c r="E857" s="13">
        <v>-3.5178725814624112E-3</v>
      </c>
      <c r="F857" s="13">
        <v>0.22041931252422309</v>
      </c>
      <c r="G857" s="13">
        <v>2.3959296027984189E-2</v>
      </c>
      <c r="H857" s="13">
        <v>8.5174253942700728E-2</v>
      </c>
      <c r="I857" s="13">
        <v>-4.8733466495741506E-2</v>
      </c>
      <c r="J857" s="13">
        <v>-1.5726082938317787E-2</v>
      </c>
      <c r="K857" s="13">
        <v>8.3956911029623882E-2</v>
      </c>
      <c r="L857" s="13">
        <v>1.7698675332161073E-2</v>
      </c>
      <c r="M857" s="13">
        <v>-0.10438342823639291</v>
      </c>
      <c r="N857" s="13">
        <v>-3.8994723191127512E-2</v>
      </c>
      <c r="O857" s="13">
        <v>6.3088175376879496E-2</v>
      </c>
      <c r="P857" s="13">
        <v>0.34210404058472221</v>
      </c>
      <c r="Q857" s="13">
        <v>3.0806228820745574E-4</v>
      </c>
      <c r="R857" s="13">
        <v>-7.8655258424508157E-3</v>
      </c>
      <c r="S857" s="13">
        <v>1.9089924375677247E-2</v>
      </c>
      <c r="T857" s="13">
        <v>-8.8036251975076696E-2</v>
      </c>
      <c r="U857" s="13">
        <v>-4.525534388695085E-2</v>
      </c>
      <c r="V857" s="13">
        <v>-5.5689711713323042E-2</v>
      </c>
      <c r="W857" s="13">
        <v>6.2218644724681971E-2</v>
      </c>
      <c r="X857" s="13">
        <v>4.4818094187561996E-3</v>
      </c>
      <c r="Y857" s="13">
        <v>3.0741635115126176E-2</v>
      </c>
      <c r="Z857" s="13">
        <v>-1.5865207842669427E-2</v>
      </c>
      <c r="AA857" s="152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5"/>
    </row>
    <row r="858" spans="1:65">
      <c r="A858" s="30"/>
      <c r="B858" s="46" t="s">
        <v>269</v>
      </c>
      <c r="C858" s="47"/>
      <c r="D858" s="45">
        <v>0.33</v>
      </c>
      <c r="E858" s="45">
        <v>0.12</v>
      </c>
      <c r="F858" s="45">
        <v>3.35</v>
      </c>
      <c r="G858" s="45">
        <v>0.3</v>
      </c>
      <c r="H858" s="45">
        <v>1.25</v>
      </c>
      <c r="I858" s="45">
        <v>0.83</v>
      </c>
      <c r="J858" s="45">
        <v>0.31</v>
      </c>
      <c r="K858" s="45">
        <v>1.23</v>
      </c>
      <c r="L858" s="45">
        <v>0.2</v>
      </c>
      <c r="M858" s="45">
        <v>1.69</v>
      </c>
      <c r="N858" s="45">
        <v>0.67</v>
      </c>
      <c r="O858" s="45">
        <v>0.91</v>
      </c>
      <c r="P858" s="45">
        <v>5.24</v>
      </c>
      <c r="Q858" s="45">
        <v>0.06</v>
      </c>
      <c r="R858" s="45">
        <v>0.19</v>
      </c>
      <c r="S858" s="45">
        <v>0.23</v>
      </c>
      <c r="T858" s="45">
        <v>1.43</v>
      </c>
      <c r="U858" s="45">
        <v>0.77</v>
      </c>
      <c r="V858" s="45">
        <v>0.93</v>
      </c>
      <c r="W858" s="45">
        <v>0.9</v>
      </c>
      <c r="X858" s="45">
        <v>0</v>
      </c>
      <c r="Y858" s="45">
        <v>0.41</v>
      </c>
      <c r="Z858" s="45">
        <v>0.32</v>
      </c>
      <c r="AA858" s="152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5"/>
    </row>
    <row r="859" spans="1:65">
      <c r="B859" s="31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BM859" s="55"/>
    </row>
    <row r="860" spans="1:65" ht="15">
      <c r="B860" s="8" t="s">
        <v>520</v>
      </c>
      <c r="BM860" s="28" t="s">
        <v>66</v>
      </c>
    </row>
    <row r="861" spans="1:65" ht="15">
      <c r="A861" s="25" t="s">
        <v>21</v>
      </c>
      <c r="B861" s="18" t="s">
        <v>110</v>
      </c>
      <c r="C861" s="15" t="s">
        <v>111</v>
      </c>
      <c r="D861" s="16" t="s">
        <v>230</v>
      </c>
      <c r="E861" s="17" t="s">
        <v>230</v>
      </c>
      <c r="F861" s="17" t="s">
        <v>230</v>
      </c>
      <c r="G861" s="17" t="s">
        <v>230</v>
      </c>
      <c r="H861" s="17" t="s">
        <v>230</v>
      </c>
      <c r="I861" s="17" t="s">
        <v>230</v>
      </c>
      <c r="J861" s="17" t="s">
        <v>230</v>
      </c>
      <c r="K861" s="17" t="s">
        <v>230</v>
      </c>
      <c r="L861" s="17" t="s">
        <v>230</v>
      </c>
      <c r="M861" s="17" t="s">
        <v>230</v>
      </c>
      <c r="N861" s="17" t="s">
        <v>230</v>
      </c>
      <c r="O861" s="17" t="s">
        <v>230</v>
      </c>
      <c r="P861" s="17" t="s">
        <v>230</v>
      </c>
      <c r="Q861" s="17" t="s">
        <v>230</v>
      </c>
      <c r="R861" s="17" t="s">
        <v>230</v>
      </c>
      <c r="S861" s="17" t="s">
        <v>230</v>
      </c>
      <c r="T861" s="17" t="s">
        <v>230</v>
      </c>
      <c r="U861" s="17" t="s">
        <v>230</v>
      </c>
      <c r="V861" s="152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8">
        <v>1</v>
      </c>
    </row>
    <row r="862" spans="1:65">
      <c r="A862" s="30"/>
      <c r="B862" s="19" t="s">
        <v>231</v>
      </c>
      <c r="C862" s="9" t="s">
        <v>231</v>
      </c>
      <c r="D862" s="150" t="s">
        <v>233</v>
      </c>
      <c r="E862" s="151" t="s">
        <v>234</v>
      </c>
      <c r="F862" s="151" t="s">
        <v>235</v>
      </c>
      <c r="G862" s="151" t="s">
        <v>236</v>
      </c>
      <c r="H862" s="151" t="s">
        <v>239</v>
      </c>
      <c r="I862" s="151" t="s">
        <v>240</v>
      </c>
      <c r="J862" s="151" t="s">
        <v>242</v>
      </c>
      <c r="K862" s="151" t="s">
        <v>243</v>
      </c>
      <c r="L862" s="151" t="s">
        <v>245</v>
      </c>
      <c r="M862" s="151" t="s">
        <v>246</v>
      </c>
      <c r="N862" s="151" t="s">
        <v>248</v>
      </c>
      <c r="O862" s="151" t="s">
        <v>250</v>
      </c>
      <c r="P862" s="151" t="s">
        <v>251</v>
      </c>
      <c r="Q862" s="151" t="s">
        <v>252</v>
      </c>
      <c r="R862" s="151" t="s">
        <v>255</v>
      </c>
      <c r="S862" s="151" t="s">
        <v>256</v>
      </c>
      <c r="T862" s="151" t="s">
        <v>257</v>
      </c>
      <c r="U862" s="151" t="s">
        <v>258</v>
      </c>
      <c r="V862" s="152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8" t="s">
        <v>3</v>
      </c>
    </row>
    <row r="863" spans="1:65">
      <c r="A863" s="30"/>
      <c r="B863" s="19"/>
      <c r="C863" s="9"/>
      <c r="D863" s="10" t="s">
        <v>289</v>
      </c>
      <c r="E863" s="11" t="s">
        <v>290</v>
      </c>
      <c r="F863" s="11" t="s">
        <v>114</v>
      </c>
      <c r="G863" s="11" t="s">
        <v>289</v>
      </c>
      <c r="H863" s="11" t="s">
        <v>289</v>
      </c>
      <c r="I863" s="11" t="s">
        <v>290</v>
      </c>
      <c r="J863" s="11" t="s">
        <v>290</v>
      </c>
      <c r="K863" s="11" t="s">
        <v>114</v>
      </c>
      <c r="L863" s="11" t="s">
        <v>290</v>
      </c>
      <c r="M863" s="11" t="s">
        <v>289</v>
      </c>
      <c r="N863" s="11" t="s">
        <v>290</v>
      </c>
      <c r="O863" s="11" t="s">
        <v>289</v>
      </c>
      <c r="P863" s="11" t="s">
        <v>290</v>
      </c>
      <c r="Q863" s="11" t="s">
        <v>289</v>
      </c>
      <c r="R863" s="11" t="s">
        <v>290</v>
      </c>
      <c r="S863" s="11" t="s">
        <v>289</v>
      </c>
      <c r="T863" s="11" t="s">
        <v>289</v>
      </c>
      <c r="U863" s="11" t="s">
        <v>289</v>
      </c>
      <c r="V863" s="152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8">
        <v>2</v>
      </c>
    </row>
    <row r="864" spans="1:65">
      <c r="A864" s="30"/>
      <c r="B864" s="19"/>
      <c r="C864" s="9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152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>
        <v>3</v>
      </c>
    </row>
    <row r="865" spans="1:65">
      <c r="A865" s="30"/>
      <c r="B865" s="18">
        <v>1</v>
      </c>
      <c r="C865" s="14">
        <v>1</v>
      </c>
      <c r="D865" s="22">
        <v>0.24</v>
      </c>
      <c r="E865" s="153">
        <v>0.2</v>
      </c>
      <c r="F865" s="153">
        <v>7.8299999999999992</v>
      </c>
      <c r="G865" s="153">
        <v>0.92</v>
      </c>
      <c r="H865" s="153">
        <v>0.4</v>
      </c>
      <c r="I865" s="22">
        <v>0.25</v>
      </c>
      <c r="J865" s="22">
        <v>0.26</v>
      </c>
      <c r="K865" s="153">
        <v>0.1</v>
      </c>
      <c r="L865" s="22">
        <v>0.25</v>
      </c>
      <c r="M865" s="153">
        <v>0.2</v>
      </c>
      <c r="N865" s="22">
        <v>0.25</v>
      </c>
      <c r="O865" s="22">
        <v>0.24</v>
      </c>
      <c r="P865" s="22">
        <v>0.25</v>
      </c>
      <c r="Q865" s="153">
        <v>0.2</v>
      </c>
      <c r="R865" s="22">
        <v>0.3</v>
      </c>
      <c r="S865" s="22">
        <v>0.28000000000000003</v>
      </c>
      <c r="T865" s="22">
        <v>0.28999999999999998</v>
      </c>
      <c r="U865" s="22">
        <v>0.23</v>
      </c>
      <c r="V865" s="152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8">
        <v>1</v>
      </c>
    </row>
    <row r="866" spans="1:65">
      <c r="A866" s="30"/>
      <c r="B866" s="19">
        <v>1</v>
      </c>
      <c r="C866" s="9">
        <v>2</v>
      </c>
      <c r="D866" s="11">
        <v>0.24</v>
      </c>
      <c r="E866" s="155">
        <v>0.2</v>
      </c>
      <c r="F866" s="155">
        <v>7.7199999999999989</v>
      </c>
      <c r="G866" s="155">
        <v>0.91</v>
      </c>
      <c r="H866" s="155">
        <v>0.4</v>
      </c>
      <c r="I866" s="11">
        <v>0.25</v>
      </c>
      <c r="J866" s="11">
        <v>0.25</v>
      </c>
      <c r="K866" s="155">
        <v>0.17</v>
      </c>
      <c r="L866" s="11">
        <v>0.24</v>
      </c>
      <c r="M866" s="155">
        <v>0.1</v>
      </c>
      <c r="N866" s="11">
        <v>0.25</v>
      </c>
      <c r="O866" s="11">
        <v>0.22</v>
      </c>
      <c r="P866" s="11">
        <v>0.26</v>
      </c>
      <c r="Q866" s="155">
        <v>0.2</v>
      </c>
      <c r="R866" s="148">
        <v>0.35</v>
      </c>
      <c r="S866" s="11">
        <v>0.28000000000000003</v>
      </c>
      <c r="T866" s="11">
        <v>0.28999999999999998</v>
      </c>
      <c r="U866" s="11">
        <v>0.22</v>
      </c>
      <c r="V866" s="152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8">
        <v>21</v>
      </c>
    </row>
    <row r="867" spans="1:65">
      <c r="A867" s="30"/>
      <c r="B867" s="19">
        <v>1</v>
      </c>
      <c r="C867" s="9">
        <v>3</v>
      </c>
      <c r="D867" s="11">
        <v>0.25</v>
      </c>
      <c r="E867" s="155">
        <v>0.2</v>
      </c>
      <c r="F867" s="155">
        <v>7.5841666666666674</v>
      </c>
      <c r="G867" s="155">
        <v>1.06</v>
      </c>
      <c r="H867" s="155">
        <v>0.3</v>
      </c>
      <c r="I867" s="11">
        <v>0.25</v>
      </c>
      <c r="J867" s="11">
        <v>0.26</v>
      </c>
      <c r="K867" s="155">
        <v>0.14000000000000001</v>
      </c>
      <c r="L867" s="11">
        <v>0.26</v>
      </c>
      <c r="M867" s="155">
        <v>0.2</v>
      </c>
      <c r="N867" s="11">
        <v>0.26</v>
      </c>
      <c r="O867" s="11">
        <v>0.23</v>
      </c>
      <c r="P867" s="11">
        <v>0.26</v>
      </c>
      <c r="Q867" s="155">
        <v>0.2</v>
      </c>
      <c r="R867" s="148">
        <v>0.36</v>
      </c>
      <c r="S867" s="11">
        <v>0.28999999999999998</v>
      </c>
      <c r="T867" s="11">
        <v>0.27</v>
      </c>
      <c r="U867" s="11">
        <v>0.23</v>
      </c>
      <c r="V867" s="152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8">
        <v>16</v>
      </c>
    </row>
    <row r="868" spans="1:65">
      <c r="A868" s="30"/>
      <c r="B868" s="19">
        <v>1</v>
      </c>
      <c r="C868" s="9">
        <v>4</v>
      </c>
      <c r="D868" s="11">
        <v>0.25</v>
      </c>
      <c r="E868" s="155">
        <v>0.2</v>
      </c>
      <c r="F868" s="155">
        <v>7.6950000000000003</v>
      </c>
      <c r="G868" s="155">
        <v>1.05</v>
      </c>
      <c r="H868" s="155">
        <v>0.5</v>
      </c>
      <c r="I868" s="11">
        <v>0.25</v>
      </c>
      <c r="J868" s="11">
        <v>0.26</v>
      </c>
      <c r="K868" s="155">
        <v>0.1</v>
      </c>
      <c r="L868" s="11">
        <v>0.24</v>
      </c>
      <c r="M868" s="155">
        <v>0.2</v>
      </c>
      <c r="N868" s="11">
        <v>0.24</v>
      </c>
      <c r="O868" s="11">
        <v>0.24</v>
      </c>
      <c r="P868" s="11">
        <v>0.25</v>
      </c>
      <c r="Q868" s="155">
        <v>0.2</v>
      </c>
      <c r="R868" s="11">
        <v>0.31</v>
      </c>
      <c r="S868" s="11">
        <v>0.27</v>
      </c>
      <c r="T868" s="11">
        <v>0.28999999999999998</v>
      </c>
      <c r="U868" s="11">
        <v>0.22</v>
      </c>
      <c r="V868" s="152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8">
        <v>0.25750000000000001</v>
      </c>
    </row>
    <row r="869" spans="1:65">
      <c r="A869" s="30"/>
      <c r="B869" s="19">
        <v>1</v>
      </c>
      <c r="C869" s="9">
        <v>5</v>
      </c>
      <c r="D869" s="11">
        <v>0.25</v>
      </c>
      <c r="E869" s="155">
        <v>0.2</v>
      </c>
      <c r="F869" s="155">
        <v>7.6523611111111123</v>
      </c>
      <c r="G869" s="155">
        <v>0.98</v>
      </c>
      <c r="H869" s="155">
        <v>0.4</v>
      </c>
      <c r="I869" s="11">
        <v>0.25</v>
      </c>
      <c r="J869" s="11">
        <v>0.25</v>
      </c>
      <c r="K869" s="155">
        <v>0.12</v>
      </c>
      <c r="L869" s="11">
        <v>0.26</v>
      </c>
      <c r="M869" s="155" t="s">
        <v>104</v>
      </c>
      <c r="N869" s="11">
        <v>0.25</v>
      </c>
      <c r="O869" s="11">
        <v>0.23</v>
      </c>
      <c r="P869" s="11">
        <v>0.25</v>
      </c>
      <c r="Q869" s="155">
        <v>0.2</v>
      </c>
      <c r="R869" s="11">
        <v>0.28000000000000003</v>
      </c>
      <c r="S869" s="11">
        <v>0.28000000000000003</v>
      </c>
      <c r="T869" s="11">
        <v>0.28000000000000003</v>
      </c>
      <c r="U869" s="11">
        <v>0.22</v>
      </c>
      <c r="V869" s="152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8">
        <v>60</v>
      </c>
    </row>
    <row r="870" spans="1:65">
      <c r="A870" s="30"/>
      <c r="B870" s="19">
        <v>1</v>
      </c>
      <c r="C870" s="9">
        <v>6</v>
      </c>
      <c r="D870" s="11">
        <v>0.25</v>
      </c>
      <c r="E870" s="155">
        <v>0.2</v>
      </c>
      <c r="F870" s="155">
        <v>7.835</v>
      </c>
      <c r="G870" s="155">
        <v>0.95</v>
      </c>
      <c r="H870" s="155">
        <v>0.4</v>
      </c>
      <c r="I870" s="11">
        <v>0.24</v>
      </c>
      <c r="J870" s="11">
        <v>0.26</v>
      </c>
      <c r="K870" s="155">
        <v>0.16</v>
      </c>
      <c r="L870" s="11">
        <v>0.24</v>
      </c>
      <c r="M870" s="155" t="s">
        <v>104</v>
      </c>
      <c r="N870" s="11">
        <v>0.25</v>
      </c>
      <c r="O870" s="11">
        <v>0.22</v>
      </c>
      <c r="P870" s="11">
        <v>0.26</v>
      </c>
      <c r="Q870" s="155">
        <v>0.2</v>
      </c>
      <c r="R870" s="11">
        <v>0.34</v>
      </c>
      <c r="S870" s="11">
        <v>0.27</v>
      </c>
      <c r="T870" s="11">
        <v>0.28999999999999998</v>
      </c>
      <c r="U870" s="11">
        <v>0.24</v>
      </c>
      <c r="V870" s="152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5"/>
    </row>
    <row r="871" spans="1:65">
      <c r="A871" s="30"/>
      <c r="B871" s="20" t="s">
        <v>265</v>
      </c>
      <c r="C871" s="12"/>
      <c r="D871" s="23">
        <v>0.24666666666666667</v>
      </c>
      <c r="E871" s="23">
        <v>0.19999999999999998</v>
      </c>
      <c r="F871" s="23">
        <v>7.7194212962962965</v>
      </c>
      <c r="G871" s="23">
        <v>0.97833333333333339</v>
      </c>
      <c r="H871" s="23">
        <v>0.39999999999999997</v>
      </c>
      <c r="I871" s="23">
        <v>0.24833333333333332</v>
      </c>
      <c r="J871" s="23">
        <v>0.25666666666666665</v>
      </c>
      <c r="K871" s="23">
        <v>0.13166666666666668</v>
      </c>
      <c r="L871" s="23">
        <v>0.24833333333333332</v>
      </c>
      <c r="M871" s="23">
        <v>0.17499999999999999</v>
      </c>
      <c r="N871" s="23">
        <v>0.25</v>
      </c>
      <c r="O871" s="23">
        <v>0.22999999999999998</v>
      </c>
      <c r="P871" s="23">
        <v>0.255</v>
      </c>
      <c r="Q871" s="23">
        <v>0.19999999999999998</v>
      </c>
      <c r="R871" s="23">
        <v>0.32333333333333331</v>
      </c>
      <c r="S871" s="23">
        <v>0.27833333333333338</v>
      </c>
      <c r="T871" s="23">
        <v>0.28499999999999998</v>
      </c>
      <c r="U871" s="23">
        <v>0.22666666666666668</v>
      </c>
      <c r="V871" s="152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5"/>
    </row>
    <row r="872" spans="1:65">
      <c r="A872" s="30"/>
      <c r="B872" s="3" t="s">
        <v>266</v>
      </c>
      <c r="C872" s="29"/>
      <c r="D872" s="11">
        <v>0.25</v>
      </c>
      <c r="E872" s="11">
        <v>0.2</v>
      </c>
      <c r="F872" s="11">
        <v>7.7074999999999996</v>
      </c>
      <c r="G872" s="11">
        <v>0.96499999999999997</v>
      </c>
      <c r="H872" s="11">
        <v>0.4</v>
      </c>
      <c r="I872" s="11">
        <v>0.25</v>
      </c>
      <c r="J872" s="11">
        <v>0.26</v>
      </c>
      <c r="K872" s="11">
        <v>0.13</v>
      </c>
      <c r="L872" s="11">
        <v>0.245</v>
      </c>
      <c r="M872" s="11">
        <v>0.2</v>
      </c>
      <c r="N872" s="11">
        <v>0.25</v>
      </c>
      <c r="O872" s="11">
        <v>0.23</v>
      </c>
      <c r="P872" s="11">
        <v>0.255</v>
      </c>
      <c r="Q872" s="11">
        <v>0.2</v>
      </c>
      <c r="R872" s="11">
        <v>0.32500000000000001</v>
      </c>
      <c r="S872" s="11">
        <v>0.28000000000000003</v>
      </c>
      <c r="T872" s="11">
        <v>0.28999999999999998</v>
      </c>
      <c r="U872" s="11">
        <v>0.22500000000000001</v>
      </c>
      <c r="V872" s="152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5"/>
    </row>
    <row r="873" spans="1:65">
      <c r="A873" s="30"/>
      <c r="B873" s="3" t="s">
        <v>267</v>
      </c>
      <c r="C873" s="29"/>
      <c r="D873" s="24">
        <v>5.1639777949432277E-3</v>
      </c>
      <c r="E873" s="24">
        <v>3.0404709722440586E-17</v>
      </c>
      <c r="F873" s="24">
        <v>9.8968383180394803E-2</v>
      </c>
      <c r="G873" s="24">
        <v>6.431692364119003E-2</v>
      </c>
      <c r="H873" s="24">
        <v>6.3245553203367791E-2</v>
      </c>
      <c r="I873" s="24">
        <v>4.0824829046386332E-3</v>
      </c>
      <c r="J873" s="24">
        <v>5.1639777949432277E-3</v>
      </c>
      <c r="K873" s="24">
        <v>2.9944392908634203E-2</v>
      </c>
      <c r="L873" s="24">
        <v>9.8319208025017587E-3</v>
      </c>
      <c r="M873" s="24">
        <v>5.0000000000000162E-2</v>
      </c>
      <c r="N873" s="24">
        <v>6.324555320336764E-3</v>
      </c>
      <c r="O873" s="24">
        <v>8.9442719099991543E-3</v>
      </c>
      <c r="P873" s="24">
        <v>5.4772255750516656E-3</v>
      </c>
      <c r="Q873" s="24">
        <v>3.0404709722440586E-17</v>
      </c>
      <c r="R873" s="24">
        <v>3.1411250638372648E-2</v>
      </c>
      <c r="S873" s="24">
        <v>7.5277265270907992E-3</v>
      </c>
      <c r="T873" s="24">
        <v>8.3666002653407373E-3</v>
      </c>
      <c r="U873" s="24">
        <v>8.1649658092772578E-3</v>
      </c>
      <c r="V873" s="206"/>
      <c r="W873" s="207"/>
      <c r="X873" s="207"/>
      <c r="Y873" s="207"/>
      <c r="Z873" s="207"/>
      <c r="AA873" s="207"/>
      <c r="AB873" s="207"/>
      <c r="AC873" s="207"/>
      <c r="AD873" s="207"/>
      <c r="AE873" s="207"/>
      <c r="AF873" s="207"/>
      <c r="AG873" s="207"/>
      <c r="AH873" s="207"/>
      <c r="AI873" s="207"/>
      <c r="AJ873" s="207"/>
      <c r="AK873" s="207"/>
      <c r="AL873" s="207"/>
      <c r="AM873" s="207"/>
      <c r="AN873" s="207"/>
      <c r="AO873" s="207"/>
      <c r="AP873" s="207"/>
      <c r="AQ873" s="207"/>
      <c r="AR873" s="207"/>
      <c r="AS873" s="207"/>
      <c r="AT873" s="207"/>
      <c r="AU873" s="207"/>
      <c r="AV873" s="207"/>
      <c r="AW873" s="207"/>
      <c r="AX873" s="207"/>
      <c r="AY873" s="207"/>
      <c r="AZ873" s="207"/>
      <c r="BA873" s="207"/>
      <c r="BB873" s="207"/>
      <c r="BC873" s="207"/>
      <c r="BD873" s="207"/>
      <c r="BE873" s="207"/>
      <c r="BF873" s="207"/>
      <c r="BG873" s="207"/>
      <c r="BH873" s="207"/>
      <c r="BI873" s="207"/>
      <c r="BJ873" s="207"/>
      <c r="BK873" s="207"/>
      <c r="BL873" s="207"/>
      <c r="BM873" s="56"/>
    </row>
    <row r="874" spans="1:65">
      <c r="A874" s="30"/>
      <c r="B874" s="3" t="s">
        <v>86</v>
      </c>
      <c r="C874" s="29"/>
      <c r="D874" s="13">
        <v>2.0935045114634707E-2</v>
      </c>
      <c r="E874" s="13">
        <v>1.5202354861220294E-16</v>
      </c>
      <c r="F874" s="13">
        <v>1.2820699814360291E-2</v>
      </c>
      <c r="G874" s="13">
        <v>6.5741318883669533E-2</v>
      </c>
      <c r="H874" s="13">
        <v>0.1581138830084195</v>
      </c>
      <c r="I874" s="13">
        <v>1.64395284750549E-2</v>
      </c>
      <c r="J874" s="13">
        <v>2.0119394006272318E-2</v>
      </c>
      <c r="K874" s="13">
        <v>0.2274257689263357</v>
      </c>
      <c r="L874" s="13">
        <v>3.9591627392624534E-2</v>
      </c>
      <c r="M874" s="13">
        <v>0.28571428571428664</v>
      </c>
      <c r="N874" s="13">
        <v>2.5298221281347056E-2</v>
      </c>
      <c r="O874" s="13">
        <v>3.8888138739126762E-2</v>
      </c>
      <c r="P874" s="13">
        <v>2.1479315980594767E-2</v>
      </c>
      <c r="Q874" s="13">
        <v>1.5202354861220294E-16</v>
      </c>
      <c r="R874" s="13">
        <v>9.7148197850637066E-2</v>
      </c>
      <c r="S874" s="13">
        <v>2.7045724049428017E-2</v>
      </c>
      <c r="T874" s="13">
        <v>2.9356492159090308E-2</v>
      </c>
      <c r="U874" s="13">
        <v>3.6021907982105549E-2</v>
      </c>
      <c r="V874" s="152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5"/>
    </row>
    <row r="875" spans="1:65">
      <c r="A875" s="30"/>
      <c r="B875" s="3" t="s">
        <v>268</v>
      </c>
      <c r="C875" s="29"/>
      <c r="D875" s="13">
        <v>-4.2071197411003292E-2</v>
      </c>
      <c r="E875" s="13">
        <v>-0.22330097087378653</v>
      </c>
      <c r="F875" s="13">
        <v>28.978335131247754</v>
      </c>
      <c r="G875" s="13">
        <v>2.7993527508090614</v>
      </c>
      <c r="H875" s="13">
        <v>0.55339805825242694</v>
      </c>
      <c r="I875" s="13">
        <v>-3.5598705501618144E-2</v>
      </c>
      <c r="J875" s="13">
        <v>-3.2362459546926292E-3</v>
      </c>
      <c r="K875" s="13">
        <v>-0.48867313915857602</v>
      </c>
      <c r="L875" s="13">
        <v>-3.5598705501618144E-2</v>
      </c>
      <c r="M875" s="13">
        <v>-0.32038834951456319</v>
      </c>
      <c r="N875" s="13">
        <v>-2.9126213592232997E-2</v>
      </c>
      <c r="O875" s="13">
        <v>-0.10679611650485443</v>
      </c>
      <c r="P875" s="13">
        <v>-9.7087378640776656E-3</v>
      </c>
      <c r="Q875" s="13">
        <v>-0.22330097087378653</v>
      </c>
      <c r="R875" s="13">
        <v>0.25566343042071193</v>
      </c>
      <c r="S875" s="13">
        <v>8.0906148867313954E-2</v>
      </c>
      <c r="T875" s="13">
        <v>0.10679611650485432</v>
      </c>
      <c r="U875" s="13">
        <v>-0.11974110032362451</v>
      </c>
      <c r="V875" s="152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5"/>
    </row>
    <row r="876" spans="1:65">
      <c r="A876" s="30"/>
      <c r="B876" s="46" t="s">
        <v>269</v>
      </c>
      <c r="C876" s="47"/>
      <c r="D876" s="45">
        <v>0.16</v>
      </c>
      <c r="E876" s="45" t="s">
        <v>270</v>
      </c>
      <c r="F876" s="45">
        <v>208.35</v>
      </c>
      <c r="G876" s="45">
        <v>20.25</v>
      </c>
      <c r="H876" s="45" t="s">
        <v>270</v>
      </c>
      <c r="I876" s="45">
        <v>0.12</v>
      </c>
      <c r="J876" s="45">
        <v>0.12</v>
      </c>
      <c r="K876" s="45">
        <v>3.37</v>
      </c>
      <c r="L876" s="45">
        <v>0.12</v>
      </c>
      <c r="M876" s="45" t="s">
        <v>270</v>
      </c>
      <c r="N876" s="45">
        <v>7.0000000000000007E-2</v>
      </c>
      <c r="O876" s="45">
        <v>0.63</v>
      </c>
      <c r="P876" s="45">
        <v>7.0000000000000007E-2</v>
      </c>
      <c r="Q876" s="45" t="s">
        <v>270</v>
      </c>
      <c r="R876" s="45">
        <v>1.98</v>
      </c>
      <c r="S876" s="45">
        <v>0.72</v>
      </c>
      <c r="T876" s="45">
        <v>0.91</v>
      </c>
      <c r="U876" s="45">
        <v>0.72</v>
      </c>
      <c r="V876" s="152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5"/>
    </row>
    <row r="877" spans="1:65">
      <c r="B877" s="31" t="s">
        <v>305</v>
      </c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BM877" s="55"/>
    </row>
    <row r="878" spans="1:65">
      <c r="BM878" s="55"/>
    </row>
    <row r="879" spans="1:65" ht="15">
      <c r="B879" s="8" t="s">
        <v>521</v>
      </c>
      <c r="BM879" s="28" t="s">
        <v>66</v>
      </c>
    </row>
    <row r="880" spans="1:65" ht="15">
      <c r="A880" s="25" t="s">
        <v>24</v>
      </c>
      <c r="B880" s="18" t="s">
        <v>110</v>
      </c>
      <c r="C880" s="15" t="s">
        <v>111</v>
      </c>
      <c r="D880" s="16" t="s">
        <v>230</v>
      </c>
      <c r="E880" s="17" t="s">
        <v>230</v>
      </c>
      <c r="F880" s="17" t="s">
        <v>230</v>
      </c>
      <c r="G880" s="17" t="s">
        <v>230</v>
      </c>
      <c r="H880" s="17" t="s">
        <v>230</v>
      </c>
      <c r="I880" s="17" t="s">
        <v>230</v>
      </c>
      <c r="J880" s="17" t="s">
        <v>230</v>
      </c>
      <c r="K880" s="17" t="s">
        <v>230</v>
      </c>
      <c r="L880" s="17" t="s">
        <v>230</v>
      </c>
      <c r="M880" s="17" t="s">
        <v>230</v>
      </c>
      <c r="N880" s="17" t="s">
        <v>230</v>
      </c>
      <c r="O880" s="152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8">
        <v>1</v>
      </c>
    </row>
    <row r="881" spans="1:65">
      <c r="A881" s="30"/>
      <c r="B881" s="19" t="s">
        <v>231</v>
      </c>
      <c r="C881" s="9" t="s">
        <v>231</v>
      </c>
      <c r="D881" s="150" t="s">
        <v>234</v>
      </c>
      <c r="E881" s="151" t="s">
        <v>236</v>
      </c>
      <c r="F881" s="151" t="s">
        <v>237</v>
      </c>
      <c r="G881" s="151" t="s">
        <v>240</v>
      </c>
      <c r="H881" s="151" t="s">
        <v>242</v>
      </c>
      <c r="I881" s="151" t="s">
        <v>246</v>
      </c>
      <c r="J881" s="151" t="s">
        <v>247</v>
      </c>
      <c r="K881" s="151" t="s">
        <v>248</v>
      </c>
      <c r="L881" s="151" t="s">
        <v>249</v>
      </c>
      <c r="M881" s="151" t="s">
        <v>252</v>
      </c>
      <c r="N881" s="151" t="s">
        <v>255</v>
      </c>
      <c r="O881" s="152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 t="s">
        <v>3</v>
      </c>
    </row>
    <row r="882" spans="1:65">
      <c r="A882" s="30"/>
      <c r="B882" s="19"/>
      <c r="C882" s="9"/>
      <c r="D882" s="10" t="s">
        <v>290</v>
      </c>
      <c r="E882" s="11" t="s">
        <v>289</v>
      </c>
      <c r="F882" s="11" t="s">
        <v>290</v>
      </c>
      <c r="G882" s="11" t="s">
        <v>290</v>
      </c>
      <c r="H882" s="11" t="s">
        <v>290</v>
      </c>
      <c r="I882" s="11" t="s">
        <v>289</v>
      </c>
      <c r="J882" s="11" t="s">
        <v>290</v>
      </c>
      <c r="K882" s="11" t="s">
        <v>290</v>
      </c>
      <c r="L882" s="11" t="s">
        <v>290</v>
      </c>
      <c r="M882" s="11" t="s">
        <v>289</v>
      </c>
      <c r="N882" s="11" t="s">
        <v>290</v>
      </c>
      <c r="O882" s="152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>
        <v>2</v>
      </c>
    </row>
    <row r="883" spans="1:65">
      <c r="A883" s="30"/>
      <c r="B883" s="19"/>
      <c r="C883" s="9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152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>
        <v>3</v>
      </c>
    </row>
    <row r="884" spans="1:65">
      <c r="A884" s="30"/>
      <c r="B884" s="18">
        <v>1</v>
      </c>
      <c r="C884" s="14">
        <v>1</v>
      </c>
      <c r="D884" s="22">
        <v>0.56000000000000005</v>
      </c>
      <c r="E884" s="22">
        <v>0.65</v>
      </c>
      <c r="F884" s="22">
        <v>0.63</v>
      </c>
      <c r="G884" s="22">
        <v>0.59</v>
      </c>
      <c r="H884" s="22">
        <v>0.63</v>
      </c>
      <c r="I884" s="153">
        <v>0.6</v>
      </c>
      <c r="J884" s="22">
        <v>0.55457341031943908</v>
      </c>
      <c r="K884" s="22">
        <v>0.57999999999999996</v>
      </c>
      <c r="L884" s="153">
        <v>0.4</v>
      </c>
      <c r="M884" s="153">
        <v>0.5</v>
      </c>
      <c r="N884" s="22">
        <v>0.63</v>
      </c>
      <c r="O884" s="152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8">
        <v>1</v>
      </c>
    </row>
    <row r="885" spans="1:65">
      <c r="A885" s="30"/>
      <c r="B885" s="19">
        <v>1</v>
      </c>
      <c r="C885" s="9">
        <v>2</v>
      </c>
      <c r="D885" s="11">
        <v>0.57999999999999996</v>
      </c>
      <c r="E885" s="11">
        <v>0.65</v>
      </c>
      <c r="F885" s="11">
        <v>0.62</v>
      </c>
      <c r="G885" s="11">
        <v>0.6</v>
      </c>
      <c r="H885" s="11">
        <v>0.62</v>
      </c>
      <c r="I885" s="155">
        <v>0.6</v>
      </c>
      <c r="J885" s="11">
        <v>0.57367923286974609</v>
      </c>
      <c r="K885" s="11">
        <v>0.59</v>
      </c>
      <c r="L885" s="155">
        <v>0.4</v>
      </c>
      <c r="M885" s="155">
        <v>0.5</v>
      </c>
      <c r="N885" s="11">
        <v>0.63</v>
      </c>
      <c r="O885" s="152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8">
        <v>22</v>
      </c>
    </row>
    <row r="886" spans="1:65">
      <c r="A886" s="30"/>
      <c r="B886" s="19">
        <v>1</v>
      </c>
      <c r="C886" s="9">
        <v>3</v>
      </c>
      <c r="D886" s="11">
        <v>0.6</v>
      </c>
      <c r="E886" s="11">
        <v>0.67</v>
      </c>
      <c r="F886" s="11">
        <v>0.62</v>
      </c>
      <c r="G886" s="11">
        <v>0.59</v>
      </c>
      <c r="H886" s="11">
        <v>0.63</v>
      </c>
      <c r="I886" s="155">
        <v>0.7</v>
      </c>
      <c r="J886" s="11">
        <v>0.56994209747725433</v>
      </c>
      <c r="K886" s="11">
        <v>0.59</v>
      </c>
      <c r="L886" s="155">
        <v>0.4</v>
      </c>
      <c r="M886" s="155">
        <v>0.5</v>
      </c>
      <c r="N886" s="11">
        <v>0.61</v>
      </c>
      <c r="O886" s="152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8">
        <v>16</v>
      </c>
    </row>
    <row r="887" spans="1:65">
      <c r="A887" s="30"/>
      <c r="B887" s="19">
        <v>1</v>
      </c>
      <c r="C887" s="9">
        <v>4</v>
      </c>
      <c r="D887" s="11">
        <v>0.57999999999999996</v>
      </c>
      <c r="E887" s="11">
        <v>0.64</v>
      </c>
      <c r="F887" s="11">
        <v>0.62</v>
      </c>
      <c r="G887" s="11">
        <v>0.57999999999999996</v>
      </c>
      <c r="H887" s="11">
        <v>0.62</v>
      </c>
      <c r="I887" s="155">
        <v>0.6</v>
      </c>
      <c r="J887" s="11">
        <v>0.55923661957869408</v>
      </c>
      <c r="K887" s="11">
        <v>0.57999999999999996</v>
      </c>
      <c r="L887" s="155">
        <v>0.4</v>
      </c>
      <c r="M887" s="155">
        <v>0.5</v>
      </c>
      <c r="N887" s="11">
        <v>0.63</v>
      </c>
      <c r="O887" s="152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8">
        <v>0.60594845041195589</v>
      </c>
    </row>
    <row r="888" spans="1:65">
      <c r="A888" s="30"/>
      <c r="B888" s="19">
        <v>1</v>
      </c>
      <c r="C888" s="9">
        <v>5</v>
      </c>
      <c r="D888" s="11">
        <v>0.57999999999999996</v>
      </c>
      <c r="E888" s="11">
        <v>0.66</v>
      </c>
      <c r="F888" s="11">
        <v>0.61</v>
      </c>
      <c r="G888" s="11">
        <v>0.6</v>
      </c>
      <c r="H888" s="11">
        <v>0.63</v>
      </c>
      <c r="I888" s="155">
        <v>0.6</v>
      </c>
      <c r="J888" s="11">
        <v>0.54556482305624465</v>
      </c>
      <c r="K888" s="11">
        <v>0.6</v>
      </c>
      <c r="L888" s="155">
        <v>0.4</v>
      </c>
      <c r="M888" s="155">
        <v>0.5</v>
      </c>
      <c r="N888" s="11">
        <v>0.63</v>
      </c>
      <c r="O888" s="152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8">
        <v>61</v>
      </c>
    </row>
    <row r="889" spans="1:65">
      <c r="A889" s="30"/>
      <c r="B889" s="19">
        <v>1</v>
      </c>
      <c r="C889" s="9">
        <v>6</v>
      </c>
      <c r="D889" s="11">
        <v>0.6</v>
      </c>
      <c r="E889" s="11">
        <v>0.65</v>
      </c>
      <c r="F889" s="11">
        <v>0.62</v>
      </c>
      <c r="G889" s="11">
        <v>0.56999999999999995</v>
      </c>
      <c r="H889" s="148">
        <v>0.59</v>
      </c>
      <c r="I889" s="155">
        <v>0.7</v>
      </c>
      <c r="J889" s="11">
        <v>0.57652943647250177</v>
      </c>
      <c r="K889" s="11">
        <v>0.57999999999999996</v>
      </c>
      <c r="L889" s="155">
        <v>0.4</v>
      </c>
      <c r="M889" s="155">
        <v>0.5</v>
      </c>
      <c r="N889" s="11">
        <v>0.63</v>
      </c>
      <c r="O889" s="152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5"/>
    </row>
    <row r="890" spans="1:65">
      <c r="A890" s="30"/>
      <c r="B890" s="20" t="s">
        <v>265</v>
      </c>
      <c r="C890" s="12"/>
      <c r="D890" s="23">
        <v>0.58333333333333337</v>
      </c>
      <c r="E890" s="23">
        <v>0.65333333333333343</v>
      </c>
      <c r="F890" s="23">
        <v>0.62</v>
      </c>
      <c r="G890" s="23">
        <v>0.58833333333333326</v>
      </c>
      <c r="H890" s="23">
        <v>0.62</v>
      </c>
      <c r="I890" s="23">
        <v>0.6333333333333333</v>
      </c>
      <c r="J890" s="23">
        <v>0.56325426996231343</v>
      </c>
      <c r="K890" s="23">
        <v>0.58666666666666667</v>
      </c>
      <c r="L890" s="23">
        <v>0.39999999999999997</v>
      </c>
      <c r="M890" s="23">
        <v>0.5</v>
      </c>
      <c r="N890" s="23">
        <v>0.62666666666666659</v>
      </c>
      <c r="O890" s="152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5"/>
    </row>
    <row r="891" spans="1:65">
      <c r="A891" s="30"/>
      <c r="B891" s="3" t="s">
        <v>266</v>
      </c>
      <c r="C891" s="29"/>
      <c r="D891" s="11">
        <v>0.57999999999999996</v>
      </c>
      <c r="E891" s="11">
        <v>0.65</v>
      </c>
      <c r="F891" s="11">
        <v>0.62</v>
      </c>
      <c r="G891" s="11">
        <v>0.59</v>
      </c>
      <c r="H891" s="11">
        <v>0.625</v>
      </c>
      <c r="I891" s="11">
        <v>0.6</v>
      </c>
      <c r="J891" s="11">
        <v>0.56458935852797421</v>
      </c>
      <c r="K891" s="11">
        <v>0.58499999999999996</v>
      </c>
      <c r="L891" s="11">
        <v>0.4</v>
      </c>
      <c r="M891" s="11">
        <v>0.5</v>
      </c>
      <c r="N891" s="11">
        <v>0.63</v>
      </c>
      <c r="O891" s="152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5"/>
    </row>
    <row r="892" spans="1:65">
      <c r="A892" s="30"/>
      <c r="B892" s="3" t="s">
        <v>267</v>
      </c>
      <c r="C892" s="29"/>
      <c r="D892" s="24">
        <v>1.5055453054181598E-2</v>
      </c>
      <c r="E892" s="24">
        <v>1.0327955589886454E-2</v>
      </c>
      <c r="F892" s="24">
        <v>6.324555320336764E-3</v>
      </c>
      <c r="G892" s="24">
        <v>1.169045194450013E-2</v>
      </c>
      <c r="H892" s="24">
        <v>1.5491933384829683E-2</v>
      </c>
      <c r="I892" s="24">
        <v>5.1639777949432218E-2</v>
      </c>
      <c r="J892" s="24">
        <v>1.2116536674735738E-2</v>
      </c>
      <c r="K892" s="24">
        <v>8.1649658092772665E-3</v>
      </c>
      <c r="L892" s="24">
        <v>6.0809419444881171E-17</v>
      </c>
      <c r="M892" s="24">
        <v>0</v>
      </c>
      <c r="N892" s="24">
        <v>8.1649658092772682E-3</v>
      </c>
      <c r="O892" s="206"/>
      <c r="P892" s="207"/>
      <c r="Q892" s="207"/>
      <c r="R892" s="207"/>
      <c r="S892" s="207"/>
      <c r="T892" s="207"/>
      <c r="U892" s="207"/>
      <c r="V892" s="207"/>
      <c r="W892" s="207"/>
      <c r="X892" s="207"/>
      <c r="Y892" s="207"/>
      <c r="Z892" s="207"/>
      <c r="AA892" s="207"/>
      <c r="AB892" s="207"/>
      <c r="AC892" s="207"/>
      <c r="AD892" s="207"/>
      <c r="AE892" s="207"/>
      <c r="AF892" s="207"/>
      <c r="AG892" s="207"/>
      <c r="AH892" s="207"/>
      <c r="AI892" s="207"/>
      <c r="AJ892" s="207"/>
      <c r="AK892" s="207"/>
      <c r="AL892" s="207"/>
      <c r="AM892" s="207"/>
      <c r="AN892" s="207"/>
      <c r="AO892" s="207"/>
      <c r="AP892" s="207"/>
      <c r="AQ892" s="207"/>
      <c r="AR892" s="207"/>
      <c r="AS892" s="207"/>
      <c r="AT892" s="207"/>
      <c r="AU892" s="207"/>
      <c r="AV892" s="207"/>
      <c r="AW892" s="207"/>
      <c r="AX892" s="207"/>
      <c r="AY892" s="207"/>
      <c r="AZ892" s="207"/>
      <c r="BA892" s="207"/>
      <c r="BB892" s="207"/>
      <c r="BC892" s="207"/>
      <c r="BD892" s="207"/>
      <c r="BE892" s="207"/>
      <c r="BF892" s="207"/>
      <c r="BG892" s="207"/>
      <c r="BH892" s="207"/>
      <c r="BI892" s="207"/>
      <c r="BJ892" s="207"/>
      <c r="BK892" s="207"/>
      <c r="BL892" s="207"/>
      <c r="BM892" s="56"/>
    </row>
    <row r="893" spans="1:65">
      <c r="A893" s="30"/>
      <c r="B893" s="3" t="s">
        <v>86</v>
      </c>
      <c r="C893" s="29"/>
      <c r="D893" s="13">
        <v>2.5809348092882739E-2</v>
      </c>
      <c r="E893" s="13">
        <v>1.5808095290642529E-2</v>
      </c>
      <c r="F893" s="13">
        <v>1.0200895677962523E-2</v>
      </c>
      <c r="G893" s="13">
        <v>1.9870456562889743E-2</v>
      </c>
      <c r="H893" s="13">
        <v>2.4986989330370458E-2</v>
      </c>
      <c r="I893" s="13">
        <v>8.1536491499103511E-2</v>
      </c>
      <c r="J893" s="13">
        <v>2.1511664129144445E-2</v>
      </c>
      <c r="K893" s="13">
        <v>1.3917555356722613E-2</v>
      </c>
      <c r="L893" s="13">
        <v>1.5202354861220294E-16</v>
      </c>
      <c r="M893" s="13">
        <v>0</v>
      </c>
      <c r="N893" s="13">
        <v>1.3029200759485004E-2</v>
      </c>
      <c r="O893" s="152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5"/>
    </row>
    <row r="894" spans="1:65">
      <c r="A894" s="30"/>
      <c r="B894" s="3" t="s">
        <v>268</v>
      </c>
      <c r="C894" s="29"/>
      <c r="D894" s="13">
        <v>-3.7321849842585686E-2</v>
      </c>
      <c r="E894" s="13">
        <v>7.8199528176304156E-2</v>
      </c>
      <c r="F894" s="13">
        <v>2.3189348167308887E-2</v>
      </c>
      <c r="G894" s="13">
        <v>-2.9070322841236673E-2</v>
      </c>
      <c r="H894" s="13">
        <v>2.3189348167308887E-2</v>
      </c>
      <c r="I894" s="13">
        <v>4.5193420170906773E-2</v>
      </c>
      <c r="J894" s="13">
        <v>-7.045843655614048E-2</v>
      </c>
      <c r="K894" s="13">
        <v>-3.182083184168627E-2</v>
      </c>
      <c r="L894" s="13">
        <v>-0.33987783989205889</v>
      </c>
      <c r="M894" s="13">
        <v>-0.17484729986507352</v>
      </c>
      <c r="N894" s="13">
        <v>3.4191384169107719E-2</v>
      </c>
      <c r="O894" s="152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5"/>
    </row>
    <row r="895" spans="1:65">
      <c r="A895" s="30"/>
      <c r="B895" s="46" t="s">
        <v>269</v>
      </c>
      <c r="C895" s="47"/>
      <c r="D895" s="45">
        <v>0.73</v>
      </c>
      <c r="E895" s="45">
        <v>1.73</v>
      </c>
      <c r="F895" s="45">
        <v>0.56000000000000005</v>
      </c>
      <c r="G895" s="45">
        <v>0.56000000000000005</v>
      </c>
      <c r="H895" s="45">
        <v>0.56000000000000005</v>
      </c>
      <c r="I895" s="45" t="s">
        <v>270</v>
      </c>
      <c r="J895" s="45">
        <v>1.44</v>
      </c>
      <c r="K895" s="45">
        <v>0.62</v>
      </c>
      <c r="L895" s="45" t="s">
        <v>270</v>
      </c>
      <c r="M895" s="45" t="s">
        <v>270</v>
      </c>
      <c r="N895" s="45">
        <v>0.79</v>
      </c>
      <c r="O895" s="152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5"/>
    </row>
    <row r="896" spans="1:65">
      <c r="B896" s="31" t="s">
        <v>301</v>
      </c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BM896" s="55"/>
    </row>
    <row r="897" spans="1:65">
      <c r="BM897" s="55"/>
    </row>
    <row r="898" spans="1:65" ht="15">
      <c r="B898" s="8" t="s">
        <v>522</v>
      </c>
      <c r="BM898" s="28" t="s">
        <v>66</v>
      </c>
    </row>
    <row r="899" spans="1:65" ht="15">
      <c r="A899" s="25" t="s">
        <v>27</v>
      </c>
      <c r="B899" s="18" t="s">
        <v>110</v>
      </c>
      <c r="C899" s="15" t="s">
        <v>111</v>
      </c>
      <c r="D899" s="16" t="s">
        <v>230</v>
      </c>
      <c r="E899" s="17" t="s">
        <v>230</v>
      </c>
      <c r="F899" s="17" t="s">
        <v>230</v>
      </c>
      <c r="G899" s="17" t="s">
        <v>230</v>
      </c>
      <c r="H899" s="17" t="s">
        <v>230</v>
      </c>
      <c r="I899" s="17" t="s">
        <v>230</v>
      </c>
      <c r="J899" s="17" t="s">
        <v>230</v>
      </c>
      <c r="K899" s="17" t="s">
        <v>230</v>
      </c>
      <c r="L899" s="17" t="s">
        <v>230</v>
      </c>
      <c r="M899" s="17" t="s">
        <v>230</v>
      </c>
      <c r="N899" s="17" t="s">
        <v>230</v>
      </c>
      <c r="O899" s="17" t="s">
        <v>230</v>
      </c>
      <c r="P899" s="17" t="s">
        <v>230</v>
      </c>
      <c r="Q899" s="17" t="s">
        <v>230</v>
      </c>
      <c r="R899" s="17" t="s">
        <v>230</v>
      </c>
      <c r="S899" s="17" t="s">
        <v>230</v>
      </c>
      <c r="T899" s="17" t="s">
        <v>230</v>
      </c>
      <c r="U899" s="17" t="s">
        <v>230</v>
      </c>
      <c r="V899" s="17" t="s">
        <v>230</v>
      </c>
      <c r="W899" s="152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8">
        <v>1</v>
      </c>
    </row>
    <row r="900" spans="1:65">
      <c r="A900" s="30"/>
      <c r="B900" s="19" t="s">
        <v>231</v>
      </c>
      <c r="C900" s="9" t="s">
        <v>231</v>
      </c>
      <c r="D900" s="150" t="s">
        <v>233</v>
      </c>
      <c r="E900" s="151" t="s">
        <v>234</v>
      </c>
      <c r="F900" s="151" t="s">
        <v>235</v>
      </c>
      <c r="G900" s="151" t="s">
        <v>236</v>
      </c>
      <c r="H900" s="151" t="s">
        <v>239</v>
      </c>
      <c r="I900" s="151" t="s">
        <v>240</v>
      </c>
      <c r="J900" s="151" t="s">
        <v>242</v>
      </c>
      <c r="K900" s="151" t="s">
        <v>243</v>
      </c>
      <c r="L900" s="151" t="s">
        <v>245</v>
      </c>
      <c r="M900" s="151" t="s">
        <v>246</v>
      </c>
      <c r="N900" s="151" t="s">
        <v>248</v>
      </c>
      <c r="O900" s="151" t="s">
        <v>250</v>
      </c>
      <c r="P900" s="151" t="s">
        <v>251</v>
      </c>
      <c r="Q900" s="151" t="s">
        <v>252</v>
      </c>
      <c r="R900" s="151" t="s">
        <v>254</v>
      </c>
      <c r="S900" s="151" t="s">
        <v>255</v>
      </c>
      <c r="T900" s="151" t="s">
        <v>256</v>
      </c>
      <c r="U900" s="151" t="s">
        <v>257</v>
      </c>
      <c r="V900" s="151" t="s">
        <v>258</v>
      </c>
      <c r="W900" s="152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8" t="s">
        <v>3</v>
      </c>
    </row>
    <row r="901" spans="1:65">
      <c r="A901" s="30"/>
      <c r="B901" s="19"/>
      <c r="C901" s="9"/>
      <c r="D901" s="10" t="s">
        <v>289</v>
      </c>
      <c r="E901" s="11" t="s">
        <v>290</v>
      </c>
      <c r="F901" s="11" t="s">
        <v>114</v>
      </c>
      <c r="G901" s="11" t="s">
        <v>289</v>
      </c>
      <c r="H901" s="11" t="s">
        <v>289</v>
      </c>
      <c r="I901" s="11" t="s">
        <v>290</v>
      </c>
      <c r="J901" s="11" t="s">
        <v>290</v>
      </c>
      <c r="K901" s="11" t="s">
        <v>114</v>
      </c>
      <c r="L901" s="11" t="s">
        <v>290</v>
      </c>
      <c r="M901" s="11" t="s">
        <v>289</v>
      </c>
      <c r="N901" s="11" t="s">
        <v>290</v>
      </c>
      <c r="O901" s="11" t="s">
        <v>289</v>
      </c>
      <c r="P901" s="11" t="s">
        <v>290</v>
      </c>
      <c r="Q901" s="11" t="s">
        <v>289</v>
      </c>
      <c r="R901" s="11" t="s">
        <v>114</v>
      </c>
      <c r="S901" s="11" t="s">
        <v>290</v>
      </c>
      <c r="T901" s="11" t="s">
        <v>289</v>
      </c>
      <c r="U901" s="11" t="s">
        <v>289</v>
      </c>
      <c r="V901" s="11" t="s">
        <v>289</v>
      </c>
      <c r="W901" s="152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>
        <v>2</v>
      </c>
    </row>
    <row r="902" spans="1:65">
      <c r="A902" s="30"/>
      <c r="B902" s="19"/>
      <c r="C902" s="9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152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8">
        <v>2</v>
      </c>
    </row>
    <row r="903" spans="1:65">
      <c r="A903" s="30"/>
      <c r="B903" s="18">
        <v>1</v>
      </c>
      <c r="C903" s="14">
        <v>1</v>
      </c>
      <c r="D903" s="22">
        <v>0.11</v>
      </c>
      <c r="E903" s="153" t="s">
        <v>96</v>
      </c>
      <c r="F903" s="153">
        <v>10.1</v>
      </c>
      <c r="G903" s="22">
        <v>0.14000000000000001</v>
      </c>
      <c r="H903" s="153" t="s">
        <v>104</v>
      </c>
      <c r="I903" s="153" t="s">
        <v>96</v>
      </c>
      <c r="J903" s="153">
        <v>0.28000000000000003</v>
      </c>
      <c r="K903" s="153">
        <v>0.1</v>
      </c>
      <c r="L903" s="153" t="s">
        <v>104</v>
      </c>
      <c r="M903" s="153" t="s">
        <v>104</v>
      </c>
      <c r="N903" s="22">
        <v>0.11</v>
      </c>
      <c r="O903" s="22">
        <v>0.12</v>
      </c>
      <c r="P903" s="153">
        <v>0.1</v>
      </c>
      <c r="Q903" s="22">
        <v>0.1</v>
      </c>
      <c r="R903" s="153" t="s">
        <v>103</v>
      </c>
      <c r="S903" s="153">
        <v>0.22</v>
      </c>
      <c r="T903" s="22">
        <v>0.13</v>
      </c>
      <c r="U903" s="22">
        <v>0.12</v>
      </c>
      <c r="V903" s="22">
        <v>0.12</v>
      </c>
      <c r="W903" s="152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8">
        <v>1</v>
      </c>
    </row>
    <row r="904" spans="1:65">
      <c r="A904" s="30"/>
      <c r="B904" s="19">
        <v>1</v>
      </c>
      <c r="C904" s="9">
        <v>2</v>
      </c>
      <c r="D904" s="11">
        <v>0.12</v>
      </c>
      <c r="E904" s="155" t="s">
        <v>96</v>
      </c>
      <c r="F904" s="155">
        <v>10.07</v>
      </c>
      <c r="G904" s="11">
        <v>0.14000000000000001</v>
      </c>
      <c r="H904" s="155">
        <v>0.1</v>
      </c>
      <c r="I904" s="155" t="s">
        <v>96</v>
      </c>
      <c r="J904" s="155" t="s">
        <v>105</v>
      </c>
      <c r="K904" s="155">
        <v>0.1</v>
      </c>
      <c r="L904" s="155" t="s">
        <v>104</v>
      </c>
      <c r="M904" s="155" t="s">
        <v>104</v>
      </c>
      <c r="N904" s="11">
        <v>0.09</v>
      </c>
      <c r="O904" s="11">
        <v>0.11</v>
      </c>
      <c r="P904" s="155">
        <v>0.1</v>
      </c>
      <c r="Q904" s="11">
        <v>0.1</v>
      </c>
      <c r="R904" s="155" t="s">
        <v>103</v>
      </c>
      <c r="S904" s="155">
        <v>0.18</v>
      </c>
      <c r="T904" s="11">
        <v>0.11</v>
      </c>
      <c r="U904" s="11">
        <v>0.09</v>
      </c>
      <c r="V904" s="11">
        <v>0.11</v>
      </c>
      <c r="W904" s="152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8">
        <v>23</v>
      </c>
    </row>
    <row r="905" spans="1:65">
      <c r="A905" s="30"/>
      <c r="B905" s="19">
        <v>1</v>
      </c>
      <c r="C905" s="9">
        <v>3</v>
      </c>
      <c r="D905" s="11">
        <v>0.11</v>
      </c>
      <c r="E905" s="155" t="s">
        <v>96</v>
      </c>
      <c r="F905" s="155">
        <v>9.9141666666666666</v>
      </c>
      <c r="G905" s="11">
        <v>0.12</v>
      </c>
      <c r="H905" s="155" t="s">
        <v>104</v>
      </c>
      <c r="I905" s="155" t="s">
        <v>96</v>
      </c>
      <c r="J905" s="155" t="s">
        <v>105</v>
      </c>
      <c r="K905" s="155">
        <v>0.1</v>
      </c>
      <c r="L905" s="155">
        <v>0.1</v>
      </c>
      <c r="M905" s="155" t="s">
        <v>104</v>
      </c>
      <c r="N905" s="11">
        <v>0.11</v>
      </c>
      <c r="O905" s="11">
        <v>0.11</v>
      </c>
      <c r="P905" s="155">
        <v>0.1</v>
      </c>
      <c r="Q905" s="11">
        <v>0.09</v>
      </c>
      <c r="R905" s="155" t="s">
        <v>103</v>
      </c>
      <c r="S905" s="155">
        <v>0.2</v>
      </c>
      <c r="T905" s="11">
        <v>0.13</v>
      </c>
      <c r="U905" s="11">
        <v>0.11</v>
      </c>
      <c r="V905" s="11">
        <v>0.11</v>
      </c>
      <c r="W905" s="152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8">
        <v>16</v>
      </c>
    </row>
    <row r="906" spans="1:65">
      <c r="A906" s="30"/>
      <c r="B906" s="19">
        <v>1</v>
      </c>
      <c r="C906" s="9">
        <v>4</v>
      </c>
      <c r="D906" s="11">
        <v>0.13</v>
      </c>
      <c r="E906" s="155" t="s">
        <v>96</v>
      </c>
      <c r="F906" s="155">
        <v>10.23</v>
      </c>
      <c r="G906" s="11">
        <v>0.1</v>
      </c>
      <c r="H906" s="155" t="s">
        <v>104</v>
      </c>
      <c r="I906" s="155" t="s">
        <v>96</v>
      </c>
      <c r="J906" s="155">
        <v>0.25</v>
      </c>
      <c r="K906" s="155">
        <v>0.1</v>
      </c>
      <c r="L906" s="155">
        <v>0.1</v>
      </c>
      <c r="M906" s="155" t="s">
        <v>104</v>
      </c>
      <c r="N906" s="11">
        <v>0.09</v>
      </c>
      <c r="O906" s="11">
        <v>0.1</v>
      </c>
      <c r="P906" s="155" t="s">
        <v>104</v>
      </c>
      <c r="Q906" s="11">
        <v>0.09</v>
      </c>
      <c r="R906" s="155" t="s">
        <v>103</v>
      </c>
      <c r="S906" s="155">
        <v>0.16</v>
      </c>
      <c r="T906" s="11">
        <v>0.13</v>
      </c>
      <c r="U906" s="11">
        <v>0.11</v>
      </c>
      <c r="V906" s="11">
        <v>0.13</v>
      </c>
      <c r="W906" s="152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8">
        <v>0.11520833333333333</v>
      </c>
    </row>
    <row r="907" spans="1:65">
      <c r="A907" s="30"/>
      <c r="B907" s="19">
        <v>1</v>
      </c>
      <c r="C907" s="9">
        <v>5</v>
      </c>
      <c r="D907" s="11">
        <v>0.13</v>
      </c>
      <c r="E907" s="155" t="s">
        <v>96</v>
      </c>
      <c r="F907" s="155">
        <v>10.225000000000001</v>
      </c>
      <c r="G907" s="11">
        <v>0.11</v>
      </c>
      <c r="H907" s="155" t="s">
        <v>104</v>
      </c>
      <c r="I907" s="155" t="s">
        <v>96</v>
      </c>
      <c r="J907" s="155" t="s">
        <v>105</v>
      </c>
      <c r="K907" s="155">
        <v>0.1</v>
      </c>
      <c r="L907" s="155">
        <v>0.1</v>
      </c>
      <c r="M907" s="155" t="s">
        <v>104</v>
      </c>
      <c r="N907" s="11">
        <v>0.09</v>
      </c>
      <c r="O907" s="11">
        <v>0.13</v>
      </c>
      <c r="P907" s="155" t="s">
        <v>104</v>
      </c>
      <c r="Q907" s="11">
        <v>0.1</v>
      </c>
      <c r="R907" s="155" t="s">
        <v>103</v>
      </c>
      <c r="S907" s="155">
        <v>0.23</v>
      </c>
      <c r="T907" s="11">
        <v>0.15</v>
      </c>
      <c r="U907" s="11">
        <v>0.16</v>
      </c>
      <c r="V907" s="11">
        <v>0.11</v>
      </c>
      <c r="W907" s="152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8">
        <v>62</v>
      </c>
    </row>
    <row r="908" spans="1:65">
      <c r="A908" s="30"/>
      <c r="B908" s="19">
        <v>1</v>
      </c>
      <c r="C908" s="9">
        <v>6</v>
      </c>
      <c r="D908" s="11">
        <v>0.13</v>
      </c>
      <c r="E908" s="155" t="s">
        <v>96</v>
      </c>
      <c r="F908" s="155">
        <v>10.021527777777777</v>
      </c>
      <c r="G908" s="11">
        <v>0.12</v>
      </c>
      <c r="H908" s="155" t="s">
        <v>104</v>
      </c>
      <c r="I908" s="155" t="s">
        <v>96</v>
      </c>
      <c r="J908" s="155" t="s">
        <v>105</v>
      </c>
      <c r="K908" s="155">
        <v>0.1</v>
      </c>
      <c r="L908" s="155" t="s">
        <v>104</v>
      </c>
      <c r="M908" s="155" t="s">
        <v>104</v>
      </c>
      <c r="N908" s="11">
        <v>0.11</v>
      </c>
      <c r="O908" s="11">
        <v>0.11</v>
      </c>
      <c r="P908" s="155" t="s">
        <v>104</v>
      </c>
      <c r="Q908" s="11">
        <v>0.1</v>
      </c>
      <c r="R908" s="155" t="s">
        <v>103</v>
      </c>
      <c r="S908" s="155">
        <v>0.18</v>
      </c>
      <c r="T908" s="11">
        <v>0.16</v>
      </c>
      <c r="U908" s="11">
        <v>0.12</v>
      </c>
      <c r="V908" s="11">
        <v>0.11</v>
      </c>
      <c r="W908" s="152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55"/>
    </row>
    <row r="909" spans="1:65">
      <c r="A909" s="30"/>
      <c r="B909" s="20" t="s">
        <v>265</v>
      </c>
      <c r="C909" s="12"/>
      <c r="D909" s="23">
        <v>0.12166666666666666</v>
      </c>
      <c r="E909" s="23" t="s">
        <v>673</v>
      </c>
      <c r="F909" s="23">
        <v>10.093449074074075</v>
      </c>
      <c r="G909" s="23">
        <v>0.12166666666666666</v>
      </c>
      <c r="H909" s="23">
        <v>0.1</v>
      </c>
      <c r="I909" s="23" t="s">
        <v>673</v>
      </c>
      <c r="J909" s="23">
        <v>0.26500000000000001</v>
      </c>
      <c r="K909" s="23">
        <v>9.9999999999999992E-2</v>
      </c>
      <c r="L909" s="23">
        <v>0.10000000000000002</v>
      </c>
      <c r="M909" s="23" t="s">
        <v>673</v>
      </c>
      <c r="N909" s="23">
        <v>9.9999999999999992E-2</v>
      </c>
      <c r="O909" s="23">
        <v>0.11333333333333333</v>
      </c>
      <c r="P909" s="23">
        <v>0.10000000000000002</v>
      </c>
      <c r="Q909" s="23">
        <v>9.6666666666666665E-2</v>
      </c>
      <c r="R909" s="23" t="s">
        <v>673</v>
      </c>
      <c r="S909" s="23">
        <v>0.19500000000000003</v>
      </c>
      <c r="T909" s="23">
        <v>0.13500000000000001</v>
      </c>
      <c r="U909" s="23">
        <v>0.11833333333333333</v>
      </c>
      <c r="V909" s="23">
        <v>0.11499999999999999</v>
      </c>
      <c r="W909" s="152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5"/>
    </row>
    <row r="910" spans="1:65">
      <c r="A910" s="30"/>
      <c r="B910" s="3" t="s">
        <v>266</v>
      </c>
      <c r="C910" s="29"/>
      <c r="D910" s="11">
        <v>0.125</v>
      </c>
      <c r="E910" s="11" t="s">
        <v>673</v>
      </c>
      <c r="F910" s="11">
        <v>10.085000000000001</v>
      </c>
      <c r="G910" s="11">
        <v>0.12</v>
      </c>
      <c r="H910" s="11">
        <v>0.1</v>
      </c>
      <c r="I910" s="11" t="s">
        <v>673</v>
      </c>
      <c r="J910" s="11">
        <v>0.26500000000000001</v>
      </c>
      <c r="K910" s="11">
        <v>0.1</v>
      </c>
      <c r="L910" s="11">
        <v>0.1</v>
      </c>
      <c r="M910" s="11" t="s">
        <v>673</v>
      </c>
      <c r="N910" s="11">
        <v>0.1</v>
      </c>
      <c r="O910" s="11">
        <v>0.11</v>
      </c>
      <c r="P910" s="11">
        <v>0.1</v>
      </c>
      <c r="Q910" s="11">
        <v>0.1</v>
      </c>
      <c r="R910" s="11" t="s">
        <v>673</v>
      </c>
      <c r="S910" s="11">
        <v>0.19</v>
      </c>
      <c r="T910" s="11">
        <v>0.13</v>
      </c>
      <c r="U910" s="11">
        <v>0.11499999999999999</v>
      </c>
      <c r="V910" s="11">
        <v>0.11</v>
      </c>
      <c r="W910" s="152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5"/>
    </row>
    <row r="911" spans="1:65">
      <c r="A911" s="30"/>
      <c r="B911" s="3" t="s">
        <v>267</v>
      </c>
      <c r="C911" s="29"/>
      <c r="D911" s="24">
        <v>9.8319208025017535E-3</v>
      </c>
      <c r="E911" s="24" t="s">
        <v>673</v>
      </c>
      <c r="F911" s="24">
        <v>0.12153964756847897</v>
      </c>
      <c r="G911" s="24">
        <v>1.6020819787597378E-2</v>
      </c>
      <c r="H911" s="24" t="s">
        <v>673</v>
      </c>
      <c r="I911" s="24" t="s">
        <v>673</v>
      </c>
      <c r="J911" s="24">
        <v>2.1213203435596444E-2</v>
      </c>
      <c r="K911" s="24">
        <v>1.5202354861220293E-17</v>
      </c>
      <c r="L911" s="24">
        <v>1.6996749443881478E-17</v>
      </c>
      <c r="M911" s="24" t="s">
        <v>673</v>
      </c>
      <c r="N911" s="24">
        <v>1.0954451150103324E-2</v>
      </c>
      <c r="O911" s="24">
        <v>1.0327955589886445E-2</v>
      </c>
      <c r="P911" s="24">
        <v>1.6996749443881478E-17</v>
      </c>
      <c r="Q911" s="24">
        <v>5.1639777949432268E-3</v>
      </c>
      <c r="R911" s="24" t="s">
        <v>673</v>
      </c>
      <c r="S911" s="24">
        <v>2.6645825188948237E-2</v>
      </c>
      <c r="T911" s="24">
        <v>1.7606816861658985E-2</v>
      </c>
      <c r="U911" s="24">
        <v>2.3166067138525388E-2</v>
      </c>
      <c r="V911" s="24">
        <v>8.3666002653407564E-3</v>
      </c>
      <c r="W911" s="152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5"/>
    </row>
    <row r="912" spans="1:65">
      <c r="A912" s="30"/>
      <c r="B912" s="3" t="s">
        <v>86</v>
      </c>
      <c r="C912" s="29"/>
      <c r="D912" s="13">
        <v>8.0810307965767839E-2</v>
      </c>
      <c r="E912" s="13" t="s">
        <v>673</v>
      </c>
      <c r="F912" s="13">
        <v>1.2041438627818949E-2</v>
      </c>
      <c r="G912" s="13">
        <v>0.13167797085696475</v>
      </c>
      <c r="H912" s="13" t="s">
        <v>673</v>
      </c>
      <c r="I912" s="13" t="s">
        <v>673</v>
      </c>
      <c r="J912" s="13">
        <v>8.0049824285269591E-2</v>
      </c>
      <c r="K912" s="13">
        <v>1.5202354861220294E-16</v>
      </c>
      <c r="L912" s="13">
        <v>1.6996749443881474E-16</v>
      </c>
      <c r="M912" s="13" t="s">
        <v>673</v>
      </c>
      <c r="N912" s="13">
        <v>0.10954451150103325</v>
      </c>
      <c r="O912" s="13">
        <v>9.1129019910762749E-2</v>
      </c>
      <c r="P912" s="13">
        <v>1.6996749443881474E-16</v>
      </c>
      <c r="Q912" s="13">
        <v>5.3420459947688556E-2</v>
      </c>
      <c r="R912" s="13" t="s">
        <v>673</v>
      </c>
      <c r="S912" s="13">
        <v>0.1366452573792217</v>
      </c>
      <c r="T912" s="13">
        <v>0.1304208656419184</v>
      </c>
      <c r="U912" s="13">
        <v>0.19576958145232723</v>
      </c>
      <c r="V912" s="13">
        <v>7.2753045785571804E-2</v>
      </c>
      <c r="W912" s="152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5"/>
    </row>
    <row r="913" spans="1:65">
      <c r="A913" s="30"/>
      <c r="B913" s="3" t="s">
        <v>268</v>
      </c>
      <c r="C913" s="29"/>
      <c r="D913" s="13">
        <v>5.6057866184448413E-2</v>
      </c>
      <c r="E913" s="13" t="s">
        <v>673</v>
      </c>
      <c r="F913" s="13">
        <v>86.610407876230667</v>
      </c>
      <c r="G913" s="13">
        <v>5.6057866184448413E-2</v>
      </c>
      <c r="H913" s="13">
        <v>-0.13200723327305597</v>
      </c>
      <c r="I913" s="13" t="s">
        <v>673</v>
      </c>
      <c r="J913" s="13">
        <v>1.3001808318264017</v>
      </c>
      <c r="K913" s="13">
        <v>-0.13200723327305608</v>
      </c>
      <c r="L913" s="13">
        <v>-0.13200723327305586</v>
      </c>
      <c r="M913" s="13" t="s">
        <v>673</v>
      </c>
      <c r="N913" s="13">
        <v>-0.13200723327305608</v>
      </c>
      <c r="O913" s="13">
        <v>-1.6274864376130238E-2</v>
      </c>
      <c r="P913" s="13">
        <v>-0.13200723327305586</v>
      </c>
      <c r="Q913" s="13">
        <v>-0.16094032549728754</v>
      </c>
      <c r="R913" s="13" t="s">
        <v>673</v>
      </c>
      <c r="S913" s="13">
        <v>0.69258589511754098</v>
      </c>
      <c r="T913" s="13">
        <v>0.17179023508137448</v>
      </c>
      <c r="U913" s="13">
        <v>2.7124773960216952E-2</v>
      </c>
      <c r="V913" s="13">
        <v>-1.8083182640145079E-3</v>
      </c>
      <c r="W913" s="152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5"/>
    </row>
    <row r="914" spans="1:65">
      <c r="A914" s="30"/>
      <c r="B914" s="46" t="s">
        <v>269</v>
      </c>
      <c r="C914" s="47"/>
      <c r="D914" s="45">
        <v>0.3</v>
      </c>
      <c r="E914" s="45">
        <v>0.67</v>
      </c>
      <c r="F914" s="45">
        <v>448.57</v>
      </c>
      <c r="G914" s="45">
        <v>0.3</v>
      </c>
      <c r="H914" s="45" t="s">
        <v>270</v>
      </c>
      <c r="I914" s="45">
        <v>0.67</v>
      </c>
      <c r="J914" s="45">
        <v>1.05</v>
      </c>
      <c r="K914" s="45" t="s">
        <v>270</v>
      </c>
      <c r="L914" s="45" t="s">
        <v>270</v>
      </c>
      <c r="M914" s="45">
        <v>2.92</v>
      </c>
      <c r="N914" s="45">
        <v>0.67</v>
      </c>
      <c r="O914" s="45">
        <v>7.0000000000000007E-2</v>
      </c>
      <c r="P914" s="45" t="s">
        <v>270</v>
      </c>
      <c r="Q914" s="45">
        <v>0.82</v>
      </c>
      <c r="R914" s="45">
        <v>107.22</v>
      </c>
      <c r="S914" s="45">
        <v>3.6</v>
      </c>
      <c r="T914" s="45">
        <v>0.9</v>
      </c>
      <c r="U914" s="45">
        <v>0.15</v>
      </c>
      <c r="V914" s="45">
        <v>0</v>
      </c>
      <c r="W914" s="152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5"/>
    </row>
    <row r="915" spans="1:65">
      <c r="B915" s="31" t="s">
        <v>306</v>
      </c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BM915" s="55"/>
    </row>
    <row r="916" spans="1:65">
      <c r="BM916" s="55"/>
    </row>
    <row r="917" spans="1:65" ht="15">
      <c r="B917" s="8" t="s">
        <v>523</v>
      </c>
      <c r="BM917" s="28" t="s">
        <v>66</v>
      </c>
    </row>
    <row r="918" spans="1:65" ht="15">
      <c r="A918" s="25" t="s">
        <v>30</v>
      </c>
      <c r="B918" s="18" t="s">
        <v>110</v>
      </c>
      <c r="C918" s="15" t="s">
        <v>111</v>
      </c>
      <c r="D918" s="16" t="s">
        <v>230</v>
      </c>
      <c r="E918" s="17" t="s">
        <v>230</v>
      </c>
      <c r="F918" s="17" t="s">
        <v>230</v>
      </c>
      <c r="G918" s="17" t="s">
        <v>230</v>
      </c>
      <c r="H918" s="17" t="s">
        <v>230</v>
      </c>
      <c r="I918" s="17" t="s">
        <v>230</v>
      </c>
      <c r="J918" s="17" t="s">
        <v>230</v>
      </c>
      <c r="K918" s="17" t="s">
        <v>230</v>
      </c>
      <c r="L918" s="17" t="s">
        <v>230</v>
      </c>
      <c r="M918" s="17" t="s">
        <v>230</v>
      </c>
      <c r="N918" s="17" t="s">
        <v>230</v>
      </c>
      <c r="O918" s="17" t="s">
        <v>230</v>
      </c>
      <c r="P918" s="17" t="s">
        <v>230</v>
      </c>
      <c r="Q918" s="17" t="s">
        <v>230</v>
      </c>
      <c r="R918" s="17" t="s">
        <v>230</v>
      </c>
      <c r="S918" s="17" t="s">
        <v>230</v>
      </c>
      <c r="T918" s="17" t="s">
        <v>230</v>
      </c>
      <c r="U918" s="17" t="s">
        <v>230</v>
      </c>
      <c r="V918" s="17" t="s">
        <v>230</v>
      </c>
      <c r="W918" s="17" t="s">
        <v>230</v>
      </c>
      <c r="X918" s="152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8">
        <v>1</v>
      </c>
    </row>
    <row r="919" spans="1:65">
      <c r="A919" s="30"/>
      <c r="B919" s="19" t="s">
        <v>231</v>
      </c>
      <c r="C919" s="9" t="s">
        <v>231</v>
      </c>
      <c r="D919" s="150" t="s">
        <v>233</v>
      </c>
      <c r="E919" s="151" t="s">
        <v>234</v>
      </c>
      <c r="F919" s="151" t="s">
        <v>236</v>
      </c>
      <c r="G919" s="151" t="s">
        <v>237</v>
      </c>
      <c r="H919" s="151" t="s">
        <v>239</v>
      </c>
      <c r="I919" s="151" t="s">
        <v>240</v>
      </c>
      <c r="J919" s="151" t="s">
        <v>242</v>
      </c>
      <c r="K919" s="151" t="s">
        <v>243</v>
      </c>
      <c r="L919" s="151" t="s">
        <v>245</v>
      </c>
      <c r="M919" s="151" t="s">
        <v>246</v>
      </c>
      <c r="N919" s="151" t="s">
        <v>247</v>
      </c>
      <c r="O919" s="151" t="s">
        <v>248</v>
      </c>
      <c r="P919" s="151" t="s">
        <v>249</v>
      </c>
      <c r="Q919" s="151" t="s">
        <v>250</v>
      </c>
      <c r="R919" s="151" t="s">
        <v>251</v>
      </c>
      <c r="S919" s="151" t="s">
        <v>252</v>
      </c>
      <c r="T919" s="151" t="s">
        <v>255</v>
      </c>
      <c r="U919" s="151" t="s">
        <v>256</v>
      </c>
      <c r="V919" s="151" t="s">
        <v>257</v>
      </c>
      <c r="W919" s="151" t="s">
        <v>258</v>
      </c>
      <c r="X919" s="152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8" t="s">
        <v>3</v>
      </c>
    </row>
    <row r="920" spans="1:65">
      <c r="A920" s="30"/>
      <c r="B920" s="19"/>
      <c r="C920" s="9"/>
      <c r="D920" s="10" t="s">
        <v>289</v>
      </c>
      <c r="E920" s="11" t="s">
        <v>290</v>
      </c>
      <c r="F920" s="11" t="s">
        <v>289</v>
      </c>
      <c r="G920" s="11" t="s">
        <v>290</v>
      </c>
      <c r="H920" s="11" t="s">
        <v>289</v>
      </c>
      <c r="I920" s="11" t="s">
        <v>290</v>
      </c>
      <c r="J920" s="11" t="s">
        <v>290</v>
      </c>
      <c r="K920" s="11" t="s">
        <v>114</v>
      </c>
      <c r="L920" s="11" t="s">
        <v>290</v>
      </c>
      <c r="M920" s="11" t="s">
        <v>289</v>
      </c>
      <c r="N920" s="11" t="s">
        <v>290</v>
      </c>
      <c r="O920" s="11" t="s">
        <v>290</v>
      </c>
      <c r="P920" s="11" t="s">
        <v>290</v>
      </c>
      <c r="Q920" s="11" t="s">
        <v>289</v>
      </c>
      <c r="R920" s="11" t="s">
        <v>290</v>
      </c>
      <c r="S920" s="11" t="s">
        <v>289</v>
      </c>
      <c r="T920" s="11" t="s">
        <v>290</v>
      </c>
      <c r="U920" s="11" t="s">
        <v>289</v>
      </c>
      <c r="V920" s="11" t="s">
        <v>289</v>
      </c>
      <c r="W920" s="11" t="s">
        <v>289</v>
      </c>
      <c r="X920" s="152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8">
        <v>2</v>
      </c>
    </row>
    <row r="921" spans="1:65">
      <c r="A921" s="30"/>
      <c r="B921" s="19"/>
      <c r="C921" s="9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152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8">
        <v>2</v>
      </c>
    </row>
    <row r="922" spans="1:65">
      <c r="A922" s="30"/>
      <c r="B922" s="18">
        <v>1</v>
      </c>
      <c r="C922" s="14">
        <v>1</v>
      </c>
      <c r="D922" s="22">
        <v>1.07</v>
      </c>
      <c r="E922" s="22">
        <v>1.2</v>
      </c>
      <c r="F922" s="22">
        <v>1.4</v>
      </c>
      <c r="G922" s="22">
        <v>1.1000000000000001</v>
      </c>
      <c r="H922" s="22">
        <v>1.1000000000000001</v>
      </c>
      <c r="I922" s="22">
        <v>1.19</v>
      </c>
      <c r="J922" s="22">
        <v>1.2</v>
      </c>
      <c r="K922" s="22">
        <v>1.0900000000000001</v>
      </c>
      <c r="L922" s="22">
        <v>1.07</v>
      </c>
      <c r="M922" s="22">
        <v>1.3</v>
      </c>
      <c r="N922" s="22">
        <v>0.97653221720706584</v>
      </c>
      <c r="O922" s="22">
        <v>1.2</v>
      </c>
      <c r="P922" s="22">
        <v>1.5</v>
      </c>
      <c r="Q922" s="22">
        <v>1.04</v>
      </c>
      <c r="R922" s="22">
        <v>1.1299999999999999</v>
      </c>
      <c r="S922" s="22">
        <v>1</v>
      </c>
      <c r="T922" s="22">
        <v>1.31</v>
      </c>
      <c r="U922" s="22">
        <v>1.2</v>
      </c>
      <c r="V922" s="22">
        <v>1.4</v>
      </c>
      <c r="W922" s="22">
        <v>1.1000000000000001</v>
      </c>
      <c r="X922" s="152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8">
        <v>1</v>
      </c>
    </row>
    <row r="923" spans="1:65">
      <c r="A923" s="30"/>
      <c r="B923" s="19">
        <v>1</v>
      </c>
      <c r="C923" s="9">
        <v>2</v>
      </c>
      <c r="D923" s="11">
        <v>1.1000000000000001</v>
      </c>
      <c r="E923" s="11">
        <v>1.2</v>
      </c>
      <c r="F923" s="11">
        <v>1.4</v>
      </c>
      <c r="G923" s="11">
        <v>1.1000000000000001</v>
      </c>
      <c r="H923" s="11">
        <v>1.2</v>
      </c>
      <c r="I923" s="11">
        <v>1.19</v>
      </c>
      <c r="J923" s="11">
        <v>1.2</v>
      </c>
      <c r="K923" s="11">
        <v>1.1200000000000001</v>
      </c>
      <c r="L923" s="11">
        <v>1.04</v>
      </c>
      <c r="M923" s="11">
        <v>1.2</v>
      </c>
      <c r="N923" s="11">
        <v>0.95651445715042993</v>
      </c>
      <c r="O923" s="11">
        <v>1.2</v>
      </c>
      <c r="P923" s="11">
        <v>1.4</v>
      </c>
      <c r="Q923" s="11">
        <v>1.03</v>
      </c>
      <c r="R923" s="11">
        <v>1.19</v>
      </c>
      <c r="S923" s="11">
        <v>1</v>
      </c>
      <c r="T923" s="11">
        <v>1.32</v>
      </c>
      <c r="U923" s="11">
        <v>1.21</v>
      </c>
      <c r="V923" s="11">
        <v>1.4</v>
      </c>
      <c r="W923" s="11">
        <v>1.1200000000000001</v>
      </c>
      <c r="X923" s="152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8">
        <v>24</v>
      </c>
    </row>
    <row r="924" spans="1:65">
      <c r="A924" s="30"/>
      <c r="B924" s="19">
        <v>1</v>
      </c>
      <c r="C924" s="9">
        <v>3</v>
      </c>
      <c r="D924" s="11">
        <v>1.1399999999999999</v>
      </c>
      <c r="E924" s="11">
        <v>1.2</v>
      </c>
      <c r="F924" s="11">
        <v>1.4</v>
      </c>
      <c r="G924" s="11">
        <v>1.1000000000000001</v>
      </c>
      <c r="H924" s="11">
        <v>1.2</v>
      </c>
      <c r="I924" s="11">
        <v>1.22</v>
      </c>
      <c r="J924" s="11">
        <v>1.3</v>
      </c>
      <c r="K924" s="11">
        <v>1.1299999999999999</v>
      </c>
      <c r="L924" s="11">
        <v>1.1200000000000001</v>
      </c>
      <c r="M924" s="11">
        <v>1.3</v>
      </c>
      <c r="N924" s="11">
        <v>0.94057516485653203</v>
      </c>
      <c r="O924" s="11">
        <v>1.2</v>
      </c>
      <c r="P924" s="11">
        <v>1.4</v>
      </c>
      <c r="Q924" s="11">
        <v>1.03</v>
      </c>
      <c r="R924" s="11">
        <v>1.1499999999999999</v>
      </c>
      <c r="S924" s="11">
        <v>1</v>
      </c>
      <c r="T924" s="11">
        <v>1.3</v>
      </c>
      <c r="U924" s="11">
        <v>1.22</v>
      </c>
      <c r="V924" s="11">
        <v>1.3</v>
      </c>
      <c r="W924" s="11">
        <v>1.1599999999999999</v>
      </c>
      <c r="X924" s="152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28">
        <v>16</v>
      </c>
    </row>
    <row r="925" spans="1:65">
      <c r="A925" s="30"/>
      <c r="B925" s="19">
        <v>1</v>
      </c>
      <c r="C925" s="9">
        <v>4</v>
      </c>
      <c r="D925" s="11">
        <v>1.1499999999999999</v>
      </c>
      <c r="E925" s="11">
        <v>1.2</v>
      </c>
      <c r="F925" s="11">
        <v>1.3</v>
      </c>
      <c r="G925" s="11">
        <v>1.1000000000000001</v>
      </c>
      <c r="H925" s="11">
        <v>1.2</v>
      </c>
      <c r="I925" s="11">
        <v>1.2</v>
      </c>
      <c r="J925" s="11">
        <v>1.2</v>
      </c>
      <c r="K925" s="11">
        <v>1.05</v>
      </c>
      <c r="L925" s="11">
        <v>1.06</v>
      </c>
      <c r="M925" s="11">
        <v>1.3</v>
      </c>
      <c r="N925" s="11">
        <v>0.91294646032889004</v>
      </c>
      <c r="O925" s="11">
        <v>1.2</v>
      </c>
      <c r="P925" s="11">
        <v>1.4</v>
      </c>
      <c r="Q925" s="11">
        <v>1.04</v>
      </c>
      <c r="R925" s="11">
        <v>1.1299999999999999</v>
      </c>
      <c r="S925" s="11">
        <v>1</v>
      </c>
      <c r="T925" s="11">
        <v>1.31</v>
      </c>
      <c r="U925" s="11">
        <v>1.2</v>
      </c>
      <c r="V925" s="11">
        <v>1.4</v>
      </c>
      <c r="W925" s="11">
        <v>1.0900000000000001</v>
      </c>
      <c r="X925" s="152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8">
        <v>1.1784995708672215</v>
      </c>
    </row>
    <row r="926" spans="1:65">
      <c r="A926" s="30"/>
      <c r="B926" s="19">
        <v>1</v>
      </c>
      <c r="C926" s="9">
        <v>5</v>
      </c>
      <c r="D926" s="11">
        <v>1.0900000000000001</v>
      </c>
      <c r="E926" s="11">
        <v>1.2</v>
      </c>
      <c r="F926" s="11">
        <v>1.5</v>
      </c>
      <c r="G926" s="11">
        <v>1.1000000000000001</v>
      </c>
      <c r="H926" s="11">
        <v>1.2</v>
      </c>
      <c r="I926" s="11">
        <v>1.2</v>
      </c>
      <c r="J926" s="11">
        <v>1.2</v>
      </c>
      <c r="K926" s="11">
        <v>1.06</v>
      </c>
      <c r="L926" s="11">
        <v>1.07</v>
      </c>
      <c r="M926" s="11">
        <v>1.2</v>
      </c>
      <c r="N926" s="11">
        <v>0.94866242893354003</v>
      </c>
      <c r="O926" s="11">
        <v>1.2</v>
      </c>
      <c r="P926" s="11">
        <v>1.4</v>
      </c>
      <c r="Q926" s="11">
        <v>1.06</v>
      </c>
      <c r="R926" s="11">
        <v>1.1599999999999999</v>
      </c>
      <c r="S926" s="11">
        <v>1</v>
      </c>
      <c r="T926" s="148">
        <v>1.22</v>
      </c>
      <c r="U926" s="148">
        <v>1.26</v>
      </c>
      <c r="V926" s="11">
        <v>1.3</v>
      </c>
      <c r="W926" s="11">
        <v>1.06</v>
      </c>
      <c r="X926" s="152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8">
        <v>63</v>
      </c>
    </row>
    <row r="927" spans="1:65">
      <c r="A927" s="30"/>
      <c r="B927" s="19">
        <v>1</v>
      </c>
      <c r="C927" s="9">
        <v>6</v>
      </c>
      <c r="D927" s="11">
        <v>1.24</v>
      </c>
      <c r="E927" s="11">
        <v>1.2</v>
      </c>
      <c r="F927" s="11">
        <v>1.4</v>
      </c>
      <c r="G927" s="11">
        <v>1.1000000000000001</v>
      </c>
      <c r="H927" s="11">
        <v>1.2</v>
      </c>
      <c r="I927" s="11">
        <v>1.21</v>
      </c>
      <c r="J927" s="11">
        <v>1.2</v>
      </c>
      <c r="K927" s="11">
        <v>1.1299999999999999</v>
      </c>
      <c r="L927" s="11">
        <v>1.08</v>
      </c>
      <c r="M927" s="11">
        <v>1.2</v>
      </c>
      <c r="N927" s="11">
        <v>0.92271777559013701</v>
      </c>
      <c r="O927" s="11">
        <v>1.2</v>
      </c>
      <c r="P927" s="11">
        <v>1.4</v>
      </c>
      <c r="Q927" s="11">
        <v>1.02</v>
      </c>
      <c r="R927" s="11">
        <v>1.17</v>
      </c>
      <c r="S927" s="11">
        <v>1</v>
      </c>
      <c r="T927" s="11">
        <v>1.28</v>
      </c>
      <c r="U927" s="11">
        <v>1.21</v>
      </c>
      <c r="V927" s="11">
        <v>1.3</v>
      </c>
      <c r="W927" s="11">
        <v>1.0900000000000001</v>
      </c>
      <c r="X927" s="152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55"/>
    </row>
    <row r="928" spans="1:65">
      <c r="A928" s="30"/>
      <c r="B928" s="20" t="s">
        <v>265</v>
      </c>
      <c r="C928" s="12"/>
      <c r="D928" s="23">
        <v>1.1316666666666666</v>
      </c>
      <c r="E928" s="23">
        <v>1.2</v>
      </c>
      <c r="F928" s="23">
        <v>1.3999999999999997</v>
      </c>
      <c r="G928" s="23">
        <v>1.0999999999999999</v>
      </c>
      <c r="H928" s="23">
        <v>1.1833333333333333</v>
      </c>
      <c r="I928" s="23">
        <v>1.2016666666666667</v>
      </c>
      <c r="J928" s="23">
        <v>1.2166666666666668</v>
      </c>
      <c r="K928" s="23">
        <v>1.0966666666666665</v>
      </c>
      <c r="L928" s="23">
        <v>1.0733333333333335</v>
      </c>
      <c r="M928" s="23">
        <v>1.25</v>
      </c>
      <c r="N928" s="23">
        <v>0.94299141734443237</v>
      </c>
      <c r="O928" s="23">
        <v>1.2</v>
      </c>
      <c r="P928" s="23">
        <v>1.4166666666666667</v>
      </c>
      <c r="Q928" s="23">
        <v>1.0366666666666668</v>
      </c>
      <c r="R928" s="23">
        <v>1.155</v>
      </c>
      <c r="S928" s="23">
        <v>1</v>
      </c>
      <c r="T928" s="23">
        <v>1.29</v>
      </c>
      <c r="U928" s="23">
        <v>1.2166666666666666</v>
      </c>
      <c r="V928" s="23">
        <v>1.3499999999999999</v>
      </c>
      <c r="W928" s="23">
        <v>1.1033333333333333</v>
      </c>
      <c r="X928" s="152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55"/>
    </row>
    <row r="929" spans="1:65">
      <c r="A929" s="30"/>
      <c r="B929" s="3" t="s">
        <v>266</v>
      </c>
      <c r="C929" s="29"/>
      <c r="D929" s="11">
        <v>1.1200000000000001</v>
      </c>
      <c r="E929" s="11">
        <v>1.2</v>
      </c>
      <c r="F929" s="11">
        <v>1.4</v>
      </c>
      <c r="G929" s="11">
        <v>1.1000000000000001</v>
      </c>
      <c r="H929" s="11">
        <v>1.2</v>
      </c>
      <c r="I929" s="11">
        <v>1.2</v>
      </c>
      <c r="J929" s="11">
        <v>1.2</v>
      </c>
      <c r="K929" s="11">
        <v>1.105</v>
      </c>
      <c r="L929" s="11">
        <v>1.07</v>
      </c>
      <c r="M929" s="11">
        <v>1.25</v>
      </c>
      <c r="N929" s="11">
        <v>0.94461879689503603</v>
      </c>
      <c r="O929" s="11">
        <v>1.2</v>
      </c>
      <c r="P929" s="11">
        <v>1.4</v>
      </c>
      <c r="Q929" s="11">
        <v>1.0350000000000001</v>
      </c>
      <c r="R929" s="11">
        <v>1.1549999999999998</v>
      </c>
      <c r="S929" s="11">
        <v>1</v>
      </c>
      <c r="T929" s="11">
        <v>1.3050000000000002</v>
      </c>
      <c r="U929" s="11">
        <v>1.21</v>
      </c>
      <c r="V929" s="11">
        <v>1.35</v>
      </c>
      <c r="W929" s="11">
        <v>1.0950000000000002</v>
      </c>
      <c r="X929" s="152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5"/>
    </row>
    <row r="930" spans="1:65">
      <c r="A930" s="30"/>
      <c r="B930" s="3" t="s">
        <v>267</v>
      </c>
      <c r="C930" s="29"/>
      <c r="D930" s="24">
        <v>6.1128280416405154E-2</v>
      </c>
      <c r="E930" s="24">
        <v>0</v>
      </c>
      <c r="F930" s="24">
        <v>6.3245553203367569E-2</v>
      </c>
      <c r="G930" s="24">
        <v>2.4323767777952469E-16</v>
      </c>
      <c r="H930" s="24">
        <v>4.0824829046386249E-2</v>
      </c>
      <c r="I930" s="24">
        <v>1.169045194450013E-2</v>
      </c>
      <c r="J930" s="24">
        <v>4.0824829046386332E-2</v>
      </c>
      <c r="K930" s="24">
        <v>3.5590260840104318E-2</v>
      </c>
      <c r="L930" s="24">
        <v>2.6583202716502538E-2</v>
      </c>
      <c r="M930" s="24">
        <v>5.4772255750516662E-2</v>
      </c>
      <c r="N930" s="24">
        <v>2.3063289017814442E-2</v>
      </c>
      <c r="O930" s="24">
        <v>0</v>
      </c>
      <c r="P930" s="24">
        <v>4.0824829046386332E-2</v>
      </c>
      <c r="Q930" s="24">
        <v>1.3662601021279476E-2</v>
      </c>
      <c r="R930" s="24">
        <v>2.3452078799117166E-2</v>
      </c>
      <c r="S930" s="24">
        <v>0</v>
      </c>
      <c r="T930" s="24">
        <v>3.6878177829171577E-2</v>
      </c>
      <c r="U930" s="24">
        <v>2.2509257354845533E-2</v>
      </c>
      <c r="V930" s="24">
        <v>5.477225575051653E-2</v>
      </c>
      <c r="W930" s="24">
        <v>3.3862466931200742E-2</v>
      </c>
      <c r="X930" s="152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5"/>
    </row>
    <row r="931" spans="1:65">
      <c r="A931" s="30"/>
      <c r="B931" s="3" t="s">
        <v>86</v>
      </c>
      <c r="C931" s="29"/>
      <c r="D931" s="13">
        <v>5.4016153534378636E-2</v>
      </c>
      <c r="E931" s="13">
        <v>0</v>
      </c>
      <c r="F931" s="13">
        <v>4.5175395145262559E-2</v>
      </c>
      <c r="G931" s="13">
        <v>2.2112516161774974E-16</v>
      </c>
      <c r="H931" s="13">
        <v>3.449985553215739E-2</v>
      </c>
      <c r="I931" s="13">
        <v>9.7285314378641862E-3</v>
      </c>
      <c r="J931" s="13">
        <v>3.3554654010728491E-2</v>
      </c>
      <c r="K931" s="13">
        <v>3.2453125386113363E-2</v>
      </c>
      <c r="L931" s="13">
        <v>2.4766959052642114E-2</v>
      </c>
      <c r="M931" s="13">
        <v>4.3817804600413332E-2</v>
      </c>
      <c r="N931" s="13">
        <v>2.4457581048577516E-2</v>
      </c>
      <c r="O931" s="13">
        <v>0</v>
      </c>
      <c r="P931" s="13">
        <v>2.881752638568447E-2</v>
      </c>
      <c r="Q931" s="13">
        <v>1.3179357898340328E-2</v>
      </c>
      <c r="R931" s="13">
        <v>2.0304830129105771E-2</v>
      </c>
      <c r="S931" s="13">
        <v>0</v>
      </c>
      <c r="T931" s="13">
        <v>2.8587734751295796E-2</v>
      </c>
      <c r="U931" s="13">
        <v>1.8500759469736054E-2</v>
      </c>
      <c r="V931" s="13">
        <v>4.0572041296678914E-2</v>
      </c>
      <c r="W931" s="13">
        <v>3.0691057641571672E-2</v>
      </c>
      <c r="X931" s="152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5"/>
    </row>
    <row r="932" spans="1:65">
      <c r="A932" s="30"/>
      <c r="B932" s="3" t="s">
        <v>268</v>
      </c>
      <c r="C932" s="29"/>
      <c r="D932" s="13">
        <v>-3.9739432544800946E-2</v>
      </c>
      <c r="E932" s="13">
        <v>1.8243900688870829E-2</v>
      </c>
      <c r="F932" s="13">
        <v>0.18795121747034904</v>
      </c>
      <c r="G932" s="13">
        <v>-6.6609757701868499E-2</v>
      </c>
      <c r="H932" s="13">
        <v>4.1016242904143851E-3</v>
      </c>
      <c r="I932" s="13">
        <v>1.9658128328716495E-2</v>
      </c>
      <c r="J932" s="13">
        <v>3.2386177087327495E-2</v>
      </c>
      <c r="K932" s="13">
        <v>-6.9438212981559833E-2</v>
      </c>
      <c r="L932" s="13">
        <v>-8.9237399939398721E-2</v>
      </c>
      <c r="M932" s="13">
        <v>6.0670729884240604E-2</v>
      </c>
      <c r="N932" s="13">
        <v>-0.19983728407256518</v>
      </c>
      <c r="O932" s="13">
        <v>1.8243900688870829E-2</v>
      </c>
      <c r="P932" s="13">
        <v>0.20209349386880593</v>
      </c>
      <c r="Q932" s="13">
        <v>-0.12035040801600305</v>
      </c>
      <c r="R932" s="13">
        <v>-1.9940245586961725E-2</v>
      </c>
      <c r="S932" s="13">
        <v>-0.15146341609260761</v>
      </c>
      <c r="T932" s="13">
        <v>9.4612193240536158E-2</v>
      </c>
      <c r="U932" s="13">
        <v>3.2386177087327273E-2</v>
      </c>
      <c r="V932" s="13">
        <v>0.14552438827497971</v>
      </c>
      <c r="W932" s="13">
        <v>-6.3781302422177055E-2</v>
      </c>
      <c r="X932" s="152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55"/>
    </row>
    <row r="933" spans="1:65">
      <c r="A933" s="30"/>
      <c r="B933" s="46" t="s">
        <v>269</v>
      </c>
      <c r="C933" s="47"/>
      <c r="D933" s="45">
        <v>0.45</v>
      </c>
      <c r="E933" s="45">
        <v>0.06</v>
      </c>
      <c r="F933" s="45">
        <v>1.56</v>
      </c>
      <c r="G933" s="45">
        <v>0.69</v>
      </c>
      <c r="H933" s="45">
        <v>0.06</v>
      </c>
      <c r="I933" s="45">
        <v>7.0000000000000007E-2</v>
      </c>
      <c r="J933" s="45">
        <v>0.19</v>
      </c>
      <c r="K933" s="45">
        <v>0.71</v>
      </c>
      <c r="L933" s="45">
        <v>0.89</v>
      </c>
      <c r="M933" s="45">
        <v>0.44</v>
      </c>
      <c r="N933" s="45">
        <v>1.86</v>
      </c>
      <c r="O933" s="45">
        <v>0.06</v>
      </c>
      <c r="P933" s="45">
        <v>1.69</v>
      </c>
      <c r="Q933" s="45">
        <v>1.1599999999999999</v>
      </c>
      <c r="R933" s="45">
        <v>0.27</v>
      </c>
      <c r="S933" s="45">
        <v>1.44</v>
      </c>
      <c r="T933" s="45">
        <v>0.74</v>
      </c>
      <c r="U933" s="45">
        <v>0.19</v>
      </c>
      <c r="V933" s="45">
        <v>1.19</v>
      </c>
      <c r="W933" s="45">
        <v>0.66</v>
      </c>
      <c r="X933" s="152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5"/>
    </row>
    <row r="934" spans="1:65">
      <c r="B934" s="31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BM934" s="55"/>
    </row>
    <row r="935" spans="1:65" ht="15">
      <c r="B935" s="8" t="s">
        <v>524</v>
      </c>
      <c r="BM935" s="28" t="s">
        <v>66</v>
      </c>
    </row>
    <row r="936" spans="1:65" ht="15">
      <c r="A936" s="25" t="s">
        <v>62</v>
      </c>
      <c r="B936" s="18" t="s">
        <v>110</v>
      </c>
      <c r="C936" s="15" t="s">
        <v>111</v>
      </c>
      <c r="D936" s="16" t="s">
        <v>230</v>
      </c>
      <c r="E936" s="17" t="s">
        <v>230</v>
      </c>
      <c r="F936" s="17" t="s">
        <v>230</v>
      </c>
      <c r="G936" s="17" t="s">
        <v>230</v>
      </c>
      <c r="H936" s="17" t="s">
        <v>230</v>
      </c>
      <c r="I936" s="17" t="s">
        <v>230</v>
      </c>
      <c r="J936" s="17" t="s">
        <v>230</v>
      </c>
      <c r="K936" s="17" t="s">
        <v>230</v>
      </c>
      <c r="L936" s="17" t="s">
        <v>230</v>
      </c>
      <c r="M936" s="17" t="s">
        <v>230</v>
      </c>
      <c r="N936" s="17" t="s">
        <v>230</v>
      </c>
      <c r="O936" s="17" t="s">
        <v>230</v>
      </c>
      <c r="P936" s="17" t="s">
        <v>230</v>
      </c>
      <c r="Q936" s="17" t="s">
        <v>230</v>
      </c>
      <c r="R936" s="17" t="s">
        <v>230</v>
      </c>
      <c r="S936" s="17" t="s">
        <v>230</v>
      </c>
      <c r="T936" s="17" t="s">
        <v>230</v>
      </c>
      <c r="U936" s="17" t="s">
        <v>230</v>
      </c>
      <c r="V936" s="17" t="s">
        <v>230</v>
      </c>
      <c r="W936" s="17" t="s">
        <v>230</v>
      </c>
      <c r="X936" s="17" t="s">
        <v>230</v>
      </c>
      <c r="Y936" s="152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8">
        <v>1</v>
      </c>
    </row>
    <row r="937" spans="1:65">
      <c r="A937" s="30"/>
      <c r="B937" s="19" t="s">
        <v>231</v>
      </c>
      <c r="C937" s="9" t="s">
        <v>231</v>
      </c>
      <c r="D937" s="150" t="s">
        <v>233</v>
      </c>
      <c r="E937" s="151" t="s">
        <v>234</v>
      </c>
      <c r="F937" s="151" t="s">
        <v>235</v>
      </c>
      <c r="G937" s="151" t="s">
        <v>236</v>
      </c>
      <c r="H937" s="151" t="s">
        <v>237</v>
      </c>
      <c r="I937" s="151" t="s">
        <v>239</v>
      </c>
      <c r="J937" s="151" t="s">
        <v>240</v>
      </c>
      <c r="K937" s="151" t="s">
        <v>242</v>
      </c>
      <c r="L937" s="151" t="s">
        <v>243</v>
      </c>
      <c r="M937" s="151" t="s">
        <v>245</v>
      </c>
      <c r="N937" s="151" t="s">
        <v>246</v>
      </c>
      <c r="O937" s="151" t="s">
        <v>247</v>
      </c>
      <c r="P937" s="151" t="s">
        <v>248</v>
      </c>
      <c r="Q937" s="151" t="s">
        <v>250</v>
      </c>
      <c r="R937" s="151" t="s">
        <v>251</v>
      </c>
      <c r="S937" s="151" t="s">
        <v>252</v>
      </c>
      <c r="T937" s="151" t="s">
        <v>254</v>
      </c>
      <c r="U937" s="151" t="s">
        <v>255</v>
      </c>
      <c r="V937" s="151" t="s">
        <v>256</v>
      </c>
      <c r="W937" s="151" t="s">
        <v>257</v>
      </c>
      <c r="X937" s="151" t="s">
        <v>258</v>
      </c>
      <c r="Y937" s="152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8" t="s">
        <v>1</v>
      </c>
    </row>
    <row r="938" spans="1:65">
      <c r="A938" s="30"/>
      <c r="B938" s="19"/>
      <c r="C938" s="9"/>
      <c r="D938" s="10" t="s">
        <v>289</v>
      </c>
      <c r="E938" s="11" t="s">
        <v>114</v>
      </c>
      <c r="F938" s="11" t="s">
        <v>114</v>
      </c>
      <c r="G938" s="11" t="s">
        <v>289</v>
      </c>
      <c r="H938" s="11" t="s">
        <v>114</v>
      </c>
      <c r="I938" s="11" t="s">
        <v>289</v>
      </c>
      <c r="J938" s="11" t="s">
        <v>290</v>
      </c>
      <c r="K938" s="11" t="s">
        <v>114</v>
      </c>
      <c r="L938" s="11" t="s">
        <v>114</v>
      </c>
      <c r="M938" s="11" t="s">
        <v>114</v>
      </c>
      <c r="N938" s="11" t="s">
        <v>289</v>
      </c>
      <c r="O938" s="11" t="s">
        <v>114</v>
      </c>
      <c r="P938" s="11" t="s">
        <v>289</v>
      </c>
      <c r="Q938" s="11" t="s">
        <v>289</v>
      </c>
      <c r="R938" s="11" t="s">
        <v>114</v>
      </c>
      <c r="S938" s="11" t="s">
        <v>289</v>
      </c>
      <c r="T938" s="11" t="s">
        <v>114</v>
      </c>
      <c r="U938" s="11" t="s">
        <v>289</v>
      </c>
      <c r="V938" s="11" t="s">
        <v>289</v>
      </c>
      <c r="W938" s="11" t="s">
        <v>289</v>
      </c>
      <c r="X938" s="11" t="s">
        <v>289</v>
      </c>
      <c r="Y938" s="152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8">
        <v>3</v>
      </c>
    </row>
    <row r="939" spans="1:65">
      <c r="A939" s="30"/>
      <c r="B939" s="19"/>
      <c r="C939" s="9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152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8">
        <v>3</v>
      </c>
    </row>
    <row r="940" spans="1:65">
      <c r="A940" s="30"/>
      <c r="B940" s="18">
        <v>1</v>
      </c>
      <c r="C940" s="14">
        <v>1</v>
      </c>
      <c r="D940" s="222">
        <v>0.59199999999999997</v>
      </c>
      <c r="E940" s="222">
        <v>0.68</v>
      </c>
      <c r="F940" s="223">
        <v>0.43499999999999994</v>
      </c>
      <c r="G940" s="222">
        <v>0.61</v>
      </c>
      <c r="H940" s="222">
        <v>0.69</v>
      </c>
      <c r="I940" s="222">
        <v>0.64900000000000002</v>
      </c>
      <c r="J940" s="222">
        <v>0.62790000000000001</v>
      </c>
      <c r="K940" s="222">
        <v>0.59</v>
      </c>
      <c r="L940" s="222">
        <v>0.64580000000000004</v>
      </c>
      <c r="M940" s="222">
        <v>0.60939999999999994</v>
      </c>
      <c r="N940" s="222">
        <v>0.61199999999999999</v>
      </c>
      <c r="O940" s="222">
        <v>0.66943999999999992</v>
      </c>
      <c r="P940" s="222">
        <v>0.62</v>
      </c>
      <c r="Q940" s="222">
        <v>0.63600000000000001</v>
      </c>
      <c r="R940" s="222">
        <v>0.60899999999999999</v>
      </c>
      <c r="S940" s="222">
        <v>0.61499999999999999</v>
      </c>
      <c r="T940" s="222">
        <v>0.62</v>
      </c>
      <c r="U940" s="222">
        <v>0.62</v>
      </c>
      <c r="V940" s="222">
        <v>0.626</v>
      </c>
      <c r="W940" s="222">
        <v>0.65</v>
      </c>
      <c r="X940" s="222">
        <v>0.61</v>
      </c>
      <c r="Y940" s="206"/>
      <c r="Z940" s="207"/>
      <c r="AA940" s="207"/>
      <c r="AB940" s="207"/>
      <c r="AC940" s="207"/>
      <c r="AD940" s="207"/>
      <c r="AE940" s="207"/>
      <c r="AF940" s="207"/>
      <c r="AG940" s="207"/>
      <c r="AH940" s="207"/>
      <c r="AI940" s="207"/>
      <c r="AJ940" s="207"/>
      <c r="AK940" s="207"/>
      <c r="AL940" s="207"/>
      <c r="AM940" s="207"/>
      <c r="AN940" s="207"/>
      <c r="AO940" s="207"/>
      <c r="AP940" s="207"/>
      <c r="AQ940" s="207"/>
      <c r="AR940" s="207"/>
      <c r="AS940" s="207"/>
      <c r="AT940" s="207"/>
      <c r="AU940" s="207"/>
      <c r="AV940" s="207"/>
      <c r="AW940" s="207"/>
      <c r="AX940" s="207"/>
      <c r="AY940" s="207"/>
      <c r="AZ940" s="207"/>
      <c r="BA940" s="207"/>
      <c r="BB940" s="207"/>
      <c r="BC940" s="207"/>
      <c r="BD940" s="207"/>
      <c r="BE940" s="207"/>
      <c r="BF940" s="207"/>
      <c r="BG940" s="207"/>
      <c r="BH940" s="207"/>
      <c r="BI940" s="207"/>
      <c r="BJ940" s="207"/>
      <c r="BK940" s="207"/>
      <c r="BL940" s="207"/>
      <c r="BM940" s="224">
        <v>1</v>
      </c>
    </row>
    <row r="941" spans="1:65">
      <c r="A941" s="30"/>
      <c r="B941" s="19">
        <v>1</v>
      </c>
      <c r="C941" s="9">
        <v>2</v>
      </c>
      <c r="D941" s="24">
        <v>0.59399999999999997</v>
      </c>
      <c r="E941" s="24">
        <v>0.66</v>
      </c>
      <c r="F941" s="225">
        <v>0.43</v>
      </c>
      <c r="G941" s="24">
        <v>0.62</v>
      </c>
      <c r="H941" s="24">
        <v>0.65</v>
      </c>
      <c r="I941" s="24">
        <v>0.65300000000000002</v>
      </c>
      <c r="J941" s="24">
        <v>0.62509999999999999</v>
      </c>
      <c r="K941" s="226">
        <v>0.64</v>
      </c>
      <c r="L941" s="24">
        <v>0.65569999999999995</v>
      </c>
      <c r="M941" s="24">
        <v>0.62480000000000002</v>
      </c>
      <c r="N941" s="24">
        <v>0.56899999999999995</v>
      </c>
      <c r="O941" s="24">
        <v>0.66739999999999999</v>
      </c>
      <c r="P941" s="24">
        <v>0.62</v>
      </c>
      <c r="Q941" s="24">
        <v>0.628</v>
      </c>
      <c r="R941" s="24">
        <v>0.59500000000000008</v>
      </c>
      <c r="S941" s="24">
        <v>0.621</v>
      </c>
      <c r="T941" s="24">
        <v>0.63</v>
      </c>
      <c r="U941" s="24">
        <v>0.62</v>
      </c>
      <c r="V941" s="24">
        <v>0.61399999999999999</v>
      </c>
      <c r="W941" s="24">
        <v>0.65</v>
      </c>
      <c r="X941" s="24">
        <v>0.60199999999999998</v>
      </c>
      <c r="Y941" s="206"/>
      <c r="Z941" s="207"/>
      <c r="AA941" s="207"/>
      <c r="AB941" s="207"/>
      <c r="AC941" s="207"/>
      <c r="AD941" s="207"/>
      <c r="AE941" s="207"/>
      <c r="AF941" s="207"/>
      <c r="AG941" s="207"/>
      <c r="AH941" s="207"/>
      <c r="AI941" s="207"/>
      <c r="AJ941" s="207"/>
      <c r="AK941" s="207"/>
      <c r="AL941" s="207"/>
      <c r="AM941" s="207"/>
      <c r="AN941" s="207"/>
      <c r="AO941" s="207"/>
      <c r="AP941" s="207"/>
      <c r="AQ941" s="207"/>
      <c r="AR941" s="207"/>
      <c r="AS941" s="207"/>
      <c r="AT941" s="207"/>
      <c r="AU941" s="207"/>
      <c r="AV941" s="207"/>
      <c r="AW941" s="207"/>
      <c r="AX941" s="207"/>
      <c r="AY941" s="207"/>
      <c r="AZ941" s="207"/>
      <c r="BA941" s="207"/>
      <c r="BB941" s="207"/>
      <c r="BC941" s="207"/>
      <c r="BD941" s="207"/>
      <c r="BE941" s="207"/>
      <c r="BF941" s="207"/>
      <c r="BG941" s="207"/>
      <c r="BH941" s="207"/>
      <c r="BI941" s="207"/>
      <c r="BJ941" s="207"/>
      <c r="BK941" s="207"/>
      <c r="BL941" s="207"/>
      <c r="BM941" s="224">
        <v>25</v>
      </c>
    </row>
    <row r="942" spans="1:65">
      <c r="A942" s="30"/>
      <c r="B942" s="19">
        <v>1</v>
      </c>
      <c r="C942" s="9">
        <v>3</v>
      </c>
      <c r="D942" s="24">
        <v>0.60299999999999998</v>
      </c>
      <c r="E942" s="24">
        <v>0.66</v>
      </c>
      <c r="F942" s="225">
        <v>0.43</v>
      </c>
      <c r="G942" s="24">
        <v>0.62</v>
      </c>
      <c r="H942" s="24">
        <v>0.68</v>
      </c>
      <c r="I942" s="24">
        <v>0.64900000000000002</v>
      </c>
      <c r="J942" s="24">
        <v>0.62990000000000002</v>
      </c>
      <c r="K942" s="24">
        <v>0.59</v>
      </c>
      <c r="L942" s="24">
        <v>0.64780000000000004</v>
      </c>
      <c r="M942" s="24">
        <v>0.63949999999999996</v>
      </c>
      <c r="N942" s="24">
        <v>0.59799999999999998</v>
      </c>
      <c r="O942" s="24">
        <v>0.67003000000000001</v>
      </c>
      <c r="P942" s="24">
        <v>0.62</v>
      </c>
      <c r="Q942" s="24">
        <v>0.61</v>
      </c>
      <c r="R942" s="24">
        <v>0.60399999999999998</v>
      </c>
      <c r="S942" s="226">
        <v>0.71799999999999997</v>
      </c>
      <c r="T942" s="24">
        <v>0.62</v>
      </c>
      <c r="U942" s="24">
        <v>0.61</v>
      </c>
      <c r="V942" s="24">
        <v>0.626</v>
      </c>
      <c r="W942" s="24">
        <v>0.63</v>
      </c>
      <c r="X942" s="24">
        <v>0.61499999999999999</v>
      </c>
      <c r="Y942" s="206"/>
      <c r="Z942" s="207"/>
      <c r="AA942" s="207"/>
      <c r="AB942" s="207"/>
      <c r="AC942" s="207"/>
      <c r="AD942" s="207"/>
      <c r="AE942" s="207"/>
      <c r="AF942" s="207"/>
      <c r="AG942" s="207"/>
      <c r="AH942" s="207"/>
      <c r="AI942" s="207"/>
      <c r="AJ942" s="207"/>
      <c r="AK942" s="207"/>
      <c r="AL942" s="207"/>
      <c r="AM942" s="207"/>
      <c r="AN942" s="207"/>
      <c r="AO942" s="207"/>
      <c r="AP942" s="207"/>
      <c r="AQ942" s="207"/>
      <c r="AR942" s="207"/>
      <c r="AS942" s="207"/>
      <c r="AT942" s="207"/>
      <c r="AU942" s="207"/>
      <c r="AV942" s="207"/>
      <c r="AW942" s="207"/>
      <c r="AX942" s="207"/>
      <c r="AY942" s="207"/>
      <c r="AZ942" s="207"/>
      <c r="BA942" s="207"/>
      <c r="BB942" s="207"/>
      <c r="BC942" s="207"/>
      <c r="BD942" s="207"/>
      <c r="BE942" s="207"/>
      <c r="BF942" s="207"/>
      <c r="BG942" s="207"/>
      <c r="BH942" s="207"/>
      <c r="BI942" s="207"/>
      <c r="BJ942" s="207"/>
      <c r="BK942" s="207"/>
      <c r="BL942" s="207"/>
      <c r="BM942" s="224">
        <v>16</v>
      </c>
    </row>
    <row r="943" spans="1:65">
      <c r="A943" s="30"/>
      <c r="B943" s="19">
        <v>1</v>
      </c>
      <c r="C943" s="9">
        <v>4</v>
      </c>
      <c r="D943" s="24">
        <v>0.60899999999999999</v>
      </c>
      <c r="E943" s="24">
        <v>0.66</v>
      </c>
      <c r="F943" s="225">
        <v>0.43</v>
      </c>
      <c r="G943" s="24">
        <v>0.6</v>
      </c>
      <c r="H943" s="24">
        <v>0.67</v>
      </c>
      <c r="I943" s="24">
        <v>0.63200000000000001</v>
      </c>
      <c r="J943" s="24">
        <v>0.63160000000000005</v>
      </c>
      <c r="K943" s="24">
        <v>0.59</v>
      </c>
      <c r="L943" s="24">
        <v>0.64290000000000003</v>
      </c>
      <c r="M943" s="24">
        <v>0.6321</v>
      </c>
      <c r="N943" s="24">
        <v>0.62</v>
      </c>
      <c r="O943" s="24">
        <v>0.67018</v>
      </c>
      <c r="P943" s="24">
        <v>0.61</v>
      </c>
      <c r="Q943" s="24">
        <v>0.63900000000000001</v>
      </c>
      <c r="R943" s="24">
        <v>0.59799999999999998</v>
      </c>
      <c r="S943" s="24">
        <v>0.60699999999999998</v>
      </c>
      <c r="T943" s="24">
        <v>0.6</v>
      </c>
      <c r="U943" s="24">
        <v>0.62</v>
      </c>
      <c r="V943" s="24">
        <v>0.61699999999999999</v>
      </c>
      <c r="W943" s="24">
        <v>0.65</v>
      </c>
      <c r="X943" s="24">
        <v>0.58899999999999997</v>
      </c>
      <c r="Y943" s="206"/>
      <c r="Z943" s="207"/>
      <c r="AA943" s="207"/>
      <c r="AB943" s="207"/>
      <c r="AC943" s="207"/>
      <c r="AD943" s="207"/>
      <c r="AE943" s="207"/>
      <c r="AF943" s="207"/>
      <c r="AG943" s="207"/>
      <c r="AH943" s="207"/>
      <c r="AI943" s="207"/>
      <c r="AJ943" s="207"/>
      <c r="AK943" s="207"/>
      <c r="AL943" s="207"/>
      <c r="AM943" s="207"/>
      <c r="AN943" s="207"/>
      <c r="AO943" s="207"/>
      <c r="AP943" s="207"/>
      <c r="AQ943" s="207"/>
      <c r="AR943" s="207"/>
      <c r="AS943" s="207"/>
      <c r="AT943" s="207"/>
      <c r="AU943" s="207"/>
      <c r="AV943" s="207"/>
      <c r="AW943" s="207"/>
      <c r="AX943" s="207"/>
      <c r="AY943" s="207"/>
      <c r="AZ943" s="207"/>
      <c r="BA943" s="207"/>
      <c r="BB943" s="207"/>
      <c r="BC943" s="207"/>
      <c r="BD943" s="207"/>
      <c r="BE943" s="207"/>
      <c r="BF943" s="207"/>
      <c r="BG943" s="207"/>
      <c r="BH943" s="207"/>
      <c r="BI943" s="207"/>
      <c r="BJ943" s="207"/>
      <c r="BK943" s="207"/>
      <c r="BL943" s="207"/>
      <c r="BM943" s="224">
        <v>0.62588250000000012</v>
      </c>
    </row>
    <row r="944" spans="1:65">
      <c r="A944" s="30"/>
      <c r="B944" s="19">
        <v>1</v>
      </c>
      <c r="C944" s="9">
        <v>5</v>
      </c>
      <c r="D944" s="24">
        <v>0.60799999999999998</v>
      </c>
      <c r="E944" s="24">
        <v>0.65</v>
      </c>
      <c r="F944" s="225">
        <v>0.43</v>
      </c>
      <c r="G944" s="24">
        <v>0.61</v>
      </c>
      <c r="H944" s="24">
        <v>0.66</v>
      </c>
      <c r="I944" s="24">
        <v>0.628</v>
      </c>
      <c r="J944" s="24">
        <v>0.63270000000000004</v>
      </c>
      <c r="K944" s="24">
        <v>0.59</v>
      </c>
      <c r="L944" s="24">
        <v>0.65359999999999996</v>
      </c>
      <c r="M944" s="24">
        <v>0.62560000000000004</v>
      </c>
      <c r="N944" s="226">
        <v>0.38200000000000001</v>
      </c>
      <c r="O944" s="24">
        <v>0.6623</v>
      </c>
      <c r="P944" s="24">
        <v>0.62</v>
      </c>
      <c r="Q944" s="24">
        <v>0.63</v>
      </c>
      <c r="R944" s="24">
        <v>0.59399999999999997</v>
      </c>
      <c r="S944" s="24">
        <v>0.61299999999999999</v>
      </c>
      <c r="T944" s="24">
        <v>0.62</v>
      </c>
      <c r="U944" s="24">
        <v>0.62</v>
      </c>
      <c r="V944" s="24">
        <v>0.63400000000000001</v>
      </c>
      <c r="W944" s="24">
        <v>0.64</v>
      </c>
      <c r="X944" s="24">
        <v>0.58899999999999997</v>
      </c>
      <c r="Y944" s="206"/>
      <c r="Z944" s="207"/>
      <c r="AA944" s="207"/>
      <c r="AB944" s="207"/>
      <c r="AC944" s="207"/>
      <c r="AD944" s="207"/>
      <c r="AE944" s="207"/>
      <c r="AF944" s="207"/>
      <c r="AG944" s="207"/>
      <c r="AH944" s="207"/>
      <c r="AI944" s="207"/>
      <c r="AJ944" s="207"/>
      <c r="AK944" s="207"/>
      <c r="AL944" s="207"/>
      <c r="AM944" s="207"/>
      <c r="AN944" s="207"/>
      <c r="AO944" s="207"/>
      <c r="AP944" s="207"/>
      <c r="AQ944" s="207"/>
      <c r="AR944" s="207"/>
      <c r="AS944" s="207"/>
      <c r="AT944" s="207"/>
      <c r="AU944" s="207"/>
      <c r="AV944" s="207"/>
      <c r="AW944" s="207"/>
      <c r="AX944" s="207"/>
      <c r="AY944" s="207"/>
      <c r="AZ944" s="207"/>
      <c r="BA944" s="207"/>
      <c r="BB944" s="207"/>
      <c r="BC944" s="207"/>
      <c r="BD944" s="207"/>
      <c r="BE944" s="207"/>
      <c r="BF944" s="207"/>
      <c r="BG944" s="207"/>
      <c r="BH944" s="207"/>
      <c r="BI944" s="207"/>
      <c r="BJ944" s="207"/>
      <c r="BK944" s="207"/>
      <c r="BL944" s="207"/>
      <c r="BM944" s="224">
        <v>64</v>
      </c>
    </row>
    <row r="945" spans="1:65">
      <c r="A945" s="30"/>
      <c r="B945" s="19">
        <v>1</v>
      </c>
      <c r="C945" s="9">
        <v>6</v>
      </c>
      <c r="D945" s="24">
        <v>0.625</v>
      </c>
      <c r="E945" s="24">
        <v>0.66</v>
      </c>
      <c r="F945" s="225">
        <v>0.44</v>
      </c>
      <c r="G945" s="24">
        <v>0.61</v>
      </c>
      <c r="H945" s="24">
        <v>0.68</v>
      </c>
      <c r="I945" s="24">
        <v>0.64700000000000002</v>
      </c>
      <c r="J945" s="24">
        <v>0.62459999999999993</v>
      </c>
      <c r="K945" s="24">
        <v>0.59</v>
      </c>
      <c r="L945" s="24">
        <v>0.65049999999999997</v>
      </c>
      <c r="M945" s="24">
        <v>0.63359999999999994</v>
      </c>
      <c r="N945" s="226">
        <v>0.27200000000000002</v>
      </c>
      <c r="O945" s="24">
        <v>0.66695000000000004</v>
      </c>
      <c r="P945" s="24">
        <v>0.62</v>
      </c>
      <c r="Q945" s="24">
        <v>0.61</v>
      </c>
      <c r="R945" s="24">
        <v>0.59699999999999998</v>
      </c>
      <c r="S945" s="24">
        <v>0.61899999999999999</v>
      </c>
      <c r="T945" s="24">
        <v>0.61</v>
      </c>
      <c r="U945" s="24">
        <v>0.62</v>
      </c>
      <c r="V945" s="24">
        <v>0.629</v>
      </c>
      <c r="W945" s="24">
        <v>0.64</v>
      </c>
      <c r="X945" s="24">
        <v>0.59799999999999998</v>
      </c>
      <c r="Y945" s="206"/>
      <c r="Z945" s="207"/>
      <c r="AA945" s="207"/>
      <c r="AB945" s="207"/>
      <c r="AC945" s="207"/>
      <c r="AD945" s="207"/>
      <c r="AE945" s="207"/>
      <c r="AF945" s="207"/>
      <c r="AG945" s="207"/>
      <c r="AH945" s="207"/>
      <c r="AI945" s="207"/>
      <c r="AJ945" s="207"/>
      <c r="AK945" s="207"/>
      <c r="AL945" s="207"/>
      <c r="AM945" s="207"/>
      <c r="AN945" s="207"/>
      <c r="AO945" s="207"/>
      <c r="AP945" s="207"/>
      <c r="AQ945" s="207"/>
      <c r="AR945" s="207"/>
      <c r="AS945" s="207"/>
      <c r="AT945" s="207"/>
      <c r="AU945" s="207"/>
      <c r="AV945" s="207"/>
      <c r="AW945" s="207"/>
      <c r="AX945" s="207"/>
      <c r="AY945" s="207"/>
      <c r="AZ945" s="207"/>
      <c r="BA945" s="207"/>
      <c r="BB945" s="207"/>
      <c r="BC945" s="207"/>
      <c r="BD945" s="207"/>
      <c r="BE945" s="207"/>
      <c r="BF945" s="207"/>
      <c r="BG945" s="207"/>
      <c r="BH945" s="207"/>
      <c r="BI945" s="207"/>
      <c r="BJ945" s="207"/>
      <c r="BK945" s="207"/>
      <c r="BL945" s="207"/>
      <c r="BM945" s="56"/>
    </row>
    <row r="946" spans="1:65">
      <c r="A946" s="30"/>
      <c r="B946" s="20" t="s">
        <v>265</v>
      </c>
      <c r="C946" s="12"/>
      <c r="D946" s="227">
        <v>0.60516666666666663</v>
      </c>
      <c r="E946" s="227">
        <v>0.66166666666666674</v>
      </c>
      <c r="F946" s="227">
        <v>0.43249999999999994</v>
      </c>
      <c r="G946" s="227">
        <v>0.61166666666666669</v>
      </c>
      <c r="H946" s="227">
        <v>0.67166666666666675</v>
      </c>
      <c r="I946" s="227">
        <v>0.64300000000000013</v>
      </c>
      <c r="J946" s="227">
        <v>0.62863333333333349</v>
      </c>
      <c r="K946" s="227">
        <v>0.59833333333333327</v>
      </c>
      <c r="L946" s="227">
        <v>0.64938333333333331</v>
      </c>
      <c r="M946" s="227">
        <v>0.62749999999999995</v>
      </c>
      <c r="N946" s="227">
        <v>0.50883333333333336</v>
      </c>
      <c r="O946" s="227">
        <v>0.66771666666666674</v>
      </c>
      <c r="P946" s="227">
        <v>0.61833333333333329</v>
      </c>
      <c r="Q946" s="227">
        <v>0.62549999999999994</v>
      </c>
      <c r="R946" s="227">
        <v>0.59950000000000003</v>
      </c>
      <c r="S946" s="227">
        <v>0.63216666666666665</v>
      </c>
      <c r="T946" s="227">
        <v>0.6166666666666667</v>
      </c>
      <c r="U946" s="227">
        <v>0.6183333333333334</v>
      </c>
      <c r="V946" s="227">
        <v>0.6243333333333333</v>
      </c>
      <c r="W946" s="227">
        <v>0.64333333333333342</v>
      </c>
      <c r="X946" s="227">
        <v>0.60049999999999992</v>
      </c>
      <c r="Y946" s="206"/>
      <c r="Z946" s="207"/>
      <c r="AA946" s="207"/>
      <c r="AB946" s="207"/>
      <c r="AC946" s="207"/>
      <c r="AD946" s="207"/>
      <c r="AE946" s="207"/>
      <c r="AF946" s="207"/>
      <c r="AG946" s="207"/>
      <c r="AH946" s="207"/>
      <c r="AI946" s="207"/>
      <c r="AJ946" s="207"/>
      <c r="AK946" s="207"/>
      <c r="AL946" s="207"/>
      <c r="AM946" s="207"/>
      <c r="AN946" s="207"/>
      <c r="AO946" s="207"/>
      <c r="AP946" s="207"/>
      <c r="AQ946" s="207"/>
      <c r="AR946" s="207"/>
      <c r="AS946" s="207"/>
      <c r="AT946" s="207"/>
      <c r="AU946" s="207"/>
      <c r="AV946" s="207"/>
      <c r="AW946" s="207"/>
      <c r="AX946" s="207"/>
      <c r="AY946" s="207"/>
      <c r="AZ946" s="207"/>
      <c r="BA946" s="207"/>
      <c r="BB946" s="207"/>
      <c r="BC946" s="207"/>
      <c r="BD946" s="207"/>
      <c r="BE946" s="207"/>
      <c r="BF946" s="207"/>
      <c r="BG946" s="207"/>
      <c r="BH946" s="207"/>
      <c r="BI946" s="207"/>
      <c r="BJ946" s="207"/>
      <c r="BK946" s="207"/>
      <c r="BL946" s="207"/>
      <c r="BM946" s="56"/>
    </row>
    <row r="947" spans="1:65">
      <c r="A947" s="30"/>
      <c r="B947" s="3" t="s">
        <v>266</v>
      </c>
      <c r="C947" s="29"/>
      <c r="D947" s="24">
        <v>0.60549999999999993</v>
      </c>
      <c r="E947" s="24">
        <v>0.66</v>
      </c>
      <c r="F947" s="24">
        <v>0.43</v>
      </c>
      <c r="G947" s="24">
        <v>0.61</v>
      </c>
      <c r="H947" s="24">
        <v>0.67500000000000004</v>
      </c>
      <c r="I947" s="24">
        <v>0.64800000000000002</v>
      </c>
      <c r="J947" s="24">
        <v>0.62890000000000001</v>
      </c>
      <c r="K947" s="24">
        <v>0.59</v>
      </c>
      <c r="L947" s="24">
        <v>0.64915</v>
      </c>
      <c r="M947" s="24">
        <v>0.62885000000000002</v>
      </c>
      <c r="N947" s="24">
        <v>0.58349999999999991</v>
      </c>
      <c r="O947" s="24">
        <v>0.66842000000000001</v>
      </c>
      <c r="P947" s="24">
        <v>0.62</v>
      </c>
      <c r="Q947" s="24">
        <v>0.629</v>
      </c>
      <c r="R947" s="24">
        <v>0.59749999999999992</v>
      </c>
      <c r="S947" s="24">
        <v>0.61699999999999999</v>
      </c>
      <c r="T947" s="24">
        <v>0.62</v>
      </c>
      <c r="U947" s="24">
        <v>0.62</v>
      </c>
      <c r="V947" s="24">
        <v>0.626</v>
      </c>
      <c r="W947" s="24">
        <v>0.64500000000000002</v>
      </c>
      <c r="X947" s="24">
        <v>0.6</v>
      </c>
      <c r="Y947" s="206"/>
      <c r="Z947" s="207"/>
      <c r="AA947" s="207"/>
      <c r="AB947" s="207"/>
      <c r="AC947" s="207"/>
      <c r="AD947" s="207"/>
      <c r="AE947" s="207"/>
      <c r="AF947" s="207"/>
      <c r="AG947" s="207"/>
      <c r="AH947" s="207"/>
      <c r="AI947" s="207"/>
      <c r="AJ947" s="207"/>
      <c r="AK947" s="207"/>
      <c r="AL947" s="207"/>
      <c r="AM947" s="207"/>
      <c r="AN947" s="207"/>
      <c r="AO947" s="207"/>
      <c r="AP947" s="207"/>
      <c r="AQ947" s="207"/>
      <c r="AR947" s="207"/>
      <c r="AS947" s="207"/>
      <c r="AT947" s="207"/>
      <c r="AU947" s="207"/>
      <c r="AV947" s="207"/>
      <c r="AW947" s="207"/>
      <c r="AX947" s="207"/>
      <c r="AY947" s="207"/>
      <c r="AZ947" s="207"/>
      <c r="BA947" s="207"/>
      <c r="BB947" s="207"/>
      <c r="BC947" s="207"/>
      <c r="BD947" s="207"/>
      <c r="BE947" s="207"/>
      <c r="BF947" s="207"/>
      <c r="BG947" s="207"/>
      <c r="BH947" s="207"/>
      <c r="BI947" s="207"/>
      <c r="BJ947" s="207"/>
      <c r="BK947" s="207"/>
      <c r="BL947" s="207"/>
      <c r="BM947" s="56"/>
    </row>
    <row r="948" spans="1:65">
      <c r="A948" s="30"/>
      <c r="B948" s="3" t="s">
        <v>267</v>
      </c>
      <c r="C948" s="29"/>
      <c r="D948" s="24">
        <v>1.1990273836183516E-2</v>
      </c>
      <c r="E948" s="24">
        <v>9.8319208025017604E-3</v>
      </c>
      <c r="F948" s="24">
        <v>4.1833001326703747E-3</v>
      </c>
      <c r="G948" s="24">
        <v>7.5277265270908174E-3</v>
      </c>
      <c r="H948" s="24">
        <v>1.471960144387973E-2</v>
      </c>
      <c r="I948" s="24">
        <v>1.0334408546211059E-2</v>
      </c>
      <c r="J948" s="24">
        <v>3.353605025441565E-3</v>
      </c>
      <c r="K948" s="24">
        <v>2.041241452319317E-2</v>
      </c>
      <c r="L948" s="24">
        <v>4.8230350057475533E-3</v>
      </c>
      <c r="M948" s="24">
        <v>1.0400769202323452E-2</v>
      </c>
      <c r="N948" s="24">
        <v>0.14611559350961384</v>
      </c>
      <c r="O948" s="24">
        <v>2.9805279174445949E-3</v>
      </c>
      <c r="P948" s="24">
        <v>4.0824829046386341E-3</v>
      </c>
      <c r="Q948" s="24">
        <v>1.2645157175772878E-2</v>
      </c>
      <c r="R948" s="24">
        <v>5.8223706512038429E-3</v>
      </c>
      <c r="S948" s="24">
        <v>4.2333989496227097E-2</v>
      </c>
      <c r="T948" s="24">
        <v>1.0327955589886455E-2</v>
      </c>
      <c r="U948" s="24">
        <v>4.0824829046386332E-3</v>
      </c>
      <c r="V948" s="24">
        <v>7.501111028818782E-3</v>
      </c>
      <c r="W948" s="24">
        <v>8.1649658092772665E-3</v>
      </c>
      <c r="X948" s="24">
        <v>1.0709808588392241E-2</v>
      </c>
      <c r="Y948" s="206"/>
      <c r="Z948" s="207"/>
      <c r="AA948" s="207"/>
      <c r="AB948" s="207"/>
      <c r="AC948" s="207"/>
      <c r="AD948" s="207"/>
      <c r="AE948" s="207"/>
      <c r="AF948" s="207"/>
      <c r="AG948" s="207"/>
      <c r="AH948" s="207"/>
      <c r="AI948" s="207"/>
      <c r="AJ948" s="207"/>
      <c r="AK948" s="207"/>
      <c r="AL948" s="207"/>
      <c r="AM948" s="207"/>
      <c r="AN948" s="207"/>
      <c r="AO948" s="207"/>
      <c r="AP948" s="207"/>
      <c r="AQ948" s="207"/>
      <c r="AR948" s="207"/>
      <c r="AS948" s="207"/>
      <c r="AT948" s="207"/>
      <c r="AU948" s="207"/>
      <c r="AV948" s="207"/>
      <c r="AW948" s="207"/>
      <c r="AX948" s="207"/>
      <c r="AY948" s="207"/>
      <c r="AZ948" s="207"/>
      <c r="BA948" s="207"/>
      <c r="BB948" s="207"/>
      <c r="BC948" s="207"/>
      <c r="BD948" s="207"/>
      <c r="BE948" s="207"/>
      <c r="BF948" s="207"/>
      <c r="BG948" s="207"/>
      <c r="BH948" s="207"/>
      <c r="BI948" s="207"/>
      <c r="BJ948" s="207"/>
      <c r="BK948" s="207"/>
      <c r="BL948" s="207"/>
      <c r="BM948" s="56"/>
    </row>
    <row r="949" spans="1:65">
      <c r="A949" s="30"/>
      <c r="B949" s="3" t="s">
        <v>86</v>
      </c>
      <c r="C949" s="29"/>
      <c r="D949" s="13">
        <v>1.9813176264693224E-2</v>
      </c>
      <c r="E949" s="13">
        <v>1.4859326149876714E-2</v>
      </c>
      <c r="F949" s="13">
        <v>9.6723702489488455E-3</v>
      </c>
      <c r="G949" s="13">
        <v>1.230690985355447E-2</v>
      </c>
      <c r="H949" s="13">
        <v>2.191503937054054E-2</v>
      </c>
      <c r="I949" s="13">
        <v>1.6072175032987645E-2</v>
      </c>
      <c r="J949" s="13">
        <v>5.3347553297230458E-3</v>
      </c>
      <c r="K949" s="13">
        <v>3.4115456027620901E-2</v>
      </c>
      <c r="L949" s="13">
        <v>7.4271000781472992E-3</v>
      </c>
      <c r="M949" s="13">
        <v>1.657493099971865E-2</v>
      </c>
      <c r="N949" s="13">
        <v>0.28715806127012217</v>
      </c>
      <c r="O949" s="13">
        <v>4.463761451880181E-3</v>
      </c>
      <c r="P949" s="13">
        <v>6.6023982285260937E-3</v>
      </c>
      <c r="Q949" s="13">
        <v>2.0216078618341932E-2</v>
      </c>
      <c r="R949" s="13">
        <v>9.7120444557195033E-3</v>
      </c>
      <c r="S949" s="13">
        <v>6.6966500653140679E-2</v>
      </c>
      <c r="T949" s="13">
        <v>1.6748036091707764E-2</v>
      </c>
      <c r="U949" s="13">
        <v>6.6023982285260911E-3</v>
      </c>
      <c r="V949" s="13">
        <v>1.2014593212203068E-2</v>
      </c>
      <c r="W949" s="13">
        <v>1.2691656698358443E-2</v>
      </c>
      <c r="X949" s="13">
        <v>1.7834818631793908E-2</v>
      </c>
      <c r="Y949" s="152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5"/>
    </row>
    <row r="950" spans="1:65">
      <c r="A950" s="30"/>
      <c r="B950" s="3" t="s">
        <v>268</v>
      </c>
      <c r="C950" s="29"/>
      <c r="D950" s="13">
        <v>-3.309859811279825E-2</v>
      </c>
      <c r="E950" s="13">
        <v>5.717393706752727E-2</v>
      </c>
      <c r="F950" s="13">
        <v>-0.30897572627450065</v>
      </c>
      <c r="G950" s="13">
        <v>-2.2713262207097018E-2</v>
      </c>
      <c r="H950" s="13">
        <v>7.3151376922452105E-2</v>
      </c>
      <c r="I950" s="13">
        <v>2.7349382671667533E-2</v>
      </c>
      <c r="J950" s="13">
        <v>4.3951274134257368E-3</v>
      </c>
      <c r="K950" s="13">
        <v>-4.4016515346997021E-2</v>
      </c>
      <c r="L950" s="13">
        <v>3.7548315112394315E-2</v>
      </c>
      <c r="M950" s="13">
        <v>2.5843508965337492E-3</v>
      </c>
      <c r="N950" s="13">
        <v>-0.18701460204857423</v>
      </c>
      <c r="O950" s="13">
        <v>6.6840288179756735E-2</v>
      </c>
      <c r="P950" s="13">
        <v>-1.2061635637147239E-2</v>
      </c>
      <c r="Q950" s="13">
        <v>-6.1113707445115129E-4</v>
      </c>
      <c r="R950" s="13">
        <v>-4.2152480697255634E-2</v>
      </c>
      <c r="S950" s="13">
        <v>1.004048949549885E-2</v>
      </c>
      <c r="T950" s="13">
        <v>-1.47245422796346E-2</v>
      </c>
      <c r="U950" s="13">
        <v>-1.2061635637147128E-2</v>
      </c>
      <c r="V950" s="13">
        <v>-2.4751717241923155E-3</v>
      </c>
      <c r="W950" s="13">
        <v>2.7881964000165071E-2</v>
      </c>
      <c r="X950" s="13">
        <v>-4.0554736711763351E-2</v>
      </c>
      <c r="Y950" s="152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5"/>
    </row>
    <row r="951" spans="1:65">
      <c r="A951" s="30"/>
      <c r="B951" s="46" t="s">
        <v>269</v>
      </c>
      <c r="C951" s="47"/>
      <c r="D951" s="45">
        <v>0.68</v>
      </c>
      <c r="E951" s="45">
        <v>1.32</v>
      </c>
      <c r="F951" s="45">
        <v>6.81</v>
      </c>
      <c r="G951" s="45">
        <v>0.45</v>
      </c>
      <c r="H951" s="45">
        <v>1.68</v>
      </c>
      <c r="I951" s="45">
        <v>0.66</v>
      </c>
      <c r="J951" s="45">
        <v>0.15</v>
      </c>
      <c r="K951" s="45">
        <v>0.92</v>
      </c>
      <c r="L951" s="45">
        <v>0.89</v>
      </c>
      <c r="M951" s="45">
        <v>0.11</v>
      </c>
      <c r="N951" s="45">
        <v>4.0999999999999996</v>
      </c>
      <c r="O951" s="45">
        <v>1.54</v>
      </c>
      <c r="P951" s="45">
        <v>0.21</v>
      </c>
      <c r="Q951" s="45">
        <v>0.04</v>
      </c>
      <c r="R951" s="45">
        <v>0.88</v>
      </c>
      <c r="S951" s="45">
        <v>0.28000000000000003</v>
      </c>
      <c r="T951" s="45">
        <v>0.27</v>
      </c>
      <c r="U951" s="45">
        <v>0.21</v>
      </c>
      <c r="V951" s="45">
        <v>0</v>
      </c>
      <c r="W951" s="45">
        <v>0.67</v>
      </c>
      <c r="X951" s="45">
        <v>0.85</v>
      </c>
      <c r="Y951" s="152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5"/>
    </row>
    <row r="952" spans="1:65">
      <c r="B952" s="31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BM952" s="55"/>
    </row>
    <row r="953" spans="1:65" ht="15">
      <c r="B953" s="8" t="s">
        <v>525</v>
      </c>
      <c r="BM953" s="28" t="s">
        <v>66</v>
      </c>
    </row>
    <row r="954" spans="1:65" ht="15">
      <c r="A954" s="25" t="s">
        <v>63</v>
      </c>
      <c r="B954" s="18" t="s">
        <v>110</v>
      </c>
      <c r="C954" s="15" t="s">
        <v>111</v>
      </c>
      <c r="D954" s="16" t="s">
        <v>230</v>
      </c>
      <c r="E954" s="17" t="s">
        <v>230</v>
      </c>
      <c r="F954" s="17" t="s">
        <v>230</v>
      </c>
      <c r="G954" s="17" t="s">
        <v>230</v>
      </c>
      <c r="H954" s="17" t="s">
        <v>230</v>
      </c>
      <c r="I954" s="17" t="s">
        <v>230</v>
      </c>
      <c r="J954" s="17" t="s">
        <v>230</v>
      </c>
      <c r="K954" s="17" t="s">
        <v>230</v>
      </c>
      <c r="L954" s="17" t="s">
        <v>230</v>
      </c>
      <c r="M954" s="17" t="s">
        <v>230</v>
      </c>
      <c r="N954" s="17" t="s">
        <v>230</v>
      </c>
      <c r="O954" s="17" t="s">
        <v>230</v>
      </c>
      <c r="P954" s="17" t="s">
        <v>230</v>
      </c>
      <c r="Q954" s="17" t="s">
        <v>230</v>
      </c>
      <c r="R954" s="17" t="s">
        <v>230</v>
      </c>
      <c r="S954" s="17" t="s">
        <v>230</v>
      </c>
      <c r="T954" s="17" t="s">
        <v>230</v>
      </c>
      <c r="U954" s="17" t="s">
        <v>230</v>
      </c>
      <c r="V954" s="17" t="s">
        <v>230</v>
      </c>
      <c r="W954" s="17" t="s">
        <v>230</v>
      </c>
      <c r="X954" s="17" t="s">
        <v>230</v>
      </c>
      <c r="Y954" s="152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8">
        <v>1</v>
      </c>
    </row>
    <row r="955" spans="1:65">
      <c r="A955" s="30"/>
      <c r="B955" s="19" t="s">
        <v>231</v>
      </c>
      <c r="C955" s="9" t="s">
        <v>231</v>
      </c>
      <c r="D955" s="150" t="s">
        <v>233</v>
      </c>
      <c r="E955" s="151" t="s">
        <v>234</v>
      </c>
      <c r="F955" s="151" t="s">
        <v>236</v>
      </c>
      <c r="G955" s="151" t="s">
        <v>237</v>
      </c>
      <c r="H955" s="151" t="s">
        <v>239</v>
      </c>
      <c r="I955" s="151" t="s">
        <v>240</v>
      </c>
      <c r="J955" s="151" t="s">
        <v>242</v>
      </c>
      <c r="K955" s="151" t="s">
        <v>243</v>
      </c>
      <c r="L955" s="151" t="s">
        <v>245</v>
      </c>
      <c r="M955" s="151" t="s">
        <v>246</v>
      </c>
      <c r="N955" s="151" t="s">
        <v>247</v>
      </c>
      <c r="O955" s="151" t="s">
        <v>248</v>
      </c>
      <c r="P955" s="151" t="s">
        <v>249</v>
      </c>
      <c r="Q955" s="151" t="s">
        <v>250</v>
      </c>
      <c r="R955" s="151" t="s">
        <v>251</v>
      </c>
      <c r="S955" s="151" t="s">
        <v>252</v>
      </c>
      <c r="T955" s="151" t="s">
        <v>254</v>
      </c>
      <c r="U955" s="151" t="s">
        <v>255</v>
      </c>
      <c r="V955" s="151" t="s">
        <v>256</v>
      </c>
      <c r="W955" s="151" t="s">
        <v>257</v>
      </c>
      <c r="X955" s="151" t="s">
        <v>258</v>
      </c>
      <c r="Y955" s="152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8" t="s">
        <v>3</v>
      </c>
    </row>
    <row r="956" spans="1:65">
      <c r="A956" s="30"/>
      <c r="B956" s="19"/>
      <c r="C956" s="9"/>
      <c r="D956" s="10" t="s">
        <v>289</v>
      </c>
      <c r="E956" s="11" t="s">
        <v>290</v>
      </c>
      <c r="F956" s="11" t="s">
        <v>289</v>
      </c>
      <c r="G956" s="11" t="s">
        <v>290</v>
      </c>
      <c r="H956" s="11" t="s">
        <v>289</v>
      </c>
      <c r="I956" s="11" t="s">
        <v>290</v>
      </c>
      <c r="J956" s="11" t="s">
        <v>290</v>
      </c>
      <c r="K956" s="11" t="s">
        <v>114</v>
      </c>
      <c r="L956" s="11" t="s">
        <v>290</v>
      </c>
      <c r="M956" s="11" t="s">
        <v>289</v>
      </c>
      <c r="N956" s="11" t="s">
        <v>290</v>
      </c>
      <c r="O956" s="11" t="s">
        <v>290</v>
      </c>
      <c r="P956" s="11" t="s">
        <v>290</v>
      </c>
      <c r="Q956" s="11" t="s">
        <v>289</v>
      </c>
      <c r="R956" s="11" t="s">
        <v>290</v>
      </c>
      <c r="S956" s="11" t="s">
        <v>289</v>
      </c>
      <c r="T956" s="11" t="s">
        <v>114</v>
      </c>
      <c r="U956" s="11" t="s">
        <v>290</v>
      </c>
      <c r="V956" s="11" t="s">
        <v>289</v>
      </c>
      <c r="W956" s="11" t="s">
        <v>289</v>
      </c>
      <c r="X956" s="11" t="s">
        <v>289</v>
      </c>
      <c r="Y956" s="152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8">
        <v>2</v>
      </c>
    </row>
    <row r="957" spans="1:65">
      <c r="A957" s="30"/>
      <c r="B957" s="19"/>
      <c r="C957" s="9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152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8">
        <v>3</v>
      </c>
    </row>
    <row r="958" spans="1:65">
      <c r="A958" s="30"/>
      <c r="B958" s="18">
        <v>1</v>
      </c>
      <c r="C958" s="14">
        <v>1</v>
      </c>
      <c r="D958" s="22">
        <v>0.26</v>
      </c>
      <c r="E958" s="153">
        <v>0.3</v>
      </c>
      <c r="F958" s="22">
        <v>0.26</v>
      </c>
      <c r="G958" s="153">
        <v>0.3</v>
      </c>
      <c r="H958" s="153">
        <v>0.3</v>
      </c>
      <c r="I958" s="22">
        <v>0.28999999999999998</v>
      </c>
      <c r="J958" s="153">
        <v>0.28000000000000003</v>
      </c>
      <c r="K958" s="22">
        <v>0.26</v>
      </c>
      <c r="L958" s="22">
        <v>0.27</v>
      </c>
      <c r="M958" s="22">
        <v>0.28999999999999998</v>
      </c>
      <c r="N958" s="153">
        <v>0.29367304138119499</v>
      </c>
      <c r="O958" s="22">
        <v>0.27</v>
      </c>
      <c r="P958" s="153">
        <v>0.1</v>
      </c>
      <c r="Q958" s="153">
        <v>0.24</v>
      </c>
      <c r="R958" s="22">
        <v>0.27</v>
      </c>
      <c r="S958" s="22">
        <v>0.25</v>
      </c>
      <c r="T958" s="153" t="s">
        <v>103</v>
      </c>
      <c r="U958" s="153">
        <v>0.06</v>
      </c>
      <c r="V958" s="22">
        <v>0.25</v>
      </c>
      <c r="W958" s="22">
        <v>0.27</v>
      </c>
      <c r="X958" s="22">
        <v>0.25</v>
      </c>
      <c r="Y958" s="152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8">
        <v>1</v>
      </c>
    </row>
    <row r="959" spans="1:65">
      <c r="A959" s="30"/>
      <c r="B959" s="19">
        <v>1</v>
      </c>
      <c r="C959" s="9">
        <v>2</v>
      </c>
      <c r="D959" s="11">
        <v>0.26</v>
      </c>
      <c r="E959" s="155">
        <v>0.3</v>
      </c>
      <c r="F959" s="11">
        <v>0.26</v>
      </c>
      <c r="G959" s="155">
        <v>0.3</v>
      </c>
      <c r="H959" s="155">
        <v>0.3</v>
      </c>
      <c r="I959" s="11">
        <v>0.28000000000000003</v>
      </c>
      <c r="J959" s="155">
        <v>0.3</v>
      </c>
      <c r="K959" s="11">
        <v>0.28999999999999998</v>
      </c>
      <c r="L959" s="11">
        <v>0.27</v>
      </c>
      <c r="M959" s="11">
        <v>0.28000000000000003</v>
      </c>
      <c r="N959" s="155">
        <v>0.304121968713226</v>
      </c>
      <c r="O959" s="11">
        <v>0.26</v>
      </c>
      <c r="P959" s="155">
        <v>0.1</v>
      </c>
      <c r="Q959" s="155">
        <v>0.22</v>
      </c>
      <c r="R959" s="11">
        <v>0.28000000000000003</v>
      </c>
      <c r="S959" s="11">
        <v>0.26</v>
      </c>
      <c r="T959" s="155" t="s">
        <v>103</v>
      </c>
      <c r="U959" s="155">
        <v>0.06</v>
      </c>
      <c r="V959" s="11">
        <v>0.26</v>
      </c>
      <c r="W959" s="11">
        <v>0.27</v>
      </c>
      <c r="X959" s="11">
        <v>0.26</v>
      </c>
      <c r="Y959" s="152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8">
        <v>26</v>
      </c>
    </row>
    <row r="960" spans="1:65">
      <c r="A960" s="30"/>
      <c r="B960" s="19">
        <v>1</v>
      </c>
      <c r="C960" s="9">
        <v>3</v>
      </c>
      <c r="D960" s="11">
        <v>0.26</v>
      </c>
      <c r="E960" s="155">
        <v>0.3</v>
      </c>
      <c r="F960" s="11">
        <v>0.27</v>
      </c>
      <c r="G960" s="155">
        <v>0.3</v>
      </c>
      <c r="H960" s="155">
        <v>0.3</v>
      </c>
      <c r="I960" s="11">
        <v>0.28999999999999998</v>
      </c>
      <c r="J960" s="155">
        <v>0.28000000000000003</v>
      </c>
      <c r="K960" s="11">
        <v>0.26</v>
      </c>
      <c r="L960" s="11">
        <v>0.27</v>
      </c>
      <c r="M960" s="11">
        <v>0.28999999999999998</v>
      </c>
      <c r="N960" s="155">
        <v>0.27559206344028397</v>
      </c>
      <c r="O960" s="11">
        <v>0.26</v>
      </c>
      <c r="P960" s="155">
        <v>0.1</v>
      </c>
      <c r="Q960" s="155">
        <v>0.25</v>
      </c>
      <c r="R960" s="11">
        <v>0.26</v>
      </c>
      <c r="S960" s="11">
        <v>0.24</v>
      </c>
      <c r="T960" s="155" t="s">
        <v>103</v>
      </c>
      <c r="U960" s="155">
        <v>0.12</v>
      </c>
      <c r="V960" s="11">
        <v>0.27</v>
      </c>
      <c r="W960" s="11">
        <v>0.25</v>
      </c>
      <c r="X960" s="11">
        <v>0.26</v>
      </c>
      <c r="Y960" s="152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8">
        <v>16</v>
      </c>
    </row>
    <row r="961" spans="1:65">
      <c r="A961" s="30"/>
      <c r="B961" s="19">
        <v>1</v>
      </c>
      <c r="C961" s="9">
        <v>4</v>
      </c>
      <c r="D961" s="11">
        <v>0.26</v>
      </c>
      <c r="E961" s="155">
        <v>0.3</v>
      </c>
      <c r="F961" s="11">
        <v>0.26</v>
      </c>
      <c r="G961" s="155">
        <v>0.3</v>
      </c>
      <c r="H961" s="155">
        <v>0.3</v>
      </c>
      <c r="I961" s="11">
        <v>0.28000000000000003</v>
      </c>
      <c r="J961" s="155">
        <v>0.28999999999999998</v>
      </c>
      <c r="K961" s="11">
        <v>0.26</v>
      </c>
      <c r="L961" s="11">
        <v>0.25</v>
      </c>
      <c r="M961" s="11">
        <v>0.28999999999999998</v>
      </c>
      <c r="N961" s="155">
        <v>0.26715547752799701</v>
      </c>
      <c r="O961" s="11">
        <v>0.27</v>
      </c>
      <c r="P961" s="155">
        <v>0.1</v>
      </c>
      <c r="Q961" s="155">
        <v>0.24</v>
      </c>
      <c r="R961" s="11">
        <v>0.25</v>
      </c>
      <c r="S961" s="11">
        <v>0.23</v>
      </c>
      <c r="T961" s="155" t="s">
        <v>103</v>
      </c>
      <c r="U961" s="155">
        <v>0.13</v>
      </c>
      <c r="V961" s="11">
        <v>0.26</v>
      </c>
      <c r="W961" s="11">
        <v>0.28000000000000003</v>
      </c>
      <c r="X961" s="11">
        <v>0.26</v>
      </c>
      <c r="Y961" s="152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8">
        <v>0.2645555555555556</v>
      </c>
    </row>
    <row r="962" spans="1:65">
      <c r="A962" s="30"/>
      <c r="B962" s="19">
        <v>1</v>
      </c>
      <c r="C962" s="9">
        <v>5</v>
      </c>
      <c r="D962" s="11">
        <v>0.25</v>
      </c>
      <c r="E962" s="155">
        <v>0.3</v>
      </c>
      <c r="F962" s="11">
        <v>0.26</v>
      </c>
      <c r="G962" s="155">
        <v>0.3</v>
      </c>
      <c r="H962" s="155">
        <v>0.3</v>
      </c>
      <c r="I962" s="11">
        <v>0.28999999999999998</v>
      </c>
      <c r="J962" s="155">
        <v>0.28999999999999998</v>
      </c>
      <c r="K962" s="11">
        <v>0.25</v>
      </c>
      <c r="L962" s="11">
        <v>0.27</v>
      </c>
      <c r="M962" s="11">
        <v>0.28000000000000003</v>
      </c>
      <c r="N962" s="155">
        <v>0.30371909916478601</v>
      </c>
      <c r="O962" s="11">
        <v>0.26</v>
      </c>
      <c r="P962" s="155">
        <v>0.1</v>
      </c>
      <c r="Q962" s="155">
        <v>0.25</v>
      </c>
      <c r="R962" s="11">
        <v>0.26</v>
      </c>
      <c r="S962" s="11">
        <v>0.25</v>
      </c>
      <c r="T962" s="155" t="s">
        <v>103</v>
      </c>
      <c r="U962" s="155">
        <v>0.08</v>
      </c>
      <c r="V962" s="11">
        <v>0.28000000000000003</v>
      </c>
      <c r="W962" s="11">
        <v>0.26</v>
      </c>
      <c r="X962" s="11">
        <v>0.25</v>
      </c>
      <c r="Y962" s="152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8">
        <v>65</v>
      </c>
    </row>
    <row r="963" spans="1:65">
      <c r="A963" s="30"/>
      <c r="B963" s="19">
        <v>1</v>
      </c>
      <c r="C963" s="9">
        <v>6</v>
      </c>
      <c r="D963" s="148">
        <v>0.3</v>
      </c>
      <c r="E963" s="155">
        <v>0.3</v>
      </c>
      <c r="F963" s="11">
        <v>0.25</v>
      </c>
      <c r="G963" s="155">
        <v>0.3</v>
      </c>
      <c r="H963" s="155">
        <v>0.3</v>
      </c>
      <c r="I963" s="11">
        <v>0.28000000000000003</v>
      </c>
      <c r="J963" s="155">
        <v>0.28999999999999998</v>
      </c>
      <c r="K963" s="11">
        <v>0.28999999999999998</v>
      </c>
      <c r="L963" s="11">
        <v>0.25</v>
      </c>
      <c r="M963" s="11">
        <v>0.28000000000000003</v>
      </c>
      <c r="N963" s="155">
        <v>0.280413256293369</v>
      </c>
      <c r="O963" s="11">
        <v>0.27</v>
      </c>
      <c r="P963" s="155">
        <v>0.1</v>
      </c>
      <c r="Q963" s="155">
        <v>0.22</v>
      </c>
      <c r="R963" s="11">
        <v>0.25</v>
      </c>
      <c r="S963" s="11">
        <v>0.24</v>
      </c>
      <c r="T963" s="155" t="s">
        <v>103</v>
      </c>
      <c r="U963" s="155">
        <v>0.1</v>
      </c>
      <c r="V963" s="11">
        <v>0.26</v>
      </c>
      <c r="W963" s="11">
        <v>0.25</v>
      </c>
      <c r="X963" s="11">
        <v>0.26</v>
      </c>
      <c r="Y963" s="152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5"/>
    </row>
    <row r="964" spans="1:65">
      <c r="A964" s="30"/>
      <c r="B964" s="20" t="s">
        <v>265</v>
      </c>
      <c r="C964" s="12"/>
      <c r="D964" s="23">
        <v>0.26500000000000001</v>
      </c>
      <c r="E964" s="23">
        <v>0.3</v>
      </c>
      <c r="F964" s="23">
        <v>0.26</v>
      </c>
      <c r="G964" s="23">
        <v>0.3</v>
      </c>
      <c r="H964" s="23">
        <v>0.3</v>
      </c>
      <c r="I964" s="23">
        <v>0.28500000000000003</v>
      </c>
      <c r="J964" s="23">
        <v>0.28833333333333339</v>
      </c>
      <c r="K964" s="23">
        <v>0.26833333333333337</v>
      </c>
      <c r="L964" s="23">
        <v>0.26333333333333336</v>
      </c>
      <c r="M964" s="23">
        <v>0.28500000000000003</v>
      </c>
      <c r="N964" s="23">
        <v>0.28744581775347616</v>
      </c>
      <c r="O964" s="23">
        <v>0.26500000000000001</v>
      </c>
      <c r="P964" s="23">
        <v>9.9999999999999992E-2</v>
      </c>
      <c r="Q964" s="23">
        <v>0.23666666666666666</v>
      </c>
      <c r="R964" s="23">
        <v>0.26166666666666666</v>
      </c>
      <c r="S964" s="23">
        <v>0.245</v>
      </c>
      <c r="T964" s="23" t="s">
        <v>673</v>
      </c>
      <c r="U964" s="23">
        <v>9.1666666666666674E-2</v>
      </c>
      <c r="V964" s="23">
        <v>0.26333333333333336</v>
      </c>
      <c r="W964" s="23">
        <v>0.26333333333333336</v>
      </c>
      <c r="X964" s="23">
        <v>0.25666666666666665</v>
      </c>
      <c r="Y964" s="152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55"/>
    </row>
    <row r="965" spans="1:65">
      <c r="A965" s="30"/>
      <c r="B965" s="3" t="s">
        <v>266</v>
      </c>
      <c r="C965" s="29"/>
      <c r="D965" s="11">
        <v>0.26</v>
      </c>
      <c r="E965" s="11">
        <v>0.3</v>
      </c>
      <c r="F965" s="11">
        <v>0.26</v>
      </c>
      <c r="G965" s="11">
        <v>0.3</v>
      </c>
      <c r="H965" s="11">
        <v>0.3</v>
      </c>
      <c r="I965" s="11">
        <v>0.28500000000000003</v>
      </c>
      <c r="J965" s="11">
        <v>0.28999999999999998</v>
      </c>
      <c r="K965" s="11">
        <v>0.26</v>
      </c>
      <c r="L965" s="11">
        <v>0.27</v>
      </c>
      <c r="M965" s="11">
        <v>0.28500000000000003</v>
      </c>
      <c r="N965" s="11">
        <v>0.28704314883728199</v>
      </c>
      <c r="O965" s="11">
        <v>0.26500000000000001</v>
      </c>
      <c r="P965" s="11">
        <v>0.1</v>
      </c>
      <c r="Q965" s="11">
        <v>0.24</v>
      </c>
      <c r="R965" s="11">
        <v>0.26</v>
      </c>
      <c r="S965" s="11">
        <v>0.245</v>
      </c>
      <c r="T965" s="11" t="s">
        <v>673</v>
      </c>
      <c r="U965" s="11">
        <v>0.09</v>
      </c>
      <c r="V965" s="11">
        <v>0.26</v>
      </c>
      <c r="W965" s="11">
        <v>0.26500000000000001</v>
      </c>
      <c r="X965" s="11">
        <v>0.26</v>
      </c>
      <c r="Y965" s="152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5"/>
    </row>
    <row r="966" spans="1:65">
      <c r="A966" s="30"/>
      <c r="B966" s="3" t="s">
        <v>267</v>
      </c>
      <c r="C966" s="29"/>
      <c r="D966" s="24">
        <v>1.7606816861659002E-2</v>
      </c>
      <c r="E966" s="24">
        <v>0</v>
      </c>
      <c r="F966" s="24">
        <v>6.324555320336764E-3</v>
      </c>
      <c r="G966" s="24">
        <v>0</v>
      </c>
      <c r="H966" s="24">
        <v>0</v>
      </c>
      <c r="I966" s="24">
        <v>5.4772255750516353E-3</v>
      </c>
      <c r="J966" s="24">
        <v>7.5277265270907931E-3</v>
      </c>
      <c r="K966" s="24">
        <v>1.7224014243685071E-2</v>
      </c>
      <c r="L966" s="24">
        <v>1.0327955589886454E-2</v>
      </c>
      <c r="M966" s="24">
        <v>5.4772255750516353E-3</v>
      </c>
      <c r="N966" s="24">
        <v>1.5384136838360948E-2</v>
      </c>
      <c r="O966" s="24">
        <v>5.4772255750516656E-3</v>
      </c>
      <c r="P966" s="24">
        <v>1.5202354861220293E-17</v>
      </c>
      <c r="Q966" s="24">
        <v>1.3662601021279462E-2</v>
      </c>
      <c r="R966" s="24">
        <v>1.1690451944500132E-2</v>
      </c>
      <c r="S966" s="24">
        <v>1.0488088481701517E-2</v>
      </c>
      <c r="T966" s="24" t="s">
        <v>673</v>
      </c>
      <c r="U966" s="24">
        <v>2.9944392908634293E-2</v>
      </c>
      <c r="V966" s="24">
        <v>1.0327955589886455E-2</v>
      </c>
      <c r="W966" s="24">
        <v>1.2110601416389978E-2</v>
      </c>
      <c r="X966" s="24">
        <v>5.1639777949432277E-3</v>
      </c>
      <c r="Y966" s="206"/>
      <c r="Z966" s="207"/>
      <c r="AA966" s="207"/>
      <c r="AB966" s="207"/>
      <c r="AC966" s="207"/>
      <c r="AD966" s="207"/>
      <c r="AE966" s="207"/>
      <c r="AF966" s="207"/>
      <c r="AG966" s="207"/>
      <c r="AH966" s="207"/>
      <c r="AI966" s="207"/>
      <c r="AJ966" s="207"/>
      <c r="AK966" s="207"/>
      <c r="AL966" s="207"/>
      <c r="AM966" s="207"/>
      <c r="AN966" s="207"/>
      <c r="AO966" s="207"/>
      <c r="AP966" s="207"/>
      <c r="AQ966" s="207"/>
      <c r="AR966" s="207"/>
      <c r="AS966" s="207"/>
      <c r="AT966" s="207"/>
      <c r="AU966" s="207"/>
      <c r="AV966" s="207"/>
      <c r="AW966" s="207"/>
      <c r="AX966" s="207"/>
      <c r="AY966" s="207"/>
      <c r="AZ966" s="207"/>
      <c r="BA966" s="207"/>
      <c r="BB966" s="207"/>
      <c r="BC966" s="207"/>
      <c r="BD966" s="207"/>
      <c r="BE966" s="207"/>
      <c r="BF966" s="207"/>
      <c r="BG966" s="207"/>
      <c r="BH966" s="207"/>
      <c r="BI966" s="207"/>
      <c r="BJ966" s="207"/>
      <c r="BK966" s="207"/>
      <c r="BL966" s="207"/>
      <c r="BM966" s="56"/>
    </row>
    <row r="967" spans="1:65">
      <c r="A967" s="30"/>
      <c r="B967" s="3" t="s">
        <v>86</v>
      </c>
      <c r="C967" s="29"/>
      <c r="D967" s="13">
        <v>6.6440818345883029E-2</v>
      </c>
      <c r="E967" s="13">
        <v>0</v>
      </c>
      <c r="F967" s="13">
        <v>2.4325212770526013E-2</v>
      </c>
      <c r="G967" s="13">
        <v>0</v>
      </c>
      <c r="H967" s="13">
        <v>0</v>
      </c>
      <c r="I967" s="13">
        <v>1.9218335351058366E-2</v>
      </c>
      <c r="J967" s="13">
        <v>2.6107722059274422E-2</v>
      </c>
      <c r="K967" s="13">
        <v>6.4188872957832557E-2</v>
      </c>
      <c r="L967" s="13">
        <v>3.9220084518556152E-2</v>
      </c>
      <c r="M967" s="13">
        <v>1.9218335351058366E-2</v>
      </c>
      <c r="N967" s="13">
        <v>5.3520127579504168E-2</v>
      </c>
      <c r="O967" s="13">
        <v>2.0668775754911946E-2</v>
      </c>
      <c r="P967" s="13">
        <v>1.5202354861220294E-16</v>
      </c>
      <c r="Q967" s="13">
        <v>5.772930008991322E-2</v>
      </c>
      <c r="R967" s="13">
        <v>4.4676886412102414E-2</v>
      </c>
      <c r="S967" s="13">
        <v>4.2808524415108233E-2</v>
      </c>
      <c r="T967" s="13" t="s">
        <v>673</v>
      </c>
      <c r="U967" s="13">
        <v>0.32666610445782862</v>
      </c>
      <c r="V967" s="13">
        <v>3.9220084518556159E-2</v>
      </c>
      <c r="W967" s="13">
        <v>4.5989625631860674E-2</v>
      </c>
      <c r="X967" s="13">
        <v>2.0119394006272318E-2</v>
      </c>
      <c r="Y967" s="152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5"/>
    </row>
    <row r="968" spans="1:65">
      <c r="A968" s="30"/>
      <c r="B968" s="3" t="s">
        <v>268</v>
      </c>
      <c r="C968" s="29"/>
      <c r="D968" s="13">
        <v>1.6799664006719173E-3</v>
      </c>
      <c r="E968" s="13">
        <v>0.13397732045359079</v>
      </c>
      <c r="F968" s="13">
        <v>-1.7219655606887985E-2</v>
      </c>
      <c r="G968" s="13">
        <v>0.13397732045359079</v>
      </c>
      <c r="H968" s="13">
        <v>0.13397732045359079</v>
      </c>
      <c r="I968" s="13">
        <v>7.7278454430911303E-2</v>
      </c>
      <c r="J968" s="13">
        <v>8.9878202435951238E-2</v>
      </c>
      <c r="K968" s="13">
        <v>1.4279714405711852E-2</v>
      </c>
      <c r="L968" s="13">
        <v>-4.61990760184805E-3</v>
      </c>
      <c r="M968" s="13">
        <v>7.7278454430911303E-2</v>
      </c>
      <c r="N968" s="13">
        <v>8.6523460638926908E-2</v>
      </c>
      <c r="O968" s="13">
        <v>1.6799664006719173E-3</v>
      </c>
      <c r="P968" s="13">
        <v>-0.62200755984880307</v>
      </c>
      <c r="Q968" s="13">
        <v>-0.10541789164216731</v>
      </c>
      <c r="R968" s="13">
        <v>-1.0919781604368128E-2</v>
      </c>
      <c r="S968" s="13">
        <v>-7.391852162956758E-2</v>
      </c>
      <c r="T968" s="13" t="s">
        <v>673</v>
      </c>
      <c r="U968" s="13">
        <v>-0.6535069298614028</v>
      </c>
      <c r="V968" s="13">
        <v>-4.61990760184805E-3</v>
      </c>
      <c r="W968" s="13">
        <v>-4.61990760184805E-3</v>
      </c>
      <c r="X968" s="13">
        <v>-2.9819403611927919E-2</v>
      </c>
      <c r="Y968" s="152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5"/>
    </row>
    <row r="969" spans="1:65">
      <c r="A969" s="30"/>
      <c r="B969" s="46" t="s">
        <v>269</v>
      </c>
      <c r="C969" s="47"/>
      <c r="D969" s="45">
        <v>0.17</v>
      </c>
      <c r="E969" s="45" t="s">
        <v>270</v>
      </c>
      <c r="F969" s="45">
        <v>0.34</v>
      </c>
      <c r="G969" s="45" t="s">
        <v>270</v>
      </c>
      <c r="H969" s="45" t="s">
        <v>270</v>
      </c>
      <c r="I969" s="45">
        <v>2.19</v>
      </c>
      <c r="J969" s="45">
        <v>2.5299999999999998</v>
      </c>
      <c r="K969" s="45">
        <v>0.51</v>
      </c>
      <c r="L969" s="45">
        <v>0</v>
      </c>
      <c r="M969" s="45">
        <v>2.19</v>
      </c>
      <c r="N969" s="45">
        <v>2.44</v>
      </c>
      <c r="O969" s="45">
        <v>0.17</v>
      </c>
      <c r="P969" s="45" t="s">
        <v>270</v>
      </c>
      <c r="Q969" s="45">
        <v>2.7</v>
      </c>
      <c r="R969" s="45">
        <v>0.17</v>
      </c>
      <c r="S969" s="45">
        <v>1.85</v>
      </c>
      <c r="T969" s="45">
        <v>226.23</v>
      </c>
      <c r="U969" s="45">
        <v>17.36</v>
      </c>
      <c r="V969" s="45">
        <v>0</v>
      </c>
      <c r="W969" s="45">
        <v>0</v>
      </c>
      <c r="X969" s="45">
        <v>0.67</v>
      </c>
      <c r="Y969" s="152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5"/>
    </row>
    <row r="970" spans="1:65">
      <c r="B970" s="31" t="s">
        <v>307</v>
      </c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BM970" s="55"/>
    </row>
    <row r="971" spans="1:65">
      <c r="BM971" s="55"/>
    </row>
    <row r="972" spans="1:65" ht="15">
      <c r="B972" s="8" t="s">
        <v>526</v>
      </c>
      <c r="BM972" s="28" t="s">
        <v>66</v>
      </c>
    </row>
    <row r="973" spans="1:65" ht="15">
      <c r="A973" s="25" t="s">
        <v>64</v>
      </c>
      <c r="B973" s="18" t="s">
        <v>110</v>
      </c>
      <c r="C973" s="15" t="s">
        <v>111</v>
      </c>
      <c r="D973" s="16" t="s">
        <v>230</v>
      </c>
      <c r="E973" s="17" t="s">
        <v>230</v>
      </c>
      <c r="F973" s="17" t="s">
        <v>230</v>
      </c>
      <c r="G973" s="17" t="s">
        <v>230</v>
      </c>
      <c r="H973" s="17" t="s">
        <v>230</v>
      </c>
      <c r="I973" s="17" t="s">
        <v>230</v>
      </c>
      <c r="J973" s="17" t="s">
        <v>230</v>
      </c>
      <c r="K973" s="17" t="s">
        <v>230</v>
      </c>
      <c r="L973" s="17" t="s">
        <v>230</v>
      </c>
      <c r="M973" s="17" t="s">
        <v>230</v>
      </c>
      <c r="N973" s="152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8">
        <v>1</v>
      </c>
    </row>
    <row r="974" spans="1:65">
      <c r="A974" s="30"/>
      <c r="B974" s="19" t="s">
        <v>231</v>
      </c>
      <c r="C974" s="9" t="s">
        <v>231</v>
      </c>
      <c r="D974" s="150" t="s">
        <v>234</v>
      </c>
      <c r="E974" s="151" t="s">
        <v>237</v>
      </c>
      <c r="F974" s="151" t="s">
        <v>240</v>
      </c>
      <c r="G974" s="151" t="s">
        <v>242</v>
      </c>
      <c r="H974" s="151" t="s">
        <v>246</v>
      </c>
      <c r="I974" s="151" t="s">
        <v>247</v>
      </c>
      <c r="J974" s="151" t="s">
        <v>248</v>
      </c>
      <c r="K974" s="151" t="s">
        <v>249</v>
      </c>
      <c r="L974" s="151" t="s">
        <v>252</v>
      </c>
      <c r="M974" s="151" t="s">
        <v>255</v>
      </c>
      <c r="N974" s="152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8" t="s">
        <v>3</v>
      </c>
    </row>
    <row r="975" spans="1:65">
      <c r="A975" s="30"/>
      <c r="B975" s="19"/>
      <c r="C975" s="9"/>
      <c r="D975" s="10" t="s">
        <v>290</v>
      </c>
      <c r="E975" s="11" t="s">
        <v>290</v>
      </c>
      <c r="F975" s="11" t="s">
        <v>290</v>
      </c>
      <c r="G975" s="11" t="s">
        <v>290</v>
      </c>
      <c r="H975" s="11" t="s">
        <v>289</v>
      </c>
      <c r="I975" s="11" t="s">
        <v>290</v>
      </c>
      <c r="J975" s="11" t="s">
        <v>290</v>
      </c>
      <c r="K975" s="11" t="s">
        <v>290</v>
      </c>
      <c r="L975" s="11" t="s">
        <v>289</v>
      </c>
      <c r="M975" s="11" t="s">
        <v>290</v>
      </c>
      <c r="N975" s="152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8">
        <v>2</v>
      </c>
    </row>
    <row r="976" spans="1:65">
      <c r="A976" s="30"/>
      <c r="B976" s="19"/>
      <c r="C976" s="9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152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8">
        <v>3</v>
      </c>
    </row>
    <row r="977" spans="1:65">
      <c r="A977" s="30"/>
      <c r="B977" s="18">
        <v>1</v>
      </c>
      <c r="C977" s="14">
        <v>1</v>
      </c>
      <c r="D977" s="22">
        <v>0.34</v>
      </c>
      <c r="E977" s="22">
        <v>0.35</v>
      </c>
      <c r="F977" s="22">
        <v>0.34</v>
      </c>
      <c r="G977" s="22">
        <v>0.37</v>
      </c>
      <c r="H977" s="153">
        <v>0.3</v>
      </c>
      <c r="I977" s="22">
        <v>0.30940922540355031</v>
      </c>
      <c r="J977" s="22">
        <v>0.35</v>
      </c>
      <c r="K977" s="153">
        <v>0.3</v>
      </c>
      <c r="L977" s="153">
        <v>0.3</v>
      </c>
      <c r="M977" s="22">
        <v>0.37</v>
      </c>
      <c r="N977" s="152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8">
        <v>1</v>
      </c>
    </row>
    <row r="978" spans="1:65">
      <c r="A978" s="30"/>
      <c r="B978" s="19">
        <v>1</v>
      </c>
      <c r="C978" s="9">
        <v>2</v>
      </c>
      <c r="D978" s="11">
        <v>0.36</v>
      </c>
      <c r="E978" s="11">
        <v>0.35</v>
      </c>
      <c r="F978" s="11">
        <v>0.35</v>
      </c>
      <c r="G978" s="11">
        <v>0.37</v>
      </c>
      <c r="H978" s="155">
        <v>0.3</v>
      </c>
      <c r="I978" s="11">
        <v>0.32970298407160592</v>
      </c>
      <c r="J978" s="11">
        <v>0.34</v>
      </c>
      <c r="K978" s="155">
        <v>0.3</v>
      </c>
      <c r="L978" s="155">
        <v>0.3</v>
      </c>
      <c r="M978" s="11">
        <v>0.36</v>
      </c>
      <c r="N978" s="152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8">
        <v>27</v>
      </c>
    </row>
    <row r="979" spans="1:65">
      <c r="A979" s="30"/>
      <c r="B979" s="19">
        <v>1</v>
      </c>
      <c r="C979" s="9">
        <v>3</v>
      </c>
      <c r="D979" s="11">
        <v>0.34</v>
      </c>
      <c r="E979" s="11">
        <v>0.34</v>
      </c>
      <c r="F979" s="11">
        <v>0.35</v>
      </c>
      <c r="G979" s="11">
        <v>0.38</v>
      </c>
      <c r="H979" s="155">
        <v>0.3</v>
      </c>
      <c r="I979" s="11">
        <v>0.32911302456382774</v>
      </c>
      <c r="J979" s="11">
        <v>0.35</v>
      </c>
      <c r="K979" s="155">
        <v>0.3</v>
      </c>
      <c r="L979" s="155">
        <v>0.3</v>
      </c>
      <c r="M979" s="11">
        <v>0.36</v>
      </c>
      <c r="N979" s="152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8">
        <v>16</v>
      </c>
    </row>
    <row r="980" spans="1:65">
      <c r="A980" s="30"/>
      <c r="B980" s="19">
        <v>1</v>
      </c>
      <c r="C980" s="9">
        <v>4</v>
      </c>
      <c r="D980" s="11">
        <v>0.36</v>
      </c>
      <c r="E980" s="11">
        <v>0.34</v>
      </c>
      <c r="F980" s="11">
        <v>0.35</v>
      </c>
      <c r="G980" s="11">
        <v>0.37</v>
      </c>
      <c r="H980" s="155">
        <v>0.3</v>
      </c>
      <c r="I980" s="11">
        <v>0.32978485579185618</v>
      </c>
      <c r="J980" s="11">
        <v>0.34</v>
      </c>
      <c r="K980" s="155">
        <v>0.3</v>
      </c>
      <c r="L980" s="155">
        <v>0.3</v>
      </c>
      <c r="M980" s="11">
        <v>0.37</v>
      </c>
      <c r="N980" s="152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8">
        <v>0.34963686378489989</v>
      </c>
    </row>
    <row r="981" spans="1:65">
      <c r="A981" s="30"/>
      <c r="B981" s="19">
        <v>1</v>
      </c>
      <c r="C981" s="9">
        <v>5</v>
      </c>
      <c r="D981" s="11">
        <v>0.34</v>
      </c>
      <c r="E981" s="11">
        <v>0.33</v>
      </c>
      <c r="F981" s="11">
        <v>0.34</v>
      </c>
      <c r="G981" s="11">
        <v>0.39</v>
      </c>
      <c r="H981" s="155">
        <v>0.3</v>
      </c>
      <c r="I981" s="11">
        <v>0.30696375459629144</v>
      </c>
      <c r="J981" s="11">
        <v>0.35</v>
      </c>
      <c r="K981" s="155">
        <v>0.2</v>
      </c>
      <c r="L981" s="155">
        <v>0.3</v>
      </c>
      <c r="M981" s="11">
        <v>0.37</v>
      </c>
      <c r="N981" s="152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8">
        <v>66</v>
      </c>
    </row>
    <row r="982" spans="1:65">
      <c r="A982" s="30"/>
      <c r="B982" s="19">
        <v>1</v>
      </c>
      <c r="C982" s="9">
        <v>6</v>
      </c>
      <c r="D982" s="11">
        <v>0.36</v>
      </c>
      <c r="E982" s="11">
        <v>0.35</v>
      </c>
      <c r="F982" s="11">
        <v>0.35</v>
      </c>
      <c r="G982" s="11">
        <v>0.38</v>
      </c>
      <c r="H982" s="155">
        <v>0.3</v>
      </c>
      <c r="I982" s="11">
        <v>0.31977443453866577</v>
      </c>
      <c r="J982" s="11">
        <v>0.34</v>
      </c>
      <c r="K982" s="155">
        <v>0.3</v>
      </c>
      <c r="L982" s="155">
        <v>0.3</v>
      </c>
      <c r="M982" s="11">
        <v>0.36</v>
      </c>
      <c r="N982" s="152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5"/>
    </row>
    <row r="983" spans="1:65">
      <c r="A983" s="30"/>
      <c r="B983" s="20" t="s">
        <v>265</v>
      </c>
      <c r="C983" s="12"/>
      <c r="D983" s="23">
        <v>0.35000000000000003</v>
      </c>
      <c r="E983" s="23">
        <v>0.34333333333333332</v>
      </c>
      <c r="F983" s="23">
        <v>0.34666666666666668</v>
      </c>
      <c r="G983" s="23">
        <v>0.37666666666666671</v>
      </c>
      <c r="H983" s="23">
        <v>0.3</v>
      </c>
      <c r="I983" s="23">
        <v>0.32079137982763289</v>
      </c>
      <c r="J983" s="23">
        <v>0.34499999999999997</v>
      </c>
      <c r="K983" s="23">
        <v>0.28333333333333333</v>
      </c>
      <c r="L983" s="23">
        <v>0.3</v>
      </c>
      <c r="M983" s="23">
        <v>0.36499999999999999</v>
      </c>
      <c r="N983" s="152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5"/>
    </row>
    <row r="984" spans="1:65">
      <c r="A984" s="30"/>
      <c r="B984" s="3" t="s">
        <v>266</v>
      </c>
      <c r="C984" s="29"/>
      <c r="D984" s="11">
        <v>0.35</v>
      </c>
      <c r="E984" s="11">
        <v>0.34499999999999997</v>
      </c>
      <c r="F984" s="11">
        <v>0.35</v>
      </c>
      <c r="G984" s="11">
        <v>0.375</v>
      </c>
      <c r="H984" s="11">
        <v>0.3</v>
      </c>
      <c r="I984" s="11">
        <v>0.32444372955124678</v>
      </c>
      <c r="J984" s="11">
        <v>0.34499999999999997</v>
      </c>
      <c r="K984" s="11">
        <v>0.3</v>
      </c>
      <c r="L984" s="11">
        <v>0.3</v>
      </c>
      <c r="M984" s="11">
        <v>0.36499999999999999</v>
      </c>
      <c r="N984" s="152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5"/>
    </row>
    <row r="985" spans="1:65">
      <c r="A985" s="30"/>
      <c r="B985" s="3" t="s">
        <v>267</v>
      </c>
      <c r="C985" s="29"/>
      <c r="D985" s="24">
        <v>1.0954451150103302E-2</v>
      </c>
      <c r="E985" s="24">
        <v>8.1649658092772404E-3</v>
      </c>
      <c r="F985" s="24">
        <v>5.1639777949431982E-3</v>
      </c>
      <c r="G985" s="24">
        <v>8.1649658092772665E-3</v>
      </c>
      <c r="H985" s="24">
        <v>0</v>
      </c>
      <c r="I985" s="24">
        <v>1.0500856230122811E-2</v>
      </c>
      <c r="J985" s="24">
        <v>5.4772255750516353E-3</v>
      </c>
      <c r="K985" s="24">
        <v>4.0824829046386367E-2</v>
      </c>
      <c r="L985" s="24">
        <v>0</v>
      </c>
      <c r="M985" s="24">
        <v>5.4772255750516656E-3</v>
      </c>
      <c r="N985" s="206"/>
      <c r="O985" s="207"/>
      <c r="P985" s="207"/>
      <c r="Q985" s="207"/>
      <c r="R985" s="207"/>
      <c r="S985" s="207"/>
      <c r="T985" s="207"/>
      <c r="U985" s="207"/>
      <c r="V985" s="207"/>
      <c r="W985" s="207"/>
      <c r="X985" s="207"/>
      <c r="Y985" s="207"/>
      <c r="Z985" s="207"/>
      <c r="AA985" s="207"/>
      <c r="AB985" s="207"/>
      <c r="AC985" s="207"/>
      <c r="AD985" s="207"/>
      <c r="AE985" s="207"/>
      <c r="AF985" s="207"/>
      <c r="AG985" s="207"/>
      <c r="AH985" s="207"/>
      <c r="AI985" s="207"/>
      <c r="AJ985" s="207"/>
      <c r="AK985" s="207"/>
      <c r="AL985" s="207"/>
      <c r="AM985" s="207"/>
      <c r="AN985" s="207"/>
      <c r="AO985" s="207"/>
      <c r="AP985" s="207"/>
      <c r="AQ985" s="207"/>
      <c r="AR985" s="207"/>
      <c r="AS985" s="207"/>
      <c r="AT985" s="207"/>
      <c r="AU985" s="207"/>
      <c r="AV985" s="207"/>
      <c r="AW985" s="207"/>
      <c r="AX985" s="207"/>
      <c r="AY985" s="207"/>
      <c r="AZ985" s="207"/>
      <c r="BA985" s="207"/>
      <c r="BB985" s="207"/>
      <c r="BC985" s="207"/>
      <c r="BD985" s="207"/>
      <c r="BE985" s="207"/>
      <c r="BF985" s="207"/>
      <c r="BG985" s="207"/>
      <c r="BH985" s="207"/>
      <c r="BI985" s="207"/>
      <c r="BJ985" s="207"/>
      <c r="BK985" s="207"/>
      <c r="BL985" s="207"/>
      <c r="BM985" s="56"/>
    </row>
    <row r="986" spans="1:65">
      <c r="A986" s="30"/>
      <c r="B986" s="3" t="s">
        <v>86</v>
      </c>
      <c r="C986" s="29"/>
      <c r="D986" s="13">
        <v>3.1298431857438004E-2</v>
      </c>
      <c r="E986" s="13">
        <v>2.3781453813428857E-2</v>
      </c>
      <c r="F986" s="13">
        <v>1.4896089793105379E-2</v>
      </c>
      <c r="G986" s="13">
        <v>2.167690037861221E-2</v>
      </c>
      <c r="H986" s="13">
        <v>0</v>
      </c>
      <c r="I986" s="13">
        <v>3.2734221959970104E-2</v>
      </c>
      <c r="J986" s="13">
        <v>1.5876016159569958E-2</v>
      </c>
      <c r="K986" s="13">
        <v>0.14408763192842247</v>
      </c>
      <c r="L986" s="13">
        <v>0</v>
      </c>
      <c r="M986" s="13">
        <v>1.5006097465894975E-2</v>
      </c>
      <c r="N986" s="152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5"/>
    </row>
    <row r="987" spans="1:65">
      <c r="A987" s="30"/>
      <c r="B987" s="3" t="s">
        <v>268</v>
      </c>
      <c r="C987" s="29"/>
      <c r="D987" s="13">
        <v>1.0386096339187745E-3</v>
      </c>
      <c r="E987" s="13">
        <v>-1.802879245434641E-2</v>
      </c>
      <c r="F987" s="13">
        <v>-8.495091410213873E-3</v>
      </c>
      <c r="G987" s="13">
        <v>7.7308217986979288E-2</v>
      </c>
      <c r="H987" s="13">
        <v>-0.14196690602806972</v>
      </c>
      <c r="I987" s="13">
        <v>-8.2501266156571607E-2</v>
      </c>
      <c r="J987" s="13">
        <v>-1.3261941932280252E-2</v>
      </c>
      <c r="K987" s="13">
        <v>-0.18963541124873251</v>
      </c>
      <c r="L987" s="13">
        <v>-0.14196690602806972</v>
      </c>
      <c r="M987" s="13">
        <v>4.3940264332515078E-2</v>
      </c>
      <c r="N987" s="152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5"/>
    </row>
    <row r="988" spans="1:65">
      <c r="A988" s="30"/>
      <c r="B988" s="46" t="s">
        <v>269</v>
      </c>
      <c r="C988" s="47"/>
      <c r="D988" s="45">
        <v>0.67</v>
      </c>
      <c r="E988" s="45">
        <v>0.67</v>
      </c>
      <c r="F988" s="45">
        <v>0</v>
      </c>
      <c r="G988" s="45">
        <v>6.07</v>
      </c>
      <c r="H988" s="45" t="s">
        <v>270</v>
      </c>
      <c r="I988" s="45">
        <v>5.23</v>
      </c>
      <c r="J988" s="45">
        <v>0.34</v>
      </c>
      <c r="K988" s="45" t="s">
        <v>270</v>
      </c>
      <c r="L988" s="45" t="s">
        <v>270</v>
      </c>
      <c r="M988" s="45">
        <v>3.71</v>
      </c>
      <c r="N988" s="152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5"/>
    </row>
    <row r="989" spans="1:65">
      <c r="B989" s="31" t="s">
        <v>301</v>
      </c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BM989" s="55"/>
    </row>
    <row r="990" spans="1:65">
      <c r="BM990" s="55"/>
    </row>
    <row r="991" spans="1:65" ht="15">
      <c r="B991" s="8" t="s">
        <v>527</v>
      </c>
      <c r="BM991" s="28" t="s">
        <v>66</v>
      </c>
    </row>
    <row r="992" spans="1:65" ht="15">
      <c r="A992" s="25" t="s">
        <v>32</v>
      </c>
      <c r="B992" s="18" t="s">
        <v>110</v>
      </c>
      <c r="C992" s="15" t="s">
        <v>111</v>
      </c>
      <c r="D992" s="16" t="s">
        <v>230</v>
      </c>
      <c r="E992" s="17" t="s">
        <v>230</v>
      </c>
      <c r="F992" s="17" t="s">
        <v>230</v>
      </c>
      <c r="G992" s="17" t="s">
        <v>230</v>
      </c>
      <c r="H992" s="17" t="s">
        <v>230</v>
      </c>
      <c r="I992" s="17" t="s">
        <v>230</v>
      </c>
      <c r="J992" s="17" t="s">
        <v>230</v>
      </c>
      <c r="K992" s="17" t="s">
        <v>230</v>
      </c>
      <c r="L992" s="17" t="s">
        <v>230</v>
      </c>
      <c r="M992" s="17" t="s">
        <v>230</v>
      </c>
      <c r="N992" s="17" t="s">
        <v>230</v>
      </c>
      <c r="O992" s="17" t="s">
        <v>230</v>
      </c>
      <c r="P992" s="17" t="s">
        <v>230</v>
      </c>
      <c r="Q992" s="17" t="s">
        <v>230</v>
      </c>
      <c r="R992" s="17" t="s">
        <v>230</v>
      </c>
      <c r="S992" s="17" t="s">
        <v>230</v>
      </c>
      <c r="T992" s="17" t="s">
        <v>230</v>
      </c>
      <c r="U992" s="17" t="s">
        <v>230</v>
      </c>
      <c r="V992" s="17" t="s">
        <v>230</v>
      </c>
      <c r="W992" s="17" t="s">
        <v>230</v>
      </c>
      <c r="X992" s="17" t="s">
        <v>230</v>
      </c>
      <c r="Y992" s="152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8">
        <v>1</v>
      </c>
    </row>
    <row r="993" spans="1:65">
      <c r="A993" s="30"/>
      <c r="B993" s="19" t="s">
        <v>231</v>
      </c>
      <c r="C993" s="9" t="s">
        <v>231</v>
      </c>
      <c r="D993" s="150" t="s">
        <v>233</v>
      </c>
      <c r="E993" s="151" t="s">
        <v>234</v>
      </c>
      <c r="F993" s="151" t="s">
        <v>236</v>
      </c>
      <c r="G993" s="151" t="s">
        <v>237</v>
      </c>
      <c r="H993" s="151" t="s">
        <v>239</v>
      </c>
      <c r="I993" s="151" t="s">
        <v>240</v>
      </c>
      <c r="J993" s="151" t="s">
        <v>242</v>
      </c>
      <c r="K993" s="151" t="s">
        <v>243</v>
      </c>
      <c r="L993" s="151" t="s">
        <v>245</v>
      </c>
      <c r="M993" s="151" t="s">
        <v>246</v>
      </c>
      <c r="N993" s="151" t="s">
        <v>247</v>
      </c>
      <c r="O993" s="151" t="s">
        <v>248</v>
      </c>
      <c r="P993" s="151" t="s">
        <v>249</v>
      </c>
      <c r="Q993" s="151" t="s">
        <v>250</v>
      </c>
      <c r="R993" s="151" t="s">
        <v>251</v>
      </c>
      <c r="S993" s="151" t="s">
        <v>252</v>
      </c>
      <c r="T993" s="151" t="s">
        <v>254</v>
      </c>
      <c r="U993" s="151" t="s">
        <v>255</v>
      </c>
      <c r="V993" s="151" t="s">
        <v>256</v>
      </c>
      <c r="W993" s="151" t="s">
        <v>257</v>
      </c>
      <c r="X993" s="151" t="s">
        <v>258</v>
      </c>
      <c r="Y993" s="152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8" t="s">
        <v>3</v>
      </c>
    </row>
    <row r="994" spans="1:65">
      <c r="A994" s="30"/>
      <c r="B994" s="19"/>
      <c r="C994" s="9"/>
      <c r="D994" s="10" t="s">
        <v>289</v>
      </c>
      <c r="E994" s="11" t="s">
        <v>290</v>
      </c>
      <c r="F994" s="11" t="s">
        <v>289</v>
      </c>
      <c r="G994" s="11" t="s">
        <v>290</v>
      </c>
      <c r="H994" s="11" t="s">
        <v>289</v>
      </c>
      <c r="I994" s="11" t="s">
        <v>290</v>
      </c>
      <c r="J994" s="11" t="s">
        <v>290</v>
      </c>
      <c r="K994" s="11" t="s">
        <v>114</v>
      </c>
      <c r="L994" s="11" t="s">
        <v>290</v>
      </c>
      <c r="M994" s="11" t="s">
        <v>289</v>
      </c>
      <c r="N994" s="11" t="s">
        <v>290</v>
      </c>
      <c r="O994" s="11" t="s">
        <v>290</v>
      </c>
      <c r="P994" s="11" t="s">
        <v>290</v>
      </c>
      <c r="Q994" s="11" t="s">
        <v>289</v>
      </c>
      <c r="R994" s="11" t="s">
        <v>290</v>
      </c>
      <c r="S994" s="11" t="s">
        <v>289</v>
      </c>
      <c r="T994" s="11" t="s">
        <v>114</v>
      </c>
      <c r="U994" s="11" t="s">
        <v>290</v>
      </c>
      <c r="V994" s="11" t="s">
        <v>289</v>
      </c>
      <c r="W994" s="11" t="s">
        <v>289</v>
      </c>
      <c r="X994" s="11" t="s">
        <v>289</v>
      </c>
      <c r="Y994" s="152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8">
        <v>2</v>
      </c>
    </row>
    <row r="995" spans="1:65">
      <c r="A995" s="30"/>
      <c r="B995" s="19"/>
      <c r="C995" s="9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152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8">
        <v>2</v>
      </c>
    </row>
    <row r="996" spans="1:65">
      <c r="A996" s="30"/>
      <c r="B996" s="18">
        <v>1</v>
      </c>
      <c r="C996" s="14">
        <v>1</v>
      </c>
      <c r="D996" s="22">
        <v>0.3</v>
      </c>
      <c r="E996" s="22">
        <v>0.3</v>
      </c>
      <c r="F996" s="22">
        <v>0.4</v>
      </c>
      <c r="G996" s="22">
        <v>0.37</v>
      </c>
      <c r="H996" s="22">
        <v>0.4</v>
      </c>
      <c r="I996" s="22">
        <v>0.37</v>
      </c>
      <c r="J996" s="22">
        <v>0.39</v>
      </c>
      <c r="K996" s="22">
        <v>0.33</v>
      </c>
      <c r="L996" s="22">
        <v>0.35</v>
      </c>
      <c r="M996" s="22">
        <v>0.4</v>
      </c>
      <c r="N996" s="22">
        <v>0.40473843196315401</v>
      </c>
      <c r="O996" s="22">
        <v>0.37</v>
      </c>
      <c r="P996" s="22">
        <v>0.4</v>
      </c>
      <c r="Q996" s="22">
        <v>0.3</v>
      </c>
      <c r="R996" s="154">
        <v>0.35</v>
      </c>
      <c r="S996" s="22">
        <v>0.3</v>
      </c>
      <c r="T996" s="153" t="s">
        <v>95</v>
      </c>
      <c r="U996" s="22">
        <v>0.4</v>
      </c>
      <c r="V996" s="22">
        <v>0.3</v>
      </c>
      <c r="W996" s="22">
        <v>0.4</v>
      </c>
      <c r="X996" s="22">
        <v>0.4</v>
      </c>
      <c r="Y996" s="152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8">
        <v>1</v>
      </c>
    </row>
    <row r="997" spans="1:65">
      <c r="A997" s="30"/>
      <c r="B997" s="19">
        <v>1</v>
      </c>
      <c r="C997" s="9">
        <v>2</v>
      </c>
      <c r="D997" s="11">
        <v>0.3</v>
      </c>
      <c r="E997" s="11">
        <v>0.4</v>
      </c>
      <c r="F997" s="11">
        <v>0.4</v>
      </c>
      <c r="G997" s="11">
        <v>0.37</v>
      </c>
      <c r="H997" s="11">
        <v>0.4</v>
      </c>
      <c r="I997" s="11">
        <v>0.37</v>
      </c>
      <c r="J997" s="11">
        <v>0.38</v>
      </c>
      <c r="K997" s="11">
        <v>0.34</v>
      </c>
      <c r="L997" s="11">
        <v>0.33</v>
      </c>
      <c r="M997" s="11">
        <v>0.4</v>
      </c>
      <c r="N997" s="11">
        <v>0.43396705350857701</v>
      </c>
      <c r="O997" s="11">
        <v>0.38</v>
      </c>
      <c r="P997" s="11">
        <v>0.4</v>
      </c>
      <c r="Q997" s="11">
        <v>0.3</v>
      </c>
      <c r="R997" s="11">
        <v>0.38</v>
      </c>
      <c r="S997" s="11">
        <v>0.3</v>
      </c>
      <c r="T997" s="155" t="s">
        <v>95</v>
      </c>
      <c r="U997" s="11">
        <v>0.4</v>
      </c>
      <c r="V997" s="11">
        <v>0.4</v>
      </c>
      <c r="W997" s="11">
        <v>0.4</v>
      </c>
      <c r="X997" s="11">
        <v>0.4</v>
      </c>
      <c r="Y997" s="152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8">
        <v>28</v>
      </c>
    </row>
    <row r="998" spans="1:65">
      <c r="A998" s="30"/>
      <c r="B998" s="19">
        <v>1</v>
      </c>
      <c r="C998" s="9">
        <v>3</v>
      </c>
      <c r="D998" s="11">
        <v>0.3</v>
      </c>
      <c r="E998" s="11">
        <v>0.4</v>
      </c>
      <c r="F998" s="11">
        <v>0.4</v>
      </c>
      <c r="G998" s="11">
        <v>0.37</v>
      </c>
      <c r="H998" s="11">
        <v>0.4</v>
      </c>
      <c r="I998" s="11">
        <v>0.38</v>
      </c>
      <c r="J998" s="11">
        <v>0.37</v>
      </c>
      <c r="K998" s="11">
        <v>0.32</v>
      </c>
      <c r="L998" s="11">
        <v>0.36</v>
      </c>
      <c r="M998" s="11">
        <v>0.4</v>
      </c>
      <c r="N998" s="11">
        <v>0.41011793600214203</v>
      </c>
      <c r="O998" s="11">
        <v>0.37</v>
      </c>
      <c r="P998" s="11">
        <v>0.3</v>
      </c>
      <c r="Q998" s="11">
        <v>0.3</v>
      </c>
      <c r="R998" s="11">
        <v>0.38</v>
      </c>
      <c r="S998" s="11">
        <v>0.3</v>
      </c>
      <c r="T998" s="155" t="s">
        <v>95</v>
      </c>
      <c r="U998" s="11">
        <v>0.4</v>
      </c>
      <c r="V998" s="11">
        <v>0.4</v>
      </c>
      <c r="W998" s="11">
        <v>0.4</v>
      </c>
      <c r="X998" s="11">
        <v>0.4</v>
      </c>
      <c r="Y998" s="152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8">
        <v>16</v>
      </c>
    </row>
    <row r="999" spans="1:65">
      <c r="A999" s="30"/>
      <c r="B999" s="19">
        <v>1</v>
      </c>
      <c r="C999" s="9">
        <v>4</v>
      </c>
      <c r="D999" s="11">
        <v>0.4</v>
      </c>
      <c r="E999" s="11">
        <v>0.3</v>
      </c>
      <c r="F999" s="11">
        <v>0.4</v>
      </c>
      <c r="G999" s="11">
        <v>0.37</v>
      </c>
      <c r="H999" s="11">
        <v>0.4</v>
      </c>
      <c r="I999" s="11">
        <v>0.38</v>
      </c>
      <c r="J999" s="11">
        <v>0.38</v>
      </c>
      <c r="K999" s="11">
        <v>0.34</v>
      </c>
      <c r="L999" s="11">
        <v>0.34</v>
      </c>
      <c r="M999" s="11">
        <v>0.4</v>
      </c>
      <c r="N999" s="11">
        <v>0.43626820330425897</v>
      </c>
      <c r="O999" s="11">
        <v>0.37</v>
      </c>
      <c r="P999" s="11">
        <v>0.4</v>
      </c>
      <c r="Q999" s="11">
        <v>0.4</v>
      </c>
      <c r="R999" s="11">
        <v>0.38</v>
      </c>
      <c r="S999" s="11">
        <v>0.3</v>
      </c>
      <c r="T999" s="155" t="s">
        <v>95</v>
      </c>
      <c r="U999" s="11">
        <v>0.4</v>
      </c>
      <c r="V999" s="11">
        <v>0.3</v>
      </c>
      <c r="W999" s="11">
        <v>0.4</v>
      </c>
      <c r="X999" s="11">
        <v>0.4</v>
      </c>
      <c r="Y999" s="152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8">
        <v>0.36986238527165655</v>
      </c>
    </row>
    <row r="1000" spans="1:65">
      <c r="A1000" s="30"/>
      <c r="B1000" s="19">
        <v>1</v>
      </c>
      <c r="C1000" s="9">
        <v>5</v>
      </c>
      <c r="D1000" s="11">
        <v>0.3</v>
      </c>
      <c r="E1000" s="11">
        <v>0.3</v>
      </c>
      <c r="F1000" s="11">
        <v>0.4</v>
      </c>
      <c r="G1000" s="11">
        <v>0.37</v>
      </c>
      <c r="H1000" s="11">
        <v>0.4</v>
      </c>
      <c r="I1000" s="11">
        <v>0.37</v>
      </c>
      <c r="J1000" s="11">
        <v>0.39</v>
      </c>
      <c r="K1000" s="11">
        <v>0.32</v>
      </c>
      <c r="L1000" s="11">
        <v>0.34</v>
      </c>
      <c r="M1000" s="11">
        <v>0.4</v>
      </c>
      <c r="N1000" s="11">
        <v>0.415248611739717</v>
      </c>
      <c r="O1000" s="11">
        <v>0.39</v>
      </c>
      <c r="P1000" s="11">
        <v>0.3</v>
      </c>
      <c r="Q1000" s="11">
        <v>0.3</v>
      </c>
      <c r="R1000" s="11">
        <v>0.39</v>
      </c>
      <c r="S1000" s="11">
        <v>0.3</v>
      </c>
      <c r="T1000" s="155" t="s">
        <v>95</v>
      </c>
      <c r="U1000" s="11">
        <v>0.4</v>
      </c>
      <c r="V1000" s="11">
        <v>0.4</v>
      </c>
      <c r="W1000" s="11">
        <v>0.4</v>
      </c>
      <c r="X1000" s="11">
        <v>0.3</v>
      </c>
      <c r="Y1000" s="152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8">
        <v>67</v>
      </c>
    </row>
    <row r="1001" spans="1:65">
      <c r="A1001" s="30"/>
      <c r="B1001" s="19">
        <v>1</v>
      </c>
      <c r="C1001" s="9">
        <v>6</v>
      </c>
      <c r="D1001" s="11">
        <v>0.4</v>
      </c>
      <c r="E1001" s="11">
        <v>0.4</v>
      </c>
      <c r="F1001" s="11">
        <v>0.4</v>
      </c>
      <c r="G1001" s="11">
        <v>0.38</v>
      </c>
      <c r="H1001" s="11">
        <v>0.4</v>
      </c>
      <c r="I1001" s="11">
        <v>0.37</v>
      </c>
      <c r="J1001" s="11">
        <v>0.37</v>
      </c>
      <c r="K1001" s="11">
        <v>0.33</v>
      </c>
      <c r="L1001" s="11">
        <v>0.37</v>
      </c>
      <c r="M1001" s="11">
        <v>0.4</v>
      </c>
      <c r="N1001" s="11">
        <v>0.42114599608092701</v>
      </c>
      <c r="O1001" s="11">
        <v>0.37</v>
      </c>
      <c r="P1001" s="11">
        <v>0.4</v>
      </c>
      <c r="Q1001" s="11">
        <v>0.3</v>
      </c>
      <c r="R1001" s="11">
        <v>0.38</v>
      </c>
      <c r="S1001" s="11">
        <v>0.3</v>
      </c>
      <c r="T1001" s="155" t="s">
        <v>95</v>
      </c>
      <c r="U1001" s="11">
        <v>0.4</v>
      </c>
      <c r="V1001" s="11">
        <v>0.4</v>
      </c>
      <c r="W1001" s="11">
        <v>0.4</v>
      </c>
      <c r="X1001" s="11">
        <v>0.4</v>
      </c>
      <c r="Y1001" s="152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5"/>
    </row>
    <row r="1002" spans="1:65">
      <c r="A1002" s="30"/>
      <c r="B1002" s="20" t="s">
        <v>265</v>
      </c>
      <c r="C1002" s="12"/>
      <c r="D1002" s="23">
        <v>0.33333333333333331</v>
      </c>
      <c r="E1002" s="23">
        <v>0.35000000000000003</v>
      </c>
      <c r="F1002" s="23">
        <v>0.39999999999999997</v>
      </c>
      <c r="G1002" s="23">
        <v>0.37166666666666665</v>
      </c>
      <c r="H1002" s="23">
        <v>0.39999999999999997</v>
      </c>
      <c r="I1002" s="23">
        <v>0.37333333333333335</v>
      </c>
      <c r="J1002" s="23">
        <v>0.38000000000000006</v>
      </c>
      <c r="K1002" s="23">
        <v>0.33</v>
      </c>
      <c r="L1002" s="23">
        <v>0.34833333333333338</v>
      </c>
      <c r="M1002" s="23">
        <v>0.39999999999999997</v>
      </c>
      <c r="N1002" s="23">
        <v>0.42024770543312945</v>
      </c>
      <c r="O1002" s="23">
        <v>0.37500000000000006</v>
      </c>
      <c r="P1002" s="23">
        <v>0.3666666666666667</v>
      </c>
      <c r="Q1002" s="23">
        <v>0.31666666666666665</v>
      </c>
      <c r="R1002" s="23">
        <v>0.37666666666666665</v>
      </c>
      <c r="S1002" s="23">
        <v>0.3</v>
      </c>
      <c r="T1002" s="23" t="s">
        <v>673</v>
      </c>
      <c r="U1002" s="23">
        <v>0.39999999999999997</v>
      </c>
      <c r="V1002" s="23">
        <v>0.3666666666666667</v>
      </c>
      <c r="W1002" s="23">
        <v>0.39999999999999997</v>
      </c>
      <c r="X1002" s="23">
        <v>0.38333333333333336</v>
      </c>
      <c r="Y1002" s="152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5"/>
    </row>
    <row r="1003" spans="1:65">
      <c r="A1003" s="30"/>
      <c r="B1003" s="3" t="s">
        <v>266</v>
      </c>
      <c r="C1003" s="29"/>
      <c r="D1003" s="11">
        <v>0.3</v>
      </c>
      <c r="E1003" s="11">
        <v>0.35</v>
      </c>
      <c r="F1003" s="11">
        <v>0.4</v>
      </c>
      <c r="G1003" s="11">
        <v>0.37</v>
      </c>
      <c r="H1003" s="11">
        <v>0.4</v>
      </c>
      <c r="I1003" s="11">
        <v>0.37</v>
      </c>
      <c r="J1003" s="11">
        <v>0.38</v>
      </c>
      <c r="K1003" s="11">
        <v>0.33</v>
      </c>
      <c r="L1003" s="11">
        <v>0.34499999999999997</v>
      </c>
      <c r="M1003" s="11">
        <v>0.4</v>
      </c>
      <c r="N1003" s="11">
        <v>0.418197303910322</v>
      </c>
      <c r="O1003" s="11">
        <v>0.37</v>
      </c>
      <c r="P1003" s="11">
        <v>0.4</v>
      </c>
      <c r="Q1003" s="11">
        <v>0.3</v>
      </c>
      <c r="R1003" s="11">
        <v>0.38</v>
      </c>
      <c r="S1003" s="11">
        <v>0.3</v>
      </c>
      <c r="T1003" s="11" t="s">
        <v>673</v>
      </c>
      <c r="U1003" s="11">
        <v>0.4</v>
      </c>
      <c r="V1003" s="11">
        <v>0.4</v>
      </c>
      <c r="W1003" s="11">
        <v>0.4</v>
      </c>
      <c r="X1003" s="11">
        <v>0.4</v>
      </c>
      <c r="Y1003" s="152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5"/>
    </row>
    <row r="1004" spans="1:65">
      <c r="A1004" s="30"/>
      <c r="B1004" s="3" t="s">
        <v>267</v>
      </c>
      <c r="C1004" s="29"/>
      <c r="D1004" s="24">
        <v>5.1639777949432392E-2</v>
      </c>
      <c r="E1004" s="24">
        <v>5.4772255750516634E-2</v>
      </c>
      <c r="F1004" s="24">
        <v>6.0809419444881171E-17</v>
      </c>
      <c r="G1004" s="24">
        <v>4.0824829046386332E-3</v>
      </c>
      <c r="H1004" s="24">
        <v>6.0809419444881171E-17</v>
      </c>
      <c r="I1004" s="24">
        <v>5.1639777949432277E-3</v>
      </c>
      <c r="J1004" s="24">
        <v>8.9442719099991665E-3</v>
      </c>
      <c r="K1004" s="24">
        <v>8.9442719099991665E-3</v>
      </c>
      <c r="L1004" s="24">
        <v>1.4719601443879732E-2</v>
      </c>
      <c r="M1004" s="24">
        <v>6.0809419444881171E-17</v>
      </c>
      <c r="N1004" s="24">
        <v>1.2757934940961568E-2</v>
      </c>
      <c r="O1004" s="24">
        <v>8.3666002653407633E-3</v>
      </c>
      <c r="P1004" s="24">
        <v>5.1639777949432177E-2</v>
      </c>
      <c r="Q1004" s="24">
        <v>4.0824829046386228E-2</v>
      </c>
      <c r="R1004" s="24">
        <v>1.3662601021279476E-2</v>
      </c>
      <c r="S1004" s="24">
        <v>0</v>
      </c>
      <c r="T1004" s="24" t="s">
        <v>673</v>
      </c>
      <c r="U1004" s="24">
        <v>6.0809419444881171E-17</v>
      </c>
      <c r="V1004" s="24">
        <v>5.1639777949432177E-2</v>
      </c>
      <c r="W1004" s="24">
        <v>6.0809419444881171E-17</v>
      </c>
      <c r="X1004" s="24">
        <v>4.0824829046386318E-2</v>
      </c>
      <c r="Y1004" s="152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5"/>
    </row>
    <row r="1005" spans="1:65">
      <c r="A1005" s="30"/>
      <c r="B1005" s="3" t="s">
        <v>86</v>
      </c>
      <c r="C1005" s="29"/>
      <c r="D1005" s="13">
        <v>0.15491933384829717</v>
      </c>
      <c r="E1005" s="13">
        <v>0.15649215928719037</v>
      </c>
      <c r="F1005" s="13">
        <v>1.5202354861220294E-16</v>
      </c>
      <c r="G1005" s="13">
        <v>1.0984258936247444E-2</v>
      </c>
      <c r="H1005" s="13">
        <v>1.5202354861220294E-16</v>
      </c>
      <c r="I1005" s="13">
        <v>1.3832083379312217E-2</v>
      </c>
      <c r="J1005" s="13">
        <v>2.353755765789254E-2</v>
      </c>
      <c r="K1005" s="13">
        <v>2.7103854272724746E-2</v>
      </c>
      <c r="L1005" s="13">
        <v>4.2257229025492046E-2</v>
      </c>
      <c r="M1005" s="13">
        <v>1.5202354861220294E-16</v>
      </c>
      <c r="N1005" s="13">
        <v>3.0358131111775058E-2</v>
      </c>
      <c r="O1005" s="13">
        <v>2.2310934040908698E-2</v>
      </c>
      <c r="P1005" s="13">
        <v>0.14083575804390591</v>
      </c>
      <c r="Q1005" s="13">
        <v>0.12892051277806177</v>
      </c>
      <c r="R1005" s="13">
        <v>3.6272392091892418E-2</v>
      </c>
      <c r="S1005" s="13">
        <v>0</v>
      </c>
      <c r="T1005" s="13" t="s">
        <v>673</v>
      </c>
      <c r="U1005" s="13">
        <v>1.5202354861220294E-16</v>
      </c>
      <c r="V1005" s="13">
        <v>0.14083575804390591</v>
      </c>
      <c r="W1005" s="13">
        <v>1.5202354861220294E-16</v>
      </c>
      <c r="X1005" s="13">
        <v>0.10649955403405126</v>
      </c>
      <c r="Y1005" s="152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5"/>
    </row>
    <row r="1006" spans="1:65">
      <c r="A1006" s="30"/>
      <c r="B1006" s="3" t="s">
        <v>268</v>
      </c>
      <c r="C1006" s="29"/>
      <c r="D1006" s="13">
        <v>-9.8763900826231321E-2</v>
      </c>
      <c r="E1006" s="13">
        <v>-5.370209586754271E-2</v>
      </c>
      <c r="F1006" s="13">
        <v>8.1483319008522459E-2</v>
      </c>
      <c r="G1006" s="13">
        <v>4.8782505787521302E-3</v>
      </c>
      <c r="H1006" s="13">
        <v>8.1483319008522459E-2</v>
      </c>
      <c r="I1006" s="13">
        <v>9.384431074621169E-3</v>
      </c>
      <c r="J1006" s="13">
        <v>2.7409153058096658E-2</v>
      </c>
      <c r="K1006" s="13">
        <v>-0.10777626181796884</v>
      </c>
      <c r="L1006" s="13">
        <v>-5.8208276363411526E-2</v>
      </c>
      <c r="M1006" s="13">
        <v>8.1483319008522459E-2</v>
      </c>
      <c r="N1006" s="13">
        <v>0.13622720819384182</v>
      </c>
      <c r="O1006" s="13">
        <v>1.3890611570489986E-2</v>
      </c>
      <c r="P1006" s="13">
        <v>-8.6402909088543201E-3</v>
      </c>
      <c r="Q1006" s="13">
        <v>-0.14382570578491971</v>
      </c>
      <c r="R1006" s="13">
        <v>1.839679206635858E-2</v>
      </c>
      <c r="S1006" s="13">
        <v>-0.1888875107436081</v>
      </c>
      <c r="T1006" s="13" t="s">
        <v>673</v>
      </c>
      <c r="U1006" s="13">
        <v>8.1483319008522459E-2</v>
      </c>
      <c r="V1006" s="13">
        <v>-8.6402909088543201E-3</v>
      </c>
      <c r="W1006" s="13">
        <v>8.1483319008522459E-2</v>
      </c>
      <c r="X1006" s="13">
        <v>3.6421514049834069E-2</v>
      </c>
      <c r="Y1006" s="152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5"/>
    </row>
    <row r="1007" spans="1:65">
      <c r="A1007" s="30"/>
      <c r="B1007" s="46" t="s">
        <v>269</v>
      </c>
      <c r="C1007" s="47"/>
      <c r="D1007" s="45">
        <v>1.1200000000000001</v>
      </c>
      <c r="E1007" s="45">
        <v>0.67</v>
      </c>
      <c r="F1007" s="45">
        <v>0.67</v>
      </c>
      <c r="G1007" s="45">
        <v>0.09</v>
      </c>
      <c r="H1007" s="45">
        <v>0.67</v>
      </c>
      <c r="I1007" s="45">
        <v>0.04</v>
      </c>
      <c r="J1007" s="45">
        <v>0.13</v>
      </c>
      <c r="K1007" s="45">
        <v>1.21</v>
      </c>
      <c r="L1007" s="45">
        <v>0.72</v>
      </c>
      <c r="M1007" s="45">
        <v>0.67</v>
      </c>
      <c r="N1007" s="45">
        <v>1.22</v>
      </c>
      <c r="O1007" s="45">
        <v>0</v>
      </c>
      <c r="P1007" s="45">
        <v>0.22</v>
      </c>
      <c r="Q1007" s="45">
        <v>1.57</v>
      </c>
      <c r="R1007" s="45">
        <v>0.04</v>
      </c>
      <c r="S1007" s="45">
        <v>2.02</v>
      </c>
      <c r="T1007" s="45">
        <v>124.75</v>
      </c>
      <c r="U1007" s="45">
        <v>0.67</v>
      </c>
      <c r="V1007" s="45">
        <v>0.22</v>
      </c>
      <c r="W1007" s="45">
        <v>0.67</v>
      </c>
      <c r="X1007" s="45">
        <v>0.22</v>
      </c>
      <c r="Y1007" s="152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5"/>
    </row>
    <row r="1008" spans="1:65">
      <c r="B1008" s="31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BM1008" s="55"/>
    </row>
    <row r="1009" spans="1:65" ht="15">
      <c r="B1009" s="8" t="s">
        <v>528</v>
      </c>
      <c r="BM1009" s="28" t="s">
        <v>66</v>
      </c>
    </row>
    <row r="1010" spans="1:65" ht="15">
      <c r="A1010" s="25" t="s">
        <v>65</v>
      </c>
      <c r="B1010" s="18" t="s">
        <v>110</v>
      </c>
      <c r="C1010" s="15" t="s">
        <v>111</v>
      </c>
      <c r="D1010" s="16" t="s">
        <v>230</v>
      </c>
      <c r="E1010" s="17" t="s">
        <v>230</v>
      </c>
      <c r="F1010" s="17" t="s">
        <v>230</v>
      </c>
      <c r="G1010" s="17" t="s">
        <v>230</v>
      </c>
      <c r="H1010" s="17" t="s">
        <v>230</v>
      </c>
      <c r="I1010" s="17" t="s">
        <v>230</v>
      </c>
      <c r="J1010" s="17" t="s">
        <v>230</v>
      </c>
      <c r="K1010" s="17" t="s">
        <v>230</v>
      </c>
      <c r="L1010" s="17" t="s">
        <v>230</v>
      </c>
      <c r="M1010" s="17" t="s">
        <v>230</v>
      </c>
      <c r="N1010" s="17" t="s">
        <v>230</v>
      </c>
      <c r="O1010" s="17" t="s">
        <v>230</v>
      </c>
      <c r="P1010" s="17" t="s">
        <v>230</v>
      </c>
      <c r="Q1010" s="17" t="s">
        <v>230</v>
      </c>
      <c r="R1010" s="17" t="s">
        <v>230</v>
      </c>
      <c r="S1010" s="17" t="s">
        <v>230</v>
      </c>
      <c r="T1010" s="17" t="s">
        <v>230</v>
      </c>
      <c r="U1010" s="17" t="s">
        <v>230</v>
      </c>
      <c r="V1010" s="17" t="s">
        <v>230</v>
      </c>
      <c r="W1010" s="17" t="s">
        <v>230</v>
      </c>
      <c r="X1010" s="17" t="s">
        <v>230</v>
      </c>
      <c r="Y1010" s="17" t="s">
        <v>230</v>
      </c>
      <c r="Z1010" s="152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8">
        <v>1</v>
      </c>
    </row>
    <row r="1011" spans="1:65">
      <c r="A1011" s="30"/>
      <c r="B1011" s="19" t="s">
        <v>231</v>
      </c>
      <c r="C1011" s="9" t="s">
        <v>231</v>
      </c>
      <c r="D1011" s="150" t="s">
        <v>233</v>
      </c>
      <c r="E1011" s="151" t="s">
        <v>234</v>
      </c>
      <c r="F1011" s="151" t="s">
        <v>235</v>
      </c>
      <c r="G1011" s="151" t="s">
        <v>236</v>
      </c>
      <c r="H1011" s="151" t="s">
        <v>237</v>
      </c>
      <c r="I1011" s="151" t="s">
        <v>239</v>
      </c>
      <c r="J1011" s="151" t="s">
        <v>240</v>
      </c>
      <c r="K1011" s="151" t="s">
        <v>242</v>
      </c>
      <c r="L1011" s="151" t="s">
        <v>243</v>
      </c>
      <c r="M1011" s="151" t="s">
        <v>244</v>
      </c>
      <c r="N1011" s="151" t="s">
        <v>245</v>
      </c>
      <c r="O1011" s="151" t="s">
        <v>246</v>
      </c>
      <c r="P1011" s="151" t="s">
        <v>247</v>
      </c>
      <c r="Q1011" s="151" t="s">
        <v>248</v>
      </c>
      <c r="R1011" s="151" t="s">
        <v>250</v>
      </c>
      <c r="S1011" s="151" t="s">
        <v>251</v>
      </c>
      <c r="T1011" s="151" t="s">
        <v>252</v>
      </c>
      <c r="U1011" s="151" t="s">
        <v>254</v>
      </c>
      <c r="V1011" s="151" t="s">
        <v>255</v>
      </c>
      <c r="W1011" s="151" t="s">
        <v>256</v>
      </c>
      <c r="X1011" s="151" t="s">
        <v>257</v>
      </c>
      <c r="Y1011" s="151" t="s">
        <v>258</v>
      </c>
      <c r="Z1011" s="152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8" t="s">
        <v>3</v>
      </c>
    </row>
    <row r="1012" spans="1:65">
      <c r="A1012" s="30"/>
      <c r="B1012" s="19"/>
      <c r="C1012" s="9"/>
      <c r="D1012" s="10" t="s">
        <v>289</v>
      </c>
      <c r="E1012" s="11" t="s">
        <v>114</v>
      </c>
      <c r="F1012" s="11" t="s">
        <v>114</v>
      </c>
      <c r="G1012" s="11" t="s">
        <v>289</v>
      </c>
      <c r="H1012" s="11" t="s">
        <v>114</v>
      </c>
      <c r="I1012" s="11" t="s">
        <v>289</v>
      </c>
      <c r="J1012" s="11" t="s">
        <v>290</v>
      </c>
      <c r="K1012" s="11" t="s">
        <v>114</v>
      </c>
      <c r="L1012" s="11" t="s">
        <v>114</v>
      </c>
      <c r="M1012" s="11" t="s">
        <v>114</v>
      </c>
      <c r="N1012" s="11" t="s">
        <v>114</v>
      </c>
      <c r="O1012" s="11" t="s">
        <v>289</v>
      </c>
      <c r="P1012" s="11" t="s">
        <v>114</v>
      </c>
      <c r="Q1012" s="11" t="s">
        <v>289</v>
      </c>
      <c r="R1012" s="11" t="s">
        <v>289</v>
      </c>
      <c r="S1012" s="11" t="s">
        <v>114</v>
      </c>
      <c r="T1012" s="11" t="s">
        <v>289</v>
      </c>
      <c r="U1012" s="11" t="s">
        <v>114</v>
      </c>
      <c r="V1012" s="11" t="s">
        <v>290</v>
      </c>
      <c r="W1012" s="11" t="s">
        <v>289</v>
      </c>
      <c r="X1012" s="11" t="s">
        <v>289</v>
      </c>
      <c r="Y1012" s="11" t="s">
        <v>289</v>
      </c>
      <c r="Z1012" s="152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8">
        <v>0</v>
      </c>
    </row>
    <row r="1013" spans="1:65">
      <c r="A1013" s="30"/>
      <c r="B1013" s="19"/>
      <c r="C1013" s="9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152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8">
        <v>0</v>
      </c>
    </row>
    <row r="1014" spans="1:65">
      <c r="A1014" s="30"/>
      <c r="B1014" s="18">
        <v>1</v>
      </c>
      <c r="C1014" s="14">
        <v>1</v>
      </c>
      <c r="D1014" s="208">
        <v>254</v>
      </c>
      <c r="E1014" s="208">
        <v>280</v>
      </c>
      <c r="F1014" s="209">
        <v>220.25799999999998</v>
      </c>
      <c r="G1014" s="208">
        <v>253.00000000000003</v>
      </c>
      <c r="H1014" s="209">
        <v>316</v>
      </c>
      <c r="I1014" s="209">
        <v>309</v>
      </c>
      <c r="J1014" s="208">
        <v>264</v>
      </c>
      <c r="K1014" s="208">
        <v>287</v>
      </c>
      <c r="L1014" s="208">
        <v>265</v>
      </c>
      <c r="M1014" s="208">
        <v>260</v>
      </c>
      <c r="N1014" s="208">
        <v>271</v>
      </c>
      <c r="O1014" s="208">
        <v>280</v>
      </c>
      <c r="P1014" s="208">
        <v>278.303</v>
      </c>
      <c r="Q1014" s="208">
        <v>262</v>
      </c>
      <c r="R1014" s="208">
        <v>277</v>
      </c>
      <c r="S1014" s="208">
        <v>274</v>
      </c>
      <c r="T1014" s="208">
        <v>279</v>
      </c>
      <c r="U1014" s="208">
        <v>275</v>
      </c>
      <c r="V1014" s="208">
        <v>271</v>
      </c>
      <c r="W1014" s="208">
        <v>256</v>
      </c>
      <c r="X1014" s="208">
        <v>278</v>
      </c>
      <c r="Y1014" s="208">
        <v>263</v>
      </c>
      <c r="Z1014" s="210"/>
      <c r="AA1014" s="211"/>
      <c r="AB1014" s="211"/>
      <c r="AC1014" s="211"/>
      <c r="AD1014" s="211"/>
      <c r="AE1014" s="211"/>
      <c r="AF1014" s="211"/>
      <c r="AG1014" s="211"/>
      <c r="AH1014" s="211"/>
      <c r="AI1014" s="211"/>
      <c r="AJ1014" s="211"/>
      <c r="AK1014" s="211"/>
      <c r="AL1014" s="211"/>
      <c r="AM1014" s="211"/>
      <c r="AN1014" s="211"/>
      <c r="AO1014" s="211"/>
      <c r="AP1014" s="211"/>
      <c r="AQ1014" s="211"/>
      <c r="AR1014" s="211"/>
      <c r="AS1014" s="211"/>
      <c r="AT1014" s="211"/>
      <c r="AU1014" s="211"/>
      <c r="AV1014" s="211"/>
      <c r="AW1014" s="211"/>
      <c r="AX1014" s="211"/>
      <c r="AY1014" s="211"/>
      <c r="AZ1014" s="211"/>
      <c r="BA1014" s="211"/>
      <c r="BB1014" s="211"/>
      <c r="BC1014" s="211"/>
      <c r="BD1014" s="211"/>
      <c r="BE1014" s="211"/>
      <c r="BF1014" s="211"/>
      <c r="BG1014" s="211"/>
      <c r="BH1014" s="211"/>
      <c r="BI1014" s="211"/>
      <c r="BJ1014" s="211"/>
      <c r="BK1014" s="211"/>
      <c r="BL1014" s="211"/>
      <c r="BM1014" s="212">
        <v>1</v>
      </c>
    </row>
    <row r="1015" spans="1:65">
      <c r="A1015" s="30"/>
      <c r="B1015" s="19">
        <v>1</v>
      </c>
      <c r="C1015" s="9">
        <v>2</v>
      </c>
      <c r="D1015" s="213">
        <v>256</v>
      </c>
      <c r="E1015" s="213">
        <v>280</v>
      </c>
      <c r="F1015" s="214">
        <v>222.14</v>
      </c>
      <c r="G1015" s="213">
        <v>262</v>
      </c>
      <c r="H1015" s="214">
        <v>297</v>
      </c>
      <c r="I1015" s="214">
        <v>307</v>
      </c>
      <c r="J1015" s="213">
        <v>277</v>
      </c>
      <c r="K1015" s="215">
        <v>308</v>
      </c>
      <c r="L1015" s="213">
        <v>299</v>
      </c>
      <c r="M1015" s="213">
        <v>253.00000000000003</v>
      </c>
      <c r="N1015" s="213">
        <v>274</v>
      </c>
      <c r="O1015" s="213">
        <v>267</v>
      </c>
      <c r="P1015" s="213">
        <v>278.38310000000001</v>
      </c>
      <c r="Q1015" s="213">
        <v>260</v>
      </c>
      <c r="R1015" s="213">
        <v>267</v>
      </c>
      <c r="S1015" s="213">
        <v>265</v>
      </c>
      <c r="T1015" s="213">
        <v>273</v>
      </c>
      <c r="U1015" s="213">
        <v>269</v>
      </c>
      <c r="V1015" s="213">
        <v>262</v>
      </c>
      <c r="W1015" s="213">
        <v>248.99999999999997</v>
      </c>
      <c r="X1015" s="213">
        <v>280</v>
      </c>
      <c r="Y1015" s="213">
        <v>262</v>
      </c>
      <c r="Z1015" s="210"/>
      <c r="AA1015" s="211"/>
      <c r="AB1015" s="211"/>
      <c r="AC1015" s="211"/>
      <c r="AD1015" s="211"/>
      <c r="AE1015" s="211"/>
      <c r="AF1015" s="211"/>
      <c r="AG1015" s="211"/>
      <c r="AH1015" s="211"/>
      <c r="AI1015" s="211"/>
      <c r="AJ1015" s="211"/>
      <c r="AK1015" s="211"/>
      <c r="AL1015" s="211"/>
      <c r="AM1015" s="211"/>
      <c r="AN1015" s="211"/>
      <c r="AO1015" s="211"/>
      <c r="AP1015" s="211"/>
      <c r="AQ1015" s="211"/>
      <c r="AR1015" s="211"/>
      <c r="AS1015" s="211"/>
      <c r="AT1015" s="211"/>
      <c r="AU1015" s="211"/>
      <c r="AV1015" s="211"/>
      <c r="AW1015" s="211"/>
      <c r="AX1015" s="211"/>
      <c r="AY1015" s="211"/>
      <c r="AZ1015" s="211"/>
      <c r="BA1015" s="211"/>
      <c r="BB1015" s="211"/>
      <c r="BC1015" s="211"/>
      <c r="BD1015" s="211"/>
      <c r="BE1015" s="211"/>
      <c r="BF1015" s="211"/>
      <c r="BG1015" s="211"/>
      <c r="BH1015" s="211"/>
      <c r="BI1015" s="211"/>
      <c r="BJ1015" s="211"/>
      <c r="BK1015" s="211"/>
      <c r="BL1015" s="211"/>
      <c r="BM1015" s="212">
        <v>29</v>
      </c>
    </row>
    <row r="1016" spans="1:65">
      <c r="A1016" s="30"/>
      <c r="B1016" s="19">
        <v>1</v>
      </c>
      <c r="C1016" s="9">
        <v>3</v>
      </c>
      <c r="D1016" s="213">
        <v>261</v>
      </c>
      <c r="E1016" s="213">
        <v>285</v>
      </c>
      <c r="F1016" s="214">
        <v>224.00200000000001</v>
      </c>
      <c r="G1016" s="213">
        <v>266</v>
      </c>
      <c r="H1016" s="214">
        <v>311</v>
      </c>
      <c r="I1016" s="214">
        <v>303</v>
      </c>
      <c r="J1016" s="213">
        <v>272</v>
      </c>
      <c r="K1016" s="213">
        <v>286</v>
      </c>
      <c r="L1016" s="213">
        <v>299</v>
      </c>
      <c r="M1016" s="213">
        <v>255.00000000000003</v>
      </c>
      <c r="N1016" s="213">
        <v>278</v>
      </c>
      <c r="O1016" s="213">
        <v>285</v>
      </c>
      <c r="P1016" s="213">
        <v>277.68889999999999</v>
      </c>
      <c r="Q1016" s="213">
        <v>257</v>
      </c>
      <c r="R1016" s="213">
        <v>264</v>
      </c>
      <c r="S1016" s="213">
        <v>270</v>
      </c>
      <c r="T1016" s="213">
        <v>269</v>
      </c>
      <c r="U1016" s="213">
        <v>268</v>
      </c>
      <c r="V1016" s="213">
        <v>265</v>
      </c>
      <c r="W1016" s="213">
        <v>256</v>
      </c>
      <c r="X1016" s="213">
        <v>273</v>
      </c>
      <c r="Y1016" s="213">
        <v>266</v>
      </c>
      <c r="Z1016" s="210"/>
      <c r="AA1016" s="211"/>
      <c r="AB1016" s="211"/>
      <c r="AC1016" s="211"/>
      <c r="AD1016" s="211"/>
      <c r="AE1016" s="211"/>
      <c r="AF1016" s="211"/>
      <c r="AG1016" s="211"/>
      <c r="AH1016" s="211"/>
      <c r="AI1016" s="211"/>
      <c r="AJ1016" s="211"/>
      <c r="AK1016" s="211"/>
      <c r="AL1016" s="211"/>
      <c r="AM1016" s="211"/>
      <c r="AN1016" s="211"/>
      <c r="AO1016" s="211"/>
      <c r="AP1016" s="211"/>
      <c r="AQ1016" s="211"/>
      <c r="AR1016" s="211"/>
      <c r="AS1016" s="211"/>
      <c r="AT1016" s="211"/>
      <c r="AU1016" s="211"/>
      <c r="AV1016" s="211"/>
      <c r="AW1016" s="211"/>
      <c r="AX1016" s="211"/>
      <c r="AY1016" s="211"/>
      <c r="AZ1016" s="211"/>
      <c r="BA1016" s="211"/>
      <c r="BB1016" s="211"/>
      <c r="BC1016" s="211"/>
      <c r="BD1016" s="211"/>
      <c r="BE1016" s="211"/>
      <c r="BF1016" s="211"/>
      <c r="BG1016" s="211"/>
      <c r="BH1016" s="211"/>
      <c r="BI1016" s="211"/>
      <c r="BJ1016" s="211"/>
      <c r="BK1016" s="211"/>
      <c r="BL1016" s="211"/>
      <c r="BM1016" s="212">
        <v>16</v>
      </c>
    </row>
    <row r="1017" spans="1:65">
      <c r="A1017" s="30"/>
      <c r="B1017" s="19">
        <v>1</v>
      </c>
      <c r="C1017" s="9">
        <v>4</v>
      </c>
      <c r="D1017" s="213">
        <v>262</v>
      </c>
      <c r="E1017" s="213">
        <v>295</v>
      </c>
      <c r="F1017" s="214">
        <v>220.774</v>
      </c>
      <c r="G1017" s="213">
        <v>261</v>
      </c>
      <c r="H1017" s="214">
        <v>307</v>
      </c>
      <c r="I1017" s="214">
        <v>302</v>
      </c>
      <c r="J1017" s="213">
        <v>275</v>
      </c>
      <c r="K1017" s="213">
        <v>288</v>
      </c>
      <c r="L1017" s="213">
        <v>276</v>
      </c>
      <c r="M1017" s="213">
        <v>256</v>
      </c>
      <c r="N1017" s="213">
        <v>276</v>
      </c>
      <c r="O1017" s="213">
        <v>280</v>
      </c>
      <c r="P1017" s="213">
        <v>278.3297</v>
      </c>
      <c r="Q1017" s="213">
        <v>262</v>
      </c>
      <c r="R1017" s="213">
        <v>273</v>
      </c>
      <c r="S1017" s="213">
        <v>258</v>
      </c>
      <c r="T1017" s="213">
        <v>272</v>
      </c>
      <c r="U1017" s="213">
        <v>264</v>
      </c>
      <c r="V1017" s="213">
        <v>270</v>
      </c>
      <c r="W1017" s="213">
        <v>248.99999999999997</v>
      </c>
      <c r="X1017" s="213">
        <v>281</v>
      </c>
      <c r="Y1017" s="213">
        <v>255.00000000000003</v>
      </c>
      <c r="Z1017" s="210"/>
      <c r="AA1017" s="211"/>
      <c r="AB1017" s="211"/>
      <c r="AC1017" s="211"/>
      <c r="AD1017" s="211"/>
      <c r="AE1017" s="211"/>
      <c r="AF1017" s="211"/>
      <c r="AG1017" s="211"/>
      <c r="AH1017" s="211"/>
      <c r="AI1017" s="211"/>
      <c r="AJ1017" s="211"/>
      <c r="AK1017" s="211"/>
      <c r="AL1017" s="211"/>
      <c r="AM1017" s="211"/>
      <c r="AN1017" s="211"/>
      <c r="AO1017" s="211"/>
      <c r="AP1017" s="211"/>
      <c r="AQ1017" s="211"/>
      <c r="AR1017" s="211"/>
      <c r="AS1017" s="211"/>
      <c r="AT1017" s="211"/>
      <c r="AU1017" s="211"/>
      <c r="AV1017" s="211"/>
      <c r="AW1017" s="211"/>
      <c r="AX1017" s="211"/>
      <c r="AY1017" s="211"/>
      <c r="AZ1017" s="211"/>
      <c r="BA1017" s="211"/>
      <c r="BB1017" s="211"/>
      <c r="BC1017" s="211"/>
      <c r="BD1017" s="211"/>
      <c r="BE1017" s="211"/>
      <c r="BF1017" s="211"/>
      <c r="BG1017" s="211"/>
      <c r="BH1017" s="211"/>
      <c r="BI1017" s="211"/>
      <c r="BJ1017" s="211"/>
      <c r="BK1017" s="211"/>
      <c r="BL1017" s="211"/>
      <c r="BM1017" s="212">
        <v>270.02661754385963</v>
      </c>
    </row>
    <row r="1018" spans="1:65">
      <c r="A1018" s="30"/>
      <c r="B1018" s="19">
        <v>1</v>
      </c>
      <c r="C1018" s="9">
        <v>5</v>
      </c>
      <c r="D1018" s="213">
        <v>260</v>
      </c>
      <c r="E1018" s="213">
        <v>295</v>
      </c>
      <c r="F1018" s="214">
        <v>223.64699999999999</v>
      </c>
      <c r="G1018" s="213">
        <v>248.99999999999997</v>
      </c>
      <c r="H1018" s="214">
        <v>301</v>
      </c>
      <c r="I1018" s="214">
        <v>303</v>
      </c>
      <c r="J1018" s="213">
        <v>275</v>
      </c>
      <c r="K1018" s="213">
        <v>287</v>
      </c>
      <c r="L1018" s="213">
        <v>278</v>
      </c>
      <c r="M1018" s="213">
        <v>261</v>
      </c>
      <c r="N1018" s="213">
        <v>273</v>
      </c>
      <c r="O1018" s="215">
        <v>203</v>
      </c>
      <c r="P1018" s="213">
        <v>270.07049999999998</v>
      </c>
      <c r="Q1018" s="213">
        <v>268</v>
      </c>
      <c r="R1018" s="213">
        <v>264</v>
      </c>
      <c r="S1018" s="213">
        <v>264</v>
      </c>
      <c r="T1018" s="213">
        <v>284</v>
      </c>
      <c r="U1018" s="213">
        <v>273</v>
      </c>
      <c r="V1018" s="213">
        <v>271</v>
      </c>
      <c r="W1018" s="213">
        <v>254</v>
      </c>
      <c r="X1018" s="213">
        <v>275</v>
      </c>
      <c r="Y1018" s="213">
        <v>257</v>
      </c>
      <c r="Z1018" s="210"/>
      <c r="AA1018" s="211"/>
      <c r="AB1018" s="211"/>
      <c r="AC1018" s="211"/>
      <c r="AD1018" s="211"/>
      <c r="AE1018" s="211"/>
      <c r="AF1018" s="211"/>
      <c r="AG1018" s="211"/>
      <c r="AH1018" s="211"/>
      <c r="AI1018" s="211"/>
      <c r="AJ1018" s="211"/>
      <c r="AK1018" s="211"/>
      <c r="AL1018" s="211"/>
      <c r="AM1018" s="211"/>
      <c r="AN1018" s="211"/>
      <c r="AO1018" s="211"/>
      <c r="AP1018" s="211"/>
      <c r="AQ1018" s="211"/>
      <c r="AR1018" s="211"/>
      <c r="AS1018" s="211"/>
      <c r="AT1018" s="211"/>
      <c r="AU1018" s="211"/>
      <c r="AV1018" s="211"/>
      <c r="AW1018" s="211"/>
      <c r="AX1018" s="211"/>
      <c r="AY1018" s="211"/>
      <c r="AZ1018" s="211"/>
      <c r="BA1018" s="211"/>
      <c r="BB1018" s="211"/>
      <c r="BC1018" s="211"/>
      <c r="BD1018" s="211"/>
      <c r="BE1018" s="211"/>
      <c r="BF1018" s="211"/>
      <c r="BG1018" s="211"/>
      <c r="BH1018" s="211"/>
      <c r="BI1018" s="211"/>
      <c r="BJ1018" s="211"/>
      <c r="BK1018" s="211"/>
      <c r="BL1018" s="211"/>
      <c r="BM1018" s="212">
        <v>68</v>
      </c>
    </row>
    <row r="1019" spans="1:65">
      <c r="A1019" s="30"/>
      <c r="B1019" s="19">
        <v>1</v>
      </c>
      <c r="C1019" s="9">
        <v>6</v>
      </c>
      <c r="D1019" s="213">
        <v>267</v>
      </c>
      <c r="E1019" s="213">
        <v>285</v>
      </c>
      <c r="F1019" s="214">
        <v>226.672</v>
      </c>
      <c r="G1019" s="213">
        <v>250.99999999999997</v>
      </c>
      <c r="H1019" s="214">
        <v>308</v>
      </c>
      <c r="I1019" s="214">
        <v>301</v>
      </c>
      <c r="J1019" s="213">
        <v>270</v>
      </c>
      <c r="K1019" s="213">
        <v>287</v>
      </c>
      <c r="L1019" s="213">
        <v>274</v>
      </c>
      <c r="M1019" s="213">
        <v>263</v>
      </c>
      <c r="N1019" s="213">
        <v>277</v>
      </c>
      <c r="O1019" s="215">
        <v>172</v>
      </c>
      <c r="P1019" s="213">
        <v>275.25919999999996</v>
      </c>
      <c r="Q1019" s="213">
        <v>259</v>
      </c>
      <c r="R1019" s="213">
        <v>262</v>
      </c>
      <c r="S1019" s="213">
        <v>258</v>
      </c>
      <c r="T1019" s="213">
        <v>281</v>
      </c>
      <c r="U1019" s="213">
        <v>267</v>
      </c>
      <c r="V1019" s="213">
        <v>266</v>
      </c>
      <c r="W1019" s="213">
        <v>257</v>
      </c>
      <c r="X1019" s="213">
        <v>276</v>
      </c>
      <c r="Y1019" s="213">
        <v>262</v>
      </c>
      <c r="Z1019" s="210"/>
      <c r="AA1019" s="211"/>
      <c r="AB1019" s="211"/>
      <c r="AC1019" s="211"/>
      <c r="AD1019" s="211"/>
      <c r="AE1019" s="211"/>
      <c r="AF1019" s="211"/>
      <c r="AG1019" s="211"/>
      <c r="AH1019" s="211"/>
      <c r="AI1019" s="211"/>
      <c r="AJ1019" s="211"/>
      <c r="AK1019" s="211"/>
      <c r="AL1019" s="211"/>
      <c r="AM1019" s="211"/>
      <c r="AN1019" s="211"/>
      <c r="AO1019" s="211"/>
      <c r="AP1019" s="211"/>
      <c r="AQ1019" s="211"/>
      <c r="AR1019" s="211"/>
      <c r="AS1019" s="211"/>
      <c r="AT1019" s="211"/>
      <c r="AU1019" s="211"/>
      <c r="AV1019" s="211"/>
      <c r="AW1019" s="211"/>
      <c r="AX1019" s="211"/>
      <c r="AY1019" s="211"/>
      <c r="AZ1019" s="211"/>
      <c r="BA1019" s="211"/>
      <c r="BB1019" s="211"/>
      <c r="BC1019" s="211"/>
      <c r="BD1019" s="211"/>
      <c r="BE1019" s="211"/>
      <c r="BF1019" s="211"/>
      <c r="BG1019" s="211"/>
      <c r="BH1019" s="211"/>
      <c r="BI1019" s="211"/>
      <c r="BJ1019" s="211"/>
      <c r="BK1019" s="211"/>
      <c r="BL1019" s="211"/>
      <c r="BM1019" s="216"/>
    </row>
    <row r="1020" spans="1:65">
      <c r="A1020" s="30"/>
      <c r="B1020" s="20" t="s">
        <v>265</v>
      </c>
      <c r="C1020" s="12"/>
      <c r="D1020" s="217">
        <v>260</v>
      </c>
      <c r="E1020" s="217">
        <v>286.66666666666669</v>
      </c>
      <c r="F1020" s="217">
        <v>222.91549999999998</v>
      </c>
      <c r="G1020" s="217">
        <v>257</v>
      </c>
      <c r="H1020" s="217">
        <v>306.66666666666669</v>
      </c>
      <c r="I1020" s="217">
        <v>304.16666666666669</v>
      </c>
      <c r="J1020" s="217">
        <v>272.16666666666669</v>
      </c>
      <c r="K1020" s="217">
        <v>290.5</v>
      </c>
      <c r="L1020" s="217">
        <v>281.83333333333331</v>
      </c>
      <c r="M1020" s="217">
        <v>258</v>
      </c>
      <c r="N1020" s="217">
        <v>274.83333333333331</v>
      </c>
      <c r="O1020" s="217">
        <v>247.83333333333334</v>
      </c>
      <c r="P1020" s="217">
        <v>276.33906666666667</v>
      </c>
      <c r="Q1020" s="217">
        <v>261.33333333333331</v>
      </c>
      <c r="R1020" s="217">
        <v>267.83333333333331</v>
      </c>
      <c r="S1020" s="217">
        <v>264.83333333333331</v>
      </c>
      <c r="T1020" s="217">
        <v>276.33333333333331</v>
      </c>
      <c r="U1020" s="217">
        <v>269.33333333333331</v>
      </c>
      <c r="V1020" s="217">
        <v>267.5</v>
      </c>
      <c r="W1020" s="217">
        <v>253.5</v>
      </c>
      <c r="X1020" s="217">
        <v>277.16666666666669</v>
      </c>
      <c r="Y1020" s="217">
        <v>260.83333333333331</v>
      </c>
      <c r="Z1020" s="210"/>
      <c r="AA1020" s="211"/>
      <c r="AB1020" s="211"/>
      <c r="AC1020" s="211"/>
      <c r="AD1020" s="211"/>
      <c r="AE1020" s="211"/>
      <c r="AF1020" s="211"/>
      <c r="AG1020" s="211"/>
      <c r="AH1020" s="211"/>
      <c r="AI1020" s="211"/>
      <c r="AJ1020" s="211"/>
      <c r="AK1020" s="211"/>
      <c r="AL1020" s="211"/>
      <c r="AM1020" s="211"/>
      <c r="AN1020" s="211"/>
      <c r="AO1020" s="211"/>
      <c r="AP1020" s="211"/>
      <c r="AQ1020" s="211"/>
      <c r="AR1020" s="211"/>
      <c r="AS1020" s="211"/>
      <c r="AT1020" s="211"/>
      <c r="AU1020" s="211"/>
      <c r="AV1020" s="211"/>
      <c r="AW1020" s="211"/>
      <c r="AX1020" s="211"/>
      <c r="AY1020" s="211"/>
      <c r="AZ1020" s="211"/>
      <c r="BA1020" s="211"/>
      <c r="BB1020" s="211"/>
      <c r="BC1020" s="211"/>
      <c r="BD1020" s="211"/>
      <c r="BE1020" s="211"/>
      <c r="BF1020" s="211"/>
      <c r="BG1020" s="211"/>
      <c r="BH1020" s="211"/>
      <c r="BI1020" s="211"/>
      <c r="BJ1020" s="211"/>
      <c r="BK1020" s="211"/>
      <c r="BL1020" s="211"/>
      <c r="BM1020" s="216"/>
    </row>
    <row r="1021" spans="1:65">
      <c r="A1021" s="30"/>
      <c r="B1021" s="3" t="s">
        <v>266</v>
      </c>
      <c r="C1021" s="29"/>
      <c r="D1021" s="213">
        <v>260.5</v>
      </c>
      <c r="E1021" s="213">
        <v>285</v>
      </c>
      <c r="F1021" s="213">
        <v>222.89349999999999</v>
      </c>
      <c r="G1021" s="213">
        <v>257</v>
      </c>
      <c r="H1021" s="213">
        <v>307.5</v>
      </c>
      <c r="I1021" s="213">
        <v>303</v>
      </c>
      <c r="J1021" s="213">
        <v>273.5</v>
      </c>
      <c r="K1021" s="213">
        <v>287</v>
      </c>
      <c r="L1021" s="213">
        <v>277</v>
      </c>
      <c r="M1021" s="213">
        <v>258</v>
      </c>
      <c r="N1021" s="213">
        <v>275</v>
      </c>
      <c r="O1021" s="213">
        <v>273.5</v>
      </c>
      <c r="P1021" s="213">
        <v>277.99594999999999</v>
      </c>
      <c r="Q1021" s="213">
        <v>261</v>
      </c>
      <c r="R1021" s="213">
        <v>265.5</v>
      </c>
      <c r="S1021" s="213">
        <v>264.5</v>
      </c>
      <c r="T1021" s="213">
        <v>276</v>
      </c>
      <c r="U1021" s="213">
        <v>268.5</v>
      </c>
      <c r="V1021" s="213">
        <v>268</v>
      </c>
      <c r="W1021" s="213">
        <v>255</v>
      </c>
      <c r="X1021" s="213">
        <v>277</v>
      </c>
      <c r="Y1021" s="213">
        <v>262</v>
      </c>
      <c r="Z1021" s="210"/>
      <c r="AA1021" s="211"/>
      <c r="AB1021" s="211"/>
      <c r="AC1021" s="211"/>
      <c r="AD1021" s="211"/>
      <c r="AE1021" s="211"/>
      <c r="AF1021" s="211"/>
      <c r="AG1021" s="211"/>
      <c r="AH1021" s="211"/>
      <c r="AI1021" s="211"/>
      <c r="AJ1021" s="211"/>
      <c r="AK1021" s="211"/>
      <c r="AL1021" s="211"/>
      <c r="AM1021" s="211"/>
      <c r="AN1021" s="211"/>
      <c r="AO1021" s="211"/>
      <c r="AP1021" s="211"/>
      <c r="AQ1021" s="211"/>
      <c r="AR1021" s="211"/>
      <c r="AS1021" s="211"/>
      <c r="AT1021" s="211"/>
      <c r="AU1021" s="211"/>
      <c r="AV1021" s="211"/>
      <c r="AW1021" s="211"/>
      <c r="AX1021" s="211"/>
      <c r="AY1021" s="211"/>
      <c r="AZ1021" s="211"/>
      <c r="BA1021" s="211"/>
      <c r="BB1021" s="211"/>
      <c r="BC1021" s="211"/>
      <c r="BD1021" s="211"/>
      <c r="BE1021" s="211"/>
      <c r="BF1021" s="211"/>
      <c r="BG1021" s="211"/>
      <c r="BH1021" s="211"/>
      <c r="BI1021" s="211"/>
      <c r="BJ1021" s="211"/>
      <c r="BK1021" s="211"/>
      <c r="BL1021" s="211"/>
      <c r="BM1021" s="216"/>
    </row>
    <row r="1022" spans="1:65">
      <c r="A1022" s="30"/>
      <c r="B1022" s="3" t="s">
        <v>267</v>
      </c>
      <c r="C1022" s="29"/>
      <c r="D1022" s="213">
        <v>4.6043457732885349</v>
      </c>
      <c r="E1022" s="213">
        <v>6.831300510639732</v>
      </c>
      <c r="F1022" s="213">
        <v>2.3696664533220746</v>
      </c>
      <c r="G1022" s="213">
        <v>6.8992753242641447</v>
      </c>
      <c r="H1022" s="213">
        <v>6.831300510639732</v>
      </c>
      <c r="I1022" s="213">
        <v>3.1251666622224596</v>
      </c>
      <c r="J1022" s="213">
        <v>4.708148963941845</v>
      </c>
      <c r="K1022" s="213">
        <v>8.5965109201349819</v>
      </c>
      <c r="L1022" s="213">
        <v>14.020223488470741</v>
      </c>
      <c r="M1022" s="213">
        <v>3.8987177379235738</v>
      </c>
      <c r="N1022" s="213">
        <v>2.6394443859772205</v>
      </c>
      <c r="O1022" s="213">
        <v>48.122413350399029</v>
      </c>
      <c r="P1022" s="213">
        <v>3.2948692712559531</v>
      </c>
      <c r="Q1022" s="213">
        <v>3.7771241264574122</v>
      </c>
      <c r="R1022" s="213">
        <v>5.9132619311735768</v>
      </c>
      <c r="S1022" s="213">
        <v>6.400520812142295</v>
      </c>
      <c r="T1022" s="213">
        <v>5.8537737116040507</v>
      </c>
      <c r="U1022" s="213">
        <v>4.0331955899344463</v>
      </c>
      <c r="V1022" s="213">
        <v>3.7282703764614498</v>
      </c>
      <c r="W1022" s="213">
        <v>3.6193922141707855</v>
      </c>
      <c r="X1022" s="213">
        <v>3.0605010483034745</v>
      </c>
      <c r="Y1022" s="213">
        <v>4.0702170294305686</v>
      </c>
      <c r="Z1022" s="210"/>
      <c r="AA1022" s="211"/>
      <c r="AB1022" s="211"/>
      <c r="AC1022" s="211"/>
      <c r="AD1022" s="211"/>
      <c r="AE1022" s="211"/>
      <c r="AF1022" s="211"/>
      <c r="AG1022" s="211"/>
      <c r="AH1022" s="211"/>
      <c r="AI1022" s="211"/>
      <c r="AJ1022" s="211"/>
      <c r="AK1022" s="211"/>
      <c r="AL1022" s="211"/>
      <c r="AM1022" s="211"/>
      <c r="AN1022" s="211"/>
      <c r="AO1022" s="211"/>
      <c r="AP1022" s="211"/>
      <c r="AQ1022" s="211"/>
      <c r="AR1022" s="211"/>
      <c r="AS1022" s="211"/>
      <c r="AT1022" s="211"/>
      <c r="AU1022" s="211"/>
      <c r="AV1022" s="211"/>
      <c r="AW1022" s="211"/>
      <c r="AX1022" s="211"/>
      <c r="AY1022" s="211"/>
      <c r="AZ1022" s="211"/>
      <c r="BA1022" s="211"/>
      <c r="BB1022" s="211"/>
      <c r="BC1022" s="211"/>
      <c r="BD1022" s="211"/>
      <c r="BE1022" s="211"/>
      <c r="BF1022" s="211"/>
      <c r="BG1022" s="211"/>
      <c r="BH1022" s="211"/>
      <c r="BI1022" s="211"/>
      <c r="BJ1022" s="211"/>
      <c r="BK1022" s="211"/>
      <c r="BL1022" s="211"/>
      <c r="BM1022" s="216"/>
    </row>
    <row r="1023" spans="1:65">
      <c r="A1023" s="30"/>
      <c r="B1023" s="3" t="s">
        <v>86</v>
      </c>
      <c r="C1023" s="29"/>
      <c r="D1023" s="13">
        <v>1.7709022204955904E-2</v>
      </c>
      <c r="E1023" s="13">
        <v>2.3830118060371157E-2</v>
      </c>
      <c r="F1023" s="13">
        <v>1.0630335052170328E-2</v>
      </c>
      <c r="G1023" s="13">
        <v>2.6845429277292391E-2</v>
      </c>
      <c r="H1023" s="13">
        <v>2.2275979925999126E-2</v>
      </c>
      <c r="I1023" s="13">
        <v>1.0274520533334114E-2</v>
      </c>
      <c r="J1023" s="13">
        <v>1.7298771453552398E-2</v>
      </c>
      <c r="K1023" s="13">
        <v>2.95921202070051E-2</v>
      </c>
      <c r="L1023" s="13">
        <v>4.9746505577069458E-2</v>
      </c>
      <c r="M1023" s="13">
        <v>1.5111309061719279E-2</v>
      </c>
      <c r="N1023" s="13">
        <v>9.6038000702627808E-3</v>
      </c>
      <c r="O1023" s="13">
        <v>0.19417248157524825</v>
      </c>
      <c r="P1023" s="13">
        <v>1.1923284358596974E-2</v>
      </c>
      <c r="Q1023" s="13">
        <v>1.4453281096138058E-2</v>
      </c>
      <c r="R1023" s="13">
        <v>2.2078140377748266E-2</v>
      </c>
      <c r="S1023" s="13">
        <v>2.4168108793488845E-2</v>
      </c>
      <c r="T1023" s="13">
        <v>2.1183740814007423E-2</v>
      </c>
      <c r="U1023" s="13">
        <v>1.4974736101241757E-2</v>
      </c>
      <c r="V1023" s="13">
        <v>1.3937459351257757E-2</v>
      </c>
      <c r="W1023" s="13">
        <v>1.4277681318227951E-2</v>
      </c>
      <c r="X1023" s="13">
        <v>1.1042096385941579E-2</v>
      </c>
      <c r="Y1023" s="13">
        <v>1.5604665927529338E-2</v>
      </c>
      <c r="Z1023" s="152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5"/>
    </row>
    <row r="1024" spans="1:65">
      <c r="A1024" s="30"/>
      <c r="B1024" s="3" t="s">
        <v>268</v>
      </c>
      <c r="C1024" s="29"/>
      <c r="D1024" s="13">
        <v>-3.7131959934398107E-2</v>
      </c>
      <c r="E1024" s="13">
        <v>6.1623736482586899E-2</v>
      </c>
      <c r="F1024" s="13">
        <v>-0.1744684208259859</v>
      </c>
      <c r="G1024" s="13">
        <v>-4.8241975781308843E-2</v>
      </c>
      <c r="H1024" s="13">
        <v>0.13569050879532552</v>
      </c>
      <c r="I1024" s="13">
        <v>0.12643216225623299</v>
      </c>
      <c r="J1024" s="13">
        <v>7.9253265558512087E-3</v>
      </c>
      <c r="K1024" s="13">
        <v>7.5819867842528366E-2</v>
      </c>
      <c r="L1024" s="13">
        <v>4.3724266507008114E-2</v>
      </c>
      <c r="M1024" s="13">
        <v>-4.4538637165671968E-2</v>
      </c>
      <c r="N1024" s="13">
        <v>1.7800896197549543E-2</v>
      </c>
      <c r="O1024" s="13">
        <v>-8.2189246424647311E-2</v>
      </c>
      <c r="P1024" s="13">
        <v>2.3377136595734704E-2</v>
      </c>
      <c r="Q1024" s="13">
        <v>-3.219417511354894E-2</v>
      </c>
      <c r="R1024" s="13">
        <v>-8.1224741119088062E-3</v>
      </c>
      <c r="S1024" s="13">
        <v>-1.9232489958819654E-2</v>
      </c>
      <c r="T1024" s="13">
        <v>2.3355904121004967E-2</v>
      </c>
      <c r="U1024" s="13">
        <v>-2.5674661884534933E-3</v>
      </c>
      <c r="V1024" s="13">
        <v>-9.356920317121098E-3</v>
      </c>
      <c r="W1024" s="13">
        <v>-6.1203660936038129E-2</v>
      </c>
      <c r="X1024" s="13">
        <v>2.6442019634036029E-2</v>
      </c>
      <c r="Y1024" s="13">
        <v>-3.4045844421367377E-2</v>
      </c>
      <c r="Z1024" s="152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5"/>
    </row>
    <row r="1025" spans="1:65">
      <c r="A1025" s="30"/>
      <c r="B1025" s="46" t="s">
        <v>269</v>
      </c>
      <c r="C1025" s="47"/>
      <c r="D1025" s="45">
        <v>0.67</v>
      </c>
      <c r="E1025" s="45">
        <v>1.42</v>
      </c>
      <c r="F1025" s="45">
        <v>3.59</v>
      </c>
      <c r="G1025" s="45">
        <v>0.91</v>
      </c>
      <c r="H1025" s="45">
        <v>2.99</v>
      </c>
      <c r="I1025" s="45">
        <v>2.8</v>
      </c>
      <c r="J1025" s="45">
        <v>0.28000000000000003</v>
      </c>
      <c r="K1025" s="45">
        <v>1.72</v>
      </c>
      <c r="L1025" s="45">
        <v>1.04</v>
      </c>
      <c r="M1025" s="45">
        <v>0.83</v>
      </c>
      <c r="N1025" s="45">
        <v>0.49</v>
      </c>
      <c r="O1025" s="45">
        <v>1.63</v>
      </c>
      <c r="P1025" s="45">
        <v>0.61</v>
      </c>
      <c r="Q1025" s="45">
        <v>0.56999999999999995</v>
      </c>
      <c r="R1025" s="45">
        <v>0.06</v>
      </c>
      <c r="S1025" s="45">
        <v>0.28999999999999998</v>
      </c>
      <c r="T1025" s="45">
        <v>0.61</v>
      </c>
      <c r="U1025" s="45">
        <v>0.06</v>
      </c>
      <c r="V1025" s="45">
        <v>0.09</v>
      </c>
      <c r="W1025" s="45">
        <v>1.18</v>
      </c>
      <c r="X1025" s="45">
        <v>0.67</v>
      </c>
      <c r="Y1025" s="45">
        <v>0.61</v>
      </c>
      <c r="Z1025" s="152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5"/>
    </row>
    <row r="1026" spans="1:65">
      <c r="B1026" s="31"/>
      <c r="C1026" s="20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  <c r="Y1026" s="20"/>
      <c r="BM1026" s="55"/>
    </row>
    <row r="1027" spans="1:65" ht="15">
      <c r="B1027" s="8" t="s">
        <v>529</v>
      </c>
      <c r="BM1027" s="28" t="s">
        <v>66</v>
      </c>
    </row>
    <row r="1028" spans="1:65" ht="15">
      <c r="A1028" s="25" t="s">
        <v>35</v>
      </c>
      <c r="B1028" s="18" t="s">
        <v>110</v>
      </c>
      <c r="C1028" s="15" t="s">
        <v>111</v>
      </c>
      <c r="D1028" s="16" t="s">
        <v>230</v>
      </c>
      <c r="E1028" s="17" t="s">
        <v>230</v>
      </c>
      <c r="F1028" s="17" t="s">
        <v>230</v>
      </c>
      <c r="G1028" s="17" t="s">
        <v>230</v>
      </c>
      <c r="H1028" s="17" t="s">
        <v>230</v>
      </c>
      <c r="I1028" s="17" t="s">
        <v>230</v>
      </c>
      <c r="J1028" s="17" t="s">
        <v>230</v>
      </c>
      <c r="K1028" s="17" t="s">
        <v>230</v>
      </c>
      <c r="L1028" s="17" t="s">
        <v>230</v>
      </c>
      <c r="M1028" s="17" t="s">
        <v>230</v>
      </c>
      <c r="N1028" s="17" t="s">
        <v>230</v>
      </c>
      <c r="O1028" s="17" t="s">
        <v>230</v>
      </c>
      <c r="P1028" s="17" t="s">
        <v>230</v>
      </c>
      <c r="Q1028" s="17" t="s">
        <v>230</v>
      </c>
      <c r="R1028" s="17" t="s">
        <v>230</v>
      </c>
      <c r="S1028" s="17" t="s">
        <v>230</v>
      </c>
      <c r="T1028" s="17" t="s">
        <v>230</v>
      </c>
      <c r="U1028" s="17" t="s">
        <v>230</v>
      </c>
      <c r="V1028" s="17" t="s">
        <v>230</v>
      </c>
      <c r="W1028" s="152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8">
        <v>1</v>
      </c>
    </row>
    <row r="1029" spans="1:65">
      <c r="A1029" s="30"/>
      <c r="B1029" s="19" t="s">
        <v>231</v>
      </c>
      <c r="C1029" s="9" t="s">
        <v>231</v>
      </c>
      <c r="D1029" s="150" t="s">
        <v>233</v>
      </c>
      <c r="E1029" s="151" t="s">
        <v>234</v>
      </c>
      <c r="F1029" s="151" t="s">
        <v>235</v>
      </c>
      <c r="G1029" s="151" t="s">
        <v>236</v>
      </c>
      <c r="H1029" s="151" t="s">
        <v>239</v>
      </c>
      <c r="I1029" s="151" t="s">
        <v>240</v>
      </c>
      <c r="J1029" s="151" t="s">
        <v>242</v>
      </c>
      <c r="K1029" s="151" t="s">
        <v>243</v>
      </c>
      <c r="L1029" s="151" t="s">
        <v>245</v>
      </c>
      <c r="M1029" s="151" t="s">
        <v>246</v>
      </c>
      <c r="N1029" s="151" t="s">
        <v>248</v>
      </c>
      <c r="O1029" s="151" t="s">
        <v>250</v>
      </c>
      <c r="P1029" s="151" t="s">
        <v>251</v>
      </c>
      <c r="Q1029" s="151" t="s">
        <v>252</v>
      </c>
      <c r="R1029" s="151" t="s">
        <v>254</v>
      </c>
      <c r="S1029" s="151" t="s">
        <v>255</v>
      </c>
      <c r="T1029" s="151" t="s">
        <v>256</v>
      </c>
      <c r="U1029" s="151" t="s">
        <v>257</v>
      </c>
      <c r="V1029" s="151" t="s">
        <v>258</v>
      </c>
      <c r="W1029" s="152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8" t="s">
        <v>3</v>
      </c>
    </row>
    <row r="1030" spans="1:65">
      <c r="A1030" s="30"/>
      <c r="B1030" s="19"/>
      <c r="C1030" s="9"/>
      <c r="D1030" s="10" t="s">
        <v>289</v>
      </c>
      <c r="E1030" s="11" t="s">
        <v>290</v>
      </c>
      <c r="F1030" s="11" t="s">
        <v>114</v>
      </c>
      <c r="G1030" s="11" t="s">
        <v>289</v>
      </c>
      <c r="H1030" s="11" t="s">
        <v>289</v>
      </c>
      <c r="I1030" s="11" t="s">
        <v>290</v>
      </c>
      <c r="J1030" s="11" t="s">
        <v>290</v>
      </c>
      <c r="K1030" s="11" t="s">
        <v>114</v>
      </c>
      <c r="L1030" s="11" t="s">
        <v>290</v>
      </c>
      <c r="M1030" s="11" t="s">
        <v>289</v>
      </c>
      <c r="N1030" s="11" t="s">
        <v>290</v>
      </c>
      <c r="O1030" s="11" t="s">
        <v>289</v>
      </c>
      <c r="P1030" s="11" t="s">
        <v>290</v>
      </c>
      <c r="Q1030" s="11" t="s">
        <v>289</v>
      </c>
      <c r="R1030" s="11" t="s">
        <v>114</v>
      </c>
      <c r="S1030" s="11" t="s">
        <v>290</v>
      </c>
      <c r="T1030" s="11" t="s">
        <v>289</v>
      </c>
      <c r="U1030" s="11" t="s">
        <v>289</v>
      </c>
      <c r="V1030" s="11" t="s">
        <v>289</v>
      </c>
      <c r="W1030" s="152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8">
        <v>1</v>
      </c>
    </row>
    <row r="1031" spans="1:65">
      <c r="A1031" s="30"/>
      <c r="B1031" s="19"/>
      <c r="C1031" s="9"/>
      <c r="D1031" s="26"/>
      <c r="E1031" s="26"/>
      <c r="F1031" s="26"/>
      <c r="G1031" s="26"/>
      <c r="H1031" s="26"/>
      <c r="I1031" s="26"/>
      <c r="J1031" s="26"/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152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8">
        <v>2</v>
      </c>
    </row>
    <row r="1032" spans="1:65">
      <c r="A1032" s="30"/>
      <c r="B1032" s="18">
        <v>1</v>
      </c>
      <c r="C1032" s="14">
        <v>1</v>
      </c>
      <c r="D1032" s="228">
        <v>31</v>
      </c>
      <c r="E1032" s="228">
        <v>34.5</v>
      </c>
      <c r="F1032" s="228">
        <v>33.67</v>
      </c>
      <c r="G1032" s="228">
        <v>32.299999999999997</v>
      </c>
      <c r="H1032" s="228">
        <v>29.7</v>
      </c>
      <c r="I1032" s="228">
        <v>33.799999999999997</v>
      </c>
      <c r="J1032" s="228">
        <v>34.49</v>
      </c>
      <c r="K1032" s="229">
        <v>24.7</v>
      </c>
      <c r="L1032" s="228">
        <v>30.7</v>
      </c>
      <c r="M1032" s="229">
        <v>28.6</v>
      </c>
      <c r="N1032" s="228">
        <v>32.5</v>
      </c>
      <c r="O1032" s="228">
        <v>34.5</v>
      </c>
      <c r="P1032" s="228">
        <v>30</v>
      </c>
      <c r="Q1032" s="228">
        <v>30.4</v>
      </c>
      <c r="R1032" s="228">
        <v>37</v>
      </c>
      <c r="S1032" s="228">
        <v>31.3</v>
      </c>
      <c r="T1032" s="228">
        <v>33.9</v>
      </c>
      <c r="U1032" s="228">
        <v>34.700000000000003</v>
      </c>
      <c r="V1032" s="228">
        <v>32.5</v>
      </c>
      <c r="W1032" s="219"/>
      <c r="X1032" s="220"/>
      <c r="Y1032" s="220"/>
      <c r="Z1032" s="220"/>
      <c r="AA1032" s="220"/>
      <c r="AB1032" s="220"/>
      <c r="AC1032" s="220"/>
      <c r="AD1032" s="220"/>
      <c r="AE1032" s="220"/>
      <c r="AF1032" s="220"/>
      <c r="AG1032" s="220"/>
      <c r="AH1032" s="220"/>
      <c r="AI1032" s="220"/>
      <c r="AJ1032" s="220"/>
      <c r="AK1032" s="220"/>
      <c r="AL1032" s="220"/>
      <c r="AM1032" s="220"/>
      <c r="AN1032" s="220"/>
      <c r="AO1032" s="220"/>
      <c r="AP1032" s="220"/>
      <c r="AQ1032" s="220"/>
      <c r="AR1032" s="220"/>
      <c r="AS1032" s="220"/>
      <c r="AT1032" s="220"/>
      <c r="AU1032" s="220"/>
      <c r="AV1032" s="220"/>
      <c r="AW1032" s="220"/>
      <c r="AX1032" s="220"/>
      <c r="AY1032" s="220"/>
      <c r="AZ1032" s="220"/>
      <c r="BA1032" s="220"/>
      <c r="BB1032" s="220"/>
      <c r="BC1032" s="220"/>
      <c r="BD1032" s="220"/>
      <c r="BE1032" s="220"/>
      <c r="BF1032" s="220"/>
      <c r="BG1032" s="220"/>
      <c r="BH1032" s="220"/>
      <c r="BI1032" s="220"/>
      <c r="BJ1032" s="220"/>
      <c r="BK1032" s="220"/>
      <c r="BL1032" s="220"/>
      <c r="BM1032" s="230">
        <v>1</v>
      </c>
    </row>
    <row r="1033" spans="1:65">
      <c r="A1033" s="30"/>
      <c r="B1033" s="19">
        <v>1</v>
      </c>
      <c r="C1033" s="9">
        <v>2</v>
      </c>
      <c r="D1033" s="218">
        <v>31</v>
      </c>
      <c r="E1033" s="218">
        <v>34</v>
      </c>
      <c r="F1033" s="218">
        <v>33.844999999999999</v>
      </c>
      <c r="G1033" s="218">
        <v>32.700000000000003</v>
      </c>
      <c r="H1033" s="218">
        <v>28.6</v>
      </c>
      <c r="I1033" s="218">
        <v>33.9</v>
      </c>
      <c r="J1033" s="218">
        <v>34.32</v>
      </c>
      <c r="K1033" s="231">
        <v>26.3</v>
      </c>
      <c r="L1033" s="218">
        <v>30.5</v>
      </c>
      <c r="M1033" s="231">
        <v>9.6999999999999993</v>
      </c>
      <c r="N1033" s="218">
        <v>33.299999999999997</v>
      </c>
      <c r="O1033" s="218">
        <v>31.8</v>
      </c>
      <c r="P1033" s="218">
        <v>30.599999999999998</v>
      </c>
      <c r="Q1033" s="218">
        <v>30.5</v>
      </c>
      <c r="R1033" s="232">
        <v>24</v>
      </c>
      <c r="S1033" s="218">
        <v>33.5</v>
      </c>
      <c r="T1033" s="218">
        <v>34.6</v>
      </c>
      <c r="U1033" s="218">
        <v>33.4</v>
      </c>
      <c r="V1033" s="218">
        <v>31.4</v>
      </c>
      <c r="W1033" s="219"/>
      <c r="X1033" s="220"/>
      <c r="Y1033" s="220"/>
      <c r="Z1033" s="220"/>
      <c r="AA1033" s="220"/>
      <c r="AB1033" s="220"/>
      <c r="AC1033" s="220"/>
      <c r="AD1033" s="220"/>
      <c r="AE1033" s="220"/>
      <c r="AF1033" s="220"/>
      <c r="AG1033" s="220"/>
      <c r="AH1033" s="220"/>
      <c r="AI1033" s="220"/>
      <c r="AJ1033" s="220"/>
      <c r="AK1033" s="220"/>
      <c r="AL1033" s="220"/>
      <c r="AM1033" s="220"/>
      <c r="AN1033" s="220"/>
      <c r="AO1033" s="220"/>
      <c r="AP1033" s="220"/>
      <c r="AQ1033" s="220"/>
      <c r="AR1033" s="220"/>
      <c r="AS1033" s="220"/>
      <c r="AT1033" s="220"/>
      <c r="AU1033" s="220"/>
      <c r="AV1033" s="220"/>
      <c r="AW1033" s="220"/>
      <c r="AX1033" s="220"/>
      <c r="AY1033" s="220"/>
      <c r="AZ1033" s="220"/>
      <c r="BA1033" s="220"/>
      <c r="BB1033" s="220"/>
      <c r="BC1033" s="220"/>
      <c r="BD1033" s="220"/>
      <c r="BE1033" s="220"/>
      <c r="BF1033" s="220"/>
      <c r="BG1033" s="220"/>
      <c r="BH1033" s="220"/>
      <c r="BI1033" s="220"/>
      <c r="BJ1033" s="220"/>
      <c r="BK1033" s="220"/>
      <c r="BL1033" s="220"/>
      <c r="BM1033" s="230">
        <v>30</v>
      </c>
    </row>
    <row r="1034" spans="1:65">
      <c r="A1034" s="30"/>
      <c r="B1034" s="19">
        <v>1</v>
      </c>
      <c r="C1034" s="9">
        <v>3</v>
      </c>
      <c r="D1034" s="218">
        <v>32.4</v>
      </c>
      <c r="E1034" s="218">
        <v>34.5</v>
      </c>
      <c r="F1034" s="218">
        <v>33.17</v>
      </c>
      <c r="G1034" s="218">
        <v>32.700000000000003</v>
      </c>
      <c r="H1034" s="218">
        <v>30.4</v>
      </c>
      <c r="I1034" s="218">
        <v>33.6</v>
      </c>
      <c r="J1034" s="218">
        <v>34.47</v>
      </c>
      <c r="K1034" s="231">
        <v>25.8</v>
      </c>
      <c r="L1034" s="218">
        <v>31.5</v>
      </c>
      <c r="M1034" s="231">
        <v>25.1</v>
      </c>
      <c r="N1034" s="218">
        <v>33</v>
      </c>
      <c r="O1034" s="218">
        <v>32.299999999999997</v>
      </c>
      <c r="P1034" s="218">
        <v>30.3</v>
      </c>
      <c r="Q1034" s="218">
        <v>29.1</v>
      </c>
      <c r="R1034" s="218">
        <v>32</v>
      </c>
      <c r="S1034" s="218">
        <v>35.299999999999997</v>
      </c>
      <c r="T1034" s="218">
        <v>34.9</v>
      </c>
      <c r="U1034" s="218">
        <v>32.5</v>
      </c>
      <c r="V1034" s="218">
        <v>34</v>
      </c>
      <c r="W1034" s="219"/>
      <c r="X1034" s="220"/>
      <c r="Y1034" s="220"/>
      <c r="Z1034" s="220"/>
      <c r="AA1034" s="220"/>
      <c r="AB1034" s="220"/>
      <c r="AC1034" s="220"/>
      <c r="AD1034" s="220"/>
      <c r="AE1034" s="220"/>
      <c r="AF1034" s="220"/>
      <c r="AG1034" s="220"/>
      <c r="AH1034" s="220"/>
      <c r="AI1034" s="220"/>
      <c r="AJ1034" s="220"/>
      <c r="AK1034" s="220"/>
      <c r="AL1034" s="220"/>
      <c r="AM1034" s="220"/>
      <c r="AN1034" s="220"/>
      <c r="AO1034" s="220"/>
      <c r="AP1034" s="220"/>
      <c r="AQ1034" s="220"/>
      <c r="AR1034" s="220"/>
      <c r="AS1034" s="220"/>
      <c r="AT1034" s="220"/>
      <c r="AU1034" s="220"/>
      <c r="AV1034" s="220"/>
      <c r="AW1034" s="220"/>
      <c r="AX1034" s="220"/>
      <c r="AY1034" s="220"/>
      <c r="AZ1034" s="220"/>
      <c r="BA1034" s="220"/>
      <c r="BB1034" s="220"/>
      <c r="BC1034" s="220"/>
      <c r="BD1034" s="220"/>
      <c r="BE1034" s="220"/>
      <c r="BF1034" s="220"/>
      <c r="BG1034" s="220"/>
      <c r="BH1034" s="220"/>
      <c r="BI1034" s="220"/>
      <c r="BJ1034" s="220"/>
      <c r="BK1034" s="220"/>
      <c r="BL1034" s="220"/>
      <c r="BM1034" s="230">
        <v>16</v>
      </c>
    </row>
    <row r="1035" spans="1:65">
      <c r="A1035" s="30"/>
      <c r="B1035" s="19">
        <v>1</v>
      </c>
      <c r="C1035" s="9">
        <v>4</v>
      </c>
      <c r="D1035" s="218">
        <v>32.6</v>
      </c>
      <c r="E1035" s="218">
        <v>35</v>
      </c>
      <c r="F1035" s="218">
        <v>34.295000000000002</v>
      </c>
      <c r="G1035" s="218">
        <v>31.4</v>
      </c>
      <c r="H1035" s="218">
        <v>29.6</v>
      </c>
      <c r="I1035" s="218">
        <v>34.200000000000003</v>
      </c>
      <c r="J1035" s="218">
        <v>35.200000000000003</v>
      </c>
      <c r="K1035" s="231">
        <v>23.8</v>
      </c>
      <c r="L1035" s="218">
        <v>30.9</v>
      </c>
      <c r="M1035" s="231">
        <v>29.8</v>
      </c>
      <c r="N1035" s="218">
        <v>32</v>
      </c>
      <c r="O1035" s="218">
        <v>34.299999999999997</v>
      </c>
      <c r="P1035" s="218">
        <v>30.4</v>
      </c>
      <c r="Q1035" s="218">
        <v>28.3</v>
      </c>
      <c r="R1035" s="218">
        <v>34</v>
      </c>
      <c r="S1035" s="218">
        <v>33.4</v>
      </c>
      <c r="T1035" s="218">
        <v>34.700000000000003</v>
      </c>
      <c r="U1035" s="218">
        <v>34</v>
      </c>
      <c r="V1035" s="218">
        <v>31.8</v>
      </c>
      <c r="W1035" s="219"/>
      <c r="X1035" s="220"/>
      <c r="Y1035" s="220"/>
      <c r="Z1035" s="220"/>
      <c r="AA1035" s="220"/>
      <c r="AB1035" s="220"/>
      <c r="AC1035" s="220"/>
      <c r="AD1035" s="220"/>
      <c r="AE1035" s="220"/>
      <c r="AF1035" s="220"/>
      <c r="AG1035" s="220"/>
      <c r="AH1035" s="220"/>
      <c r="AI1035" s="220"/>
      <c r="AJ1035" s="220"/>
      <c r="AK1035" s="220"/>
      <c r="AL1035" s="220"/>
      <c r="AM1035" s="220"/>
      <c r="AN1035" s="220"/>
      <c r="AO1035" s="220"/>
      <c r="AP1035" s="220"/>
      <c r="AQ1035" s="220"/>
      <c r="AR1035" s="220"/>
      <c r="AS1035" s="220"/>
      <c r="AT1035" s="220"/>
      <c r="AU1035" s="220"/>
      <c r="AV1035" s="220"/>
      <c r="AW1035" s="220"/>
      <c r="AX1035" s="220"/>
      <c r="AY1035" s="220"/>
      <c r="AZ1035" s="220"/>
      <c r="BA1035" s="220"/>
      <c r="BB1035" s="220"/>
      <c r="BC1035" s="220"/>
      <c r="BD1035" s="220"/>
      <c r="BE1035" s="220"/>
      <c r="BF1035" s="220"/>
      <c r="BG1035" s="220"/>
      <c r="BH1035" s="220"/>
      <c r="BI1035" s="220"/>
      <c r="BJ1035" s="220"/>
      <c r="BK1035" s="220"/>
      <c r="BL1035" s="220"/>
      <c r="BM1035" s="230">
        <v>32.744019607843136</v>
      </c>
    </row>
    <row r="1036" spans="1:65">
      <c r="A1036" s="30"/>
      <c r="B1036" s="19">
        <v>1</v>
      </c>
      <c r="C1036" s="9">
        <v>5</v>
      </c>
      <c r="D1036" s="218">
        <v>32.5</v>
      </c>
      <c r="E1036" s="218">
        <v>35</v>
      </c>
      <c r="F1036" s="218">
        <v>34.435000000000002</v>
      </c>
      <c r="G1036" s="218">
        <v>31.899999999999995</v>
      </c>
      <c r="H1036" s="218">
        <v>30.800000000000004</v>
      </c>
      <c r="I1036" s="218">
        <v>33.799999999999997</v>
      </c>
      <c r="J1036" s="218">
        <v>35.43</v>
      </c>
      <c r="K1036" s="231">
        <v>26.1</v>
      </c>
      <c r="L1036" s="218">
        <v>30.9</v>
      </c>
      <c r="M1036" s="231">
        <v>2.5</v>
      </c>
      <c r="N1036" s="218">
        <v>33</v>
      </c>
      <c r="O1036" s="218">
        <v>33.6</v>
      </c>
      <c r="P1036" s="218">
        <v>30.9</v>
      </c>
      <c r="Q1036" s="218">
        <v>29.4</v>
      </c>
      <c r="R1036" s="218">
        <v>39</v>
      </c>
      <c r="S1036" s="218">
        <v>30.9</v>
      </c>
      <c r="T1036" s="218">
        <v>35.299999999999997</v>
      </c>
      <c r="U1036" s="218">
        <v>33.5</v>
      </c>
      <c r="V1036" s="218">
        <v>31.4</v>
      </c>
      <c r="W1036" s="219"/>
      <c r="X1036" s="220"/>
      <c r="Y1036" s="220"/>
      <c r="Z1036" s="220"/>
      <c r="AA1036" s="220"/>
      <c r="AB1036" s="220"/>
      <c r="AC1036" s="220"/>
      <c r="AD1036" s="220"/>
      <c r="AE1036" s="220"/>
      <c r="AF1036" s="220"/>
      <c r="AG1036" s="220"/>
      <c r="AH1036" s="220"/>
      <c r="AI1036" s="220"/>
      <c r="AJ1036" s="220"/>
      <c r="AK1036" s="220"/>
      <c r="AL1036" s="220"/>
      <c r="AM1036" s="220"/>
      <c r="AN1036" s="220"/>
      <c r="AO1036" s="220"/>
      <c r="AP1036" s="220"/>
      <c r="AQ1036" s="220"/>
      <c r="AR1036" s="220"/>
      <c r="AS1036" s="220"/>
      <c r="AT1036" s="220"/>
      <c r="AU1036" s="220"/>
      <c r="AV1036" s="220"/>
      <c r="AW1036" s="220"/>
      <c r="AX1036" s="220"/>
      <c r="AY1036" s="220"/>
      <c r="AZ1036" s="220"/>
      <c r="BA1036" s="220"/>
      <c r="BB1036" s="220"/>
      <c r="BC1036" s="220"/>
      <c r="BD1036" s="220"/>
      <c r="BE1036" s="220"/>
      <c r="BF1036" s="220"/>
      <c r="BG1036" s="220"/>
      <c r="BH1036" s="220"/>
      <c r="BI1036" s="220"/>
      <c r="BJ1036" s="220"/>
      <c r="BK1036" s="220"/>
      <c r="BL1036" s="220"/>
      <c r="BM1036" s="230">
        <v>69</v>
      </c>
    </row>
    <row r="1037" spans="1:65">
      <c r="A1037" s="30"/>
      <c r="B1037" s="19">
        <v>1</v>
      </c>
      <c r="C1037" s="9">
        <v>6</v>
      </c>
      <c r="D1037" s="232">
        <v>35.700000000000003</v>
      </c>
      <c r="E1037" s="218">
        <v>34.5</v>
      </c>
      <c r="F1037" s="218">
        <v>33.564999999999998</v>
      </c>
      <c r="G1037" s="218">
        <v>31.8</v>
      </c>
      <c r="H1037" s="218">
        <v>30.1</v>
      </c>
      <c r="I1037" s="218">
        <v>33.700000000000003</v>
      </c>
      <c r="J1037" s="218">
        <v>33.799999999999997</v>
      </c>
      <c r="K1037" s="231">
        <v>24.2</v>
      </c>
      <c r="L1037" s="218">
        <v>31.2</v>
      </c>
      <c r="M1037" s="231">
        <v>1</v>
      </c>
      <c r="N1037" s="218">
        <v>32.5</v>
      </c>
      <c r="O1037" s="218">
        <v>31.8</v>
      </c>
      <c r="P1037" s="218">
        <v>30.599999999999998</v>
      </c>
      <c r="Q1037" s="218">
        <v>29.5</v>
      </c>
      <c r="R1037" s="232">
        <v>24</v>
      </c>
      <c r="S1037" s="218">
        <v>33.799999999999997</v>
      </c>
      <c r="T1037" s="218">
        <v>35</v>
      </c>
      <c r="U1037" s="218">
        <v>32.799999999999997</v>
      </c>
      <c r="V1037" s="218">
        <v>33.4</v>
      </c>
      <c r="W1037" s="219"/>
      <c r="X1037" s="220"/>
      <c r="Y1037" s="220"/>
      <c r="Z1037" s="220"/>
      <c r="AA1037" s="220"/>
      <c r="AB1037" s="220"/>
      <c r="AC1037" s="220"/>
      <c r="AD1037" s="220"/>
      <c r="AE1037" s="220"/>
      <c r="AF1037" s="220"/>
      <c r="AG1037" s="220"/>
      <c r="AH1037" s="220"/>
      <c r="AI1037" s="220"/>
      <c r="AJ1037" s="220"/>
      <c r="AK1037" s="220"/>
      <c r="AL1037" s="220"/>
      <c r="AM1037" s="220"/>
      <c r="AN1037" s="220"/>
      <c r="AO1037" s="220"/>
      <c r="AP1037" s="220"/>
      <c r="AQ1037" s="220"/>
      <c r="AR1037" s="220"/>
      <c r="AS1037" s="220"/>
      <c r="AT1037" s="220"/>
      <c r="AU1037" s="220"/>
      <c r="AV1037" s="220"/>
      <c r="AW1037" s="220"/>
      <c r="AX1037" s="220"/>
      <c r="AY1037" s="220"/>
      <c r="AZ1037" s="220"/>
      <c r="BA1037" s="220"/>
      <c r="BB1037" s="220"/>
      <c r="BC1037" s="220"/>
      <c r="BD1037" s="220"/>
      <c r="BE1037" s="220"/>
      <c r="BF1037" s="220"/>
      <c r="BG1037" s="220"/>
      <c r="BH1037" s="220"/>
      <c r="BI1037" s="220"/>
      <c r="BJ1037" s="220"/>
      <c r="BK1037" s="220"/>
      <c r="BL1037" s="220"/>
      <c r="BM1037" s="221"/>
    </row>
    <row r="1038" spans="1:65">
      <c r="A1038" s="30"/>
      <c r="B1038" s="20" t="s">
        <v>265</v>
      </c>
      <c r="C1038" s="12"/>
      <c r="D1038" s="233">
        <v>32.533333333333331</v>
      </c>
      <c r="E1038" s="233">
        <v>34.583333333333336</v>
      </c>
      <c r="F1038" s="233">
        <v>33.830000000000005</v>
      </c>
      <c r="G1038" s="233">
        <v>32.133333333333333</v>
      </c>
      <c r="H1038" s="233">
        <v>29.866666666666664</v>
      </c>
      <c r="I1038" s="233">
        <v>33.833333333333336</v>
      </c>
      <c r="J1038" s="233">
        <v>34.618333333333339</v>
      </c>
      <c r="K1038" s="233">
        <v>25.149999999999995</v>
      </c>
      <c r="L1038" s="233">
        <v>30.95</v>
      </c>
      <c r="M1038" s="233">
        <v>16.116666666666667</v>
      </c>
      <c r="N1038" s="233">
        <v>32.716666666666669</v>
      </c>
      <c r="O1038" s="233">
        <v>33.049999999999997</v>
      </c>
      <c r="P1038" s="233">
        <v>30.466666666666665</v>
      </c>
      <c r="Q1038" s="233">
        <v>29.533333333333331</v>
      </c>
      <c r="R1038" s="233">
        <v>31.666666666666668</v>
      </c>
      <c r="S1038" s="233">
        <v>33.033333333333331</v>
      </c>
      <c r="T1038" s="233">
        <v>34.733333333333341</v>
      </c>
      <c r="U1038" s="233">
        <v>33.483333333333327</v>
      </c>
      <c r="V1038" s="233">
        <v>32.416666666666671</v>
      </c>
      <c r="W1038" s="219"/>
      <c r="X1038" s="220"/>
      <c r="Y1038" s="220"/>
      <c r="Z1038" s="220"/>
      <c r="AA1038" s="220"/>
      <c r="AB1038" s="220"/>
      <c r="AC1038" s="220"/>
      <c r="AD1038" s="220"/>
      <c r="AE1038" s="220"/>
      <c r="AF1038" s="220"/>
      <c r="AG1038" s="220"/>
      <c r="AH1038" s="220"/>
      <c r="AI1038" s="220"/>
      <c r="AJ1038" s="220"/>
      <c r="AK1038" s="220"/>
      <c r="AL1038" s="220"/>
      <c r="AM1038" s="220"/>
      <c r="AN1038" s="220"/>
      <c r="AO1038" s="220"/>
      <c r="AP1038" s="220"/>
      <c r="AQ1038" s="220"/>
      <c r="AR1038" s="220"/>
      <c r="AS1038" s="220"/>
      <c r="AT1038" s="220"/>
      <c r="AU1038" s="220"/>
      <c r="AV1038" s="220"/>
      <c r="AW1038" s="220"/>
      <c r="AX1038" s="220"/>
      <c r="AY1038" s="220"/>
      <c r="AZ1038" s="220"/>
      <c r="BA1038" s="220"/>
      <c r="BB1038" s="220"/>
      <c r="BC1038" s="220"/>
      <c r="BD1038" s="220"/>
      <c r="BE1038" s="220"/>
      <c r="BF1038" s="220"/>
      <c r="BG1038" s="220"/>
      <c r="BH1038" s="220"/>
      <c r="BI1038" s="220"/>
      <c r="BJ1038" s="220"/>
      <c r="BK1038" s="220"/>
      <c r="BL1038" s="220"/>
      <c r="BM1038" s="221"/>
    </row>
    <row r="1039" spans="1:65">
      <c r="A1039" s="30"/>
      <c r="B1039" s="3" t="s">
        <v>266</v>
      </c>
      <c r="C1039" s="29"/>
      <c r="D1039" s="218">
        <v>32.450000000000003</v>
      </c>
      <c r="E1039" s="218">
        <v>34.5</v>
      </c>
      <c r="F1039" s="218">
        <v>33.7575</v>
      </c>
      <c r="G1039" s="218">
        <v>32.099999999999994</v>
      </c>
      <c r="H1039" s="218">
        <v>29.9</v>
      </c>
      <c r="I1039" s="218">
        <v>33.799999999999997</v>
      </c>
      <c r="J1039" s="218">
        <v>34.480000000000004</v>
      </c>
      <c r="K1039" s="218">
        <v>25.25</v>
      </c>
      <c r="L1039" s="218">
        <v>30.9</v>
      </c>
      <c r="M1039" s="218">
        <v>17.399999999999999</v>
      </c>
      <c r="N1039" s="218">
        <v>32.75</v>
      </c>
      <c r="O1039" s="218">
        <v>32.950000000000003</v>
      </c>
      <c r="P1039" s="218">
        <v>30.5</v>
      </c>
      <c r="Q1039" s="218">
        <v>29.45</v>
      </c>
      <c r="R1039" s="218">
        <v>33</v>
      </c>
      <c r="S1039" s="218">
        <v>33.450000000000003</v>
      </c>
      <c r="T1039" s="218">
        <v>34.799999999999997</v>
      </c>
      <c r="U1039" s="218">
        <v>33.450000000000003</v>
      </c>
      <c r="V1039" s="218">
        <v>32.15</v>
      </c>
      <c r="W1039" s="219"/>
      <c r="X1039" s="220"/>
      <c r="Y1039" s="220"/>
      <c r="Z1039" s="220"/>
      <c r="AA1039" s="220"/>
      <c r="AB1039" s="220"/>
      <c r="AC1039" s="220"/>
      <c r="AD1039" s="220"/>
      <c r="AE1039" s="220"/>
      <c r="AF1039" s="220"/>
      <c r="AG1039" s="220"/>
      <c r="AH1039" s="220"/>
      <c r="AI1039" s="220"/>
      <c r="AJ1039" s="220"/>
      <c r="AK1039" s="220"/>
      <c r="AL1039" s="220"/>
      <c r="AM1039" s="220"/>
      <c r="AN1039" s="220"/>
      <c r="AO1039" s="220"/>
      <c r="AP1039" s="220"/>
      <c r="AQ1039" s="220"/>
      <c r="AR1039" s="220"/>
      <c r="AS1039" s="220"/>
      <c r="AT1039" s="220"/>
      <c r="AU1039" s="220"/>
      <c r="AV1039" s="220"/>
      <c r="AW1039" s="220"/>
      <c r="AX1039" s="220"/>
      <c r="AY1039" s="220"/>
      <c r="AZ1039" s="220"/>
      <c r="BA1039" s="220"/>
      <c r="BB1039" s="220"/>
      <c r="BC1039" s="220"/>
      <c r="BD1039" s="220"/>
      <c r="BE1039" s="220"/>
      <c r="BF1039" s="220"/>
      <c r="BG1039" s="220"/>
      <c r="BH1039" s="220"/>
      <c r="BI1039" s="220"/>
      <c r="BJ1039" s="220"/>
      <c r="BK1039" s="220"/>
      <c r="BL1039" s="220"/>
      <c r="BM1039" s="221"/>
    </row>
    <row r="1040" spans="1:65">
      <c r="A1040" s="30"/>
      <c r="B1040" s="3" t="s">
        <v>267</v>
      </c>
      <c r="C1040" s="29"/>
      <c r="D1040" s="24">
        <v>1.7177504669382775</v>
      </c>
      <c r="E1040" s="24">
        <v>0.37638632635454056</v>
      </c>
      <c r="F1040" s="24">
        <v>0.47199576269284504</v>
      </c>
      <c r="G1040" s="24">
        <v>0.52408650685422964</v>
      </c>
      <c r="H1040" s="24">
        <v>0.7633260552782587</v>
      </c>
      <c r="I1040" s="24">
        <v>0.20655911179772929</v>
      </c>
      <c r="J1040" s="24">
        <v>0.59904646453064736</v>
      </c>
      <c r="K1040" s="24">
        <v>1.0559356040971444</v>
      </c>
      <c r="L1040" s="24">
        <v>0.35637059362410933</v>
      </c>
      <c r="M1040" s="24">
        <v>13.257966158754016</v>
      </c>
      <c r="N1040" s="24">
        <v>0.47081489639418378</v>
      </c>
      <c r="O1040" s="24">
        <v>1.2373358476985943</v>
      </c>
      <c r="P1040" s="24">
        <v>0.30767948691238128</v>
      </c>
      <c r="Q1040" s="24">
        <v>0.82623644719091494</v>
      </c>
      <c r="R1040" s="24">
        <v>6.4083279150388837</v>
      </c>
      <c r="S1040" s="24">
        <v>1.6512621435334438</v>
      </c>
      <c r="T1040" s="24">
        <v>0.47609522856952297</v>
      </c>
      <c r="U1040" s="24">
        <v>0.79854033502802402</v>
      </c>
      <c r="V1040" s="24">
        <v>1.0888832199398919</v>
      </c>
      <c r="W1040" s="152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5"/>
    </row>
    <row r="1041" spans="1:65">
      <c r="A1041" s="30"/>
      <c r="B1041" s="3" t="s">
        <v>86</v>
      </c>
      <c r="C1041" s="29"/>
      <c r="D1041" s="13">
        <v>5.2799706975561814E-2</v>
      </c>
      <c r="E1041" s="13">
        <v>1.0883460039167438E-2</v>
      </c>
      <c r="F1041" s="13">
        <v>1.3951988255774312E-2</v>
      </c>
      <c r="G1041" s="13">
        <v>1.6309746063928307E-2</v>
      </c>
      <c r="H1041" s="13">
        <v>2.5557792029405987E-2</v>
      </c>
      <c r="I1041" s="13">
        <v>6.1051954225929831E-3</v>
      </c>
      <c r="J1041" s="13">
        <v>1.7304312682027267E-2</v>
      </c>
      <c r="K1041" s="13">
        <v>4.1985511097301968E-2</v>
      </c>
      <c r="L1041" s="13">
        <v>1.1514397209179624E-2</v>
      </c>
      <c r="M1041" s="13">
        <v>0.82262458068794309</v>
      </c>
      <c r="N1041" s="13">
        <v>1.4390674367626605E-2</v>
      </c>
      <c r="O1041" s="13">
        <v>3.7438300989367457E-2</v>
      </c>
      <c r="P1041" s="13">
        <v>1.0098889067145995E-2</v>
      </c>
      <c r="Q1041" s="13">
        <v>2.7976403403755585E-2</v>
      </c>
      <c r="R1041" s="13">
        <v>0.20236824994859631</v>
      </c>
      <c r="S1041" s="13">
        <v>4.9987754092838864E-2</v>
      </c>
      <c r="T1041" s="13">
        <v>1.3707156292788566E-2</v>
      </c>
      <c r="U1041" s="13">
        <v>2.3848890045635365E-2</v>
      </c>
      <c r="V1041" s="13">
        <v>3.359022786446967E-2</v>
      </c>
      <c r="W1041" s="152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5"/>
    </row>
    <row r="1042" spans="1:65">
      <c r="A1042" s="30"/>
      <c r="B1042" s="3" t="s">
        <v>268</v>
      </c>
      <c r="C1042" s="29"/>
      <c r="D1042" s="13">
        <v>-6.434343646048224E-3</v>
      </c>
      <c r="E1042" s="13">
        <v>5.617250867543544E-2</v>
      </c>
      <c r="F1042" s="13">
        <v>3.3165762944288746E-2</v>
      </c>
      <c r="G1042" s="13">
        <v>-1.8650314830727877E-2</v>
      </c>
      <c r="H1042" s="13">
        <v>-8.7874151543913204E-2</v>
      </c>
      <c r="I1042" s="13">
        <v>3.326756270416098E-2</v>
      </c>
      <c r="J1042" s="13">
        <v>5.724140615409512E-2</v>
      </c>
      <c r="K1042" s="13">
        <v>-0.23192081176326174</v>
      </c>
      <c r="L1042" s="13">
        <v>-5.4789229585405441E-2</v>
      </c>
      <c r="M1042" s="13">
        <v>-0.50779816101727904</v>
      </c>
      <c r="N1042" s="13">
        <v>-8.3535685306990182E-4</v>
      </c>
      <c r="O1042" s="13">
        <v>9.344619134163068E-3</v>
      </c>
      <c r="P1042" s="13">
        <v>-6.9550194766893503E-2</v>
      </c>
      <c r="Q1042" s="13">
        <v>-9.8054127531146285E-2</v>
      </c>
      <c r="R1042" s="13">
        <v>-3.2902281212854212E-2</v>
      </c>
      <c r="S1042" s="13">
        <v>8.8356203348014528E-3</v>
      </c>
      <c r="T1042" s="13">
        <v>6.0753497869690642E-2</v>
      </c>
      <c r="U1042" s="13">
        <v>2.2578587917565951E-2</v>
      </c>
      <c r="V1042" s="13">
        <v>-9.9973352415796413E-3</v>
      </c>
      <c r="W1042" s="152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5"/>
    </row>
    <row r="1043" spans="1:65">
      <c r="A1043" s="30"/>
      <c r="B1043" s="46" t="s">
        <v>269</v>
      </c>
      <c r="C1043" s="47"/>
      <c r="D1043" s="45">
        <v>0</v>
      </c>
      <c r="E1043" s="45">
        <v>1.06</v>
      </c>
      <c r="F1043" s="45">
        <v>0.67</v>
      </c>
      <c r="G1043" s="45">
        <v>0.21</v>
      </c>
      <c r="H1043" s="45">
        <v>1.38</v>
      </c>
      <c r="I1043" s="45">
        <v>0.67</v>
      </c>
      <c r="J1043" s="45">
        <v>1.08</v>
      </c>
      <c r="K1043" s="45">
        <v>3.83</v>
      </c>
      <c r="L1043" s="45">
        <v>0.82</v>
      </c>
      <c r="M1043" s="45">
        <v>8.52</v>
      </c>
      <c r="N1043" s="45">
        <v>0.1</v>
      </c>
      <c r="O1043" s="45">
        <v>0.27</v>
      </c>
      <c r="P1043" s="45">
        <v>1.07</v>
      </c>
      <c r="Q1043" s="45">
        <v>1.56</v>
      </c>
      <c r="R1043" s="45">
        <v>0.45</v>
      </c>
      <c r="S1043" s="45">
        <v>0.26</v>
      </c>
      <c r="T1043" s="45">
        <v>1.1399999999999999</v>
      </c>
      <c r="U1043" s="45">
        <v>0.49</v>
      </c>
      <c r="V1043" s="45">
        <v>0.06</v>
      </c>
      <c r="W1043" s="152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5"/>
    </row>
    <row r="1044" spans="1:65">
      <c r="B1044" s="31"/>
      <c r="C1044" s="20"/>
      <c r="D1044" s="20"/>
      <c r="E1044" s="20"/>
      <c r="F1044" s="20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BM1044" s="55"/>
    </row>
    <row r="1045" spans="1:65" ht="15">
      <c r="B1045" s="8" t="s">
        <v>530</v>
      </c>
      <c r="BM1045" s="28" t="s">
        <v>66</v>
      </c>
    </row>
    <row r="1046" spans="1:65" ht="15">
      <c r="A1046" s="25" t="s">
        <v>38</v>
      </c>
      <c r="B1046" s="18" t="s">
        <v>110</v>
      </c>
      <c r="C1046" s="15" t="s">
        <v>111</v>
      </c>
      <c r="D1046" s="16" t="s">
        <v>230</v>
      </c>
      <c r="E1046" s="17" t="s">
        <v>230</v>
      </c>
      <c r="F1046" s="17" t="s">
        <v>230</v>
      </c>
      <c r="G1046" s="17" t="s">
        <v>230</v>
      </c>
      <c r="H1046" s="17" t="s">
        <v>230</v>
      </c>
      <c r="I1046" s="17" t="s">
        <v>230</v>
      </c>
      <c r="J1046" s="17" t="s">
        <v>230</v>
      </c>
      <c r="K1046" s="17" t="s">
        <v>230</v>
      </c>
      <c r="L1046" s="17" t="s">
        <v>230</v>
      </c>
      <c r="M1046" s="17" t="s">
        <v>230</v>
      </c>
      <c r="N1046" s="17" t="s">
        <v>230</v>
      </c>
      <c r="O1046" s="17" t="s">
        <v>230</v>
      </c>
      <c r="P1046" s="17" t="s">
        <v>230</v>
      </c>
      <c r="Q1046" s="17" t="s">
        <v>230</v>
      </c>
      <c r="R1046" s="17" t="s">
        <v>230</v>
      </c>
      <c r="S1046" s="17" t="s">
        <v>230</v>
      </c>
      <c r="T1046" s="17" t="s">
        <v>230</v>
      </c>
      <c r="U1046" s="17" t="s">
        <v>230</v>
      </c>
      <c r="V1046" s="17" t="s">
        <v>230</v>
      </c>
      <c r="W1046" s="17" t="s">
        <v>230</v>
      </c>
      <c r="X1046" s="17" t="s">
        <v>230</v>
      </c>
      <c r="Y1046" s="17" t="s">
        <v>230</v>
      </c>
      <c r="Z1046" s="17" t="s">
        <v>230</v>
      </c>
      <c r="AA1046" s="152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8">
        <v>1</v>
      </c>
    </row>
    <row r="1047" spans="1:65">
      <c r="A1047" s="30"/>
      <c r="B1047" s="19" t="s">
        <v>231</v>
      </c>
      <c r="C1047" s="9" t="s">
        <v>231</v>
      </c>
      <c r="D1047" s="150" t="s">
        <v>233</v>
      </c>
      <c r="E1047" s="151" t="s">
        <v>234</v>
      </c>
      <c r="F1047" s="151" t="s">
        <v>235</v>
      </c>
      <c r="G1047" s="151" t="s">
        <v>236</v>
      </c>
      <c r="H1047" s="151" t="s">
        <v>237</v>
      </c>
      <c r="I1047" s="151" t="s">
        <v>239</v>
      </c>
      <c r="J1047" s="151" t="s">
        <v>240</v>
      </c>
      <c r="K1047" s="151" t="s">
        <v>242</v>
      </c>
      <c r="L1047" s="151" t="s">
        <v>243</v>
      </c>
      <c r="M1047" s="151" t="s">
        <v>244</v>
      </c>
      <c r="N1047" s="151" t="s">
        <v>245</v>
      </c>
      <c r="O1047" s="151" t="s">
        <v>246</v>
      </c>
      <c r="P1047" s="151" t="s">
        <v>247</v>
      </c>
      <c r="Q1047" s="151" t="s">
        <v>248</v>
      </c>
      <c r="R1047" s="151" t="s">
        <v>249</v>
      </c>
      <c r="S1047" s="151" t="s">
        <v>250</v>
      </c>
      <c r="T1047" s="151" t="s">
        <v>251</v>
      </c>
      <c r="U1047" s="151" t="s">
        <v>252</v>
      </c>
      <c r="V1047" s="151" t="s">
        <v>254</v>
      </c>
      <c r="W1047" s="151" t="s">
        <v>255</v>
      </c>
      <c r="X1047" s="151" t="s">
        <v>256</v>
      </c>
      <c r="Y1047" s="151" t="s">
        <v>257</v>
      </c>
      <c r="Z1047" s="151" t="s">
        <v>258</v>
      </c>
      <c r="AA1047" s="152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8" t="s">
        <v>3</v>
      </c>
    </row>
    <row r="1048" spans="1:65">
      <c r="A1048" s="30"/>
      <c r="B1048" s="19"/>
      <c r="C1048" s="9"/>
      <c r="D1048" s="10" t="s">
        <v>289</v>
      </c>
      <c r="E1048" s="11" t="s">
        <v>290</v>
      </c>
      <c r="F1048" s="11" t="s">
        <v>114</v>
      </c>
      <c r="G1048" s="11" t="s">
        <v>289</v>
      </c>
      <c r="H1048" s="11" t="s">
        <v>290</v>
      </c>
      <c r="I1048" s="11" t="s">
        <v>289</v>
      </c>
      <c r="J1048" s="11" t="s">
        <v>290</v>
      </c>
      <c r="K1048" s="11" t="s">
        <v>290</v>
      </c>
      <c r="L1048" s="11" t="s">
        <v>114</v>
      </c>
      <c r="M1048" s="11" t="s">
        <v>114</v>
      </c>
      <c r="N1048" s="11" t="s">
        <v>290</v>
      </c>
      <c r="O1048" s="11" t="s">
        <v>289</v>
      </c>
      <c r="P1048" s="11" t="s">
        <v>290</v>
      </c>
      <c r="Q1048" s="11" t="s">
        <v>290</v>
      </c>
      <c r="R1048" s="11" t="s">
        <v>290</v>
      </c>
      <c r="S1048" s="11" t="s">
        <v>289</v>
      </c>
      <c r="T1048" s="11" t="s">
        <v>290</v>
      </c>
      <c r="U1048" s="11" t="s">
        <v>289</v>
      </c>
      <c r="V1048" s="11" t="s">
        <v>114</v>
      </c>
      <c r="W1048" s="11" t="s">
        <v>289</v>
      </c>
      <c r="X1048" s="11" t="s">
        <v>289</v>
      </c>
      <c r="Y1048" s="11" t="s">
        <v>289</v>
      </c>
      <c r="Z1048" s="11" t="s">
        <v>289</v>
      </c>
      <c r="AA1048" s="152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8">
        <v>1</v>
      </c>
    </row>
    <row r="1049" spans="1:65">
      <c r="A1049" s="30"/>
      <c r="B1049" s="19"/>
      <c r="C1049" s="9"/>
      <c r="D1049" s="26"/>
      <c r="E1049" s="26"/>
      <c r="F1049" s="26"/>
      <c r="G1049" s="26"/>
      <c r="H1049" s="26"/>
      <c r="I1049" s="26"/>
      <c r="J1049" s="26"/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  <c r="AA1049" s="152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8">
        <v>2</v>
      </c>
    </row>
    <row r="1050" spans="1:65">
      <c r="A1050" s="30"/>
      <c r="B1050" s="18">
        <v>1</v>
      </c>
      <c r="C1050" s="14">
        <v>1</v>
      </c>
      <c r="D1050" s="228">
        <v>20.8</v>
      </c>
      <c r="E1050" s="228">
        <v>20.6</v>
      </c>
      <c r="F1050" s="229">
        <v>16.323333333333334</v>
      </c>
      <c r="G1050" s="228">
        <v>20.399999999999999</v>
      </c>
      <c r="H1050" s="229">
        <v>23</v>
      </c>
      <c r="I1050" s="228">
        <v>21.9</v>
      </c>
      <c r="J1050" s="228">
        <v>20.09</v>
      </c>
      <c r="K1050" s="228">
        <v>22.48</v>
      </c>
      <c r="L1050" s="228">
        <v>20</v>
      </c>
      <c r="M1050" s="229">
        <v>18.899999999999999</v>
      </c>
      <c r="N1050" s="228">
        <v>21.1</v>
      </c>
      <c r="O1050" s="228">
        <v>21.2</v>
      </c>
      <c r="P1050" s="228">
        <v>21.367326434926301</v>
      </c>
      <c r="Q1050" s="228">
        <v>20.8</v>
      </c>
      <c r="R1050" s="229">
        <v>16.100000000000001</v>
      </c>
      <c r="S1050" s="228">
        <v>21.5</v>
      </c>
      <c r="T1050" s="228">
        <v>20.2</v>
      </c>
      <c r="U1050" s="228">
        <v>20.2</v>
      </c>
      <c r="V1050" s="228">
        <v>22</v>
      </c>
      <c r="W1050" s="228">
        <v>22</v>
      </c>
      <c r="X1050" s="228">
        <v>21.1</v>
      </c>
      <c r="Y1050" s="228">
        <v>22</v>
      </c>
      <c r="Z1050" s="228">
        <v>21</v>
      </c>
      <c r="AA1050" s="219"/>
      <c r="AB1050" s="220"/>
      <c r="AC1050" s="220"/>
      <c r="AD1050" s="220"/>
      <c r="AE1050" s="220"/>
      <c r="AF1050" s="220"/>
      <c r="AG1050" s="220"/>
      <c r="AH1050" s="220"/>
      <c r="AI1050" s="220"/>
      <c r="AJ1050" s="220"/>
      <c r="AK1050" s="220"/>
      <c r="AL1050" s="220"/>
      <c r="AM1050" s="220"/>
      <c r="AN1050" s="220"/>
      <c r="AO1050" s="220"/>
      <c r="AP1050" s="220"/>
      <c r="AQ1050" s="220"/>
      <c r="AR1050" s="220"/>
      <c r="AS1050" s="220"/>
      <c r="AT1050" s="220"/>
      <c r="AU1050" s="220"/>
      <c r="AV1050" s="220"/>
      <c r="AW1050" s="220"/>
      <c r="AX1050" s="220"/>
      <c r="AY1050" s="220"/>
      <c r="AZ1050" s="220"/>
      <c r="BA1050" s="220"/>
      <c r="BB1050" s="220"/>
      <c r="BC1050" s="220"/>
      <c r="BD1050" s="220"/>
      <c r="BE1050" s="220"/>
      <c r="BF1050" s="220"/>
      <c r="BG1050" s="220"/>
      <c r="BH1050" s="220"/>
      <c r="BI1050" s="220"/>
      <c r="BJ1050" s="220"/>
      <c r="BK1050" s="220"/>
      <c r="BL1050" s="220"/>
      <c r="BM1050" s="230">
        <v>1</v>
      </c>
    </row>
    <row r="1051" spans="1:65">
      <c r="A1051" s="30"/>
      <c r="B1051" s="19">
        <v>1</v>
      </c>
      <c r="C1051" s="9">
        <v>2</v>
      </c>
      <c r="D1051" s="218">
        <v>21.7</v>
      </c>
      <c r="E1051" s="218">
        <v>21</v>
      </c>
      <c r="F1051" s="231">
        <v>15.974999999999998</v>
      </c>
      <c r="G1051" s="218">
        <v>20.3</v>
      </c>
      <c r="H1051" s="231">
        <v>23.4</v>
      </c>
      <c r="I1051" s="218">
        <v>21.5</v>
      </c>
      <c r="J1051" s="218">
        <v>20.04</v>
      </c>
      <c r="K1051" s="218">
        <v>21.95</v>
      </c>
      <c r="L1051" s="218">
        <v>20.6</v>
      </c>
      <c r="M1051" s="231">
        <v>18.3</v>
      </c>
      <c r="N1051" s="218">
        <v>21</v>
      </c>
      <c r="O1051" s="218">
        <v>20.8</v>
      </c>
      <c r="P1051" s="218">
        <v>21.606913218523601</v>
      </c>
      <c r="Q1051" s="218">
        <v>20.3</v>
      </c>
      <c r="R1051" s="231">
        <v>15.7</v>
      </c>
      <c r="S1051" s="218">
        <v>20</v>
      </c>
      <c r="T1051" s="218">
        <v>20.2</v>
      </c>
      <c r="U1051" s="218">
        <v>19.5</v>
      </c>
      <c r="V1051" s="218">
        <v>22</v>
      </c>
      <c r="W1051" s="218">
        <v>22</v>
      </c>
      <c r="X1051" s="218">
        <v>20.9</v>
      </c>
      <c r="Y1051" s="218">
        <v>21.6</v>
      </c>
      <c r="Z1051" s="218">
        <v>21</v>
      </c>
      <c r="AA1051" s="219"/>
      <c r="AB1051" s="220"/>
      <c r="AC1051" s="220"/>
      <c r="AD1051" s="220"/>
      <c r="AE1051" s="220"/>
      <c r="AF1051" s="220"/>
      <c r="AG1051" s="220"/>
      <c r="AH1051" s="220"/>
      <c r="AI1051" s="220"/>
      <c r="AJ1051" s="220"/>
      <c r="AK1051" s="220"/>
      <c r="AL1051" s="220"/>
      <c r="AM1051" s="220"/>
      <c r="AN1051" s="220"/>
      <c r="AO1051" s="220"/>
      <c r="AP1051" s="220"/>
      <c r="AQ1051" s="220"/>
      <c r="AR1051" s="220"/>
      <c r="AS1051" s="220"/>
      <c r="AT1051" s="220"/>
      <c r="AU1051" s="220"/>
      <c r="AV1051" s="220"/>
      <c r="AW1051" s="220"/>
      <c r="AX1051" s="220"/>
      <c r="AY1051" s="220"/>
      <c r="AZ1051" s="220"/>
      <c r="BA1051" s="220"/>
      <c r="BB1051" s="220"/>
      <c r="BC1051" s="220"/>
      <c r="BD1051" s="220"/>
      <c r="BE1051" s="220"/>
      <c r="BF1051" s="220"/>
      <c r="BG1051" s="220"/>
      <c r="BH1051" s="220"/>
      <c r="BI1051" s="220"/>
      <c r="BJ1051" s="220"/>
      <c r="BK1051" s="220"/>
      <c r="BL1051" s="220"/>
      <c r="BM1051" s="230">
        <v>31</v>
      </c>
    </row>
    <row r="1052" spans="1:65">
      <c r="A1052" s="30"/>
      <c r="B1052" s="19">
        <v>1</v>
      </c>
      <c r="C1052" s="9">
        <v>3</v>
      </c>
      <c r="D1052" s="218">
        <v>22</v>
      </c>
      <c r="E1052" s="218">
        <v>20.8</v>
      </c>
      <c r="F1052" s="231">
        <v>16.05</v>
      </c>
      <c r="G1052" s="218">
        <v>20.9</v>
      </c>
      <c r="H1052" s="231">
        <v>22.9</v>
      </c>
      <c r="I1052" s="218">
        <v>21.6</v>
      </c>
      <c r="J1052" s="218">
        <v>20.62</v>
      </c>
      <c r="K1052" s="218">
        <v>22.18</v>
      </c>
      <c r="L1052" s="218">
        <v>20.3</v>
      </c>
      <c r="M1052" s="231">
        <v>18.45</v>
      </c>
      <c r="N1052" s="218">
        <v>20.8</v>
      </c>
      <c r="O1052" s="218">
        <v>21.3</v>
      </c>
      <c r="P1052" s="218">
        <v>21.127943961496353</v>
      </c>
      <c r="Q1052" s="218">
        <v>20.100000000000001</v>
      </c>
      <c r="R1052" s="231">
        <v>14.8</v>
      </c>
      <c r="S1052" s="218">
        <v>20.3</v>
      </c>
      <c r="T1052" s="218">
        <v>21.3</v>
      </c>
      <c r="U1052" s="218">
        <v>19.7</v>
      </c>
      <c r="V1052" s="218">
        <v>22</v>
      </c>
      <c r="W1052" s="218">
        <v>22</v>
      </c>
      <c r="X1052" s="218">
        <v>20.9</v>
      </c>
      <c r="Y1052" s="218">
        <v>21</v>
      </c>
      <c r="Z1052" s="218">
        <v>21.1</v>
      </c>
      <c r="AA1052" s="219"/>
      <c r="AB1052" s="220"/>
      <c r="AC1052" s="220"/>
      <c r="AD1052" s="220"/>
      <c r="AE1052" s="220"/>
      <c r="AF1052" s="220"/>
      <c r="AG1052" s="220"/>
      <c r="AH1052" s="220"/>
      <c r="AI1052" s="220"/>
      <c r="AJ1052" s="220"/>
      <c r="AK1052" s="220"/>
      <c r="AL1052" s="220"/>
      <c r="AM1052" s="220"/>
      <c r="AN1052" s="220"/>
      <c r="AO1052" s="220"/>
      <c r="AP1052" s="220"/>
      <c r="AQ1052" s="220"/>
      <c r="AR1052" s="220"/>
      <c r="AS1052" s="220"/>
      <c r="AT1052" s="220"/>
      <c r="AU1052" s="220"/>
      <c r="AV1052" s="220"/>
      <c r="AW1052" s="220"/>
      <c r="AX1052" s="220"/>
      <c r="AY1052" s="220"/>
      <c r="AZ1052" s="220"/>
      <c r="BA1052" s="220"/>
      <c r="BB1052" s="220"/>
      <c r="BC1052" s="220"/>
      <c r="BD1052" s="220"/>
      <c r="BE1052" s="220"/>
      <c r="BF1052" s="220"/>
      <c r="BG1052" s="220"/>
      <c r="BH1052" s="220"/>
      <c r="BI1052" s="220"/>
      <c r="BJ1052" s="220"/>
      <c r="BK1052" s="220"/>
      <c r="BL1052" s="220"/>
      <c r="BM1052" s="230">
        <v>16</v>
      </c>
    </row>
    <row r="1053" spans="1:65">
      <c r="A1053" s="30"/>
      <c r="B1053" s="19">
        <v>1</v>
      </c>
      <c r="C1053" s="9">
        <v>4</v>
      </c>
      <c r="D1053" s="218">
        <v>22.1</v>
      </c>
      <c r="E1053" s="218">
        <v>20.5</v>
      </c>
      <c r="F1053" s="231">
        <v>16.454999999999998</v>
      </c>
      <c r="G1053" s="218">
        <v>20.100000000000001</v>
      </c>
      <c r="H1053" s="231">
        <v>22.8</v>
      </c>
      <c r="I1053" s="218">
        <v>21.8</v>
      </c>
      <c r="J1053" s="218">
        <v>20.53</v>
      </c>
      <c r="K1053" s="218">
        <v>21.54</v>
      </c>
      <c r="L1053" s="218">
        <v>20.100000000000001</v>
      </c>
      <c r="M1053" s="231">
        <v>18.47</v>
      </c>
      <c r="N1053" s="218">
        <v>21.2</v>
      </c>
      <c r="O1053" s="218">
        <v>20.8</v>
      </c>
      <c r="P1053" s="218">
        <v>21.437671385091829</v>
      </c>
      <c r="Q1053" s="218">
        <v>20</v>
      </c>
      <c r="R1053" s="231">
        <v>15.8</v>
      </c>
      <c r="S1053" s="218">
        <v>21.1</v>
      </c>
      <c r="T1053" s="218">
        <v>20.5</v>
      </c>
      <c r="U1053" s="218">
        <v>19.399999999999999</v>
      </c>
      <c r="V1053" s="218">
        <v>21</v>
      </c>
      <c r="W1053" s="218">
        <v>22</v>
      </c>
      <c r="X1053" s="218">
        <v>20.9</v>
      </c>
      <c r="Y1053" s="218">
        <v>22.1</v>
      </c>
      <c r="Z1053" s="218">
        <v>20.399999999999999</v>
      </c>
      <c r="AA1053" s="219"/>
      <c r="AB1053" s="220"/>
      <c r="AC1053" s="220"/>
      <c r="AD1053" s="220"/>
      <c r="AE1053" s="220"/>
      <c r="AF1053" s="220"/>
      <c r="AG1053" s="220"/>
      <c r="AH1053" s="220"/>
      <c r="AI1053" s="220"/>
      <c r="AJ1053" s="220"/>
      <c r="AK1053" s="220"/>
      <c r="AL1053" s="220"/>
      <c r="AM1053" s="220"/>
      <c r="AN1053" s="220"/>
      <c r="AO1053" s="220"/>
      <c r="AP1053" s="220"/>
      <c r="AQ1053" s="220"/>
      <c r="AR1053" s="220"/>
      <c r="AS1053" s="220"/>
      <c r="AT1053" s="220"/>
      <c r="AU1053" s="220"/>
      <c r="AV1053" s="220"/>
      <c r="AW1053" s="220"/>
      <c r="AX1053" s="220"/>
      <c r="AY1053" s="220"/>
      <c r="AZ1053" s="220"/>
      <c r="BA1053" s="220"/>
      <c r="BB1053" s="220"/>
      <c r="BC1053" s="220"/>
      <c r="BD1053" s="220"/>
      <c r="BE1053" s="220"/>
      <c r="BF1053" s="220"/>
      <c r="BG1053" s="220"/>
      <c r="BH1053" s="220"/>
      <c r="BI1053" s="220"/>
      <c r="BJ1053" s="220"/>
      <c r="BK1053" s="220"/>
      <c r="BL1053" s="220"/>
      <c r="BM1053" s="230">
        <v>21.010824015835304</v>
      </c>
    </row>
    <row r="1054" spans="1:65">
      <c r="A1054" s="30"/>
      <c r="B1054" s="19">
        <v>1</v>
      </c>
      <c r="C1054" s="9">
        <v>5</v>
      </c>
      <c r="D1054" s="218">
        <v>23.1</v>
      </c>
      <c r="E1054" s="218">
        <v>20.7</v>
      </c>
      <c r="F1054" s="231">
        <v>16.329999999999998</v>
      </c>
      <c r="G1054" s="218">
        <v>20.6</v>
      </c>
      <c r="H1054" s="232">
        <v>22.1</v>
      </c>
      <c r="I1054" s="218">
        <v>21.7</v>
      </c>
      <c r="J1054" s="218">
        <v>20.190000000000001</v>
      </c>
      <c r="K1054" s="218">
        <v>21.91</v>
      </c>
      <c r="L1054" s="218">
        <v>20.6</v>
      </c>
      <c r="M1054" s="231">
        <v>18.78</v>
      </c>
      <c r="N1054" s="218">
        <v>20.399999999999999</v>
      </c>
      <c r="O1054" s="218">
        <v>20.3</v>
      </c>
      <c r="P1054" s="218">
        <v>20.898941068343582</v>
      </c>
      <c r="Q1054" s="218">
        <v>20.3</v>
      </c>
      <c r="R1054" s="231">
        <v>14.9</v>
      </c>
      <c r="S1054" s="218">
        <v>20.5</v>
      </c>
      <c r="T1054" s="218">
        <v>20.7</v>
      </c>
      <c r="U1054" s="218">
        <v>20.100000000000001</v>
      </c>
      <c r="V1054" s="218">
        <v>22</v>
      </c>
      <c r="W1054" s="218">
        <v>22</v>
      </c>
      <c r="X1054" s="232">
        <v>21.7</v>
      </c>
      <c r="Y1054" s="218">
        <v>22</v>
      </c>
      <c r="Z1054" s="218">
        <v>20.6</v>
      </c>
      <c r="AA1054" s="219"/>
      <c r="AB1054" s="220"/>
      <c r="AC1054" s="220"/>
      <c r="AD1054" s="220"/>
      <c r="AE1054" s="220"/>
      <c r="AF1054" s="220"/>
      <c r="AG1054" s="220"/>
      <c r="AH1054" s="220"/>
      <c r="AI1054" s="220"/>
      <c r="AJ1054" s="220"/>
      <c r="AK1054" s="220"/>
      <c r="AL1054" s="220"/>
      <c r="AM1054" s="220"/>
      <c r="AN1054" s="220"/>
      <c r="AO1054" s="220"/>
      <c r="AP1054" s="220"/>
      <c r="AQ1054" s="220"/>
      <c r="AR1054" s="220"/>
      <c r="AS1054" s="220"/>
      <c r="AT1054" s="220"/>
      <c r="AU1054" s="220"/>
      <c r="AV1054" s="220"/>
      <c r="AW1054" s="220"/>
      <c r="AX1054" s="220"/>
      <c r="AY1054" s="220"/>
      <c r="AZ1054" s="220"/>
      <c r="BA1054" s="220"/>
      <c r="BB1054" s="220"/>
      <c r="BC1054" s="220"/>
      <c r="BD1054" s="220"/>
      <c r="BE1054" s="220"/>
      <c r="BF1054" s="220"/>
      <c r="BG1054" s="220"/>
      <c r="BH1054" s="220"/>
      <c r="BI1054" s="220"/>
      <c r="BJ1054" s="220"/>
      <c r="BK1054" s="220"/>
      <c r="BL1054" s="220"/>
      <c r="BM1054" s="230">
        <v>70</v>
      </c>
    </row>
    <row r="1055" spans="1:65">
      <c r="A1055" s="30"/>
      <c r="B1055" s="19">
        <v>1</v>
      </c>
      <c r="C1055" s="9">
        <v>6</v>
      </c>
      <c r="D1055" s="232">
        <v>23.5</v>
      </c>
      <c r="E1055" s="218">
        <v>21.1</v>
      </c>
      <c r="F1055" s="231">
        <v>16.46</v>
      </c>
      <c r="G1055" s="218">
        <v>20.3</v>
      </c>
      <c r="H1055" s="231">
        <v>22.9</v>
      </c>
      <c r="I1055" s="218">
        <v>21.8</v>
      </c>
      <c r="J1055" s="218">
        <v>20.56</v>
      </c>
      <c r="K1055" s="218">
        <v>21.85</v>
      </c>
      <c r="L1055" s="218">
        <v>20.100000000000001</v>
      </c>
      <c r="M1055" s="231">
        <v>18.63</v>
      </c>
      <c r="N1055" s="218">
        <v>20.8</v>
      </c>
      <c r="O1055" s="218">
        <v>20.8</v>
      </c>
      <c r="P1055" s="218">
        <v>20.915141736842429</v>
      </c>
      <c r="Q1055" s="218">
        <v>20.6</v>
      </c>
      <c r="R1055" s="231">
        <v>15.7</v>
      </c>
      <c r="S1055" s="218">
        <v>20.6</v>
      </c>
      <c r="T1055" s="218">
        <v>20.6</v>
      </c>
      <c r="U1055" s="218">
        <v>20</v>
      </c>
      <c r="V1055" s="218">
        <v>22</v>
      </c>
      <c r="W1055" s="218">
        <v>22</v>
      </c>
      <c r="X1055" s="218">
        <v>21.2</v>
      </c>
      <c r="Y1055" s="218">
        <v>21.5</v>
      </c>
      <c r="Z1055" s="218">
        <v>20.7</v>
      </c>
      <c r="AA1055" s="219"/>
      <c r="AB1055" s="220"/>
      <c r="AC1055" s="220"/>
      <c r="AD1055" s="220"/>
      <c r="AE1055" s="220"/>
      <c r="AF1055" s="220"/>
      <c r="AG1055" s="220"/>
      <c r="AH1055" s="220"/>
      <c r="AI1055" s="220"/>
      <c r="AJ1055" s="220"/>
      <c r="AK1055" s="220"/>
      <c r="AL1055" s="220"/>
      <c r="AM1055" s="220"/>
      <c r="AN1055" s="220"/>
      <c r="AO1055" s="220"/>
      <c r="AP1055" s="220"/>
      <c r="AQ1055" s="220"/>
      <c r="AR1055" s="220"/>
      <c r="AS1055" s="220"/>
      <c r="AT1055" s="220"/>
      <c r="AU1055" s="220"/>
      <c r="AV1055" s="220"/>
      <c r="AW1055" s="220"/>
      <c r="AX1055" s="220"/>
      <c r="AY1055" s="220"/>
      <c r="AZ1055" s="220"/>
      <c r="BA1055" s="220"/>
      <c r="BB1055" s="220"/>
      <c r="BC1055" s="220"/>
      <c r="BD1055" s="220"/>
      <c r="BE1055" s="220"/>
      <c r="BF1055" s="220"/>
      <c r="BG1055" s="220"/>
      <c r="BH1055" s="220"/>
      <c r="BI1055" s="220"/>
      <c r="BJ1055" s="220"/>
      <c r="BK1055" s="220"/>
      <c r="BL1055" s="220"/>
      <c r="BM1055" s="221"/>
    </row>
    <row r="1056" spans="1:65">
      <c r="A1056" s="30"/>
      <c r="B1056" s="20" t="s">
        <v>265</v>
      </c>
      <c r="C1056" s="12"/>
      <c r="D1056" s="233">
        <v>22.2</v>
      </c>
      <c r="E1056" s="233">
        <v>20.783333333333335</v>
      </c>
      <c r="F1056" s="233">
        <v>16.265555555555554</v>
      </c>
      <c r="G1056" s="233">
        <v>20.433333333333334</v>
      </c>
      <c r="H1056" s="233">
        <v>22.849999999999998</v>
      </c>
      <c r="I1056" s="233">
        <v>21.716666666666669</v>
      </c>
      <c r="J1056" s="233">
        <v>20.338333333333335</v>
      </c>
      <c r="K1056" s="233">
        <v>21.984999999999999</v>
      </c>
      <c r="L1056" s="233">
        <v>20.283333333333331</v>
      </c>
      <c r="M1056" s="233">
        <v>18.588333333333335</v>
      </c>
      <c r="N1056" s="233">
        <v>20.883333333333333</v>
      </c>
      <c r="O1056" s="233">
        <v>20.866666666666664</v>
      </c>
      <c r="P1056" s="233">
        <v>21.225656300870682</v>
      </c>
      <c r="Q1056" s="233">
        <v>20.349999999999998</v>
      </c>
      <c r="R1056" s="233">
        <v>15.500000000000002</v>
      </c>
      <c r="S1056" s="233">
        <v>20.666666666666668</v>
      </c>
      <c r="T1056" s="233">
        <v>20.583333333333332</v>
      </c>
      <c r="U1056" s="233">
        <v>19.816666666666666</v>
      </c>
      <c r="V1056" s="233">
        <v>21.833333333333332</v>
      </c>
      <c r="W1056" s="233">
        <v>22</v>
      </c>
      <c r="X1056" s="233">
        <v>21.116666666666667</v>
      </c>
      <c r="Y1056" s="233">
        <v>21.7</v>
      </c>
      <c r="Z1056" s="233">
        <v>20.8</v>
      </c>
      <c r="AA1056" s="219"/>
      <c r="AB1056" s="220"/>
      <c r="AC1056" s="220"/>
      <c r="AD1056" s="220"/>
      <c r="AE1056" s="220"/>
      <c r="AF1056" s="220"/>
      <c r="AG1056" s="220"/>
      <c r="AH1056" s="220"/>
      <c r="AI1056" s="220"/>
      <c r="AJ1056" s="220"/>
      <c r="AK1056" s="220"/>
      <c r="AL1056" s="220"/>
      <c r="AM1056" s="220"/>
      <c r="AN1056" s="220"/>
      <c r="AO1056" s="220"/>
      <c r="AP1056" s="220"/>
      <c r="AQ1056" s="220"/>
      <c r="AR1056" s="220"/>
      <c r="AS1056" s="220"/>
      <c r="AT1056" s="220"/>
      <c r="AU1056" s="220"/>
      <c r="AV1056" s="220"/>
      <c r="AW1056" s="220"/>
      <c r="AX1056" s="220"/>
      <c r="AY1056" s="220"/>
      <c r="AZ1056" s="220"/>
      <c r="BA1056" s="220"/>
      <c r="BB1056" s="220"/>
      <c r="BC1056" s="220"/>
      <c r="BD1056" s="220"/>
      <c r="BE1056" s="220"/>
      <c r="BF1056" s="220"/>
      <c r="BG1056" s="220"/>
      <c r="BH1056" s="220"/>
      <c r="BI1056" s="220"/>
      <c r="BJ1056" s="220"/>
      <c r="BK1056" s="220"/>
      <c r="BL1056" s="220"/>
      <c r="BM1056" s="221"/>
    </row>
    <row r="1057" spans="1:65">
      <c r="A1057" s="30"/>
      <c r="B1057" s="3" t="s">
        <v>266</v>
      </c>
      <c r="C1057" s="29"/>
      <c r="D1057" s="218">
        <v>22.05</v>
      </c>
      <c r="E1057" s="218">
        <v>20.75</v>
      </c>
      <c r="F1057" s="218">
        <v>16.326666666666668</v>
      </c>
      <c r="G1057" s="218">
        <v>20.350000000000001</v>
      </c>
      <c r="H1057" s="218">
        <v>22.9</v>
      </c>
      <c r="I1057" s="218">
        <v>21.75</v>
      </c>
      <c r="J1057" s="218">
        <v>20.36</v>
      </c>
      <c r="K1057" s="218">
        <v>21.93</v>
      </c>
      <c r="L1057" s="218">
        <v>20.200000000000003</v>
      </c>
      <c r="M1057" s="218">
        <v>18.549999999999997</v>
      </c>
      <c r="N1057" s="218">
        <v>20.9</v>
      </c>
      <c r="O1057" s="218">
        <v>20.8</v>
      </c>
      <c r="P1057" s="218">
        <v>21.247635198211327</v>
      </c>
      <c r="Q1057" s="218">
        <v>20.3</v>
      </c>
      <c r="R1057" s="218">
        <v>15.7</v>
      </c>
      <c r="S1057" s="218">
        <v>20.55</v>
      </c>
      <c r="T1057" s="218">
        <v>20.55</v>
      </c>
      <c r="U1057" s="218">
        <v>19.850000000000001</v>
      </c>
      <c r="V1057" s="218">
        <v>22</v>
      </c>
      <c r="W1057" s="218">
        <v>22</v>
      </c>
      <c r="X1057" s="218">
        <v>21</v>
      </c>
      <c r="Y1057" s="218">
        <v>21.8</v>
      </c>
      <c r="Z1057" s="218">
        <v>20.85</v>
      </c>
      <c r="AA1057" s="219"/>
      <c r="AB1057" s="220"/>
      <c r="AC1057" s="220"/>
      <c r="AD1057" s="220"/>
      <c r="AE1057" s="220"/>
      <c r="AF1057" s="220"/>
      <c r="AG1057" s="220"/>
      <c r="AH1057" s="220"/>
      <c r="AI1057" s="220"/>
      <c r="AJ1057" s="220"/>
      <c r="AK1057" s="220"/>
      <c r="AL1057" s="220"/>
      <c r="AM1057" s="220"/>
      <c r="AN1057" s="220"/>
      <c r="AO1057" s="220"/>
      <c r="AP1057" s="220"/>
      <c r="AQ1057" s="220"/>
      <c r="AR1057" s="220"/>
      <c r="AS1057" s="220"/>
      <c r="AT1057" s="220"/>
      <c r="AU1057" s="220"/>
      <c r="AV1057" s="220"/>
      <c r="AW1057" s="220"/>
      <c r="AX1057" s="220"/>
      <c r="AY1057" s="220"/>
      <c r="AZ1057" s="220"/>
      <c r="BA1057" s="220"/>
      <c r="BB1057" s="220"/>
      <c r="BC1057" s="220"/>
      <c r="BD1057" s="220"/>
      <c r="BE1057" s="220"/>
      <c r="BF1057" s="220"/>
      <c r="BG1057" s="220"/>
      <c r="BH1057" s="220"/>
      <c r="BI1057" s="220"/>
      <c r="BJ1057" s="220"/>
      <c r="BK1057" s="220"/>
      <c r="BL1057" s="220"/>
      <c r="BM1057" s="221"/>
    </row>
    <row r="1058" spans="1:65">
      <c r="A1058" s="30"/>
      <c r="B1058" s="3" t="s">
        <v>267</v>
      </c>
      <c r="C1058" s="29"/>
      <c r="D1058" s="24">
        <v>0.9757048734120376</v>
      </c>
      <c r="E1058" s="24">
        <v>0.23166067138525429</v>
      </c>
      <c r="F1058" s="24">
        <v>0.20594947240812558</v>
      </c>
      <c r="G1058" s="24">
        <v>0.28047578623950098</v>
      </c>
      <c r="H1058" s="24">
        <v>0.42308391602612261</v>
      </c>
      <c r="I1058" s="24">
        <v>0.14719601443879704</v>
      </c>
      <c r="J1058" s="24">
        <v>0.25995512433238704</v>
      </c>
      <c r="K1058" s="24">
        <v>0.31816662301379156</v>
      </c>
      <c r="L1058" s="24">
        <v>0.26394443859772238</v>
      </c>
      <c r="M1058" s="24">
        <v>0.22444746972658564</v>
      </c>
      <c r="N1058" s="24">
        <v>0.28577380332470453</v>
      </c>
      <c r="O1058" s="24">
        <v>0.35590260840104343</v>
      </c>
      <c r="P1058" s="24">
        <v>0.29089087265974473</v>
      </c>
      <c r="Q1058" s="24">
        <v>0.3016620625799673</v>
      </c>
      <c r="R1058" s="24">
        <v>0.52535702146254792</v>
      </c>
      <c r="S1058" s="24">
        <v>0.54650404085117865</v>
      </c>
      <c r="T1058" s="24">
        <v>0.40702170294305806</v>
      </c>
      <c r="U1058" s="24">
        <v>0.3311595788538616</v>
      </c>
      <c r="V1058" s="24">
        <v>0.40824829046386296</v>
      </c>
      <c r="W1058" s="24">
        <v>0</v>
      </c>
      <c r="X1058" s="24">
        <v>0.31251666622224622</v>
      </c>
      <c r="Y1058" s="24">
        <v>0.4195235392680608</v>
      </c>
      <c r="Z1058" s="24">
        <v>0.275680975041805</v>
      </c>
      <c r="AA1058" s="152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55"/>
    </row>
    <row r="1059" spans="1:65">
      <c r="A1059" s="30"/>
      <c r="B1059" s="3" t="s">
        <v>86</v>
      </c>
      <c r="C1059" s="29"/>
      <c r="D1059" s="13">
        <v>4.3950669973515211E-2</v>
      </c>
      <c r="E1059" s="13">
        <v>1.1146463739466926E-2</v>
      </c>
      <c r="F1059" s="13">
        <v>1.266169309155769E-2</v>
      </c>
      <c r="G1059" s="13">
        <v>1.372638431840951E-2</v>
      </c>
      <c r="H1059" s="13">
        <v>1.8515707484731844E-2</v>
      </c>
      <c r="I1059" s="13">
        <v>6.7780206188241153E-3</v>
      </c>
      <c r="J1059" s="13">
        <v>1.2781535245384923E-2</v>
      </c>
      <c r="K1059" s="13">
        <v>1.4471986491416492E-2</v>
      </c>
      <c r="L1059" s="13">
        <v>1.3012872897176125E-2</v>
      </c>
      <c r="M1059" s="13">
        <v>1.207464196502747E-2</v>
      </c>
      <c r="N1059" s="13">
        <v>1.3684300239012188E-2</v>
      </c>
      <c r="O1059" s="13">
        <v>1.7056035546375886E-2</v>
      </c>
      <c r="P1059" s="13">
        <v>1.3704682132623259E-2</v>
      </c>
      <c r="Q1059" s="13">
        <v>1.4823688578868174E-2</v>
      </c>
      <c r="R1059" s="13">
        <v>3.389400138468051E-2</v>
      </c>
      <c r="S1059" s="13">
        <v>2.6443743912153803E-2</v>
      </c>
      <c r="T1059" s="13">
        <v>1.9774333746221444E-2</v>
      </c>
      <c r="U1059" s="13">
        <v>1.6711164618361394E-2</v>
      </c>
      <c r="V1059" s="13">
        <v>1.8698394983077692E-2</v>
      </c>
      <c r="W1059" s="13">
        <v>0</v>
      </c>
      <c r="X1059" s="13">
        <v>1.4799526419364462E-2</v>
      </c>
      <c r="Y1059" s="13">
        <v>1.9332881993919852E-2</v>
      </c>
      <c r="Z1059" s="13">
        <v>1.325389303085601E-2</v>
      </c>
      <c r="AA1059" s="152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5"/>
    </row>
    <row r="1060" spans="1:65">
      <c r="A1060" s="30"/>
      <c r="B1060" s="3" t="s">
        <v>268</v>
      </c>
      <c r="C1060" s="29"/>
      <c r="D1060" s="13">
        <v>5.6598255416753007E-2</v>
      </c>
      <c r="E1060" s="13">
        <v>-1.0827308930412061E-2</v>
      </c>
      <c r="F1060" s="13">
        <v>-0.22584875570341101</v>
      </c>
      <c r="G1060" s="13">
        <v>-2.7485389533829396E-2</v>
      </c>
      <c r="H1060" s="13">
        <v>8.7534690823099393E-2</v>
      </c>
      <c r="I1060" s="13">
        <v>3.3594239345367427E-2</v>
      </c>
      <c r="J1060" s="13">
        <v>-3.2006868554756873E-2</v>
      </c>
      <c r="K1060" s="13">
        <v>4.6365434474653799E-2</v>
      </c>
      <c r="L1060" s="13">
        <v>-3.4624566935294032E-2</v>
      </c>
      <c r="M1060" s="13">
        <v>-0.11529727157184322</v>
      </c>
      <c r="N1060" s="13">
        <v>-6.0678573294357108E-3</v>
      </c>
      <c r="O1060" s="13">
        <v>-6.8610992629319911E-3</v>
      </c>
      <c r="P1060" s="13">
        <v>1.0224838629530497E-2</v>
      </c>
      <c r="Q1060" s="13">
        <v>-3.1451599201309799E-2</v>
      </c>
      <c r="R1060" s="13">
        <v>-0.26228500184866332</v>
      </c>
      <c r="S1060" s="13">
        <v>-1.6380002464884469E-2</v>
      </c>
      <c r="T1060" s="13">
        <v>-2.0346212132364871E-2</v>
      </c>
      <c r="U1060" s="13">
        <v>-5.6835341073183665E-2</v>
      </c>
      <c r="V1060" s="13">
        <v>3.9146932879839724E-2</v>
      </c>
      <c r="W1060" s="13">
        <v>4.7079352214800307E-2</v>
      </c>
      <c r="X1060" s="13">
        <v>5.0375297395091057E-3</v>
      </c>
      <c r="Y1060" s="13">
        <v>3.2800997411871258E-2</v>
      </c>
      <c r="Z1060" s="13">
        <v>-1.0034066996916002E-2</v>
      </c>
      <c r="AA1060" s="152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5"/>
    </row>
    <row r="1061" spans="1:65">
      <c r="A1061" s="30"/>
      <c r="B1061" s="46" t="s">
        <v>269</v>
      </c>
      <c r="C1061" s="47"/>
      <c r="D1061" s="45">
        <v>1.83</v>
      </c>
      <c r="E1061" s="45">
        <v>0.02</v>
      </c>
      <c r="F1061" s="45">
        <v>5.92</v>
      </c>
      <c r="G1061" s="45">
        <v>0.48</v>
      </c>
      <c r="H1061" s="45">
        <v>2.68</v>
      </c>
      <c r="I1061" s="45">
        <v>1.2</v>
      </c>
      <c r="J1061" s="45">
        <v>0.6</v>
      </c>
      <c r="K1061" s="45">
        <v>1.55</v>
      </c>
      <c r="L1061" s="45">
        <v>0.67</v>
      </c>
      <c r="M1061" s="45">
        <v>2.89</v>
      </c>
      <c r="N1061" s="45">
        <v>0.11</v>
      </c>
      <c r="O1061" s="45">
        <v>0.09</v>
      </c>
      <c r="P1061" s="45">
        <v>0.56000000000000005</v>
      </c>
      <c r="Q1061" s="45">
        <v>0.59</v>
      </c>
      <c r="R1061" s="45">
        <v>6.92</v>
      </c>
      <c r="S1061" s="45">
        <v>0.17</v>
      </c>
      <c r="T1061" s="45">
        <v>0.28000000000000003</v>
      </c>
      <c r="U1061" s="45">
        <v>1.28</v>
      </c>
      <c r="V1061" s="45">
        <v>1.35</v>
      </c>
      <c r="W1061" s="45">
        <v>1.57</v>
      </c>
      <c r="X1061" s="45">
        <v>0.41</v>
      </c>
      <c r="Y1061" s="45">
        <v>1.17</v>
      </c>
      <c r="Z1061" s="45">
        <v>0</v>
      </c>
      <c r="AA1061" s="152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5"/>
    </row>
    <row r="1062" spans="1:65">
      <c r="B1062" s="31"/>
      <c r="C1062" s="20"/>
      <c r="D1062" s="20"/>
      <c r="E1062" s="20"/>
      <c r="F1062" s="20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  <c r="Y1062" s="20"/>
      <c r="Z1062" s="20"/>
      <c r="BM1062" s="55"/>
    </row>
    <row r="1063" spans="1:65" ht="15">
      <c r="B1063" s="8" t="s">
        <v>531</v>
      </c>
      <c r="BM1063" s="28" t="s">
        <v>66</v>
      </c>
    </row>
    <row r="1064" spans="1:65" ht="15">
      <c r="A1064" s="25" t="s">
        <v>41</v>
      </c>
      <c r="B1064" s="18" t="s">
        <v>110</v>
      </c>
      <c r="C1064" s="15" t="s">
        <v>111</v>
      </c>
      <c r="D1064" s="16" t="s">
        <v>230</v>
      </c>
      <c r="E1064" s="17" t="s">
        <v>230</v>
      </c>
      <c r="F1064" s="17" t="s">
        <v>230</v>
      </c>
      <c r="G1064" s="17" t="s">
        <v>230</v>
      </c>
      <c r="H1064" s="17" t="s">
        <v>230</v>
      </c>
      <c r="I1064" s="17" t="s">
        <v>230</v>
      </c>
      <c r="J1064" s="17" t="s">
        <v>230</v>
      </c>
      <c r="K1064" s="17" t="s">
        <v>230</v>
      </c>
      <c r="L1064" s="17" t="s">
        <v>230</v>
      </c>
      <c r="M1064" s="17" t="s">
        <v>230</v>
      </c>
      <c r="N1064" s="17" t="s">
        <v>230</v>
      </c>
      <c r="O1064" s="152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8">
        <v>1</v>
      </c>
    </row>
    <row r="1065" spans="1:65">
      <c r="A1065" s="30"/>
      <c r="B1065" s="19" t="s">
        <v>231</v>
      </c>
      <c r="C1065" s="9" t="s">
        <v>231</v>
      </c>
      <c r="D1065" s="150" t="s">
        <v>234</v>
      </c>
      <c r="E1065" s="151" t="s">
        <v>236</v>
      </c>
      <c r="F1065" s="151" t="s">
        <v>237</v>
      </c>
      <c r="G1065" s="151" t="s">
        <v>240</v>
      </c>
      <c r="H1065" s="151" t="s">
        <v>242</v>
      </c>
      <c r="I1065" s="151" t="s">
        <v>246</v>
      </c>
      <c r="J1065" s="151" t="s">
        <v>247</v>
      </c>
      <c r="K1065" s="151" t="s">
        <v>248</v>
      </c>
      <c r="L1065" s="151" t="s">
        <v>249</v>
      </c>
      <c r="M1065" s="151" t="s">
        <v>252</v>
      </c>
      <c r="N1065" s="151" t="s">
        <v>255</v>
      </c>
      <c r="O1065" s="152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8" t="s">
        <v>3</v>
      </c>
    </row>
    <row r="1066" spans="1:65">
      <c r="A1066" s="30"/>
      <c r="B1066" s="19"/>
      <c r="C1066" s="9"/>
      <c r="D1066" s="10" t="s">
        <v>290</v>
      </c>
      <c r="E1066" s="11" t="s">
        <v>289</v>
      </c>
      <c r="F1066" s="11" t="s">
        <v>290</v>
      </c>
      <c r="G1066" s="11" t="s">
        <v>290</v>
      </c>
      <c r="H1066" s="11" t="s">
        <v>290</v>
      </c>
      <c r="I1066" s="11" t="s">
        <v>289</v>
      </c>
      <c r="J1066" s="11" t="s">
        <v>290</v>
      </c>
      <c r="K1066" s="11" t="s">
        <v>290</v>
      </c>
      <c r="L1066" s="11" t="s">
        <v>290</v>
      </c>
      <c r="M1066" s="11" t="s">
        <v>289</v>
      </c>
      <c r="N1066" s="11" t="s">
        <v>290</v>
      </c>
      <c r="O1066" s="152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8">
        <v>2</v>
      </c>
    </row>
    <row r="1067" spans="1:65">
      <c r="A1067" s="30"/>
      <c r="B1067" s="19"/>
      <c r="C1067" s="9"/>
      <c r="D1067" s="26"/>
      <c r="E1067" s="26"/>
      <c r="F1067" s="26"/>
      <c r="G1067" s="26"/>
      <c r="H1067" s="26"/>
      <c r="I1067" s="26"/>
      <c r="J1067" s="26"/>
      <c r="K1067" s="26"/>
      <c r="L1067" s="26"/>
      <c r="M1067" s="26"/>
      <c r="N1067" s="26"/>
      <c r="O1067" s="152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8">
        <v>3</v>
      </c>
    </row>
    <row r="1068" spans="1:65">
      <c r="A1068" s="30"/>
      <c r="B1068" s="18">
        <v>1</v>
      </c>
      <c r="C1068" s="14">
        <v>1</v>
      </c>
      <c r="D1068" s="22">
        <v>2.35</v>
      </c>
      <c r="E1068" s="22">
        <v>2.2999999999999998</v>
      </c>
      <c r="F1068" s="22">
        <v>2.2999999999999998</v>
      </c>
      <c r="G1068" s="22">
        <v>2.35</v>
      </c>
      <c r="H1068" s="22">
        <v>2.62</v>
      </c>
      <c r="I1068" s="22">
        <v>2.4</v>
      </c>
      <c r="J1068" s="22">
        <v>2.1183564605837342</v>
      </c>
      <c r="K1068" s="22">
        <v>2.2000000000000002</v>
      </c>
      <c r="L1068" s="153">
        <v>1.4</v>
      </c>
      <c r="M1068" s="22">
        <v>2</v>
      </c>
      <c r="N1068" s="22">
        <v>2.41</v>
      </c>
      <c r="O1068" s="152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8">
        <v>1</v>
      </c>
    </row>
    <row r="1069" spans="1:65">
      <c r="A1069" s="30"/>
      <c r="B1069" s="19">
        <v>1</v>
      </c>
      <c r="C1069" s="9">
        <v>2</v>
      </c>
      <c r="D1069" s="11">
        <v>2.4</v>
      </c>
      <c r="E1069" s="11">
        <v>2.2999999999999998</v>
      </c>
      <c r="F1069" s="11">
        <v>2.2000000000000002</v>
      </c>
      <c r="G1069" s="11">
        <v>2.31</v>
      </c>
      <c r="H1069" s="11">
        <v>2.5299999999999998</v>
      </c>
      <c r="I1069" s="11">
        <v>2.4</v>
      </c>
      <c r="J1069" s="11">
        <v>2.0782581123863686</v>
      </c>
      <c r="K1069" s="11">
        <v>2.2000000000000002</v>
      </c>
      <c r="L1069" s="155">
        <v>1.4</v>
      </c>
      <c r="M1069" s="11">
        <v>2</v>
      </c>
      <c r="N1069" s="11">
        <v>2.39</v>
      </c>
      <c r="O1069" s="152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8">
        <v>32</v>
      </c>
    </row>
    <row r="1070" spans="1:65">
      <c r="A1070" s="30"/>
      <c r="B1070" s="19">
        <v>1</v>
      </c>
      <c r="C1070" s="9">
        <v>3</v>
      </c>
      <c r="D1070" s="11">
        <v>2.35</v>
      </c>
      <c r="E1070" s="11">
        <v>2.2999999999999998</v>
      </c>
      <c r="F1070" s="11">
        <v>2.2999999999999998</v>
      </c>
      <c r="G1070" s="11">
        <v>2.27</v>
      </c>
      <c r="H1070" s="11">
        <v>2.54</v>
      </c>
      <c r="I1070" s="11">
        <v>2.4</v>
      </c>
      <c r="J1070" s="11">
        <v>2.101760477035044</v>
      </c>
      <c r="K1070" s="11">
        <v>2.2999999999999998</v>
      </c>
      <c r="L1070" s="155">
        <v>1.4</v>
      </c>
      <c r="M1070" s="11">
        <v>2</v>
      </c>
      <c r="N1070" s="11">
        <v>2.42</v>
      </c>
      <c r="O1070" s="152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8">
        <v>16</v>
      </c>
    </row>
    <row r="1071" spans="1:65">
      <c r="A1071" s="30"/>
      <c r="B1071" s="19">
        <v>1</v>
      </c>
      <c r="C1071" s="9">
        <v>4</v>
      </c>
      <c r="D1071" s="11">
        <v>2.35</v>
      </c>
      <c r="E1071" s="11">
        <v>2.2000000000000002</v>
      </c>
      <c r="F1071" s="11">
        <v>2.2000000000000002</v>
      </c>
      <c r="G1071" s="11">
        <v>2.23</v>
      </c>
      <c r="H1071" s="11">
        <v>2.4700000000000002</v>
      </c>
      <c r="I1071" s="11">
        <v>2.4</v>
      </c>
      <c r="J1071" s="11">
        <v>2.0676279277160323</v>
      </c>
      <c r="K1071" s="11">
        <v>2.2000000000000002</v>
      </c>
      <c r="L1071" s="155">
        <v>1.4</v>
      </c>
      <c r="M1071" s="11">
        <v>1.9</v>
      </c>
      <c r="N1071" s="11">
        <v>2.46</v>
      </c>
      <c r="O1071" s="152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8">
        <v>2.2753561991753601</v>
      </c>
    </row>
    <row r="1072" spans="1:65">
      <c r="A1072" s="30"/>
      <c r="B1072" s="19">
        <v>1</v>
      </c>
      <c r="C1072" s="9">
        <v>5</v>
      </c>
      <c r="D1072" s="11">
        <v>2.35</v>
      </c>
      <c r="E1072" s="11">
        <v>2.2000000000000002</v>
      </c>
      <c r="F1072" s="11">
        <v>2.2000000000000002</v>
      </c>
      <c r="G1072" s="11">
        <v>2.25</v>
      </c>
      <c r="H1072" s="11">
        <v>2.62</v>
      </c>
      <c r="I1072" s="11">
        <v>2.2999999999999998</v>
      </c>
      <c r="J1072" s="11">
        <v>2.0752066839721768</v>
      </c>
      <c r="K1072" s="11">
        <v>2.2000000000000002</v>
      </c>
      <c r="L1072" s="155">
        <v>1.3</v>
      </c>
      <c r="M1072" s="11">
        <v>2</v>
      </c>
      <c r="N1072" s="11">
        <v>2.4500000000000002</v>
      </c>
      <c r="O1072" s="152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8">
        <v>71</v>
      </c>
    </row>
    <row r="1073" spans="1:65">
      <c r="A1073" s="30"/>
      <c r="B1073" s="19">
        <v>1</v>
      </c>
      <c r="C1073" s="9">
        <v>6</v>
      </c>
      <c r="D1073" s="11">
        <v>2.2999999999999998</v>
      </c>
      <c r="E1073" s="11">
        <v>2.2999999999999998</v>
      </c>
      <c r="F1073" s="11">
        <v>2.2999999999999998</v>
      </c>
      <c r="G1073" s="11">
        <v>2.2599999999999998</v>
      </c>
      <c r="H1073" s="11">
        <v>2.5099999999999998</v>
      </c>
      <c r="I1073" s="11">
        <v>2.4</v>
      </c>
      <c r="J1073" s="11">
        <v>2.0401622888282582</v>
      </c>
      <c r="K1073" s="11">
        <v>2.2000000000000002</v>
      </c>
      <c r="L1073" s="155">
        <v>1.3</v>
      </c>
      <c r="M1073" s="11">
        <v>1.9</v>
      </c>
      <c r="N1073" s="11">
        <v>2.35</v>
      </c>
      <c r="O1073" s="152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5"/>
    </row>
    <row r="1074" spans="1:65">
      <c r="A1074" s="30"/>
      <c r="B1074" s="20" t="s">
        <v>265</v>
      </c>
      <c r="C1074" s="12"/>
      <c r="D1074" s="23">
        <v>2.3499999999999996</v>
      </c>
      <c r="E1074" s="23">
        <v>2.2666666666666671</v>
      </c>
      <c r="F1074" s="23">
        <v>2.25</v>
      </c>
      <c r="G1074" s="23">
        <v>2.2783333333333333</v>
      </c>
      <c r="H1074" s="23">
        <v>2.5483333333333333</v>
      </c>
      <c r="I1074" s="23">
        <v>2.3833333333333333</v>
      </c>
      <c r="J1074" s="23">
        <v>2.0802286584202689</v>
      </c>
      <c r="K1074" s="23">
        <v>2.2166666666666668</v>
      </c>
      <c r="L1074" s="23">
        <v>1.3666666666666665</v>
      </c>
      <c r="M1074" s="23">
        <v>1.9666666666666668</v>
      </c>
      <c r="N1074" s="23">
        <v>2.4133333333333331</v>
      </c>
      <c r="O1074" s="152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55"/>
    </row>
    <row r="1075" spans="1:65">
      <c r="A1075" s="30"/>
      <c r="B1075" s="3" t="s">
        <v>266</v>
      </c>
      <c r="C1075" s="29"/>
      <c r="D1075" s="11">
        <v>2.35</v>
      </c>
      <c r="E1075" s="11">
        <v>2.2999999999999998</v>
      </c>
      <c r="F1075" s="11">
        <v>2.25</v>
      </c>
      <c r="G1075" s="11">
        <v>2.2649999999999997</v>
      </c>
      <c r="H1075" s="11">
        <v>2.5350000000000001</v>
      </c>
      <c r="I1075" s="11">
        <v>2.4</v>
      </c>
      <c r="J1075" s="11">
        <v>2.0767323981792725</v>
      </c>
      <c r="K1075" s="11">
        <v>2.2000000000000002</v>
      </c>
      <c r="L1075" s="11">
        <v>1.4</v>
      </c>
      <c r="M1075" s="11">
        <v>2</v>
      </c>
      <c r="N1075" s="11">
        <v>2.415</v>
      </c>
      <c r="O1075" s="152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55"/>
    </row>
    <row r="1076" spans="1:65">
      <c r="A1076" s="30"/>
      <c r="B1076" s="3" t="s">
        <v>267</v>
      </c>
      <c r="C1076" s="29"/>
      <c r="D1076" s="24">
        <v>3.1622776601683819E-2</v>
      </c>
      <c r="E1076" s="24">
        <v>5.1639777949432045E-2</v>
      </c>
      <c r="F1076" s="24">
        <v>5.4772255750516412E-2</v>
      </c>
      <c r="G1076" s="24">
        <v>4.4007575105505091E-2</v>
      </c>
      <c r="H1076" s="24">
        <v>6.0470378423379087E-2</v>
      </c>
      <c r="I1076" s="24">
        <v>4.0824829046386339E-2</v>
      </c>
      <c r="J1076" s="24">
        <v>2.7241674604433625E-2</v>
      </c>
      <c r="K1076" s="24">
        <v>4.0824829046386159E-2</v>
      </c>
      <c r="L1076" s="24">
        <v>5.1639777949432156E-2</v>
      </c>
      <c r="M1076" s="24">
        <v>5.1639777949432274E-2</v>
      </c>
      <c r="N1076" s="24">
        <v>4.0331955899344442E-2</v>
      </c>
      <c r="O1076" s="206"/>
      <c r="P1076" s="207"/>
      <c r="Q1076" s="207"/>
      <c r="R1076" s="207"/>
      <c r="S1076" s="207"/>
      <c r="T1076" s="207"/>
      <c r="U1076" s="207"/>
      <c r="V1076" s="207"/>
      <c r="W1076" s="207"/>
      <c r="X1076" s="207"/>
      <c r="Y1076" s="207"/>
      <c r="Z1076" s="207"/>
      <c r="AA1076" s="207"/>
      <c r="AB1076" s="207"/>
      <c r="AC1076" s="207"/>
      <c r="AD1076" s="207"/>
      <c r="AE1076" s="207"/>
      <c r="AF1076" s="207"/>
      <c r="AG1076" s="207"/>
      <c r="AH1076" s="207"/>
      <c r="AI1076" s="207"/>
      <c r="AJ1076" s="207"/>
      <c r="AK1076" s="207"/>
      <c r="AL1076" s="207"/>
      <c r="AM1076" s="207"/>
      <c r="AN1076" s="207"/>
      <c r="AO1076" s="207"/>
      <c r="AP1076" s="207"/>
      <c r="AQ1076" s="207"/>
      <c r="AR1076" s="207"/>
      <c r="AS1076" s="207"/>
      <c r="AT1076" s="207"/>
      <c r="AU1076" s="207"/>
      <c r="AV1076" s="207"/>
      <c r="AW1076" s="207"/>
      <c r="AX1076" s="207"/>
      <c r="AY1076" s="207"/>
      <c r="AZ1076" s="207"/>
      <c r="BA1076" s="207"/>
      <c r="BB1076" s="207"/>
      <c r="BC1076" s="207"/>
      <c r="BD1076" s="207"/>
      <c r="BE1076" s="207"/>
      <c r="BF1076" s="207"/>
      <c r="BG1076" s="207"/>
      <c r="BH1076" s="207"/>
      <c r="BI1076" s="207"/>
      <c r="BJ1076" s="207"/>
      <c r="BK1076" s="207"/>
      <c r="BL1076" s="207"/>
      <c r="BM1076" s="56"/>
    </row>
    <row r="1077" spans="1:65">
      <c r="A1077" s="30"/>
      <c r="B1077" s="3" t="s">
        <v>86</v>
      </c>
      <c r="C1077" s="29"/>
      <c r="D1077" s="13">
        <v>1.3456500681567585E-2</v>
      </c>
      <c r="E1077" s="13">
        <v>2.2782254977690604E-2</v>
      </c>
      <c r="F1077" s="13">
        <v>2.4343224778007294E-2</v>
      </c>
      <c r="G1077" s="13">
        <v>1.9315687683469682E-2</v>
      </c>
      <c r="H1077" s="13">
        <v>2.3729383292365895E-2</v>
      </c>
      <c r="I1077" s="13">
        <v>1.712929890058168E-2</v>
      </c>
      <c r="J1077" s="13">
        <v>1.3095519328688137E-2</v>
      </c>
      <c r="K1077" s="13">
        <v>1.8417216111151651E-2</v>
      </c>
      <c r="L1077" s="13">
        <v>3.7785203377633289E-2</v>
      </c>
      <c r="M1077" s="13">
        <v>2.6257514211575732E-2</v>
      </c>
      <c r="N1077" s="13">
        <v>1.6712136422380296E-2</v>
      </c>
      <c r="O1077" s="152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5"/>
    </row>
    <row r="1078" spans="1:65">
      <c r="A1078" s="30"/>
      <c r="B1078" s="3" t="s">
        <v>268</v>
      </c>
      <c r="C1078" s="29"/>
      <c r="D1078" s="13">
        <v>3.2805325536147789E-2</v>
      </c>
      <c r="E1078" s="13">
        <v>-3.8189767878288317E-3</v>
      </c>
      <c r="F1078" s="13">
        <v>-1.1143837252624356E-2</v>
      </c>
      <c r="G1078" s="13">
        <v>1.3084255375277465E-3</v>
      </c>
      <c r="H1078" s="13">
        <v>0.11997116506721284</v>
      </c>
      <c r="I1078" s="13">
        <v>4.7455046465738615E-2</v>
      </c>
      <c r="J1078" s="13">
        <v>-8.5756920532182979E-2</v>
      </c>
      <c r="K1078" s="13">
        <v>-2.5793558182215071E-2</v>
      </c>
      <c r="L1078" s="13">
        <v>-0.39936144188677936</v>
      </c>
      <c r="M1078" s="13">
        <v>-0.13566646515414571</v>
      </c>
      <c r="N1078" s="13">
        <v>6.0639795302370292E-2</v>
      </c>
      <c r="O1078" s="152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5"/>
    </row>
    <row r="1079" spans="1:65">
      <c r="A1079" s="30"/>
      <c r="B1079" s="46" t="s">
        <v>269</v>
      </c>
      <c r="C1079" s="47"/>
      <c r="D1079" s="45">
        <v>0.48</v>
      </c>
      <c r="E1079" s="45">
        <v>0</v>
      </c>
      <c r="F1079" s="45">
        <v>0.1</v>
      </c>
      <c r="G1079" s="45">
        <v>7.0000000000000007E-2</v>
      </c>
      <c r="H1079" s="45">
        <v>1.63</v>
      </c>
      <c r="I1079" s="45">
        <v>0.67</v>
      </c>
      <c r="J1079" s="45">
        <v>1.08</v>
      </c>
      <c r="K1079" s="45">
        <v>0.28999999999999998</v>
      </c>
      <c r="L1079" s="45">
        <v>5.2</v>
      </c>
      <c r="M1079" s="45">
        <v>1.73</v>
      </c>
      <c r="N1079" s="45">
        <v>0.85</v>
      </c>
      <c r="O1079" s="152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5"/>
    </row>
    <row r="1080" spans="1:65">
      <c r="B1080" s="31"/>
      <c r="C1080" s="20"/>
      <c r="D1080" s="20"/>
      <c r="E1080" s="20"/>
      <c r="F1080" s="20"/>
      <c r="G1080" s="20"/>
      <c r="H1080" s="20"/>
      <c r="I1080" s="20"/>
      <c r="J1080" s="20"/>
      <c r="K1080" s="20"/>
      <c r="L1080" s="20"/>
      <c r="M1080" s="20"/>
      <c r="N1080" s="20"/>
      <c r="BM1080" s="55"/>
    </row>
    <row r="1081" spans="1:65" ht="15">
      <c r="B1081" s="8" t="s">
        <v>532</v>
      </c>
      <c r="BM1081" s="28" t="s">
        <v>66</v>
      </c>
    </row>
    <row r="1082" spans="1:65" ht="15">
      <c r="A1082" s="25" t="s">
        <v>44</v>
      </c>
      <c r="B1082" s="18" t="s">
        <v>110</v>
      </c>
      <c r="C1082" s="15" t="s">
        <v>111</v>
      </c>
      <c r="D1082" s="16" t="s">
        <v>230</v>
      </c>
      <c r="E1082" s="17" t="s">
        <v>230</v>
      </c>
      <c r="F1082" s="17" t="s">
        <v>230</v>
      </c>
      <c r="G1082" s="17" t="s">
        <v>230</v>
      </c>
      <c r="H1082" s="17" t="s">
        <v>230</v>
      </c>
      <c r="I1082" s="17" t="s">
        <v>230</v>
      </c>
      <c r="J1082" s="17" t="s">
        <v>230</v>
      </c>
      <c r="K1082" s="17" t="s">
        <v>230</v>
      </c>
      <c r="L1082" s="17" t="s">
        <v>230</v>
      </c>
      <c r="M1082" s="17" t="s">
        <v>230</v>
      </c>
      <c r="N1082" s="17" t="s">
        <v>230</v>
      </c>
      <c r="O1082" s="17" t="s">
        <v>230</v>
      </c>
      <c r="P1082" s="17" t="s">
        <v>230</v>
      </c>
      <c r="Q1082" s="17" t="s">
        <v>230</v>
      </c>
      <c r="R1082" s="17" t="s">
        <v>230</v>
      </c>
      <c r="S1082" s="17" t="s">
        <v>230</v>
      </c>
      <c r="T1082" s="17" t="s">
        <v>230</v>
      </c>
      <c r="U1082" s="17" t="s">
        <v>230</v>
      </c>
      <c r="V1082" s="17" t="s">
        <v>230</v>
      </c>
      <c r="W1082" s="17" t="s">
        <v>230</v>
      </c>
      <c r="X1082" s="17" t="s">
        <v>230</v>
      </c>
      <c r="Y1082" s="17" t="s">
        <v>230</v>
      </c>
      <c r="Z1082" s="17" t="s">
        <v>230</v>
      </c>
      <c r="AA1082" s="152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8">
        <v>1</v>
      </c>
    </row>
    <row r="1083" spans="1:65">
      <c r="A1083" s="30"/>
      <c r="B1083" s="19" t="s">
        <v>231</v>
      </c>
      <c r="C1083" s="9" t="s">
        <v>231</v>
      </c>
      <c r="D1083" s="150" t="s">
        <v>233</v>
      </c>
      <c r="E1083" s="151" t="s">
        <v>234</v>
      </c>
      <c r="F1083" s="151" t="s">
        <v>235</v>
      </c>
      <c r="G1083" s="151" t="s">
        <v>236</v>
      </c>
      <c r="H1083" s="151" t="s">
        <v>237</v>
      </c>
      <c r="I1083" s="151" t="s">
        <v>239</v>
      </c>
      <c r="J1083" s="151" t="s">
        <v>240</v>
      </c>
      <c r="K1083" s="151" t="s">
        <v>242</v>
      </c>
      <c r="L1083" s="151" t="s">
        <v>243</v>
      </c>
      <c r="M1083" s="151" t="s">
        <v>244</v>
      </c>
      <c r="N1083" s="151" t="s">
        <v>245</v>
      </c>
      <c r="O1083" s="151" t="s">
        <v>246</v>
      </c>
      <c r="P1083" s="151" t="s">
        <v>247</v>
      </c>
      <c r="Q1083" s="151" t="s">
        <v>248</v>
      </c>
      <c r="R1083" s="151" t="s">
        <v>249</v>
      </c>
      <c r="S1083" s="151" t="s">
        <v>250</v>
      </c>
      <c r="T1083" s="151" t="s">
        <v>251</v>
      </c>
      <c r="U1083" s="151" t="s">
        <v>252</v>
      </c>
      <c r="V1083" s="151" t="s">
        <v>254</v>
      </c>
      <c r="W1083" s="151" t="s">
        <v>255</v>
      </c>
      <c r="X1083" s="151" t="s">
        <v>256</v>
      </c>
      <c r="Y1083" s="151" t="s">
        <v>257</v>
      </c>
      <c r="Z1083" s="151" t="s">
        <v>258</v>
      </c>
      <c r="AA1083" s="152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8" t="s">
        <v>3</v>
      </c>
    </row>
    <row r="1084" spans="1:65">
      <c r="A1084" s="30"/>
      <c r="B1084" s="19"/>
      <c r="C1084" s="9"/>
      <c r="D1084" s="10" t="s">
        <v>289</v>
      </c>
      <c r="E1084" s="11" t="s">
        <v>114</v>
      </c>
      <c r="F1084" s="11" t="s">
        <v>114</v>
      </c>
      <c r="G1084" s="11" t="s">
        <v>289</v>
      </c>
      <c r="H1084" s="11" t="s">
        <v>114</v>
      </c>
      <c r="I1084" s="11" t="s">
        <v>289</v>
      </c>
      <c r="J1084" s="11" t="s">
        <v>290</v>
      </c>
      <c r="K1084" s="11" t="s">
        <v>114</v>
      </c>
      <c r="L1084" s="11" t="s">
        <v>114</v>
      </c>
      <c r="M1084" s="11" t="s">
        <v>114</v>
      </c>
      <c r="N1084" s="11" t="s">
        <v>114</v>
      </c>
      <c r="O1084" s="11" t="s">
        <v>289</v>
      </c>
      <c r="P1084" s="11" t="s">
        <v>114</v>
      </c>
      <c r="Q1084" s="11" t="s">
        <v>289</v>
      </c>
      <c r="R1084" s="11" t="s">
        <v>290</v>
      </c>
      <c r="S1084" s="11" t="s">
        <v>289</v>
      </c>
      <c r="T1084" s="11" t="s">
        <v>114</v>
      </c>
      <c r="U1084" s="11" t="s">
        <v>289</v>
      </c>
      <c r="V1084" s="11" t="s">
        <v>114</v>
      </c>
      <c r="W1084" s="11" t="s">
        <v>290</v>
      </c>
      <c r="X1084" s="11" t="s">
        <v>289</v>
      </c>
      <c r="Y1084" s="11" t="s">
        <v>289</v>
      </c>
      <c r="Z1084" s="11" t="s">
        <v>289</v>
      </c>
      <c r="AA1084" s="152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8">
        <v>0</v>
      </c>
    </row>
    <row r="1085" spans="1:65">
      <c r="A1085" s="30"/>
      <c r="B1085" s="19"/>
      <c r="C1085" s="9"/>
      <c r="D1085" s="26"/>
      <c r="E1085" s="26"/>
      <c r="F1085" s="26"/>
      <c r="G1085" s="26"/>
      <c r="H1085" s="26"/>
      <c r="I1085" s="26"/>
      <c r="J1085" s="26"/>
      <c r="K1085" s="26"/>
      <c r="L1085" s="26"/>
      <c r="M1085" s="26"/>
      <c r="N1085" s="26"/>
      <c r="O1085" s="26"/>
      <c r="P1085" s="26"/>
      <c r="Q1085" s="26"/>
      <c r="R1085" s="26"/>
      <c r="S1085" s="26"/>
      <c r="T1085" s="26"/>
      <c r="U1085" s="26"/>
      <c r="V1085" s="26"/>
      <c r="W1085" s="26"/>
      <c r="X1085" s="26"/>
      <c r="Y1085" s="26"/>
      <c r="Z1085" s="26"/>
      <c r="AA1085" s="152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8">
        <v>0</v>
      </c>
    </row>
    <row r="1086" spans="1:65">
      <c r="A1086" s="30"/>
      <c r="B1086" s="18">
        <v>1</v>
      </c>
      <c r="C1086" s="14">
        <v>1</v>
      </c>
      <c r="D1086" s="208">
        <v>150</v>
      </c>
      <c r="E1086" s="208">
        <v>148</v>
      </c>
      <c r="F1086" s="208">
        <v>147.41870000000003</v>
      </c>
      <c r="G1086" s="208">
        <v>150</v>
      </c>
      <c r="H1086" s="208">
        <v>146</v>
      </c>
      <c r="I1086" s="209">
        <v>170</v>
      </c>
      <c r="J1086" s="208">
        <v>146</v>
      </c>
      <c r="K1086" s="208">
        <v>146</v>
      </c>
      <c r="L1086" s="208">
        <v>150</v>
      </c>
      <c r="M1086" s="209">
        <v>120</v>
      </c>
      <c r="N1086" s="208">
        <v>137</v>
      </c>
      <c r="O1086" s="208">
        <v>139</v>
      </c>
      <c r="P1086" s="208">
        <v>144.41</v>
      </c>
      <c r="Q1086" s="208">
        <v>134</v>
      </c>
      <c r="R1086" s="209">
        <v>185</v>
      </c>
      <c r="S1086" s="208">
        <v>155</v>
      </c>
      <c r="T1086" s="208">
        <v>161</v>
      </c>
      <c r="U1086" s="208">
        <v>134.80000000000001</v>
      </c>
      <c r="V1086" s="208">
        <v>144</v>
      </c>
      <c r="W1086" s="208">
        <v>147</v>
      </c>
      <c r="X1086" s="208">
        <v>159</v>
      </c>
      <c r="Y1086" s="208">
        <v>149</v>
      </c>
      <c r="Z1086" s="208">
        <v>153</v>
      </c>
      <c r="AA1086" s="210"/>
      <c r="AB1086" s="211"/>
      <c r="AC1086" s="211"/>
      <c r="AD1086" s="211"/>
      <c r="AE1086" s="211"/>
      <c r="AF1086" s="211"/>
      <c r="AG1086" s="211"/>
      <c r="AH1086" s="211"/>
      <c r="AI1086" s="211"/>
      <c r="AJ1086" s="211"/>
      <c r="AK1086" s="211"/>
      <c r="AL1086" s="211"/>
      <c r="AM1086" s="211"/>
      <c r="AN1086" s="211"/>
      <c r="AO1086" s="211"/>
      <c r="AP1086" s="211"/>
      <c r="AQ1086" s="211"/>
      <c r="AR1086" s="211"/>
      <c r="AS1086" s="211"/>
      <c r="AT1086" s="211"/>
      <c r="AU1086" s="211"/>
      <c r="AV1086" s="211"/>
      <c r="AW1086" s="211"/>
      <c r="AX1086" s="211"/>
      <c r="AY1086" s="211"/>
      <c r="AZ1086" s="211"/>
      <c r="BA1086" s="211"/>
      <c r="BB1086" s="211"/>
      <c r="BC1086" s="211"/>
      <c r="BD1086" s="211"/>
      <c r="BE1086" s="211"/>
      <c r="BF1086" s="211"/>
      <c r="BG1086" s="211"/>
      <c r="BH1086" s="211"/>
      <c r="BI1086" s="211"/>
      <c r="BJ1086" s="211"/>
      <c r="BK1086" s="211"/>
      <c r="BL1086" s="211"/>
      <c r="BM1086" s="212">
        <v>1</v>
      </c>
    </row>
    <row r="1087" spans="1:65">
      <c r="A1087" s="30"/>
      <c r="B1087" s="19">
        <v>1</v>
      </c>
      <c r="C1087" s="9">
        <v>2</v>
      </c>
      <c r="D1087" s="213">
        <v>150</v>
      </c>
      <c r="E1087" s="213">
        <v>148</v>
      </c>
      <c r="F1087" s="213">
        <v>148.52420000000004</v>
      </c>
      <c r="G1087" s="213">
        <v>152</v>
      </c>
      <c r="H1087" s="213">
        <v>142</v>
      </c>
      <c r="I1087" s="214">
        <v>176</v>
      </c>
      <c r="J1087" s="213">
        <v>149</v>
      </c>
      <c r="K1087" s="213">
        <v>148</v>
      </c>
      <c r="L1087" s="213">
        <v>152</v>
      </c>
      <c r="M1087" s="214">
        <v>128</v>
      </c>
      <c r="N1087" s="213">
        <v>140</v>
      </c>
      <c r="O1087" s="213">
        <v>138</v>
      </c>
      <c r="P1087" s="213">
        <v>144.84</v>
      </c>
      <c r="Q1087" s="213">
        <v>135</v>
      </c>
      <c r="R1087" s="214">
        <v>163</v>
      </c>
      <c r="S1087" s="213">
        <v>153</v>
      </c>
      <c r="T1087" s="213">
        <v>159</v>
      </c>
      <c r="U1087" s="213">
        <v>135</v>
      </c>
      <c r="V1087" s="213">
        <v>145</v>
      </c>
      <c r="W1087" s="213">
        <v>143</v>
      </c>
      <c r="X1087" s="213">
        <v>155</v>
      </c>
      <c r="Y1087" s="213">
        <v>147</v>
      </c>
      <c r="Z1087" s="213">
        <v>151</v>
      </c>
      <c r="AA1087" s="210"/>
      <c r="AB1087" s="211"/>
      <c r="AC1087" s="211"/>
      <c r="AD1087" s="211"/>
      <c r="AE1087" s="211"/>
      <c r="AF1087" s="211"/>
      <c r="AG1087" s="211"/>
      <c r="AH1087" s="211"/>
      <c r="AI1087" s="211"/>
      <c r="AJ1087" s="211"/>
      <c r="AK1087" s="211"/>
      <c r="AL1087" s="211"/>
      <c r="AM1087" s="211"/>
      <c r="AN1087" s="211"/>
      <c r="AO1087" s="211"/>
      <c r="AP1087" s="211"/>
      <c r="AQ1087" s="211"/>
      <c r="AR1087" s="211"/>
      <c r="AS1087" s="211"/>
      <c r="AT1087" s="211"/>
      <c r="AU1087" s="211"/>
      <c r="AV1087" s="211"/>
      <c r="AW1087" s="211"/>
      <c r="AX1087" s="211"/>
      <c r="AY1087" s="211"/>
      <c r="AZ1087" s="211"/>
      <c r="BA1087" s="211"/>
      <c r="BB1087" s="211"/>
      <c r="BC1087" s="211"/>
      <c r="BD1087" s="211"/>
      <c r="BE1087" s="211"/>
      <c r="BF1087" s="211"/>
      <c r="BG1087" s="211"/>
      <c r="BH1087" s="211"/>
      <c r="BI1087" s="211"/>
      <c r="BJ1087" s="211"/>
      <c r="BK1087" s="211"/>
      <c r="BL1087" s="211"/>
      <c r="BM1087" s="212">
        <v>11</v>
      </c>
    </row>
    <row r="1088" spans="1:65">
      <c r="A1088" s="30"/>
      <c r="B1088" s="19">
        <v>1</v>
      </c>
      <c r="C1088" s="9">
        <v>3</v>
      </c>
      <c r="D1088" s="213">
        <v>154</v>
      </c>
      <c r="E1088" s="213">
        <v>146</v>
      </c>
      <c r="F1088" s="213">
        <v>148.43125000000001</v>
      </c>
      <c r="G1088" s="213">
        <v>149</v>
      </c>
      <c r="H1088" s="213">
        <v>144</v>
      </c>
      <c r="I1088" s="214">
        <v>172</v>
      </c>
      <c r="J1088" s="213">
        <v>149</v>
      </c>
      <c r="K1088" s="213">
        <v>152</v>
      </c>
      <c r="L1088" s="213">
        <v>150</v>
      </c>
      <c r="M1088" s="214">
        <v>122</v>
      </c>
      <c r="N1088" s="213">
        <v>144</v>
      </c>
      <c r="O1088" s="213">
        <v>144</v>
      </c>
      <c r="P1088" s="213">
        <v>144.19999999999999</v>
      </c>
      <c r="Q1088" s="213">
        <v>136</v>
      </c>
      <c r="R1088" s="214">
        <v>156.80000000000001</v>
      </c>
      <c r="S1088" s="213">
        <v>147</v>
      </c>
      <c r="T1088" s="213">
        <v>161</v>
      </c>
      <c r="U1088" s="213">
        <v>129.30000000000001</v>
      </c>
      <c r="V1088" s="213">
        <v>143</v>
      </c>
      <c r="W1088" s="213">
        <v>144</v>
      </c>
      <c r="X1088" s="213">
        <v>158</v>
      </c>
      <c r="Y1088" s="213">
        <v>143</v>
      </c>
      <c r="Z1088" s="213">
        <v>157</v>
      </c>
      <c r="AA1088" s="210"/>
      <c r="AB1088" s="211"/>
      <c r="AC1088" s="211"/>
      <c r="AD1088" s="211"/>
      <c r="AE1088" s="211"/>
      <c r="AF1088" s="211"/>
      <c r="AG1088" s="211"/>
      <c r="AH1088" s="211"/>
      <c r="AI1088" s="211"/>
      <c r="AJ1088" s="211"/>
      <c r="AK1088" s="211"/>
      <c r="AL1088" s="211"/>
      <c r="AM1088" s="211"/>
      <c r="AN1088" s="211"/>
      <c r="AO1088" s="211"/>
      <c r="AP1088" s="211"/>
      <c r="AQ1088" s="211"/>
      <c r="AR1088" s="211"/>
      <c r="AS1088" s="211"/>
      <c r="AT1088" s="211"/>
      <c r="AU1088" s="211"/>
      <c r="AV1088" s="211"/>
      <c r="AW1088" s="211"/>
      <c r="AX1088" s="211"/>
      <c r="AY1088" s="211"/>
      <c r="AZ1088" s="211"/>
      <c r="BA1088" s="211"/>
      <c r="BB1088" s="211"/>
      <c r="BC1088" s="211"/>
      <c r="BD1088" s="211"/>
      <c r="BE1088" s="211"/>
      <c r="BF1088" s="211"/>
      <c r="BG1088" s="211"/>
      <c r="BH1088" s="211"/>
      <c r="BI1088" s="211"/>
      <c r="BJ1088" s="211"/>
      <c r="BK1088" s="211"/>
      <c r="BL1088" s="211"/>
      <c r="BM1088" s="212">
        <v>16</v>
      </c>
    </row>
    <row r="1089" spans="1:65">
      <c r="A1089" s="30"/>
      <c r="B1089" s="19">
        <v>1</v>
      </c>
      <c r="C1089" s="9">
        <v>4</v>
      </c>
      <c r="D1089" s="213">
        <v>155</v>
      </c>
      <c r="E1089" s="215">
        <v>140</v>
      </c>
      <c r="F1089" s="213">
        <v>146.56400000000002</v>
      </c>
      <c r="G1089" s="213">
        <v>146</v>
      </c>
      <c r="H1089" s="213">
        <v>143</v>
      </c>
      <c r="I1089" s="214">
        <v>171</v>
      </c>
      <c r="J1089" s="213">
        <v>150</v>
      </c>
      <c r="K1089" s="213">
        <v>150</v>
      </c>
      <c r="L1089" s="213">
        <v>151</v>
      </c>
      <c r="M1089" s="214">
        <v>127</v>
      </c>
      <c r="N1089" s="213">
        <v>142</v>
      </c>
      <c r="O1089" s="213">
        <v>137</v>
      </c>
      <c r="P1089" s="213">
        <v>145.19</v>
      </c>
      <c r="Q1089" s="213">
        <v>137</v>
      </c>
      <c r="R1089" s="214">
        <v>175.4</v>
      </c>
      <c r="S1089" s="213">
        <v>154</v>
      </c>
      <c r="T1089" s="213">
        <v>159</v>
      </c>
      <c r="U1089" s="213">
        <v>127.30000000000001</v>
      </c>
      <c r="V1089" s="213">
        <v>141</v>
      </c>
      <c r="W1089" s="213">
        <v>150</v>
      </c>
      <c r="X1089" s="213">
        <v>155</v>
      </c>
      <c r="Y1089" s="213">
        <v>148</v>
      </c>
      <c r="Z1089" s="213">
        <v>148</v>
      </c>
      <c r="AA1089" s="210"/>
      <c r="AB1089" s="211"/>
      <c r="AC1089" s="211"/>
      <c r="AD1089" s="211"/>
      <c r="AE1089" s="211"/>
      <c r="AF1089" s="211"/>
      <c r="AG1089" s="211"/>
      <c r="AH1089" s="211"/>
      <c r="AI1089" s="211"/>
      <c r="AJ1089" s="211"/>
      <c r="AK1089" s="211"/>
      <c r="AL1089" s="211"/>
      <c r="AM1089" s="211"/>
      <c r="AN1089" s="211"/>
      <c r="AO1089" s="211"/>
      <c r="AP1089" s="211"/>
      <c r="AQ1089" s="211"/>
      <c r="AR1089" s="211"/>
      <c r="AS1089" s="211"/>
      <c r="AT1089" s="211"/>
      <c r="AU1089" s="211"/>
      <c r="AV1089" s="211"/>
      <c r="AW1089" s="211"/>
      <c r="AX1089" s="211"/>
      <c r="AY1089" s="211"/>
      <c r="AZ1089" s="211"/>
      <c r="BA1089" s="211"/>
      <c r="BB1089" s="211"/>
      <c r="BC1089" s="211"/>
      <c r="BD1089" s="211"/>
      <c r="BE1089" s="211"/>
      <c r="BF1089" s="211"/>
      <c r="BG1089" s="211"/>
      <c r="BH1089" s="211"/>
      <c r="BI1089" s="211"/>
      <c r="BJ1089" s="211"/>
      <c r="BK1089" s="211"/>
      <c r="BL1089" s="211"/>
      <c r="BM1089" s="212">
        <v>146.84906541666666</v>
      </c>
    </row>
    <row r="1090" spans="1:65">
      <c r="A1090" s="30"/>
      <c r="B1090" s="19">
        <v>1</v>
      </c>
      <c r="C1090" s="9">
        <v>5</v>
      </c>
      <c r="D1090" s="213">
        <v>153</v>
      </c>
      <c r="E1090" s="213">
        <v>146</v>
      </c>
      <c r="F1090" s="213">
        <v>148.19970000000001</v>
      </c>
      <c r="G1090" s="213">
        <v>148</v>
      </c>
      <c r="H1090" s="213">
        <v>142</v>
      </c>
      <c r="I1090" s="214">
        <v>170</v>
      </c>
      <c r="J1090" s="213">
        <v>150</v>
      </c>
      <c r="K1090" s="213">
        <v>147</v>
      </c>
      <c r="L1090" s="213">
        <v>151</v>
      </c>
      <c r="M1090" s="214">
        <v>123.00000000000001</v>
      </c>
      <c r="N1090" s="213">
        <v>141</v>
      </c>
      <c r="O1090" s="213">
        <v>132</v>
      </c>
      <c r="P1090" s="213">
        <v>143.72</v>
      </c>
      <c r="Q1090" s="213">
        <v>134</v>
      </c>
      <c r="R1090" s="214">
        <v>154.80000000000001</v>
      </c>
      <c r="S1090" s="213">
        <v>155</v>
      </c>
      <c r="T1090" s="213">
        <v>158</v>
      </c>
      <c r="U1090" s="213">
        <v>134.6</v>
      </c>
      <c r="V1090" s="213">
        <v>141</v>
      </c>
      <c r="W1090" s="213">
        <v>150</v>
      </c>
      <c r="X1090" s="213">
        <v>157</v>
      </c>
      <c r="Y1090" s="213">
        <v>145</v>
      </c>
      <c r="Z1090" s="213">
        <v>148</v>
      </c>
      <c r="AA1090" s="210"/>
      <c r="AB1090" s="211"/>
      <c r="AC1090" s="211"/>
      <c r="AD1090" s="211"/>
      <c r="AE1090" s="211"/>
      <c r="AF1090" s="211"/>
      <c r="AG1090" s="211"/>
      <c r="AH1090" s="211"/>
      <c r="AI1090" s="211"/>
      <c r="AJ1090" s="211"/>
      <c r="AK1090" s="211"/>
      <c r="AL1090" s="211"/>
      <c r="AM1090" s="211"/>
      <c r="AN1090" s="211"/>
      <c r="AO1090" s="211"/>
      <c r="AP1090" s="211"/>
      <c r="AQ1090" s="211"/>
      <c r="AR1090" s="211"/>
      <c r="AS1090" s="211"/>
      <c r="AT1090" s="211"/>
      <c r="AU1090" s="211"/>
      <c r="AV1090" s="211"/>
      <c r="AW1090" s="211"/>
      <c r="AX1090" s="211"/>
      <c r="AY1090" s="211"/>
      <c r="AZ1090" s="211"/>
      <c r="BA1090" s="211"/>
      <c r="BB1090" s="211"/>
      <c r="BC1090" s="211"/>
      <c r="BD1090" s="211"/>
      <c r="BE1090" s="211"/>
      <c r="BF1090" s="211"/>
      <c r="BG1090" s="211"/>
      <c r="BH1090" s="211"/>
      <c r="BI1090" s="211"/>
      <c r="BJ1090" s="211"/>
      <c r="BK1090" s="211"/>
      <c r="BL1090" s="211"/>
      <c r="BM1090" s="212">
        <v>72</v>
      </c>
    </row>
    <row r="1091" spans="1:65">
      <c r="A1091" s="30"/>
      <c r="B1091" s="19">
        <v>1</v>
      </c>
      <c r="C1091" s="9">
        <v>6</v>
      </c>
      <c r="D1091" s="213">
        <v>159</v>
      </c>
      <c r="E1091" s="213">
        <v>148</v>
      </c>
      <c r="F1091" s="213">
        <v>150</v>
      </c>
      <c r="G1091" s="213">
        <v>146</v>
      </c>
      <c r="H1091" s="213">
        <v>145</v>
      </c>
      <c r="I1091" s="214">
        <v>174</v>
      </c>
      <c r="J1091" s="213">
        <v>148</v>
      </c>
      <c r="K1091" s="213">
        <v>145</v>
      </c>
      <c r="L1091" s="213">
        <v>153</v>
      </c>
      <c r="M1091" s="214">
        <v>129</v>
      </c>
      <c r="N1091" s="213">
        <v>142</v>
      </c>
      <c r="O1091" s="213">
        <v>142</v>
      </c>
      <c r="P1091" s="213">
        <v>142.99</v>
      </c>
      <c r="Q1091" s="213">
        <v>135</v>
      </c>
      <c r="R1091" s="214">
        <v>181.7</v>
      </c>
      <c r="S1091" s="213">
        <v>150</v>
      </c>
      <c r="T1091" s="213">
        <v>158</v>
      </c>
      <c r="U1091" s="213">
        <v>136.19999999999999</v>
      </c>
      <c r="V1091" s="213">
        <v>144</v>
      </c>
      <c r="W1091" s="213">
        <v>146</v>
      </c>
      <c r="X1091" s="213">
        <v>159</v>
      </c>
      <c r="Y1091" s="213">
        <v>146</v>
      </c>
      <c r="Z1091" s="213">
        <v>151</v>
      </c>
      <c r="AA1091" s="210"/>
      <c r="AB1091" s="211"/>
      <c r="AC1091" s="211"/>
      <c r="AD1091" s="211"/>
      <c r="AE1091" s="211"/>
      <c r="AF1091" s="211"/>
      <c r="AG1091" s="211"/>
      <c r="AH1091" s="211"/>
      <c r="AI1091" s="211"/>
      <c r="AJ1091" s="211"/>
      <c r="AK1091" s="211"/>
      <c r="AL1091" s="211"/>
      <c r="AM1091" s="211"/>
      <c r="AN1091" s="211"/>
      <c r="AO1091" s="211"/>
      <c r="AP1091" s="211"/>
      <c r="AQ1091" s="211"/>
      <c r="AR1091" s="211"/>
      <c r="AS1091" s="211"/>
      <c r="AT1091" s="211"/>
      <c r="AU1091" s="211"/>
      <c r="AV1091" s="211"/>
      <c r="AW1091" s="211"/>
      <c r="AX1091" s="211"/>
      <c r="AY1091" s="211"/>
      <c r="AZ1091" s="211"/>
      <c r="BA1091" s="211"/>
      <c r="BB1091" s="211"/>
      <c r="BC1091" s="211"/>
      <c r="BD1091" s="211"/>
      <c r="BE1091" s="211"/>
      <c r="BF1091" s="211"/>
      <c r="BG1091" s="211"/>
      <c r="BH1091" s="211"/>
      <c r="BI1091" s="211"/>
      <c r="BJ1091" s="211"/>
      <c r="BK1091" s="211"/>
      <c r="BL1091" s="211"/>
      <c r="BM1091" s="216"/>
    </row>
    <row r="1092" spans="1:65">
      <c r="A1092" s="30"/>
      <c r="B1092" s="20" t="s">
        <v>265</v>
      </c>
      <c r="C1092" s="12"/>
      <c r="D1092" s="217">
        <v>153.5</v>
      </c>
      <c r="E1092" s="217">
        <v>146</v>
      </c>
      <c r="F1092" s="217">
        <v>148.18964166666669</v>
      </c>
      <c r="G1092" s="217">
        <v>148.5</v>
      </c>
      <c r="H1092" s="217">
        <v>143.66666666666666</v>
      </c>
      <c r="I1092" s="217">
        <v>172.16666666666666</v>
      </c>
      <c r="J1092" s="217">
        <v>148.66666666666666</v>
      </c>
      <c r="K1092" s="217">
        <v>148</v>
      </c>
      <c r="L1092" s="217">
        <v>151.16666666666666</v>
      </c>
      <c r="M1092" s="217">
        <v>124.83333333333333</v>
      </c>
      <c r="N1092" s="217">
        <v>141</v>
      </c>
      <c r="O1092" s="217">
        <v>138.66666666666666</v>
      </c>
      <c r="P1092" s="217">
        <v>144.22499999999999</v>
      </c>
      <c r="Q1092" s="217">
        <v>135.16666666666666</v>
      </c>
      <c r="R1092" s="217">
        <v>169.45000000000002</v>
      </c>
      <c r="S1092" s="217">
        <v>152.33333333333334</v>
      </c>
      <c r="T1092" s="217">
        <v>159.33333333333334</v>
      </c>
      <c r="U1092" s="217">
        <v>132.86666666666667</v>
      </c>
      <c r="V1092" s="217">
        <v>143</v>
      </c>
      <c r="W1092" s="217">
        <v>146.66666666666666</v>
      </c>
      <c r="X1092" s="217">
        <v>157.16666666666666</v>
      </c>
      <c r="Y1092" s="217">
        <v>146.33333333333334</v>
      </c>
      <c r="Z1092" s="217">
        <v>151.33333333333334</v>
      </c>
      <c r="AA1092" s="210"/>
      <c r="AB1092" s="211"/>
      <c r="AC1092" s="211"/>
      <c r="AD1092" s="211"/>
      <c r="AE1092" s="211"/>
      <c r="AF1092" s="211"/>
      <c r="AG1092" s="211"/>
      <c r="AH1092" s="211"/>
      <c r="AI1092" s="211"/>
      <c r="AJ1092" s="211"/>
      <c r="AK1092" s="211"/>
      <c r="AL1092" s="211"/>
      <c r="AM1092" s="211"/>
      <c r="AN1092" s="211"/>
      <c r="AO1092" s="211"/>
      <c r="AP1092" s="211"/>
      <c r="AQ1092" s="211"/>
      <c r="AR1092" s="211"/>
      <c r="AS1092" s="211"/>
      <c r="AT1092" s="211"/>
      <c r="AU1092" s="211"/>
      <c r="AV1092" s="211"/>
      <c r="AW1092" s="211"/>
      <c r="AX1092" s="211"/>
      <c r="AY1092" s="211"/>
      <c r="AZ1092" s="211"/>
      <c r="BA1092" s="211"/>
      <c r="BB1092" s="211"/>
      <c r="BC1092" s="211"/>
      <c r="BD1092" s="211"/>
      <c r="BE1092" s="211"/>
      <c r="BF1092" s="211"/>
      <c r="BG1092" s="211"/>
      <c r="BH1092" s="211"/>
      <c r="BI1092" s="211"/>
      <c r="BJ1092" s="211"/>
      <c r="BK1092" s="211"/>
      <c r="BL1092" s="211"/>
      <c r="BM1092" s="216"/>
    </row>
    <row r="1093" spans="1:65">
      <c r="A1093" s="30"/>
      <c r="B1093" s="3" t="s">
        <v>266</v>
      </c>
      <c r="C1093" s="29"/>
      <c r="D1093" s="213">
        <v>153.5</v>
      </c>
      <c r="E1093" s="213">
        <v>147</v>
      </c>
      <c r="F1093" s="213">
        <v>148.31547499999999</v>
      </c>
      <c r="G1093" s="213">
        <v>148.5</v>
      </c>
      <c r="H1093" s="213">
        <v>143.5</v>
      </c>
      <c r="I1093" s="213">
        <v>171.5</v>
      </c>
      <c r="J1093" s="213">
        <v>149</v>
      </c>
      <c r="K1093" s="213">
        <v>147.5</v>
      </c>
      <c r="L1093" s="213">
        <v>151</v>
      </c>
      <c r="M1093" s="213">
        <v>125</v>
      </c>
      <c r="N1093" s="213">
        <v>141.5</v>
      </c>
      <c r="O1093" s="213">
        <v>138.5</v>
      </c>
      <c r="P1093" s="213">
        <v>144.30500000000001</v>
      </c>
      <c r="Q1093" s="213">
        <v>135</v>
      </c>
      <c r="R1093" s="213">
        <v>169.2</v>
      </c>
      <c r="S1093" s="213">
        <v>153.5</v>
      </c>
      <c r="T1093" s="213">
        <v>159</v>
      </c>
      <c r="U1093" s="213">
        <v>134.69999999999999</v>
      </c>
      <c r="V1093" s="213">
        <v>143.5</v>
      </c>
      <c r="W1093" s="213">
        <v>146.5</v>
      </c>
      <c r="X1093" s="213">
        <v>157.5</v>
      </c>
      <c r="Y1093" s="213">
        <v>146.5</v>
      </c>
      <c r="Z1093" s="213">
        <v>151</v>
      </c>
      <c r="AA1093" s="210"/>
      <c r="AB1093" s="211"/>
      <c r="AC1093" s="211"/>
      <c r="AD1093" s="211"/>
      <c r="AE1093" s="211"/>
      <c r="AF1093" s="211"/>
      <c r="AG1093" s="211"/>
      <c r="AH1093" s="211"/>
      <c r="AI1093" s="211"/>
      <c r="AJ1093" s="211"/>
      <c r="AK1093" s="211"/>
      <c r="AL1093" s="211"/>
      <c r="AM1093" s="211"/>
      <c r="AN1093" s="211"/>
      <c r="AO1093" s="211"/>
      <c r="AP1093" s="211"/>
      <c r="AQ1093" s="211"/>
      <c r="AR1093" s="211"/>
      <c r="AS1093" s="211"/>
      <c r="AT1093" s="211"/>
      <c r="AU1093" s="211"/>
      <c r="AV1093" s="211"/>
      <c r="AW1093" s="211"/>
      <c r="AX1093" s="211"/>
      <c r="AY1093" s="211"/>
      <c r="AZ1093" s="211"/>
      <c r="BA1093" s="211"/>
      <c r="BB1093" s="211"/>
      <c r="BC1093" s="211"/>
      <c r="BD1093" s="211"/>
      <c r="BE1093" s="211"/>
      <c r="BF1093" s="211"/>
      <c r="BG1093" s="211"/>
      <c r="BH1093" s="211"/>
      <c r="BI1093" s="211"/>
      <c r="BJ1093" s="211"/>
      <c r="BK1093" s="211"/>
      <c r="BL1093" s="211"/>
      <c r="BM1093" s="216"/>
    </row>
    <row r="1094" spans="1:65">
      <c r="A1094" s="30"/>
      <c r="B1094" s="3" t="s">
        <v>267</v>
      </c>
      <c r="C1094" s="29"/>
      <c r="D1094" s="213">
        <v>3.3911649915626341</v>
      </c>
      <c r="E1094" s="213">
        <v>3.0983866769659336</v>
      </c>
      <c r="F1094" s="213">
        <v>1.1562754180629498</v>
      </c>
      <c r="G1094" s="213">
        <v>2.3452078799117149</v>
      </c>
      <c r="H1094" s="213">
        <v>1.6329931618554521</v>
      </c>
      <c r="I1094" s="213">
        <v>2.4013884872437168</v>
      </c>
      <c r="J1094" s="213">
        <v>1.5055453054181622</v>
      </c>
      <c r="K1094" s="213">
        <v>2.6076809620810595</v>
      </c>
      <c r="L1094" s="213">
        <v>1.1690451944500122</v>
      </c>
      <c r="M1094" s="213">
        <v>3.6560452221856687</v>
      </c>
      <c r="N1094" s="213">
        <v>2.3664319132398464</v>
      </c>
      <c r="O1094" s="213">
        <v>4.1793141383086612</v>
      </c>
      <c r="P1094" s="213">
        <v>0.79051249199490559</v>
      </c>
      <c r="Q1094" s="213">
        <v>1.1690451944500122</v>
      </c>
      <c r="R1094" s="213">
        <v>12.98857189994342</v>
      </c>
      <c r="S1094" s="213">
        <v>3.2041639575194441</v>
      </c>
      <c r="T1094" s="213">
        <v>1.3662601021279464</v>
      </c>
      <c r="U1094" s="213">
        <v>3.6362984842648185</v>
      </c>
      <c r="V1094" s="213">
        <v>1.6733200530681511</v>
      </c>
      <c r="W1094" s="213">
        <v>2.9439202887759488</v>
      </c>
      <c r="X1094" s="213">
        <v>1.8348478592697182</v>
      </c>
      <c r="Y1094" s="213">
        <v>2.1602468994692869</v>
      </c>
      <c r="Z1094" s="213">
        <v>3.3862466931200781</v>
      </c>
      <c r="AA1094" s="210"/>
      <c r="AB1094" s="211"/>
      <c r="AC1094" s="211"/>
      <c r="AD1094" s="211"/>
      <c r="AE1094" s="211"/>
      <c r="AF1094" s="211"/>
      <c r="AG1094" s="211"/>
      <c r="AH1094" s="211"/>
      <c r="AI1094" s="211"/>
      <c r="AJ1094" s="211"/>
      <c r="AK1094" s="211"/>
      <c r="AL1094" s="211"/>
      <c r="AM1094" s="211"/>
      <c r="AN1094" s="211"/>
      <c r="AO1094" s="211"/>
      <c r="AP1094" s="211"/>
      <c r="AQ1094" s="211"/>
      <c r="AR1094" s="211"/>
      <c r="AS1094" s="211"/>
      <c r="AT1094" s="211"/>
      <c r="AU1094" s="211"/>
      <c r="AV1094" s="211"/>
      <c r="AW1094" s="211"/>
      <c r="AX1094" s="211"/>
      <c r="AY1094" s="211"/>
      <c r="AZ1094" s="211"/>
      <c r="BA1094" s="211"/>
      <c r="BB1094" s="211"/>
      <c r="BC1094" s="211"/>
      <c r="BD1094" s="211"/>
      <c r="BE1094" s="211"/>
      <c r="BF1094" s="211"/>
      <c r="BG1094" s="211"/>
      <c r="BH1094" s="211"/>
      <c r="BI1094" s="211"/>
      <c r="BJ1094" s="211"/>
      <c r="BK1094" s="211"/>
      <c r="BL1094" s="211"/>
      <c r="BM1094" s="216"/>
    </row>
    <row r="1095" spans="1:65">
      <c r="A1095" s="30"/>
      <c r="B1095" s="3" t="s">
        <v>86</v>
      </c>
      <c r="C1095" s="29"/>
      <c r="D1095" s="13">
        <v>2.2092280075326605E-2</v>
      </c>
      <c r="E1095" s="13">
        <v>2.1221826554561188E-2</v>
      </c>
      <c r="F1095" s="13">
        <v>7.8026736893246611E-3</v>
      </c>
      <c r="G1095" s="13">
        <v>1.5792645655971143E-2</v>
      </c>
      <c r="H1095" s="13">
        <v>1.1366541729852336E-2</v>
      </c>
      <c r="I1095" s="13">
        <v>1.3948045424455277E-2</v>
      </c>
      <c r="J1095" s="13">
        <v>1.0126986359314994E-2</v>
      </c>
      <c r="K1095" s="13">
        <v>1.7619465960007158E-2</v>
      </c>
      <c r="L1095" s="13">
        <v>7.7334852995590668E-3</v>
      </c>
      <c r="M1095" s="13">
        <v>2.9287411659698281E-2</v>
      </c>
      <c r="N1095" s="13">
        <v>1.6783205058438628E-2</v>
      </c>
      <c r="O1095" s="13">
        <v>3.0139284651264385E-2</v>
      </c>
      <c r="P1095" s="13">
        <v>5.481105855398895E-3</v>
      </c>
      <c r="Q1095" s="13">
        <v>8.6489163584464526E-3</v>
      </c>
      <c r="R1095" s="13">
        <v>7.665135379134505E-2</v>
      </c>
      <c r="S1095" s="13">
        <v>2.1033899064679062E-2</v>
      </c>
      <c r="T1095" s="13">
        <v>8.5748541974557304E-3</v>
      </c>
      <c r="U1095" s="13">
        <v>2.7368026725525477E-2</v>
      </c>
      <c r="V1095" s="13">
        <v>1.1701538832644413E-2</v>
      </c>
      <c r="W1095" s="13">
        <v>2.0072183787108743E-2</v>
      </c>
      <c r="X1095" s="13">
        <v>1.1674535689945186E-2</v>
      </c>
      <c r="Y1095" s="13">
        <v>1.4762507285667107E-2</v>
      </c>
      <c r="Z1095" s="13">
        <v>2.2376079469956463E-2</v>
      </c>
      <c r="AA1095" s="152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55"/>
    </row>
    <row r="1096" spans="1:65">
      <c r="A1096" s="30"/>
      <c r="B1096" s="3" t="s">
        <v>268</v>
      </c>
      <c r="C1096" s="29"/>
      <c r="D1096" s="13">
        <v>4.5290956155983109E-2</v>
      </c>
      <c r="E1096" s="13">
        <v>-5.7818918646675987E-3</v>
      </c>
      <c r="F1096" s="13">
        <v>9.128939610179243E-3</v>
      </c>
      <c r="G1096" s="13">
        <v>1.1242390808882563E-2</v>
      </c>
      <c r="H1096" s="13">
        <v>-2.1671222359981201E-2</v>
      </c>
      <c r="I1096" s="13">
        <v>0.17240560011849126</v>
      </c>
      <c r="J1096" s="13">
        <v>1.2377342987119233E-2</v>
      </c>
      <c r="K1096" s="13">
        <v>7.8375342741725529E-3</v>
      </c>
      <c r="L1096" s="13">
        <v>2.9401625660669506E-2</v>
      </c>
      <c r="M1096" s="13">
        <v>-0.14992081850072603</v>
      </c>
      <c r="N1096" s="13">
        <v>-3.9830457211768033E-2</v>
      </c>
      <c r="O1096" s="13">
        <v>-5.5719787707081636E-2</v>
      </c>
      <c r="P1096" s="13">
        <v>-1.7869132562888246E-2</v>
      </c>
      <c r="Q1096" s="13">
        <v>-7.9553783450051929E-2</v>
      </c>
      <c r="R1096" s="13">
        <v>0.15390587961323354</v>
      </c>
      <c r="S1096" s="13">
        <v>3.7346290908326418E-2</v>
      </c>
      <c r="T1096" s="13">
        <v>8.5014282394267005E-2</v>
      </c>
      <c r="U1096" s="13">
        <v>-9.5216123509717976E-2</v>
      </c>
      <c r="V1096" s="13">
        <v>-2.6211031072927882E-2</v>
      </c>
      <c r="W1096" s="13">
        <v>-1.2420831517209185E-3</v>
      </c>
      <c r="X1096" s="13">
        <v>7.0259904077190072E-2</v>
      </c>
      <c r="Y1096" s="13">
        <v>-3.5119875081941476E-3</v>
      </c>
      <c r="Z1096" s="13">
        <v>3.0536577838906176E-2</v>
      </c>
      <c r="AA1096" s="152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5"/>
    </row>
    <row r="1097" spans="1:65">
      <c r="A1097" s="30"/>
      <c r="B1097" s="46" t="s">
        <v>269</v>
      </c>
      <c r="C1097" s="47"/>
      <c r="D1097" s="45">
        <v>0.86</v>
      </c>
      <c r="E1097" s="45">
        <v>0.31</v>
      </c>
      <c r="F1097" s="45">
        <v>0.03</v>
      </c>
      <c r="G1097" s="45">
        <v>0.08</v>
      </c>
      <c r="H1097" s="45">
        <v>0.67</v>
      </c>
      <c r="I1097" s="45">
        <v>3.76</v>
      </c>
      <c r="J1097" s="45">
        <v>0.1</v>
      </c>
      <c r="K1097" s="45">
        <v>0</v>
      </c>
      <c r="L1097" s="45">
        <v>0.49</v>
      </c>
      <c r="M1097" s="45">
        <v>3.6</v>
      </c>
      <c r="N1097" s="45">
        <v>1.0900000000000001</v>
      </c>
      <c r="O1097" s="45">
        <v>1.45</v>
      </c>
      <c r="P1097" s="45">
        <v>0.59</v>
      </c>
      <c r="Q1097" s="45">
        <v>2</v>
      </c>
      <c r="R1097" s="45">
        <v>3.34</v>
      </c>
      <c r="S1097" s="45">
        <v>0.67</v>
      </c>
      <c r="T1097" s="45">
        <v>1.76</v>
      </c>
      <c r="U1097" s="45">
        <v>2.35</v>
      </c>
      <c r="V1097" s="45">
        <v>0.78</v>
      </c>
      <c r="W1097" s="45">
        <v>0.21</v>
      </c>
      <c r="X1097" s="45">
        <v>1.43</v>
      </c>
      <c r="Y1097" s="45">
        <v>0.26</v>
      </c>
      <c r="Z1097" s="45">
        <v>0.52</v>
      </c>
      <c r="AA1097" s="152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55"/>
    </row>
    <row r="1098" spans="1:65">
      <c r="B1098" s="31"/>
      <c r="C1098" s="20"/>
      <c r="D1098" s="20"/>
      <c r="E1098" s="20"/>
      <c r="F1098" s="20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  <c r="Y1098" s="20"/>
      <c r="Z1098" s="20"/>
      <c r="BM1098" s="55"/>
    </row>
    <row r="1099" spans="1:65" ht="15">
      <c r="B1099" s="8" t="s">
        <v>533</v>
      </c>
      <c r="BM1099" s="28" t="s">
        <v>66</v>
      </c>
    </row>
    <row r="1100" spans="1:65" ht="15">
      <c r="A1100" s="25" t="s">
        <v>45</v>
      </c>
      <c r="B1100" s="18" t="s">
        <v>110</v>
      </c>
      <c r="C1100" s="15" t="s">
        <v>111</v>
      </c>
      <c r="D1100" s="16" t="s">
        <v>230</v>
      </c>
      <c r="E1100" s="17" t="s">
        <v>230</v>
      </c>
      <c r="F1100" s="17" t="s">
        <v>230</v>
      </c>
      <c r="G1100" s="17" t="s">
        <v>230</v>
      </c>
      <c r="H1100" s="17" t="s">
        <v>230</v>
      </c>
      <c r="I1100" s="17" t="s">
        <v>230</v>
      </c>
      <c r="J1100" s="17" t="s">
        <v>230</v>
      </c>
      <c r="K1100" s="17" t="s">
        <v>230</v>
      </c>
      <c r="L1100" s="17" t="s">
        <v>230</v>
      </c>
      <c r="M1100" s="17" t="s">
        <v>230</v>
      </c>
      <c r="N1100" s="17" t="s">
        <v>230</v>
      </c>
      <c r="O1100" s="17" t="s">
        <v>230</v>
      </c>
      <c r="P1100" s="17" t="s">
        <v>230</v>
      </c>
      <c r="Q1100" s="17" t="s">
        <v>230</v>
      </c>
      <c r="R1100" s="17" t="s">
        <v>230</v>
      </c>
      <c r="S1100" s="17" t="s">
        <v>230</v>
      </c>
      <c r="T1100" s="17" t="s">
        <v>230</v>
      </c>
      <c r="U1100" s="17" t="s">
        <v>230</v>
      </c>
      <c r="V1100" s="17" t="s">
        <v>230</v>
      </c>
      <c r="W1100" s="17" t="s">
        <v>230</v>
      </c>
      <c r="X1100" s="17" t="s">
        <v>230</v>
      </c>
      <c r="Y1100" s="17" t="s">
        <v>230</v>
      </c>
      <c r="Z1100" s="152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8">
        <v>1</v>
      </c>
    </row>
    <row r="1101" spans="1:65">
      <c r="A1101" s="30"/>
      <c r="B1101" s="19" t="s">
        <v>231</v>
      </c>
      <c r="C1101" s="9" t="s">
        <v>231</v>
      </c>
      <c r="D1101" s="150" t="s">
        <v>233</v>
      </c>
      <c r="E1101" s="151" t="s">
        <v>234</v>
      </c>
      <c r="F1101" s="151" t="s">
        <v>235</v>
      </c>
      <c r="G1101" s="151" t="s">
        <v>236</v>
      </c>
      <c r="H1101" s="151" t="s">
        <v>237</v>
      </c>
      <c r="I1101" s="151" t="s">
        <v>239</v>
      </c>
      <c r="J1101" s="151" t="s">
        <v>240</v>
      </c>
      <c r="K1101" s="151" t="s">
        <v>242</v>
      </c>
      <c r="L1101" s="151" t="s">
        <v>243</v>
      </c>
      <c r="M1101" s="151" t="s">
        <v>244</v>
      </c>
      <c r="N1101" s="151" t="s">
        <v>245</v>
      </c>
      <c r="O1101" s="151" t="s">
        <v>246</v>
      </c>
      <c r="P1101" s="151" t="s">
        <v>247</v>
      </c>
      <c r="Q1101" s="151" t="s">
        <v>248</v>
      </c>
      <c r="R1101" s="151" t="s">
        <v>250</v>
      </c>
      <c r="S1101" s="151" t="s">
        <v>251</v>
      </c>
      <c r="T1101" s="151" t="s">
        <v>252</v>
      </c>
      <c r="U1101" s="151" t="s">
        <v>254</v>
      </c>
      <c r="V1101" s="151" t="s">
        <v>255</v>
      </c>
      <c r="W1101" s="151" t="s">
        <v>256</v>
      </c>
      <c r="X1101" s="151" t="s">
        <v>257</v>
      </c>
      <c r="Y1101" s="151" t="s">
        <v>258</v>
      </c>
      <c r="Z1101" s="152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8" t="s">
        <v>3</v>
      </c>
    </row>
    <row r="1102" spans="1:65">
      <c r="A1102" s="30"/>
      <c r="B1102" s="19"/>
      <c r="C1102" s="9"/>
      <c r="D1102" s="10" t="s">
        <v>289</v>
      </c>
      <c r="E1102" s="11" t="s">
        <v>290</v>
      </c>
      <c r="F1102" s="11" t="s">
        <v>114</v>
      </c>
      <c r="G1102" s="11" t="s">
        <v>289</v>
      </c>
      <c r="H1102" s="11" t="s">
        <v>114</v>
      </c>
      <c r="I1102" s="11" t="s">
        <v>289</v>
      </c>
      <c r="J1102" s="11" t="s">
        <v>290</v>
      </c>
      <c r="K1102" s="11" t="s">
        <v>290</v>
      </c>
      <c r="L1102" s="11" t="s">
        <v>114</v>
      </c>
      <c r="M1102" s="11" t="s">
        <v>114</v>
      </c>
      <c r="N1102" s="11" t="s">
        <v>290</v>
      </c>
      <c r="O1102" s="11" t="s">
        <v>289</v>
      </c>
      <c r="P1102" s="11" t="s">
        <v>114</v>
      </c>
      <c r="Q1102" s="11" t="s">
        <v>289</v>
      </c>
      <c r="R1102" s="11" t="s">
        <v>289</v>
      </c>
      <c r="S1102" s="11" t="s">
        <v>290</v>
      </c>
      <c r="T1102" s="11" t="s">
        <v>289</v>
      </c>
      <c r="U1102" s="11" t="s">
        <v>114</v>
      </c>
      <c r="V1102" s="11" t="s">
        <v>289</v>
      </c>
      <c r="W1102" s="11" t="s">
        <v>289</v>
      </c>
      <c r="X1102" s="11" t="s">
        <v>289</v>
      </c>
      <c r="Y1102" s="11" t="s">
        <v>289</v>
      </c>
      <c r="Z1102" s="152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8">
        <v>0</v>
      </c>
    </row>
    <row r="1103" spans="1:65">
      <c r="A1103" s="30"/>
      <c r="B1103" s="19"/>
      <c r="C1103" s="9"/>
      <c r="D1103" s="26"/>
      <c r="E1103" s="26"/>
      <c r="F1103" s="26"/>
      <c r="G1103" s="26"/>
      <c r="H1103" s="26"/>
      <c r="I1103" s="26"/>
      <c r="J1103" s="26"/>
      <c r="K1103" s="26"/>
      <c r="L1103" s="26"/>
      <c r="M1103" s="26"/>
      <c r="N1103" s="26"/>
      <c r="O1103" s="26"/>
      <c r="P1103" s="26"/>
      <c r="Q1103" s="26"/>
      <c r="R1103" s="26"/>
      <c r="S1103" s="26"/>
      <c r="T1103" s="26"/>
      <c r="U1103" s="26"/>
      <c r="V1103" s="26"/>
      <c r="W1103" s="26"/>
      <c r="X1103" s="26"/>
      <c r="Y1103" s="26"/>
      <c r="Z1103" s="152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8">
        <v>0</v>
      </c>
    </row>
    <row r="1104" spans="1:65">
      <c r="A1104" s="30"/>
      <c r="B1104" s="18">
        <v>1</v>
      </c>
      <c r="C1104" s="14">
        <v>1</v>
      </c>
      <c r="D1104" s="208">
        <v>56.8</v>
      </c>
      <c r="E1104" s="234">
        <v>60</v>
      </c>
      <c r="F1104" s="208">
        <v>52.787999999999997</v>
      </c>
      <c r="G1104" s="209">
        <v>75.099999999999994</v>
      </c>
      <c r="H1104" s="208">
        <v>70.7</v>
      </c>
      <c r="I1104" s="209">
        <v>74.099999999999994</v>
      </c>
      <c r="J1104" s="208">
        <v>54</v>
      </c>
      <c r="K1104" s="208">
        <v>61.70000000000001</v>
      </c>
      <c r="L1104" s="208">
        <v>50.9</v>
      </c>
      <c r="M1104" s="208">
        <v>52</v>
      </c>
      <c r="N1104" s="208">
        <v>54</v>
      </c>
      <c r="O1104" s="208">
        <v>68</v>
      </c>
      <c r="P1104" s="208">
        <v>71.94</v>
      </c>
      <c r="Q1104" s="208">
        <v>55.2</v>
      </c>
      <c r="R1104" s="208">
        <v>53.4</v>
      </c>
      <c r="S1104" s="208">
        <v>58.4</v>
      </c>
      <c r="T1104" s="208">
        <v>50</v>
      </c>
      <c r="U1104" s="208">
        <v>53</v>
      </c>
      <c r="V1104" s="208">
        <v>69</v>
      </c>
      <c r="W1104" s="208">
        <v>56.9</v>
      </c>
      <c r="X1104" s="208">
        <v>61.4</v>
      </c>
      <c r="Y1104" s="208">
        <v>55.7</v>
      </c>
      <c r="Z1104" s="210"/>
      <c r="AA1104" s="211"/>
      <c r="AB1104" s="211"/>
      <c r="AC1104" s="211"/>
      <c r="AD1104" s="211"/>
      <c r="AE1104" s="211"/>
      <c r="AF1104" s="211"/>
      <c r="AG1104" s="211"/>
      <c r="AH1104" s="211"/>
      <c r="AI1104" s="211"/>
      <c r="AJ1104" s="211"/>
      <c r="AK1104" s="211"/>
      <c r="AL1104" s="211"/>
      <c r="AM1104" s="211"/>
      <c r="AN1104" s="211"/>
      <c r="AO1104" s="211"/>
      <c r="AP1104" s="211"/>
      <c r="AQ1104" s="211"/>
      <c r="AR1104" s="211"/>
      <c r="AS1104" s="211"/>
      <c r="AT1104" s="211"/>
      <c r="AU1104" s="211"/>
      <c r="AV1104" s="211"/>
      <c r="AW1104" s="211"/>
      <c r="AX1104" s="211"/>
      <c r="AY1104" s="211"/>
      <c r="AZ1104" s="211"/>
      <c r="BA1104" s="211"/>
      <c r="BB1104" s="211"/>
      <c r="BC1104" s="211"/>
      <c r="BD1104" s="211"/>
      <c r="BE1104" s="211"/>
      <c r="BF1104" s="211"/>
      <c r="BG1104" s="211"/>
      <c r="BH1104" s="211"/>
      <c r="BI1104" s="211"/>
      <c r="BJ1104" s="211"/>
      <c r="BK1104" s="211"/>
      <c r="BL1104" s="211"/>
      <c r="BM1104" s="212">
        <v>1</v>
      </c>
    </row>
    <row r="1105" spans="1:65">
      <c r="A1105" s="30"/>
      <c r="B1105" s="19">
        <v>1</v>
      </c>
      <c r="C1105" s="9">
        <v>2</v>
      </c>
      <c r="D1105" s="213">
        <v>61.3</v>
      </c>
      <c r="E1105" s="213">
        <v>56</v>
      </c>
      <c r="F1105" s="213">
        <v>51.737000000000002</v>
      </c>
      <c r="G1105" s="214">
        <v>77.099999999999994</v>
      </c>
      <c r="H1105" s="213">
        <v>67.2</v>
      </c>
      <c r="I1105" s="214">
        <v>76</v>
      </c>
      <c r="J1105" s="213">
        <v>52.2</v>
      </c>
      <c r="K1105" s="213">
        <v>69.2</v>
      </c>
      <c r="L1105" s="213">
        <v>53.2</v>
      </c>
      <c r="M1105" s="213">
        <v>54</v>
      </c>
      <c r="N1105" s="213">
        <v>55.4</v>
      </c>
      <c r="O1105" s="213">
        <v>64</v>
      </c>
      <c r="P1105" s="213">
        <v>71.78</v>
      </c>
      <c r="Q1105" s="213">
        <v>53.5</v>
      </c>
      <c r="R1105" s="213">
        <v>51.4</v>
      </c>
      <c r="S1105" s="213">
        <v>58.5</v>
      </c>
      <c r="T1105" s="213">
        <v>52.4</v>
      </c>
      <c r="U1105" s="213">
        <v>56</v>
      </c>
      <c r="V1105" s="213">
        <v>67</v>
      </c>
      <c r="W1105" s="213">
        <v>61.4</v>
      </c>
      <c r="X1105" s="213">
        <v>57.5</v>
      </c>
      <c r="Y1105" s="213">
        <v>58</v>
      </c>
      <c r="Z1105" s="210"/>
      <c r="AA1105" s="211"/>
      <c r="AB1105" s="211"/>
      <c r="AC1105" s="211"/>
      <c r="AD1105" s="211"/>
      <c r="AE1105" s="211"/>
      <c r="AF1105" s="211"/>
      <c r="AG1105" s="211"/>
      <c r="AH1105" s="211"/>
      <c r="AI1105" s="211"/>
      <c r="AJ1105" s="211"/>
      <c r="AK1105" s="211"/>
      <c r="AL1105" s="211"/>
      <c r="AM1105" s="211"/>
      <c r="AN1105" s="211"/>
      <c r="AO1105" s="211"/>
      <c r="AP1105" s="211"/>
      <c r="AQ1105" s="211"/>
      <c r="AR1105" s="211"/>
      <c r="AS1105" s="211"/>
      <c r="AT1105" s="211"/>
      <c r="AU1105" s="211"/>
      <c r="AV1105" s="211"/>
      <c r="AW1105" s="211"/>
      <c r="AX1105" s="211"/>
      <c r="AY1105" s="211"/>
      <c r="AZ1105" s="211"/>
      <c r="BA1105" s="211"/>
      <c r="BB1105" s="211"/>
      <c r="BC1105" s="211"/>
      <c r="BD1105" s="211"/>
      <c r="BE1105" s="211"/>
      <c r="BF1105" s="211"/>
      <c r="BG1105" s="211"/>
      <c r="BH1105" s="211"/>
      <c r="BI1105" s="211"/>
      <c r="BJ1105" s="211"/>
      <c r="BK1105" s="211"/>
      <c r="BL1105" s="211"/>
      <c r="BM1105" s="212">
        <v>12</v>
      </c>
    </row>
    <row r="1106" spans="1:65">
      <c r="A1106" s="30"/>
      <c r="B1106" s="19">
        <v>1</v>
      </c>
      <c r="C1106" s="9">
        <v>3</v>
      </c>
      <c r="D1106" s="213">
        <v>60.7</v>
      </c>
      <c r="E1106" s="213">
        <v>56</v>
      </c>
      <c r="F1106" s="213">
        <v>52.302499999999995</v>
      </c>
      <c r="G1106" s="214">
        <v>78</v>
      </c>
      <c r="H1106" s="213">
        <v>69.900000000000006</v>
      </c>
      <c r="I1106" s="214">
        <v>74.8</v>
      </c>
      <c r="J1106" s="213">
        <v>53.3</v>
      </c>
      <c r="K1106" s="213">
        <v>67.599999999999994</v>
      </c>
      <c r="L1106" s="213">
        <v>53</v>
      </c>
      <c r="M1106" s="213">
        <v>52</v>
      </c>
      <c r="N1106" s="213">
        <v>54.3</v>
      </c>
      <c r="O1106" s="213">
        <v>67</v>
      </c>
      <c r="P1106" s="213">
        <v>71.59</v>
      </c>
      <c r="Q1106" s="213">
        <v>52.7</v>
      </c>
      <c r="R1106" s="213">
        <v>55.2</v>
      </c>
      <c r="S1106" s="213">
        <v>58.4</v>
      </c>
      <c r="T1106" s="213">
        <v>49.2</v>
      </c>
      <c r="U1106" s="213">
        <v>54</v>
      </c>
      <c r="V1106" s="213">
        <v>72</v>
      </c>
      <c r="W1106" s="213">
        <v>56.6</v>
      </c>
      <c r="X1106" s="213">
        <v>54</v>
      </c>
      <c r="Y1106" s="213">
        <v>57.7</v>
      </c>
      <c r="Z1106" s="210"/>
      <c r="AA1106" s="211"/>
      <c r="AB1106" s="211"/>
      <c r="AC1106" s="211"/>
      <c r="AD1106" s="211"/>
      <c r="AE1106" s="211"/>
      <c r="AF1106" s="211"/>
      <c r="AG1106" s="211"/>
      <c r="AH1106" s="211"/>
      <c r="AI1106" s="211"/>
      <c r="AJ1106" s="211"/>
      <c r="AK1106" s="211"/>
      <c r="AL1106" s="211"/>
      <c r="AM1106" s="211"/>
      <c r="AN1106" s="211"/>
      <c r="AO1106" s="211"/>
      <c r="AP1106" s="211"/>
      <c r="AQ1106" s="211"/>
      <c r="AR1106" s="211"/>
      <c r="AS1106" s="211"/>
      <c r="AT1106" s="211"/>
      <c r="AU1106" s="211"/>
      <c r="AV1106" s="211"/>
      <c r="AW1106" s="211"/>
      <c r="AX1106" s="211"/>
      <c r="AY1106" s="211"/>
      <c r="AZ1106" s="211"/>
      <c r="BA1106" s="211"/>
      <c r="BB1106" s="211"/>
      <c r="BC1106" s="211"/>
      <c r="BD1106" s="211"/>
      <c r="BE1106" s="211"/>
      <c r="BF1106" s="211"/>
      <c r="BG1106" s="211"/>
      <c r="BH1106" s="211"/>
      <c r="BI1106" s="211"/>
      <c r="BJ1106" s="211"/>
      <c r="BK1106" s="211"/>
      <c r="BL1106" s="211"/>
      <c r="BM1106" s="212">
        <v>16</v>
      </c>
    </row>
    <row r="1107" spans="1:65">
      <c r="A1107" s="30"/>
      <c r="B1107" s="19">
        <v>1</v>
      </c>
      <c r="C1107" s="9">
        <v>4</v>
      </c>
      <c r="D1107" s="213">
        <v>60.8</v>
      </c>
      <c r="E1107" s="213">
        <v>55</v>
      </c>
      <c r="F1107" s="213">
        <v>52.201083333333337</v>
      </c>
      <c r="G1107" s="214">
        <v>79.3</v>
      </c>
      <c r="H1107" s="213">
        <v>68.3</v>
      </c>
      <c r="I1107" s="214">
        <v>72.099999999999994</v>
      </c>
      <c r="J1107" s="213">
        <v>54.8</v>
      </c>
      <c r="K1107" s="213">
        <v>63.3</v>
      </c>
      <c r="L1107" s="213">
        <v>49.6</v>
      </c>
      <c r="M1107" s="213">
        <v>53</v>
      </c>
      <c r="N1107" s="213">
        <v>54.6</v>
      </c>
      <c r="O1107" s="213">
        <v>68</v>
      </c>
      <c r="P1107" s="213">
        <v>73.28</v>
      </c>
      <c r="Q1107" s="213">
        <v>54</v>
      </c>
      <c r="R1107" s="215">
        <v>99.9</v>
      </c>
      <c r="S1107" s="213">
        <v>57.4</v>
      </c>
      <c r="T1107" s="213">
        <v>48.7</v>
      </c>
      <c r="U1107" s="213">
        <v>53</v>
      </c>
      <c r="V1107" s="213">
        <v>64</v>
      </c>
      <c r="W1107" s="213">
        <v>55.5</v>
      </c>
      <c r="X1107" s="213">
        <v>60.2</v>
      </c>
      <c r="Y1107" s="213">
        <v>53.1</v>
      </c>
      <c r="Z1107" s="210"/>
      <c r="AA1107" s="211"/>
      <c r="AB1107" s="211"/>
      <c r="AC1107" s="211"/>
      <c r="AD1107" s="211"/>
      <c r="AE1107" s="211"/>
      <c r="AF1107" s="211"/>
      <c r="AG1107" s="211"/>
      <c r="AH1107" s="211"/>
      <c r="AI1107" s="211"/>
      <c r="AJ1107" s="211"/>
      <c r="AK1107" s="211"/>
      <c r="AL1107" s="211"/>
      <c r="AM1107" s="211"/>
      <c r="AN1107" s="211"/>
      <c r="AO1107" s="211"/>
      <c r="AP1107" s="211"/>
      <c r="AQ1107" s="211"/>
      <c r="AR1107" s="211"/>
      <c r="AS1107" s="211"/>
      <c r="AT1107" s="211"/>
      <c r="AU1107" s="211"/>
      <c r="AV1107" s="211"/>
      <c r="AW1107" s="211"/>
      <c r="AX1107" s="211"/>
      <c r="AY1107" s="211"/>
      <c r="AZ1107" s="211"/>
      <c r="BA1107" s="211"/>
      <c r="BB1107" s="211"/>
      <c r="BC1107" s="211"/>
      <c r="BD1107" s="211"/>
      <c r="BE1107" s="211"/>
      <c r="BF1107" s="211"/>
      <c r="BG1107" s="211"/>
      <c r="BH1107" s="211"/>
      <c r="BI1107" s="211"/>
      <c r="BJ1107" s="211"/>
      <c r="BK1107" s="211"/>
      <c r="BL1107" s="211"/>
      <c r="BM1107" s="212">
        <v>58.069121527777781</v>
      </c>
    </row>
    <row r="1108" spans="1:65">
      <c r="A1108" s="30"/>
      <c r="B1108" s="19">
        <v>1</v>
      </c>
      <c r="C1108" s="9">
        <v>5</v>
      </c>
      <c r="D1108" s="215">
        <v>74.3</v>
      </c>
      <c r="E1108" s="213">
        <v>58</v>
      </c>
      <c r="F1108" s="213">
        <v>51.298999999999999</v>
      </c>
      <c r="G1108" s="214">
        <v>71.3</v>
      </c>
      <c r="H1108" s="213">
        <v>66.8</v>
      </c>
      <c r="I1108" s="214">
        <v>74.5</v>
      </c>
      <c r="J1108" s="213">
        <v>54.3</v>
      </c>
      <c r="K1108" s="213">
        <v>63.3</v>
      </c>
      <c r="L1108" s="213">
        <v>50.3</v>
      </c>
      <c r="M1108" s="213">
        <v>52</v>
      </c>
      <c r="N1108" s="213">
        <v>57.1</v>
      </c>
      <c r="O1108" s="213">
        <v>53</v>
      </c>
      <c r="P1108" s="213">
        <v>72.77</v>
      </c>
      <c r="Q1108" s="213">
        <v>55.6</v>
      </c>
      <c r="R1108" s="213">
        <v>51.5</v>
      </c>
      <c r="S1108" s="213">
        <v>58</v>
      </c>
      <c r="T1108" s="213">
        <v>53.1</v>
      </c>
      <c r="U1108" s="213">
        <v>53</v>
      </c>
      <c r="V1108" s="213">
        <v>68</v>
      </c>
      <c r="W1108" s="213">
        <v>62.5</v>
      </c>
      <c r="X1108" s="213">
        <v>58.9</v>
      </c>
      <c r="Y1108" s="213">
        <v>53.7</v>
      </c>
      <c r="Z1108" s="210"/>
      <c r="AA1108" s="211"/>
      <c r="AB1108" s="211"/>
      <c r="AC1108" s="211"/>
      <c r="AD1108" s="211"/>
      <c r="AE1108" s="211"/>
      <c r="AF1108" s="211"/>
      <c r="AG1108" s="211"/>
      <c r="AH1108" s="211"/>
      <c r="AI1108" s="211"/>
      <c r="AJ1108" s="211"/>
      <c r="AK1108" s="211"/>
      <c r="AL1108" s="211"/>
      <c r="AM1108" s="211"/>
      <c r="AN1108" s="211"/>
      <c r="AO1108" s="211"/>
      <c r="AP1108" s="211"/>
      <c r="AQ1108" s="211"/>
      <c r="AR1108" s="211"/>
      <c r="AS1108" s="211"/>
      <c r="AT1108" s="211"/>
      <c r="AU1108" s="211"/>
      <c r="AV1108" s="211"/>
      <c r="AW1108" s="211"/>
      <c r="AX1108" s="211"/>
      <c r="AY1108" s="211"/>
      <c r="AZ1108" s="211"/>
      <c r="BA1108" s="211"/>
      <c r="BB1108" s="211"/>
      <c r="BC1108" s="211"/>
      <c r="BD1108" s="211"/>
      <c r="BE1108" s="211"/>
      <c r="BF1108" s="211"/>
      <c r="BG1108" s="211"/>
      <c r="BH1108" s="211"/>
      <c r="BI1108" s="211"/>
      <c r="BJ1108" s="211"/>
      <c r="BK1108" s="211"/>
      <c r="BL1108" s="211"/>
      <c r="BM1108" s="212">
        <v>73</v>
      </c>
    </row>
    <row r="1109" spans="1:65">
      <c r="A1109" s="30"/>
      <c r="B1109" s="19">
        <v>1</v>
      </c>
      <c r="C1109" s="9">
        <v>6</v>
      </c>
      <c r="D1109" s="213">
        <v>62.6</v>
      </c>
      <c r="E1109" s="213">
        <v>56</v>
      </c>
      <c r="F1109" s="213">
        <v>51.167000000000002</v>
      </c>
      <c r="G1109" s="214">
        <v>75.599999999999994</v>
      </c>
      <c r="H1109" s="213">
        <v>66.900000000000006</v>
      </c>
      <c r="I1109" s="214">
        <v>73.3</v>
      </c>
      <c r="J1109" s="213">
        <v>53.2</v>
      </c>
      <c r="K1109" s="213">
        <v>63.79999999999999</v>
      </c>
      <c r="L1109" s="213">
        <v>51.6</v>
      </c>
      <c r="M1109" s="213">
        <v>55</v>
      </c>
      <c r="N1109" s="213">
        <v>58.1</v>
      </c>
      <c r="O1109" s="215">
        <v>43</v>
      </c>
      <c r="P1109" s="213">
        <v>69.44</v>
      </c>
      <c r="Q1109" s="213">
        <v>55.2</v>
      </c>
      <c r="R1109" s="213">
        <v>52.8</v>
      </c>
      <c r="S1109" s="213">
        <v>58.6</v>
      </c>
      <c r="T1109" s="213">
        <v>50.3</v>
      </c>
      <c r="U1109" s="213">
        <v>55</v>
      </c>
      <c r="V1109" s="213">
        <v>70</v>
      </c>
      <c r="W1109" s="213">
        <v>56.9</v>
      </c>
      <c r="X1109" s="213">
        <v>56.2</v>
      </c>
      <c r="Y1109" s="213">
        <v>55</v>
      </c>
      <c r="Z1109" s="210"/>
      <c r="AA1109" s="211"/>
      <c r="AB1109" s="211"/>
      <c r="AC1109" s="211"/>
      <c r="AD1109" s="211"/>
      <c r="AE1109" s="211"/>
      <c r="AF1109" s="211"/>
      <c r="AG1109" s="211"/>
      <c r="AH1109" s="211"/>
      <c r="AI1109" s="211"/>
      <c r="AJ1109" s="211"/>
      <c r="AK1109" s="211"/>
      <c r="AL1109" s="211"/>
      <c r="AM1109" s="211"/>
      <c r="AN1109" s="211"/>
      <c r="AO1109" s="211"/>
      <c r="AP1109" s="211"/>
      <c r="AQ1109" s="211"/>
      <c r="AR1109" s="211"/>
      <c r="AS1109" s="211"/>
      <c r="AT1109" s="211"/>
      <c r="AU1109" s="211"/>
      <c r="AV1109" s="211"/>
      <c r="AW1109" s="211"/>
      <c r="AX1109" s="211"/>
      <c r="AY1109" s="211"/>
      <c r="AZ1109" s="211"/>
      <c r="BA1109" s="211"/>
      <c r="BB1109" s="211"/>
      <c r="BC1109" s="211"/>
      <c r="BD1109" s="211"/>
      <c r="BE1109" s="211"/>
      <c r="BF1109" s="211"/>
      <c r="BG1109" s="211"/>
      <c r="BH1109" s="211"/>
      <c r="BI1109" s="211"/>
      <c r="BJ1109" s="211"/>
      <c r="BK1109" s="211"/>
      <c r="BL1109" s="211"/>
      <c r="BM1109" s="216"/>
    </row>
    <row r="1110" spans="1:65">
      <c r="A1110" s="30"/>
      <c r="B1110" s="20" t="s">
        <v>265</v>
      </c>
      <c r="C1110" s="12"/>
      <c r="D1110" s="217">
        <v>62.750000000000007</v>
      </c>
      <c r="E1110" s="217">
        <v>56.833333333333336</v>
      </c>
      <c r="F1110" s="217">
        <v>51.915763888888897</v>
      </c>
      <c r="G1110" s="217">
        <v>76.066666666666663</v>
      </c>
      <c r="H1110" s="217">
        <v>68.300000000000011</v>
      </c>
      <c r="I1110" s="217">
        <v>74.13333333333334</v>
      </c>
      <c r="J1110" s="217">
        <v>53.633333333333333</v>
      </c>
      <c r="K1110" s="217">
        <v>64.816666666666677</v>
      </c>
      <c r="L1110" s="217">
        <v>51.433333333333337</v>
      </c>
      <c r="M1110" s="217">
        <v>53</v>
      </c>
      <c r="N1110" s="217">
        <v>55.583333333333336</v>
      </c>
      <c r="O1110" s="217">
        <v>60.5</v>
      </c>
      <c r="P1110" s="217">
        <v>71.8</v>
      </c>
      <c r="Q1110" s="217">
        <v>54.366666666666667</v>
      </c>
      <c r="R1110" s="217">
        <v>60.699999999999996</v>
      </c>
      <c r="S1110" s="217">
        <v>58.216666666666676</v>
      </c>
      <c r="T1110" s="217">
        <v>50.616666666666667</v>
      </c>
      <c r="U1110" s="217">
        <v>54</v>
      </c>
      <c r="V1110" s="217">
        <v>68.333333333333329</v>
      </c>
      <c r="W1110" s="217">
        <v>58.29999999999999</v>
      </c>
      <c r="X1110" s="217">
        <v>58.033333333333331</v>
      </c>
      <c r="Y1110" s="217">
        <v>55.533333333333331</v>
      </c>
      <c r="Z1110" s="210"/>
      <c r="AA1110" s="211"/>
      <c r="AB1110" s="211"/>
      <c r="AC1110" s="211"/>
      <c r="AD1110" s="211"/>
      <c r="AE1110" s="211"/>
      <c r="AF1110" s="211"/>
      <c r="AG1110" s="211"/>
      <c r="AH1110" s="211"/>
      <c r="AI1110" s="211"/>
      <c r="AJ1110" s="211"/>
      <c r="AK1110" s="211"/>
      <c r="AL1110" s="211"/>
      <c r="AM1110" s="211"/>
      <c r="AN1110" s="211"/>
      <c r="AO1110" s="211"/>
      <c r="AP1110" s="211"/>
      <c r="AQ1110" s="211"/>
      <c r="AR1110" s="211"/>
      <c r="AS1110" s="211"/>
      <c r="AT1110" s="211"/>
      <c r="AU1110" s="211"/>
      <c r="AV1110" s="211"/>
      <c r="AW1110" s="211"/>
      <c r="AX1110" s="211"/>
      <c r="AY1110" s="211"/>
      <c r="AZ1110" s="211"/>
      <c r="BA1110" s="211"/>
      <c r="BB1110" s="211"/>
      <c r="BC1110" s="211"/>
      <c r="BD1110" s="211"/>
      <c r="BE1110" s="211"/>
      <c r="BF1110" s="211"/>
      <c r="BG1110" s="211"/>
      <c r="BH1110" s="211"/>
      <c r="BI1110" s="211"/>
      <c r="BJ1110" s="211"/>
      <c r="BK1110" s="211"/>
      <c r="BL1110" s="211"/>
      <c r="BM1110" s="216"/>
    </row>
    <row r="1111" spans="1:65">
      <c r="A1111" s="30"/>
      <c r="B1111" s="3" t="s">
        <v>266</v>
      </c>
      <c r="C1111" s="29"/>
      <c r="D1111" s="213">
        <v>61.05</v>
      </c>
      <c r="E1111" s="213">
        <v>56</v>
      </c>
      <c r="F1111" s="213">
        <v>51.969041666666669</v>
      </c>
      <c r="G1111" s="213">
        <v>76.349999999999994</v>
      </c>
      <c r="H1111" s="213">
        <v>67.75</v>
      </c>
      <c r="I1111" s="213">
        <v>74.3</v>
      </c>
      <c r="J1111" s="213">
        <v>53.65</v>
      </c>
      <c r="K1111" s="213">
        <v>63.55</v>
      </c>
      <c r="L1111" s="213">
        <v>51.25</v>
      </c>
      <c r="M1111" s="213">
        <v>52.5</v>
      </c>
      <c r="N1111" s="213">
        <v>55</v>
      </c>
      <c r="O1111" s="213">
        <v>65.5</v>
      </c>
      <c r="P1111" s="213">
        <v>71.86</v>
      </c>
      <c r="Q1111" s="213">
        <v>54.6</v>
      </c>
      <c r="R1111" s="213">
        <v>53.099999999999994</v>
      </c>
      <c r="S1111" s="213">
        <v>58.4</v>
      </c>
      <c r="T1111" s="213">
        <v>50.15</v>
      </c>
      <c r="U1111" s="213">
        <v>53.5</v>
      </c>
      <c r="V1111" s="213">
        <v>68.5</v>
      </c>
      <c r="W1111" s="213">
        <v>56.9</v>
      </c>
      <c r="X1111" s="213">
        <v>58.2</v>
      </c>
      <c r="Y1111" s="213">
        <v>55.35</v>
      </c>
      <c r="Z1111" s="210"/>
      <c r="AA1111" s="211"/>
      <c r="AB1111" s="211"/>
      <c r="AC1111" s="211"/>
      <c r="AD1111" s="211"/>
      <c r="AE1111" s="211"/>
      <c r="AF1111" s="211"/>
      <c r="AG1111" s="211"/>
      <c r="AH1111" s="211"/>
      <c r="AI1111" s="211"/>
      <c r="AJ1111" s="211"/>
      <c r="AK1111" s="211"/>
      <c r="AL1111" s="211"/>
      <c r="AM1111" s="211"/>
      <c r="AN1111" s="211"/>
      <c r="AO1111" s="211"/>
      <c r="AP1111" s="211"/>
      <c r="AQ1111" s="211"/>
      <c r="AR1111" s="211"/>
      <c r="AS1111" s="211"/>
      <c r="AT1111" s="211"/>
      <c r="AU1111" s="211"/>
      <c r="AV1111" s="211"/>
      <c r="AW1111" s="211"/>
      <c r="AX1111" s="211"/>
      <c r="AY1111" s="211"/>
      <c r="AZ1111" s="211"/>
      <c r="BA1111" s="211"/>
      <c r="BB1111" s="211"/>
      <c r="BC1111" s="211"/>
      <c r="BD1111" s="211"/>
      <c r="BE1111" s="211"/>
      <c r="BF1111" s="211"/>
      <c r="BG1111" s="211"/>
      <c r="BH1111" s="211"/>
      <c r="BI1111" s="211"/>
      <c r="BJ1111" s="211"/>
      <c r="BK1111" s="211"/>
      <c r="BL1111" s="211"/>
      <c r="BM1111" s="216"/>
    </row>
    <row r="1112" spans="1:65">
      <c r="A1112" s="30"/>
      <c r="B1112" s="3" t="s">
        <v>267</v>
      </c>
      <c r="C1112" s="29"/>
      <c r="D1112" s="213">
        <v>5.9822236668315902</v>
      </c>
      <c r="E1112" s="213">
        <v>1.8348478592697182</v>
      </c>
      <c r="F1112" s="213">
        <v>0.62686033890392101</v>
      </c>
      <c r="G1112" s="213">
        <v>2.7976180344476389</v>
      </c>
      <c r="H1112" s="213">
        <v>1.6577092628081691</v>
      </c>
      <c r="I1112" s="213">
        <v>1.3336666250104152</v>
      </c>
      <c r="J1112" s="213">
        <v>0.92664268554101403</v>
      </c>
      <c r="K1112" s="213">
        <v>2.9088944062421138</v>
      </c>
      <c r="L1112" s="213">
        <v>1.451436070471817</v>
      </c>
      <c r="M1112" s="213">
        <v>1.2649110640673518</v>
      </c>
      <c r="N1112" s="213">
        <v>1.6606223732886023</v>
      </c>
      <c r="O1112" s="213">
        <v>10.290772565750348</v>
      </c>
      <c r="P1112" s="213">
        <v>1.3240090634130874</v>
      </c>
      <c r="Q1112" s="213">
        <v>1.1465891446663306</v>
      </c>
      <c r="R1112" s="213">
        <v>19.25471370859616</v>
      </c>
      <c r="S1112" s="213">
        <v>0.44907311951024986</v>
      </c>
      <c r="T1112" s="213">
        <v>1.7611549240957378</v>
      </c>
      <c r="U1112" s="213">
        <v>1.2649110640673518</v>
      </c>
      <c r="V1112" s="213">
        <v>2.7325202042558927</v>
      </c>
      <c r="W1112" s="213">
        <v>2.8948229652260253</v>
      </c>
      <c r="X1112" s="213">
        <v>2.7089973544960624</v>
      </c>
      <c r="Y1112" s="213">
        <v>2.0185803592293934</v>
      </c>
      <c r="Z1112" s="210"/>
      <c r="AA1112" s="211"/>
      <c r="AB1112" s="211"/>
      <c r="AC1112" s="211"/>
      <c r="AD1112" s="211"/>
      <c r="AE1112" s="211"/>
      <c r="AF1112" s="211"/>
      <c r="AG1112" s="211"/>
      <c r="AH1112" s="211"/>
      <c r="AI1112" s="211"/>
      <c r="AJ1112" s="211"/>
      <c r="AK1112" s="211"/>
      <c r="AL1112" s="211"/>
      <c r="AM1112" s="211"/>
      <c r="AN1112" s="211"/>
      <c r="AO1112" s="211"/>
      <c r="AP1112" s="211"/>
      <c r="AQ1112" s="211"/>
      <c r="AR1112" s="211"/>
      <c r="AS1112" s="211"/>
      <c r="AT1112" s="211"/>
      <c r="AU1112" s="211"/>
      <c r="AV1112" s="211"/>
      <c r="AW1112" s="211"/>
      <c r="AX1112" s="211"/>
      <c r="AY1112" s="211"/>
      <c r="AZ1112" s="211"/>
      <c r="BA1112" s="211"/>
      <c r="BB1112" s="211"/>
      <c r="BC1112" s="211"/>
      <c r="BD1112" s="211"/>
      <c r="BE1112" s="211"/>
      <c r="BF1112" s="211"/>
      <c r="BG1112" s="211"/>
      <c r="BH1112" s="211"/>
      <c r="BI1112" s="211"/>
      <c r="BJ1112" s="211"/>
      <c r="BK1112" s="211"/>
      <c r="BL1112" s="211"/>
      <c r="BM1112" s="216"/>
    </row>
    <row r="1113" spans="1:65">
      <c r="A1113" s="30"/>
      <c r="B1113" s="3" t="s">
        <v>86</v>
      </c>
      <c r="C1113" s="29"/>
      <c r="D1113" s="13">
        <v>9.5334241702495451E-2</v>
      </c>
      <c r="E1113" s="13">
        <v>3.2284713066329351E-2</v>
      </c>
      <c r="F1113" s="13">
        <v>1.2074566411958022E-2</v>
      </c>
      <c r="G1113" s="13">
        <v>3.6778501767497446E-2</v>
      </c>
      <c r="H1113" s="13">
        <v>2.4270999455463672E-2</v>
      </c>
      <c r="I1113" s="13">
        <v>1.7990107351759196E-2</v>
      </c>
      <c r="J1113" s="13">
        <v>1.7277365174785841E-2</v>
      </c>
      <c r="K1113" s="13">
        <v>4.4878802873367651E-2</v>
      </c>
      <c r="L1113" s="13">
        <v>2.8219755096665265E-2</v>
      </c>
      <c r="M1113" s="13">
        <v>2.3866246491836825E-2</v>
      </c>
      <c r="N1113" s="13">
        <v>2.9876264586901388E-2</v>
      </c>
      <c r="O1113" s="13">
        <v>0.17009541430992312</v>
      </c>
      <c r="P1113" s="13">
        <v>1.8440237651992861E-2</v>
      </c>
      <c r="Q1113" s="13">
        <v>2.1089929086443849E-2</v>
      </c>
      <c r="R1113" s="13">
        <v>0.31721109898840466</v>
      </c>
      <c r="S1113" s="13">
        <v>7.7138239824262773E-3</v>
      </c>
      <c r="T1113" s="13">
        <v>3.4793972817169665E-2</v>
      </c>
      <c r="U1113" s="13">
        <v>2.3424278964210218E-2</v>
      </c>
      <c r="V1113" s="13">
        <v>3.9988100550086239E-2</v>
      </c>
      <c r="W1113" s="13">
        <v>4.965391020970885E-2</v>
      </c>
      <c r="X1113" s="13">
        <v>4.6680023339966611E-2</v>
      </c>
      <c r="Y1113" s="13">
        <v>3.6348986060553305E-2</v>
      </c>
      <c r="Z1113" s="152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55"/>
    </row>
    <row r="1114" spans="1:65">
      <c r="A1114" s="30"/>
      <c r="B1114" s="3" t="s">
        <v>268</v>
      </c>
      <c r="C1114" s="29"/>
      <c r="D1114" s="13">
        <v>8.0608735745780091E-2</v>
      </c>
      <c r="E1114" s="13">
        <v>-2.1281330971285595E-2</v>
      </c>
      <c r="F1114" s="13">
        <v>-0.10596608794822882</v>
      </c>
      <c r="G1114" s="13">
        <v>0.30993313942728795</v>
      </c>
      <c r="H1114" s="13">
        <v>0.17618448846911194</v>
      </c>
      <c r="I1114" s="13">
        <v>0.27663948382396542</v>
      </c>
      <c r="J1114" s="13">
        <v>-7.6388071280233838E-2</v>
      </c>
      <c r="K1114" s="13">
        <v>0.11619850552864253</v>
      </c>
      <c r="L1114" s="13">
        <v>-0.11427395524263562</v>
      </c>
      <c r="M1114" s="13">
        <v>-8.7294613633046469E-2</v>
      </c>
      <c r="N1114" s="13">
        <v>-4.2807401404468481E-2</v>
      </c>
      <c r="O1114" s="13">
        <v>4.186180896605074E-2</v>
      </c>
      <c r="P1114" s="13">
        <v>0.23645748568202385</v>
      </c>
      <c r="Q1114" s="13">
        <v>-6.3759443292766504E-2</v>
      </c>
      <c r="R1114" s="13">
        <v>4.5305980235359922E-2</v>
      </c>
      <c r="S1114" s="13">
        <v>2.5408536414368577E-3</v>
      </c>
      <c r="T1114" s="13">
        <v>-0.12833765459231505</v>
      </c>
      <c r="U1114" s="13">
        <v>-7.0073757286500116E-2</v>
      </c>
      <c r="V1114" s="13">
        <v>0.1767585170139967</v>
      </c>
      <c r="W1114" s="13">
        <v>3.9759250036486282E-3</v>
      </c>
      <c r="X1114" s="13">
        <v>-6.1630335543017001E-4</v>
      </c>
      <c r="Y1114" s="13">
        <v>-4.3668444221795832E-2</v>
      </c>
      <c r="Z1114" s="152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55"/>
    </row>
    <row r="1115" spans="1:65">
      <c r="A1115" s="30"/>
      <c r="B1115" s="46" t="s">
        <v>269</v>
      </c>
      <c r="C1115" s="47"/>
      <c r="D1115" s="45">
        <v>0.68</v>
      </c>
      <c r="E1115" s="45">
        <v>0.19</v>
      </c>
      <c r="F1115" s="45">
        <v>0.92</v>
      </c>
      <c r="G1115" s="45">
        <v>2.65</v>
      </c>
      <c r="H1115" s="45">
        <v>1.51</v>
      </c>
      <c r="I1115" s="45">
        <v>2.37</v>
      </c>
      <c r="J1115" s="45">
        <v>0.66</v>
      </c>
      <c r="K1115" s="45">
        <v>0.99</v>
      </c>
      <c r="L1115" s="45">
        <v>0.99</v>
      </c>
      <c r="M1115" s="45">
        <v>0.76</v>
      </c>
      <c r="N1115" s="45">
        <v>0.38</v>
      </c>
      <c r="O1115" s="45">
        <v>0.35</v>
      </c>
      <c r="P1115" s="45">
        <v>2.02</v>
      </c>
      <c r="Q1115" s="45">
        <v>0.56000000000000005</v>
      </c>
      <c r="R1115" s="45">
        <v>0.38</v>
      </c>
      <c r="S1115" s="45">
        <v>0.01</v>
      </c>
      <c r="T1115" s="45">
        <v>1.1100000000000001</v>
      </c>
      <c r="U1115" s="45">
        <v>0.61</v>
      </c>
      <c r="V1115" s="45">
        <v>1.51</v>
      </c>
      <c r="W1115" s="45">
        <v>0.03</v>
      </c>
      <c r="X1115" s="45">
        <v>0.01</v>
      </c>
      <c r="Y1115" s="45">
        <v>0.38</v>
      </c>
      <c r="Z1115" s="152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55"/>
    </row>
    <row r="1116" spans="1:65">
      <c r="B1116" s="31"/>
      <c r="C1116" s="20"/>
      <c r="D1116" s="20"/>
      <c r="E1116" s="20"/>
      <c r="F1116" s="20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  <c r="Y1116" s="20"/>
      <c r="BM1116" s="55"/>
    </row>
    <row r="1117" spans="1:65">
      <c r="BM1117" s="55"/>
    </row>
    <row r="1118" spans="1:65">
      <c r="BM1118" s="55"/>
    </row>
    <row r="1119" spans="1:65">
      <c r="BM1119" s="55"/>
    </row>
    <row r="1120" spans="1:65">
      <c r="BM1120" s="55"/>
    </row>
    <row r="1121" spans="65:65">
      <c r="BM1121" s="55"/>
    </row>
    <row r="1122" spans="65:65">
      <c r="BM1122" s="55"/>
    </row>
    <row r="1123" spans="65:65">
      <c r="BM1123" s="55"/>
    </row>
    <row r="1124" spans="65:65">
      <c r="BM1124" s="55"/>
    </row>
    <row r="1125" spans="65:65">
      <c r="BM1125" s="55"/>
    </row>
    <row r="1126" spans="65:65">
      <c r="BM1126" s="55"/>
    </row>
    <row r="1127" spans="65:65">
      <c r="BM1127" s="55"/>
    </row>
    <row r="1128" spans="65:65">
      <c r="BM1128" s="55"/>
    </row>
    <row r="1129" spans="65:65">
      <c r="BM1129" s="55"/>
    </row>
    <row r="1130" spans="65:65">
      <c r="BM1130" s="55"/>
    </row>
    <row r="1131" spans="65:65">
      <c r="BM1131" s="55"/>
    </row>
    <row r="1132" spans="65:65">
      <c r="BM1132" s="55"/>
    </row>
    <row r="1133" spans="65:65">
      <c r="BM1133" s="55"/>
    </row>
    <row r="1134" spans="65:65">
      <c r="BM1134" s="55"/>
    </row>
    <row r="1135" spans="65:65">
      <c r="BM1135" s="55"/>
    </row>
    <row r="1136" spans="65:65">
      <c r="BM1136" s="55"/>
    </row>
    <row r="1137" spans="65:65">
      <c r="BM1137" s="55"/>
    </row>
    <row r="1138" spans="65:65">
      <c r="BM1138" s="55"/>
    </row>
    <row r="1139" spans="65:65">
      <c r="BM1139" s="55"/>
    </row>
    <row r="1140" spans="65:65">
      <c r="BM1140" s="55"/>
    </row>
    <row r="1141" spans="65:65">
      <c r="BM1141" s="55"/>
    </row>
    <row r="1142" spans="65:65">
      <c r="BM1142" s="55"/>
    </row>
    <row r="1143" spans="65:65">
      <c r="BM1143" s="55"/>
    </row>
    <row r="1144" spans="65:65">
      <c r="BM1144" s="55"/>
    </row>
    <row r="1145" spans="65:65">
      <c r="BM1145" s="55"/>
    </row>
    <row r="1146" spans="65:65">
      <c r="BM1146" s="55"/>
    </row>
    <row r="1147" spans="65:65">
      <c r="BM1147" s="55"/>
    </row>
    <row r="1148" spans="65:65">
      <c r="BM1148" s="55"/>
    </row>
    <row r="1149" spans="65:65">
      <c r="BM1149" s="55"/>
    </row>
    <row r="1150" spans="65:65">
      <c r="BM1150" s="55"/>
    </row>
    <row r="1151" spans="65:65">
      <c r="BM1151" s="55"/>
    </row>
    <row r="1152" spans="65:65">
      <c r="BM1152" s="55"/>
    </row>
    <row r="1153" spans="65:65">
      <c r="BM1153" s="55"/>
    </row>
    <row r="1154" spans="65:65">
      <c r="BM1154" s="55"/>
    </row>
    <row r="1155" spans="65:65">
      <c r="BM1155" s="55"/>
    </row>
    <row r="1156" spans="65:65">
      <c r="BM1156" s="55"/>
    </row>
    <row r="1157" spans="65:65">
      <c r="BM1157" s="55"/>
    </row>
    <row r="1158" spans="65:65">
      <c r="BM1158" s="55"/>
    </row>
    <row r="1159" spans="65:65">
      <c r="BM1159" s="55"/>
    </row>
    <row r="1160" spans="65:65">
      <c r="BM1160" s="55"/>
    </row>
    <row r="1161" spans="65:65">
      <c r="BM1161" s="55"/>
    </row>
    <row r="1162" spans="65:65">
      <c r="BM1162" s="55"/>
    </row>
    <row r="1163" spans="65:65">
      <c r="BM1163" s="55"/>
    </row>
    <row r="1164" spans="65:65">
      <c r="BM1164" s="55"/>
    </row>
    <row r="1165" spans="65:65">
      <c r="BM1165" s="56"/>
    </row>
    <row r="1166" spans="65:65">
      <c r="BM1166" s="57"/>
    </row>
    <row r="1167" spans="65:65">
      <c r="BM1167" s="57"/>
    </row>
    <row r="1168" spans="65:65">
      <c r="BM1168" s="57"/>
    </row>
    <row r="1169" spans="65:65">
      <c r="BM1169" s="57"/>
    </row>
    <row r="1170" spans="65:65">
      <c r="BM1170" s="57"/>
    </row>
    <row r="1171" spans="65:65">
      <c r="BM1171" s="57"/>
    </row>
    <row r="1172" spans="65:65">
      <c r="BM1172" s="57"/>
    </row>
    <row r="1173" spans="65:65">
      <c r="BM1173" s="57"/>
    </row>
    <row r="1174" spans="65:65">
      <c r="BM1174" s="57"/>
    </row>
    <row r="1175" spans="65:65">
      <c r="BM1175" s="57"/>
    </row>
    <row r="1176" spans="65:65">
      <c r="BM1176" s="57"/>
    </row>
    <row r="1177" spans="65:65">
      <c r="BM1177" s="57"/>
    </row>
    <row r="1178" spans="65:65">
      <c r="BM1178" s="57"/>
    </row>
    <row r="1179" spans="65:65">
      <c r="BM1179" s="57"/>
    </row>
    <row r="1180" spans="65:65">
      <c r="BM1180" s="57"/>
    </row>
    <row r="1181" spans="65:65">
      <c r="BM1181" s="57"/>
    </row>
    <row r="1182" spans="65:65">
      <c r="BM1182" s="57"/>
    </row>
    <row r="1183" spans="65:65">
      <c r="BM1183" s="57"/>
    </row>
    <row r="1184" spans="65:65">
      <c r="BM1184" s="57"/>
    </row>
    <row r="1185" spans="65:65">
      <c r="BM1185" s="57"/>
    </row>
    <row r="1186" spans="65:65">
      <c r="BM1186" s="57"/>
    </row>
    <row r="1187" spans="65:65">
      <c r="BM1187" s="57"/>
    </row>
    <row r="1188" spans="65:65">
      <c r="BM1188" s="57"/>
    </row>
    <row r="1189" spans="65:65">
      <c r="BM1189" s="57"/>
    </row>
    <row r="1190" spans="65:65">
      <c r="BM1190" s="57"/>
    </row>
    <row r="1191" spans="65:65">
      <c r="BM1191" s="57"/>
    </row>
    <row r="1192" spans="65:65">
      <c r="BM1192" s="57"/>
    </row>
    <row r="1193" spans="65:65">
      <c r="BM1193" s="57"/>
    </row>
    <row r="1194" spans="65:65">
      <c r="BM1194" s="57"/>
    </row>
    <row r="1195" spans="65:65">
      <c r="BM1195" s="57"/>
    </row>
    <row r="1196" spans="65:65">
      <c r="BM1196" s="57"/>
    </row>
    <row r="1197" spans="65:65">
      <c r="BM1197" s="57"/>
    </row>
    <row r="1198" spans="65:65">
      <c r="BM1198" s="57"/>
    </row>
    <row r="1199" spans="65:65">
      <c r="BM1199" s="57"/>
    </row>
  </sheetData>
  <dataConsolidate/>
  <conditionalFormatting sqref="B6:Y11 B24:Y29 B42:X47 B60:X65 B78:Y83 B97:X102 B115:Y120 B133:Y138 B152:V157 B171:Z176 B189:Y194 B208:W213 B227:X232 B245:M250 B263:M268 B281:M286 B300:Y305 B318:X323 B336:M341 B354:S359 B372:V377 B390:D395 B408:M413 B427:W432 B446:Y451 B464:W469 B483:Y488 B502:N507 B521:Y526 B539:X544 B557:Y562 B576:X581 B594:W599 B612:M617 B630:Z635 B648:Y653 B666:X671 B684:M689 B702:V707 B720:S725 B738:V743 B756:Y761 B774:Y779 B792:X797 B810:M815 B828:Y833 B847:Z852 B865:U870 B884:N889 B903:V908 B922:W927 B940:X945 B958:X963 B977:M982 B996:X1001 B1014:Y1019 B1032:V1037 B1050:Z1055 B1068:N1073 B1086:Z1091 B1104:Y1109">
    <cfRule type="expression" dxfId="17" priority="183">
      <formula>AND($B6&lt;&gt;$B5,NOT(ISBLANK(INDIRECT(Anlyt_LabRefThisCol))))</formula>
    </cfRule>
  </conditionalFormatting>
  <conditionalFormatting sqref="C2:Y17 C20:Y35 C38:X53 C56:X71 C74:Y89 C93:X108 C111:Y126 C129:Y144 C148:V163 C167:Z182 C185:Y200 C204:W219 C223:X238 C241:M256 C259:M274 C277:M292 C296:Y311 C314:X329 C332:M347 C350:S365 C368:V383 C386:D401 C404:M419 C423:W438 C442:Y457 C460:W475 C479:Y494 C498:N513 C517:Y532 C535:X550 C553:Y568 C572:X587 C590:W605 C608:M623 C626:Z641 C644:Y659 C662:X677 C680:M695 C698:V713 C716:S731 C734:V749 C752:Y767 C770:Y785 C788:X803 C806:M821 C824:Y839 C843:Z858 C861:U876 C880:N895 C899:V914 C918:W933 C936:X951 C954:X969 C973:M988 C992:X1007 C1010:Y1025 C1028:V1043 C1046:Z1061 C1064:N1079 C1082:Z1097 C1100:Y1115">
    <cfRule type="expression" dxfId="16" priority="181" stopIfTrue="1">
      <formula>AND(ISBLANK(INDIRECT(Anlyt_LabRefLastCol)),ISBLANK(INDIRECT(Anlyt_LabRefThisCol)))</formula>
    </cfRule>
    <cfRule type="expression" dxfId="15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1C721-D658-4871-837A-A447CBCA95F6}">
  <sheetPr codeName="Sheet16"/>
  <dimension ref="A1:BN1256"/>
  <sheetViews>
    <sheetView zoomScale="85" zoomScaleNormal="85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7" width="11.28515625" style="2" bestFit="1" customWidth="1"/>
    <col min="28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534</v>
      </c>
      <c r="BM1" s="28" t="s">
        <v>66</v>
      </c>
    </row>
    <row r="2" spans="1:66" ht="15">
      <c r="A2" s="25" t="s">
        <v>4</v>
      </c>
      <c r="B2" s="18" t="s">
        <v>110</v>
      </c>
      <c r="C2" s="15" t="s">
        <v>111</v>
      </c>
      <c r="D2" s="16" t="s">
        <v>230</v>
      </c>
      <c r="E2" s="17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7" t="s">
        <v>230</v>
      </c>
      <c r="AA2" s="152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50" t="s">
        <v>233</v>
      </c>
      <c r="E3" s="151" t="s">
        <v>234</v>
      </c>
      <c r="F3" s="151" t="s">
        <v>235</v>
      </c>
      <c r="G3" s="151" t="s">
        <v>236</v>
      </c>
      <c r="H3" s="151" t="s">
        <v>237</v>
      </c>
      <c r="I3" s="151" t="s">
        <v>239</v>
      </c>
      <c r="J3" s="151" t="s">
        <v>240</v>
      </c>
      <c r="K3" s="151" t="s">
        <v>242</v>
      </c>
      <c r="L3" s="151" t="s">
        <v>243</v>
      </c>
      <c r="M3" s="151" t="s">
        <v>244</v>
      </c>
      <c r="N3" s="151" t="s">
        <v>245</v>
      </c>
      <c r="O3" s="151" t="s">
        <v>246</v>
      </c>
      <c r="P3" s="151" t="s">
        <v>247</v>
      </c>
      <c r="Q3" s="151" t="s">
        <v>248</v>
      </c>
      <c r="R3" s="151" t="s">
        <v>250</v>
      </c>
      <c r="S3" s="151" t="s">
        <v>251</v>
      </c>
      <c r="T3" s="151" t="s">
        <v>252</v>
      </c>
      <c r="U3" s="151" t="s">
        <v>280</v>
      </c>
      <c r="V3" s="151" t="s">
        <v>254</v>
      </c>
      <c r="W3" s="151" t="s">
        <v>255</v>
      </c>
      <c r="X3" s="151" t="s">
        <v>256</v>
      </c>
      <c r="Y3" s="151" t="s">
        <v>257</v>
      </c>
      <c r="Z3" s="151" t="s">
        <v>258</v>
      </c>
      <c r="AA3" s="152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271</v>
      </c>
      <c r="E4" s="11" t="s">
        <v>271</v>
      </c>
      <c r="F4" s="11" t="s">
        <v>273</v>
      </c>
      <c r="G4" s="11" t="s">
        <v>274</v>
      </c>
      <c r="H4" s="11" t="s">
        <v>274</v>
      </c>
      <c r="I4" s="11" t="s">
        <v>274</v>
      </c>
      <c r="J4" s="11" t="s">
        <v>271</v>
      </c>
      <c r="K4" s="11" t="s">
        <v>271</v>
      </c>
      <c r="L4" s="11" t="s">
        <v>274</v>
      </c>
      <c r="M4" s="11" t="s">
        <v>273</v>
      </c>
      <c r="N4" s="11" t="s">
        <v>271</v>
      </c>
      <c r="O4" s="11" t="s">
        <v>274</v>
      </c>
      <c r="P4" s="11" t="s">
        <v>273</v>
      </c>
      <c r="Q4" s="11" t="s">
        <v>271</v>
      </c>
      <c r="R4" s="11" t="s">
        <v>271</v>
      </c>
      <c r="S4" s="11" t="s">
        <v>274</v>
      </c>
      <c r="T4" s="11" t="s">
        <v>271</v>
      </c>
      <c r="U4" s="11" t="s">
        <v>273</v>
      </c>
      <c r="V4" s="11" t="s">
        <v>273</v>
      </c>
      <c r="W4" s="11" t="s">
        <v>274</v>
      </c>
      <c r="X4" s="11" t="s">
        <v>271</v>
      </c>
      <c r="Y4" s="11" t="s">
        <v>274</v>
      </c>
      <c r="Z4" s="11" t="s">
        <v>271</v>
      </c>
      <c r="AA4" s="152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 t="s">
        <v>309</v>
      </c>
      <c r="E5" s="26" t="s">
        <v>263</v>
      </c>
      <c r="F5" s="26" t="s">
        <v>309</v>
      </c>
      <c r="G5" s="26" t="s">
        <v>310</v>
      </c>
      <c r="H5" s="26" t="s">
        <v>310</v>
      </c>
      <c r="I5" s="26" t="s">
        <v>310</v>
      </c>
      <c r="J5" s="26" t="s">
        <v>116</v>
      </c>
      <c r="K5" s="26" t="s">
        <v>116</v>
      </c>
      <c r="L5" s="26" t="s">
        <v>311</v>
      </c>
      <c r="M5" s="26" t="s">
        <v>310</v>
      </c>
      <c r="N5" s="26" t="s">
        <v>309</v>
      </c>
      <c r="O5" s="26" t="s">
        <v>309</v>
      </c>
      <c r="P5" s="26" t="s">
        <v>309</v>
      </c>
      <c r="Q5" s="26" t="s">
        <v>310</v>
      </c>
      <c r="R5" s="26" t="s">
        <v>309</v>
      </c>
      <c r="S5" s="26" t="s">
        <v>311</v>
      </c>
      <c r="T5" s="26" t="s">
        <v>276</v>
      </c>
      <c r="U5" s="26" t="s">
        <v>310</v>
      </c>
      <c r="V5" s="26" t="s">
        <v>312</v>
      </c>
      <c r="W5" s="26" t="s">
        <v>313</v>
      </c>
      <c r="X5" s="26" t="s">
        <v>309</v>
      </c>
      <c r="Y5" s="26" t="s">
        <v>309</v>
      </c>
      <c r="Z5" s="26" t="s">
        <v>309</v>
      </c>
      <c r="AA5" s="152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2">
        <v>1.73</v>
      </c>
      <c r="E6" s="22">
        <v>1.75</v>
      </c>
      <c r="F6" s="22">
        <v>1.6645000000000001</v>
      </c>
      <c r="G6" s="22">
        <v>1.74</v>
      </c>
      <c r="H6" s="22">
        <v>1.61</v>
      </c>
      <c r="I6" s="22">
        <v>1.7</v>
      </c>
      <c r="J6" s="22">
        <v>1.73</v>
      </c>
      <c r="K6" s="22">
        <v>1.81</v>
      </c>
      <c r="L6" s="22">
        <v>1.54</v>
      </c>
      <c r="M6" s="153" t="s">
        <v>103</v>
      </c>
      <c r="N6" s="22">
        <v>1.8</v>
      </c>
      <c r="O6" s="22">
        <v>1.61</v>
      </c>
      <c r="P6" s="153">
        <v>1.29</v>
      </c>
      <c r="Q6" s="22">
        <v>1.87</v>
      </c>
      <c r="R6" s="22">
        <v>1.82</v>
      </c>
      <c r="S6" s="22">
        <v>1.88</v>
      </c>
      <c r="T6" s="22">
        <v>1.8250000000000002</v>
      </c>
      <c r="U6" s="153" t="s">
        <v>101</v>
      </c>
      <c r="V6" s="153">
        <v>2.2000000000000002</v>
      </c>
      <c r="W6" s="22">
        <v>1.7</v>
      </c>
      <c r="X6" s="22">
        <v>1.71</v>
      </c>
      <c r="Y6" s="22">
        <v>1.7</v>
      </c>
      <c r="Z6" s="22">
        <v>1.6</v>
      </c>
      <c r="AA6" s="152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1.63</v>
      </c>
      <c r="E7" s="11">
        <v>1.65</v>
      </c>
      <c r="F7" s="11">
        <v>1.666277777777778</v>
      </c>
      <c r="G7" s="11">
        <v>1.75</v>
      </c>
      <c r="H7" s="11">
        <v>1.55</v>
      </c>
      <c r="I7" s="11">
        <v>1.7</v>
      </c>
      <c r="J7" s="11">
        <v>1.71</v>
      </c>
      <c r="K7" s="11">
        <v>1.82</v>
      </c>
      <c r="L7" s="11">
        <v>1.54</v>
      </c>
      <c r="M7" s="155" t="s">
        <v>103</v>
      </c>
      <c r="N7" s="11">
        <v>1.76</v>
      </c>
      <c r="O7" s="11">
        <v>1.59</v>
      </c>
      <c r="P7" s="155">
        <v>1.25</v>
      </c>
      <c r="Q7" s="11">
        <v>1.77</v>
      </c>
      <c r="R7" s="11">
        <v>1.88</v>
      </c>
      <c r="S7" s="11">
        <v>1.87</v>
      </c>
      <c r="T7" s="11">
        <v>1.804</v>
      </c>
      <c r="U7" s="155" t="s">
        <v>101</v>
      </c>
      <c r="V7" s="155">
        <v>2.1</v>
      </c>
      <c r="W7" s="11">
        <v>1.6</v>
      </c>
      <c r="X7" s="11">
        <v>1.68</v>
      </c>
      <c r="Y7" s="11">
        <v>1.66</v>
      </c>
      <c r="Z7" s="11">
        <v>1.73</v>
      </c>
      <c r="AA7" s="152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18</v>
      </c>
    </row>
    <row r="8" spans="1:66">
      <c r="A8" s="30"/>
      <c r="B8" s="19">
        <v>1</v>
      </c>
      <c r="C8" s="9">
        <v>3</v>
      </c>
      <c r="D8" s="11">
        <v>1.69</v>
      </c>
      <c r="E8" s="11">
        <v>1.75</v>
      </c>
      <c r="F8" s="11">
        <v>1.6696666666666669</v>
      </c>
      <c r="G8" s="11">
        <v>1.77</v>
      </c>
      <c r="H8" s="11">
        <v>1.58</v>
      </c>
      <c r="I8" s="11">
        <v>1.8</v>
      </c>
      <c r="J8" s="11">
        <v>1.72</v>
      </c>
      <c r="K8" s="11">
        <v>1.82</v>
      </c>
      <c r="L8" s="11">
        <v>1.56</v>
      </c>
      <c r="M8" s="155" t="s">
        <v>103</v>
      </c>
      <c r="N8" s="11">
        <v>1.72</v>
      </c>
      <c r="O8" s="11">
        <v>1.62</v>
      </c>
      <c r="P8" s="155">
        <v>1.25</v>
      </c>
      <c r="Q8" s="11">
        <v>1.81</v>
      </c>
      <c r="R8" s="11">
        <v>1.85</v>
      </c>
      <c r="S8" s="11">
        <v>1.8</v>
      </c>
      <c r="T8" s="11">
        <v>1.8160000000000001</v>
      </c>
      <c r="U8" s="155" t="s">
        <v>101</v>
      </c>
      <c r="V8" s="155">
        <v>2.1</v>
      </c>
      <c r="W8" s="11">
        <v>1.5</v>
      </c>
      <c r="X8" s="11">
        <v>1.6</v>
      </c>
      <c r="Y8" s="11">
        <v>1.67</v>
      </c>
      <c r="Z8" s="11">
        <v>1.68</v>
      </c>
      <c r="AA8" s="152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1">
        <v>1.65</v>
      </c>
      <c r="E9" s="11">
        <v>1.65</v>
      </c>
      <c r="F9" s="11">
        <v>1.6738796296296297</v>
      </c>
      <c r="G9" s="11">
        <v>1.75</v>
      </c>
      <c r="H9" s="11">
        <v>1.62</v>
      </c>
      <c r="I9" s="11">
        <v>1.8</v>
      </c>
      <c r="J9" s="11">
        <v>1.71</v>
      </c>
      <c r="K9" s="11">
        <v>1.83</v>
      </c>
      <c r="L9" s="11">
        <v>1.67</v>
      </c>
      <c r="M9" s="155" t="s">
        <v>103</v>
      </c>
      <c r="N9" s="11">
        <v>1.71</v>
      </c>
      <c r="O9" s="11">
        <v>1.63</v>
      </c>
      <c r="P9" s="155">
        <v>1.46</v>
      </c>
      <c r="Q9" s="11">
        <v>1.76</v>
      </c>
      <c r="R9" s="11">
        <v>1.84</v>
      </c>
      <c r="S9" s="11">
        <v>1.81</v>
      </c>
      <c r="T9" s="11">
        <v>1.738</v>
      </c>
      <c r="U9" s="155" t="s">
        <v>101</v>
      </c>
      <c r="V9" s="155">
        <v>2.2999999999999998</v>
      </c>
      <c r="W9" s="11">
        <v>1.5</v>
      </c>
      <c r="X9" s="11">
        <v>1.64</v>
      </c>
      <c r="Y9" s="11">
        <v>1.63</v>
      </c>
      <c r="Z9" s="11">
        <v>1.63</v>
      </c>
      <c r="AA9" s="152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1.709095240415855</v>
      </c>
      <c r="BN9" s="28"/>
    </row>
    <row r="10" spans="1:66">
      <c r="A10" s="30"/>
      <c r="B10" s="19">
        <v>1</v>
      </c>
      <c r="C10" s="9">
        <v>5</v>
      </c>
      <c r="D10" s="11">
        <v>1.6</v>
      </c>
      <c r="E10" s="11">
        <v>1.65</v>
      </c>
      <c r="F10" s="11">
        <v>1.6745000000000001</v>
      </c>
      <c r="G10" s="11">
        <v>1.78</v>
      </c>
      <c r="H10" s="11">
        <v>1.61</v>
      </c>
      <c r="I10" s="11">
        <v>1.8</v>
      </c>
      <c r="J10" s="11">
        <v>1.7</v>
      </c>
      <c r="K10" s="11">
        <v>1.78</v>
      </c>
      <c r="L10" s="11">
        <v>1.6</v>
      </c>
      <c r="M10" s="155" t="s">
        <v>103</v>
      </c>
      <c r="N10" s="11">
        <v>1.79</v>
      </c>
      <c r="O10" s="11">
        <v>1.63</v>
      </c>
      <c r="P10" s="155">
        <v>1.35</v>
      </c>
      <c r="Q10" s="11">
        <v>1.88</v>
      </c>
      <c r="R10" s="11">
        <v>1.86</v>
      </c>
      <c r="S10" s="11">
        <v>1.82</v>
      </c>
      <c r="T10" s="11">
        <v>1.7430000000000001</v>
      </c>
      <c r="U10" s="155">
        <v>1.2075053330000001</v>
      </c>
      <c r="V10" s="155">
        <v>2.1</v>
      </c>
      <c r="W10" s="11">
        <v>1.7</v>
      </c>
      <c r="X10" s="11">
        <v>1.67</v>
      </c>
      <c r="Y10" s="11">
        <v>1.66</v>
      </c>
      <c r="Z10" s="11">
        <v>1.61</v>
      </c>
      <c r="AA10" s="152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75</v>
      </c>
    </row>
    <row r="11" spans="1:66">
      <c r="A11" s="30"/>
      <c r="B11" s="19">
        <v>1</v>
      </c>
      <c r="C11" s="9">
        <v>6</v>
      </c>
      <c r="D11" s="11">
        <v>1.63</v>
      </c>
      <c r="E11" s="11">
        <v>1.75</v>
      </c>
      <c r="F11" s="11">
        <v>1.6668333333333336</v>
      </c>
      <c r="G11" s="11">
        <v>1.74</v>
      </c>
      <c r="H11" s="11">
        <v>1.6</v>
      </c>
      <c r="I11" s="11">
        <v>1.7</v>
      </c>
      <c r="J11" s="11">
        <v>1.74</v>
      </c>
      <c r="K11" s="11">
        <v>1.81</v>
      </c>
      <c r="L11" s="11">
        <v>1.69</v>
      </c>
      <c r="M11" s="155" t="s">
        <v>103</v>
      </c>
      <c r="N11" s="11">
        <v>1.78</v>
      </c>
      <c r="O11" s="11">
        <v>1.59</v>
      </c>
      <c r="P11" s="155">
        <v>1.1200000000000001</v>
      </c>
      <c r="Q11" s="11">
        <v>1.81</v>
      </c>
      <c r="R11" s="11">
        <v>1.81</v>
      </c>
      <c r="S11" s="11">
        <v>1.82</v>
      </c>
      <c r="T11" s="11" t="s">
        <v>279</v>
      </c>
      <c r="U11" s="155" t="s">
        <v>101</v>
      </c>
      <c r="V11" s="155">
        <v>2</v>
      </c>
      <c r="W11" s="11">
        <v>1.7</v>
      </c>
      <c r="X11" s="11">
        <v>1.61</v>
      </c>
      <c r="Y11" s="11">
        <v>1.63</v>
      </c>
      <c r="Z11" s="11">
        <v>1.6</v>
      </c>
      <c r="AA11" s="152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20" t="s">
        <v>265</v>
      </c>
      <c r="C12" s="12"/>
      <c r="D12" s="23">
        <v>1.655</v>
      </c>
      <c r="E12" s="23">
        <v>1.7000000000000002</v>
      </c>
      <c r="F12" s="23">
        <v>1.6692762345679011</v>
      </c>
      <c r="G12" s="23">
        <v>1.7549999999999999</v>
      </c>
      <c r="H12" s="23">
        <v>1.595</v>
      </c>
      <c r="I12" s="23">
        <v>1.75</v>
      </c>
      <c r="J12" s="23">
        <v>1.7183333333333335</v>
      </c>
      <c r="K12" s="23">
        <v>1.8116666666666668</v>
      </c>
      <c r="L12" s="23">
        <v>1.5999999999999999</v>
      </c>
      <c r="M12" s="23" t="s">
        <v>673</v>
      </c>
      <c r="N12" s="23">
        <v>1.76</v>
      </c>
      <c r="O12" s="23">
        <v>1.6116666666666666</v>
      </c>
      <c r="P12" s="23">
        <v>1.2866666666666666</v>
      </c>
      <c r="Q12" s="23">
        <v>1.8166666666666667</v>
      </c>
      <c r="R12" s="23">
        <v>1.8433333333333335</v>
      </c>
      <c r="S12" s="23">
        <v>1.8333333333333333</v>
      </c>
      <c r="T12" s="23">
        <v>1.7852000000000001</v>
      </c>
      <c r="U12" s="23">
        <v>1.2075053330000001</v>
      </c>
      <c r="V12" s="23">
        <v>2.1333333333333333</v>
      </c>
      <c r="W12" s="23">
        <v>1.6166666666666665</v>
      </c>
      <c r="X12" s="23">
        <v>1.6516666666666666</v>
      </c>
      <c r="Y12" s="23">
        <v>1.6583333333333332</v>
      </c>
      <c r="Z12" s="23">
        <v>1.6416666666666666</v>
      </c>
      <c r="AA12" s="152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3" t="s">
        <v>266</v>
      </c>
      <c r="C13" s="29"/>
      <c r="D13" s="11">
        <v>1.64</v>
      </c>
      <c r="E13" s="11">
        <v>1.7</v>
      </c>
      <c r="F13" s="11">
        <v>1.6682500000000002</v>
      </c>
      <c r="G13" s="11">
        <v>1.75</v>
      </c>
      <c r="H13" s="11">
        <v>1.605</v>
      </c>
      <c r="I13" s="11">
        <v>1.75</v>
      </c>
      <c r="J13" s="11">
        <v>1.7149999999999999</v>
      </c>
      <c r="K13" s="11">
        <v>1.8149999999999999</v>
      </c>
      <c r="L13" s="11">
        <v>1.58</v>
      </c>
      <c r="M13" s="11" t="s">
        <v>673</v>
      </c>
      <c r="N13" s="11">
        <v>1.77</v>
      </c>
      <c r="O13" s="11">
        <v>1.6150000000000002</v>
      </c>
      <c r="P13" s="11">
        <v>1.27</v>
      </c>
      <c r="Q13" s="11">
        <v>1.81</v>
      </c>
      <c r="R13" s="11">
        <v>1.8450000000000002</v>
      </c>
      <c r="S13" s="11">
        <v>1.82</v>
      </c>
      <c r="T13" s="11">
        <v>1.804</v>
      </c>
      <c r="U13" s="11">
        <v>1.2075053330000001</v>
      </c>
      <c r="V13" s="11">
        <v>2.1</v>
      </c>
      <c r="W13" s="11">
        <v>1.65</v>
      </c>
      <c r="X13" s="11">
        <v>1.6549999999999998</v>
      </c>
      <c r="Y13" s="11">
        <v>1.66</v>
      </c>
      <c r="Z13" s="11">
        <v>1.62</v>
      </c>
      <c r="AA13" s="152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3" t="s">
        <v>267</v>
      </c>
      <c r="C14" s="29"/>
      <c r="D14" s="24">
        <v>4.7222875812470373E-2</v>
      </c>
      <c r="E14" s="24">
        <v>5.4772255750516662E-2</v>
      </c>
      <c r="F14" s="24">
        <v>4.1569781048108826E-3</v>
      </c>
      <c r="G14" s="24">
        <v>1.6431676725154998E-2</v>
      </c>
      <c r="H14" s="24">
        <v>2.5884358211089593E-2</v>
      </c>
      <c r="I14" s="24">
        <v>5.4772255750516662E-2</v>
      </c>
      <c r="J14" s="24">
        <v>1.4719601443879758E-2</v>
      </c>
      <c r="K14" s="24">
        <v>1.7224014243685099E-2</v>
      </c>
      <c r="L14" s="24">
        <v>6.603029607687666E-2</v>
      </c>
      <c r="M14" s="24" t="s">
        <v>673</v>
      </c>
      <c r="N14" s="24">
        <v>3.7416573867739451E-2</v>
      </c>
      <c r="O14" s="24">
        <v>1.8348478592697108E-2</v>
      </c>
      <c r="P14" s="24">
        <v>0.11360751148875085</v>
      </c>
      <c r="Q14" s="24">
        <v>4.9665548085837785E-2</v>
      </c>
      <c r="R14" s="24">
        <v>2.5819888974716071E-2</v>
      </c>
      <c r="S14" s="24">
        <v>3.3266599866332361E-2</v>
      </c>
      <c r="T14" s="24">
        <v>4.1517466203996635E-2</v>
      </c>
      <c r="U14" s="24" t="s">
        <v>673</v>
      </c>
      <c r="V14" s="24">
        <v>0.10327955589886441</v>
      </c>
      <c r="W14" s="24">
        <v>9.8319208025017479E-2</v>
      </c>
      <c r="X14" s="24">
        <v>4.2622372841814679E-2</v>
      </c>
      <c r="Y14" s="24">
        <v>2.6394443859772229E-2</v>
      </c>
      <c r="Z14" s="24">
        <v>5.2694085689635621E-2</v>
      </c>
      <c r="AA14" s="206"/>
      <c r="AB14" s="207"/>
      <c r="AC14" s="207"/>
      <c r="AD14" s="207"/>
      <c r="AE14" s="207"/>
      <c r="AF14" s="207"/>
      <c r="AG14" s="207"/>
      <c r="AH14" s="207"/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7"/>
      <c r="BF14" s="207"/>
      <c r="BG14" s="207"/>
      <c r="BH14" s="207"/>
      <c r="BI14" s="207"/>
      <c r="BJ14" s="207"/>
      <c r="BK14" s="207"/>
      <c r="BL14" s="207"/>
      <c r="BM14" s="56"/>
    </row>
    <row r="15" spans="1:66">
      <c r="A15" s="30"/>
      <c r="B15" s="3" t="s">
        <v>86</v>
      </c>
      <c r="C15" s="29"/>
      <c r="D15" s="13">
        <v>2.8533459705420164E-2</v>
      </c>
      <c r="E15" s="13">
        <v>3.2218973970892149E-2</v>
      </c>
      <c r="F15" s="13">
        <v>2.4902877179503687E-3</v>
      </c>
      <c r="G15" s="13">
        <v>9.3627787607720794E-3</v>
      </c>
      <c r="H15" s="13">
        <v>1.6228437749899433E-2</v>
      </c>
      <c r="I15" s="13">
        <v>3.1298431857438094E-2</v>
      </c>
      <c r="J15" s="13">
        <v>8.5662084057496167E-3</v>
      </c>
      <c r="K15" s="13">
        <v>9.5072755714913151E-3</v>
      </c>
      <c r="L15" s="13">
        <v>4.1268935048047913E-2</v>
      </c>
      <c r="M15" s="13" t="s">
        <v>673</v>
      </c>
      <c r="N15" s="13">
        <v>2.1259416970306505E-2</v>
      </c>
      <c r="O15" s="13">
        <v>1.1384785062686933E-2</v>
      </c>
      <c r="P15" s="13">
        <v>8.8295993385039531E-2</v>
      </c>
      <c r="Q15" s="13">
        <v>2.7338833808718047E-2</v>
      </c>
      <c r="R15" s="13">
        <v>1.4007173042341448E-2</v>
      </c>
      <c r="S15" s="13">
        <v>1.8145418108908563E-2</v>
      </c>
      <c r="T15" s="13">
        <v>2.3256478940172885E-2</v>
      </c>
      <c r="U15" s="13" t="s">
        <v>673</v>
      </c>
      <c r="V15" s="13">
        <v>4.8412291827592692E-2</v>
      </c>
      <c r="W15" s="13">
        <v>6.0816004963928347E-2</v>
      </c>
      <c r="X15" s="13">
        <v>2.5805674778091633E-2</v>
      </c>
      <c r="Y15" s="13">
        <v>1.5916247553631496E-2</v>
      </c>
      <c r="Z15" s="13">
        <v>3.2097920217036925E-2</v>
      </c>
      <c r="AA15" s="152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268</v>
      </c>
      <c r="C16" s="29"/>
      <c r="D16" s="13">
        <v>-3.1651390242414257E-2</v>
      </c>
      <c r="E16" s="13">
        <v>-5.3216697354102616E-3</v>
      </c>
      <c r="F16" s="13">
        <v>-2.3298295440963956E-2</v>
      </c>
      <c r="G16" s="13">
        <v>2.6859099773149708E-2</v>
      </c>
      <c r="H16" s="13">
        <v>-6.6757684251752769E-2</v>
      </c>
      <c r="I16" s="13">
        <v>2.3933575272371721E-2</v>
      </c>
      <c r="J16" s="13">
        <v>5.4052534341098024E-3</v>
      </c>
      <c r="K16" s="13">
        <v>6.0015044115302896E-2</v>
      </c>
      <c r="L16" s="13">
        <v>-6.383215975097456E-2</v>
      </c>
      <c r="M16" s="13" t="s">
        <v>673</v>
      </c>
      <c r="N16" s="13">
        <v>2.978462427392814E-2</v>
      </c>
      <c r="O16" s="13">
        <v>-5.7005935915825368E-2</v>
      </c>
      <c r="P16" s="13">
        <v>-0.24716502846640864</v>
      </c>
      <c r="Q16" s="13">
        <v>6.2940568616081105E-2</v>
      </c>
      <c r="R16" s="13">
        <v>7.8543365953564814E-2</v>
      </c>
      <c r="S16" s="13">
        <v>7.2692316952008396E-2</v>
      </c>
      <c r="T16" s="13">
        <v>4.4529267757850377E-2</v>
      </c>
      <c r="U16" s="13">
        <v>-0.29348271269763104</v>
      </c>
      <c r="V16" s="13">
        <v>0.24822378699870074</v>
      </c>
      <c r="W16" s="13">
        <v>-5.4080411415047269E-2</v>
      </c>
      <c r="X16" s="13">
        <v>-3.3601739909599804E-2</v>
      </c>
      <c r="Y16" s="13">
        <v>-2.9701040575228821E-2</v>
      </c>
      <c r="Z16" s="13">
        <v>-3.9452788911156111E-2</v>
      </c>
      <c r="AA16" s="152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269</v>
      </c>
      <c r="C17" s="47"/>
      <c r="D17" s="45">
        <v>0.36</v>
      </c>
      <c r="E17" s="45">
        <v>0</v>
      </c>
      <c r="F17" s="45">
        <v>0.24</v>
      </c>
      <c r="G17" s="45">
        <v>0.44</v>
      </c>
      <c r="H17" s="45">
        <v>0.83</v>
      </c>
      <c r="I17" s="45">
        <v>0.4</v>
      </c>
      <c r="J17" s="45">
        <v>0.15</v>
      </c>
      <c r="K17" s="45">
        <v>0.88</v>
      </c>
      <c r="L17" s="45">
        <v>0.79</v>
      </c>
      <c r="M17" s="45">
        <v>6.33</v>
      </c>
      <c r="N17" s="45">
        <v>0.47</v>
      </c>
      <c r="O17" s="45">
        <v>0.7</v>
      </c>
      <c r="P17" s="45">
        <v>3.27</v>
      </c>
      <c r="Q17" s="45">
        <v>0.92</v>
      </c>
      <c r="R17" s="45">
        <v>1.1299999999999999</v>
      </c>
      <c r="S17" s="45">
        <v>1.06</v>
      </c>
      <c r="T17" s="45">
        <v>0.67</v>
      </c>
      <c r="U17" s="45">
        <v>8.56</v>
      </c>
      <c r="V17" s="45">
        <v>3.43</v>
      </c>
      <c r="W17" s="45">
        <v>0.66</v>
      </c>
      <c r="X17" s="45">
        <v>0.38</v>
      </c>
      <c r="Y17" s="45">
        <v>0.33</v>
      </c>
      <c r="Z17" s="45">
        <v>0.46</v>
      </c>
      <c r="AA17" s="152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BM18" s="55"/>
    </row>
    <row r="19" spans="1:65" ht="15">
      <c r="B19" s="8" t="s">
        <v>535</v>
      </c>
      <c r="BM19" s="28" t="s">
        <v>66</v>
      </c>
    </row>
    <row r="20" spans="1:65" ht="15">
      <c r="A20" s="25" t="s">
        <v>48</v>
      </c>
      <c r="B20" s="18" t="s">
        <v>110</v>
      </c>
      <c r="C20" s="15" t="s">
        <v>111</v>
      </c>
      <c r="D20" s="16" t="s">
        <v>230</v>
      </c>
      <c r="E20" s="17" t="s">
        <v>230</v>
      </c>
      <c r="F20" s="17" t="s">
        <v>230</v>
      </c>
      <c r="G20" s="17" t="s">
        <v>230</v>
      </c>
      <c r="H20" s="17" t="s">
        <v>230</v>
      </c>
      <c r="I20" s="17" t="s">
        <v>230</v>
      </c>
      <c r="J20" s="17" t="s">
        <v>230</v>
      </c>
      <c r="K20" s="17" t="s">
        <v>230</v>
      </c>
      <c r="L20" s="17" t="s">
        <v>230</v>
      </c>
      <c r="M20" s="17" t="s">
        <v>230</v>
      </c>
      <c r="N20" s="17" t="s">
        <v>230</v>
      </c>
      <c r="O20" s="17" t="s">
        <v>230</v>
      </c>
      <c r="P20" s="17" t="s">
        <v>230</v>
      </c>
      <c r="Q20" s="17" t="s">
        <v>230</v>
      </c>
      <c r="R20" s="17" t="s">
        <v>230</v>
      </c>
      <c r="S20" s="17" t="s">
        <v>230</v>
      </c>
      <c r="T20" s="17" t="s">
        <v>230</v>
      </c>
      <c r="U20" s="17" t="s">
        <v>230</v>
      </c>
      <c r="V20" s="17" t="s">
        <v>230</v>
      </c>
      <c r="W20" s="17" t="s">
        <v>230</v>
      </c>
      <c r="X20" s="17" t="s">
        <v>230</v>
      </c>
      <c r="Y20" s="17" t="s">
        <v>230</v>
      </c>
      <c r="Z20" s="17" t="s">
        <v>230</v>
      </c>
      <c r="AA20" s="17" t="s">
        <v>230</v>
      </c>
      <c r="AB20" s="152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8">
        <v>1</v>
      </c>
    </row>
    <row r="21" spans="1:65">
      <c r="A21" s="30"/>
      <c r="B21" s="19" t="s">
        <v>231</v>
      </c>
      <c r="C21" s="9" t="s">
        <v>231</v>
      </c>
      <c r="D21" s="150" t="s">
        <v>233</v>
      </c>
      <c r="E21" s="151" t="s">
        <v>234</v>
      </c>
      <c r="F21" s="151" t="s">
        <v>235</v>
      </c>
      <c r="G21" s="151" t="s">
        <v>236</v>
      </c>
      <c r="H21" s="151" t="s">
        <v>237</v>
      </c>
      <c r="I21" s="151" t="s">
        <v>239</v>
      </c>
      <c r="J21" s="151" t="s">
        <v>240</v>
      </c>
      <c r="K21" s="151" t="s">
        <v>242</v>
      </c>
      <c r="L21" s="151" t="s">
        <v>243</v>
      </c>
      <c r="M21" s="151" t="s">
        <v>244</v>
      </c>
      <c r="N21" s="151" t="s">
        <v>245</v>
      </c>
      <c r="O21" s="151" t="s">
        <v>246</v>
      </c>
      <c r="P21" s="151" t="s">
        <v>247</v>
      </c>
      <c r="Q21" s="151" t="s">
        <v>248</v>
      </c>
      <c r="R21" s="151" t="s">
        <v>249</v>
      </c>
      <c r="S21" s="151" t="s">
        <v>250</v>
      </c>
      <c r="T21" s="151" t="s">
        <v>251</v>
      </c>
      <c r="U21" s="151" t="s">
        <v>252</v>
      </c>
      <c r="V21" s="151" t="s">
        <v>280</v>
      </c>
      <c r="W21" s="151" t="s">
        <v>254</v>
      </c>
      <c r="X21" s="151" t="s">
        <v>255</v>
      </c>
      <c r="Y21" s="151" t="s">
        <v>256</v>
      </c>
      <c r="Z21" s="151" t="s">
        <v>257</v>
      </c>
      <c r="AA21" s="151" t="s">
        <v>258</v>
      </c>
      <c r="AB21" s="152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 t="s">
        <v>1</v>
      </c>
    </row>
    <row r="22" spans="1:65">
      <c r="A22" s="30"/>
      <c r="B22" s="19"/>
      <c r="C22" s="9"/>
      <c r="D22" s="10" t="s">
        <v>271</v>
      </c>
      <c r="E22" s="11" t="s">
        <v>273</v>
      </c>
      <c r="F22" s="11" t="s">
        <v>273</v>
      </c>
      <c r="G22" s="11" t="s">
        <v>274</v>
      </c>
      <c r="H22" s="11" t="s">
        <v>274</v>
      </c>
      <c r="I22" s="11" t="s">
        <v>274</v>
      </c>
      <c r="J22" s="11" t="s">
        <v>271</v>
      </c>
      <c r="K22" s="11" t="s">
        <v>273</v>
      </c>
      <c r="L22" s="11" t="s">
        <v>274</v>
      </c>
      <c r="M22" s="11" t="s">
        <v>273</v>
      </c>
      <c r="N22" s="11" t="s">
        <v>271</v>
      </c>
      <c r="O22" s="11" t="s">
        <v>274</v>
      </c>
      <c r="P22" s="11" t="s">
        <v>273</v>
      </c>
      <c r="Q22" s="11" t="s">
        <v>273</v>
      </c>
      <c r="R22" s="11" t="s">
        <v>273</v>
      </c>
      <c r="S22" s="11" t="s">
        <v>271</v>
      </c>
      <c r="T22" s="11" t="s">
        <v>274</v>
      </c>
      <c r="U22" s="11" t="s">
        <v>271</v>
      </c>
      <c r="V22" s="11" t="s">
        <v>273</v>
      </c>
      <c r="W22" s="11" t="s">
        <v>273</v>
      </c>
      <c r="X22" s="11" t="s">
        <v>274</v>
      </c>
      <c r="Y22" s="11" t="s">
        <v>271</v>
      </c>
      <c r="Z22" s="11" t="s">
        <v>274</v>
      </c>
      <c r="AA22" s="11" t="s">
        <v>271</v>
      </c>
      <c r="AB22" s="152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>
        <v>2</v>
      </c>
    </row>
    <row r="23" spans="1:65">
      <c r="A23" s="30"/>
      <c r="B23" s="19"/>
      <c r="C23" s="9"/>
      <c r="D23" s="26" t="s">
        <v>309</v>
      </c>
      <c r="E23" s="26" t="s">
        <v>263</v>
      </c>
      <c r="F23" s="26" t="s">
        <v>309</v>
      </c>
      <c r="G23" s="26" t="s">
        <v>310</v>
      </c>
      <c r="H23" s="26" t="s">
        <v>310</v>
      </c>
      <c r="I23" s="26" t="s">
        <v>310</v>
      </c>
      <c r="J23" s="26" t="s">
        <v>116</v>
      </c>
      <c r="K23" s="26" t="s">
        <v>116</v>
      </c>
      <c r="L23" s="26" t="s">
        <v>311</v>
      </c>
      <c r="M23" s="26" t="s">
        <v>310</v>
      </c>
      <c r="N23" s="26" t="s">
        <v>309</v>
      </c>
      <c r="O23" s="26" t="s">
        <v>309</v>
      </c>
      <c r="P23" s="26" t="s">
        <v>309</v>
      </c>
      <c r="Q23" s="26" t="s">
        <v>310</v>
      </c>
      <c r="R23" s="26" t="s">
        <v>309</v>
      </c>
      <c r="S23" s="26" t="s">
        <v>309</v>
      </c>
      <c r="T23" s="26" t="s">
        <v>311</v>
      </c>
      <c r="U23" s="26" t="s">
        <v>276</v>
      </c>
      <c r="V23" s="26" t="s">
        <v>310</v>
      </c>
      <c r="W23" s="26" t="s">
        <v>312</v>
      </c>
      <c r="X23" s="26" t="s">
        <v>313</v>
      </c>
      <c r="Y23" s="26" t="s">
        <v>309</v>
      </c>
      <c r="Z23" s="26" t="s">
        <v>309</v>
      </c>
      <c r="AA23" s="26" t="s">
        <v>309</v>
      </c>
      <c r="AB23" s="152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3</v>
      </c>
    </row>
    <row r="24" spans="1:65">
      <c r="A24" s="30"/>
      <c r="B24" s="18">
        <v>1</v>
      </c>
      <c r="C24" s="14">
        <v>1</v>
      </c>
      <c r="D24" s="22">
        <v>3.26</v>
      </c>
      <c r="E24" s="22">
        <v>3.04</v>
      </c>
      <c r="F24" s="22">
        <v>2.9008333333333334</v>
      </c>
      <c r="G24" s="22">
        <v>3</v>
      </c>
      <c r="H24" s="22">
        <v>2.99</v>
      </c>
      <c r="I24" s="22">
        <v>3.17</v>
      </c>
      <c r="J24" s="22">
        <v>3.113</v>
      </c>
      <c r="K24" s="22">
        <v>3.09</v>
      </c>
      <c r="L24" s="22">
        <v>3.2460000000000004</v>
      </c>
      <c r="M24" s="22">
        <v>3.2664276999999999</v>
      </c>
      <c r="N24" s="153">
        <v>2.39</v>
      </c>
      <c r="O24" s="22">
        <v>2.85</v>
      </c>
      <c r="P24" s="22">
        <v>3.0386000000000002</v>
      </c>
      <c r="Q24" s="22">
        <v>3.19</v>
      </c>
      <c r="R24" s="22">
        <v>3.1471300000000002</v>
      </c>
      <c r="S24" s="22">
        <v>3.4000000000000004</v>
      </c>
      <c r="T24" s="22">
        <v>3.38</v>
      </c>
      <c r="U24" s="22">
        <v>3.2099999999999995</v>
      </c>
      <c r="V24" s="22">
        <v>3.2533574920000001</v>
      </c>
      <c r="W24" s="22">
        <v>3.19</v>
      </c>
      <c r="X24" s="22">
        <v>3.03</v>
      </c>
      <c r="Y24" s="22">
        <v>3.4099999999999997</v>
      </c>
      <c r="Z24" s="22">
        <v>2.87</v>
      </c>
      <c r="AA24" s="22">
        <v>3.07</v>
      </c>
      <c r="AB24" s="152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1</v>
      </c>
    </row>
    <row r="25" spans="1:65">
      <c r="A25" s="30"/>
      <c r="B25" s="19">
        <v>1</v>
      </c>
      <c r="C25" s="9">
        <v>2</v>
      </c>
      <c r="D25" s="11">
        <v>3.19</v>
      </c>
      <c r="E25" s="11">
        <v>3.05</v>
      </c>
      <c r="F25" s="11">
        <v>2.9141666666666666</v>
      </c>
      <c r="G25" s="11">
        <v>2.99</v>
      </c>
      <c r="H25" s="11">
        <v>2.97</v>
      </c>
      <c r="I25" s="11">
        <v>3.2</v>
      </c>
      <c r="J25" s="11">
        <v>3.2072999999999996</v>
      </c>
      <c r="K25" s="148">
        <v>2.91</v>
      </c>
      <c r="L25" s="11">
        <v>3.157</v>
      </c>
      <c r="M25" s="11">
        <v>3.1738291000000003</v>
      </c>
      <c r="N25" s="155">
        <v>2.34</v>
      </c>
      <c r="O25" s="11">
        <v>2.9</v>
      </c>
      <c r="P25" s="11">
        <v>2.9218999999999999</v>
      </c>
      <c r="Q25" s="11">
        <v>3.17</v>
      </c>
      <c r="R25" s="11">
        <v>3.3802099999999999</v>
      </c>
      <c r="S25" s="11">
        <v>3.44</v>
      </c>
      <c r="T25" s="11">
        <v>3.38</v>
      </c>
      <c r="U25" s="11">
        <v>3.2</v>
      </c>
      <c r="V25" s="11">
        <v>3.1270095050000002</v>
      </c>
      <c r="W25" s="11">
        <v>3.2</v>
      </c>
      <c r="X25" s="11">
        <v>3.06</v>
      </c>
      <c r="Y25" s="11">
        <v>3.3099999999999996</v>
      </c>
      <c r="Z25" s="11">
        <v>2.81</v>
      </c>
      <c r="AA25" s="148">
        <v>3.19</v>
      </c>
      <c r="AB25" s="152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 t="e">
        <v>#N/A</v>
      </c>
    </row>
    <row r="26" spans="1:65">
      <c r="A26" s="30"/>
      <c r="B26" s="19">
        <v>1</v>
      </c>
      <c r="C26" s="9">
        <v>3</v>
      </c>
      <c r="D26" s="11">
        <v>3.2400000000000007</v>
      </c>
      <c r="E26" s="11">
        <v>3.1</v>
      </c>
      <c r="F26" s="11">
        <v>2.8774999999999999</v>
      </c>
      <c r="G26" s="11">
        <v>2.98</v>
      </c>
      <c r="H26" s="11">
        <v>2.98</v>
      </c>
      <c r="I26" s="11">
        <v>3.1400000000000006</v>
      </c>
      <c r="J26" s="11">
        <v>3.1613000000000002</v>
      </c>
      <c r="K26" s="11">
        <v>3.11</v>
      </c>
      <c r="L26" s="11">
        <v>3.2450000000000001</v>
      </c>
      <c r="M26" s="11">
        <v>3.3282091</v>
      </c>
      <c r="N26" s="155">
        <v>2.38</v>
      </c>
      <c r="O26" s="11">
        <v>2.77</v>
      </c>
      <c r="P26" s="11">
        <v>3.0318000000000001</v>
      </c>
      <c r="Q26" s="11">
        <v>3.25</v>
      </c>
      <c r="R26" s="11">
        <v>3.2907099999999998</v>
      </c>
      <c r="S26" s="11">
        <v>3.4799999999999995</v>
      </c>
      <c r="T26" s="11">
        <v>3.37</v>
      </c>
      <c r="U26" s="11">
        <v>3.2400000000000007</v>
      </c>
      <c r="V26" s="11">
        <v>3.132636357</v>
      </c>
      <c r="W26" s="11">
        <v>3.19</v>
      </c>
      <c r="X26" s="11">
        <v>3</v>
      </c>
      <c r="Y26" s="11">
        <v>3.29</v>
      </c>
      <c r="Z26" s="11">
        <v>2.85</v>
      </c>
      <c r="AA26" s="11">
        <v>3.07</v>
      </c>
      <c r="AB26" s="152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>
        <v>16</v>
      </c>
    </row>
    <row r="27" spans="1:65">
      <c r="A27" s="30"/>
      <c r="B27" s="19">
        <v>1</v>
      </c>
      <c r="C27" s="9">
        <v>4</v>
      </c>
      <c r="D27" s="11">
        <v>3.2</v>
      </c>
      <c r="E27" s="11">
        <v>3.11</v>
      </c>
      <c r="F27" s="11">
        <v>2.9133333333333336</v>
      </c>
      <c r="G27" s="11">
        <v>3.01</v>
      </c>
      <c r="H27" s="11">
        <v>3.06</v>
      </c>
      <c r="I27" s="11">
        <v>3.2199999999999998</v>
      </c>
      <c r="J27" s="11">
        <v>3.0567000000000002</v>
      </c>
      <c r="K27" s="11">
        <v>3.25</v>
      </c>
      <c r="L27" s="11">
        <v>3.2149999999999999</v>
      </c>
      <c r="M27" s="11">
        <v>3.2674274000000003</v>
      </c>
      <c r="N27" s="155">
        <v>2.29</v>
      </c>
      <c r="O27" s="11">
        <v>2.9</v>
      </c>
      <c r="P27" s="11">
        <v>3.1082000000000001</v>
      </c>
      <c r="Q27" s="11">
        <v>3.26</v>
      </c>
      <c r="R27" s="11">
        <v>3.3823799999999999</v>
      </c>
      <c r="S27" s="11">
        <v>3.44</v>
      </c>
      <c r="T27" s="11">
        <v>3.37</v>
      </c>
      <c r="U27" s="11">
        <v>3.2199999999999998</v>
      </c>
      <c r="V27" s="11">
        <v>3.2924661939999997</v>
      </c>
      <c r="W27" s="11">
        <v>3.26</v>
      </c>
      <c r="X27" s="11">
        <v>2.98</v>
      </c>
      <c r="Y27" s="11">
        <v>3.38</v>
      </c>
      <c r="Z27" s="11">
        <v>2.72</v>
      </c>
      <c r="AA27" s="11">
        <v>3.09</v>
      </c>
      <c r="AB27" s="152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3.1410123318331453</v>
      </c>
    </row>
    <row r="28" spans="1:65">
      <c r="A28" s="30"/>
      <c r="B28" s="19">
        <v>1</v>
      </c>
      <c r="C28" s="9">
        <v>5</v>
      </c>
      <c r="D28" s="11">
        <v>3.15</v>
      </c>
      <c r="E28" s="11">
        <v>3.19</v>
      </c>
      <c r="F28" s="11">
        <v>2.9525000000000001</v>
      </c>
      <c r="G28" s="11">
        <v>3</v>
      </c>
      <c r="H28" s="11">
        <v>3.02</v>
      </c>
      <c r="I28" s="11">
        <v>3.17</v>
      </c>
      <c r="J28" s="11">
        <v>3.09</v>
      </c>
      <c r="K28" s="11">
        <v>3.1300000000000003</v>
      </c>
      <c r="L28" s="11">
        <v>3.2530000000000001</v>
      </c>
      <c r="M28" s="11">
        <v>3.1733273999999998</v>
      </c>
      <c r="N28" s="155">
        <v>2.41</v>
      </c>
      <c r="O28" s="11">
        <v>2.8</v>
      </c>
      <c r="P28" s="11">
        <v>3.0217999999999998</v>
      </c>
      <c r="Q28" s="11">
        <v>3.3000000000000003</v>
      </c>
      <c r="R28" s="11">
        <v>3.3216700000000001</v>
      </c>
      <c r="S28" s="11">
        <v>3.4099999999999997</v>
      </c>
      <c r="T28" s="11">
        <v>3.36</v>
      </c>
      <c r="U28" s="11">
        <v>3.2199999999999998</v>
      </c>
      <c r="V28" s="11">
        <v>3.2951737419999994</v>
      </c>
      <c r="W28" s="11">
        <v>3.3000000000000003</v>
      </c>
      <c r="X28" s="11">
        <v>3.01</v>
      </c>
      <c r="Y28" s="11">
        <v>3.27</v>
      </c>
      <c r="Z28" s="11">
        <v>2.68</v>
      </c>
      <c r="AA28" s="11">
        <v>3.03</v>
      </c>
      <c r="AB28" s="152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76</v>
      </c>
    </row>
    <row r="29" spans="1:65">
      <c r="A29" s="30"/>
      <c r="B29" s="19">
        <v>1</v>
      </c>
      <c r="C29" s="9">
        <v>6</v>
      </c>
      <c r="D29" s="11">
        <v>3.09</v>
      </c>
      <c r="E29" s="11">
        <v>3.19</v>
      </c>
      <c r="F29" s="11">
        <v>2.9425000000000003</v>
      </c>
      <c r="G29" s="11">
        <v>3</v>
      </c>
      <c r="H29" s="11">
        <v>3.1</v>
      </c>
      <c r="I29" s="11">
        <v>3.1</v>
      </c>
      <c r="J29" s="11">
        <v>3.1947999999999999</v>
      </c>
      <c r="K29" s="11">
        <v>3.1400000000000006</v>
      </c>
      <c r="L29" s="11">
        <v>3.1509999999999998</v>
      </c>
      <c r="M29" s="11">
        <v>3.3279760999999999</v>
      </c>
      <c r="N29" s="155">
        <v>2.36</v>
      </c>
      <c r="O29" s="11">
        <v>2.89</v>
      </c>
      <c r="P29" s="11">
        <v>2.9782999999999999</v>
      </c>
      <c r="Q29" s="11">
        <v>3.3000000000000003</v>
      </c>
      <c r="R29" s="11">
        <v>3.26383</v>
      </c>
      <c r="S29" s="11">
        <v>3.37</v>
      </c>
      <c r="T29" s="11">
        <v>3.37</v>
      </c>
      <c r="U29" s="11" t="s">
        <v>279</v>
      </c>
      <c r="V29" s="11">
        <v>3.3524061680000004</v>
      </c>
      <c r="W29" s="11">
        <v>3.3000000000000003</v>
      </c>
      <c r="X29" s="11">
        <v>3.01</v>
      </c>
      <c r="Y29" s="11">
        <v>3.34</v>
      </c>
      <c r="Z29" s="11">
        <v>2.68</v>
      </c>
      <c r="AA29" s="11">
        <v>3.09</v>
      </c>
      <c r="AB29" s="152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20" t="s">
        <v>265</v>
      </c>
      <c r="C30" s="12"/>
      <c r="D30" s="23">
        <v>3.188333333333333</v>
      </c>
      <c r="E30" s="23">
        <v>3.1133333333333333</v>
      </c>
      <c r="F30" s="23">
        <v>2.9168055555555554</v>
      </c>
      <c r="G30" s="23">
        <v>2.9966666666666666</v>
      </c>
      <c r="H30" s="23">
        <v>3.02</v>
      </c>
      <c r="I30" s="23">
        <v>3.1666666666666665</v>
      </c>
      <c r="J30" s="23">
        <v>3.1371833333333332</v>
      </c>
      <c r="K30" s="23">
        <v>3.1050000000000004</v>
      </c>
      <c r="L30" s="23">
        <v>3.2111666666666667</v>
      </c>
      <c r="M30" s="23">
        <v>3.2561994666666672</v>
      </c>
      <c r="N30" s="23">
        <v>2.3616666666666668</v>
      </c>
      <c r="O30" s="23">
        <v>2.8516666666666666</v>
      </c>
      <c r="P30" s="23">
        <v>3.0167666666666668</v>
      </c>
      <c r="Q30" s="23">
        <v>3.2449999999999997</v>
      </c>
      <c r="R30" s="23">
        <v>3.2976549999999993</v>
      </c>
      <c r="S30" s="23">
        <v>3.4233333333333333</v>
      </c>
      <c r="T30" s="23">
        <v>3.3716666666666666</v>
      </c>
      <c r="U30" s="23">
        <v>3.218</v>
      </c>
      <c r="V30" s="23">
        <v>3.2421749096666672</v>
      </c>
      <c r="W30" s="23">
        <v>3.24</v>
      </c>
      <c r="X30" s="23">
        <v>3.0150000000000001</v>
      </c>
      <c r="Y30" s="23">
        <v>3.3333333333333326</v>
      </c>
      <c r="Z30" s="23">
        <v>2.7683333333333331</v>
      </c>
      <c r="AA30" s="23">
        <v>3.09</v>
      </c>
      <c r="AB30" s="152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3" t="s">
        <v>266</v>
      </c>
      <c r="C31" s="29"/>
      <c r="D31" s="11">
        <v>3.1950000000000003</v>
      </c>
      <c r="E31" s="11">
        <v>3.105</v>
      </c>
      <c r="F31" s="11">
        <v>2.9137500000000003</v>
      </c>
      <c r="G31" s="11">
        <v>3</v>
      </c>
      <c r="H31" s="11">
        <v>3.0049999999999999</v>
      </c>
      <c r="I31" s="11">
        <v>3.17</v>
      </c>
      <c r="J31" s="11">
        <v>3.1371500000000001</v>
      </c>
      <c r="K31" s="11">
        <v>3.12</v>
      </c>
      <c r="L31" s="11">
        <v>3.23</v>
      </c>
      <c r="M31" s="11">
        <v>3.2669275500000001</v>
      </c>
      <c r="N31" s="11">
        <v>2.37</v>
      </c>
      <c r="O31" s="11">
        <v>2.87</v>
      </c>
      <c r="P31" s="11">
        <v>3.0267999999999997</v>
      </c>
      <c r="Q31" s="11">
        <v>3.2549999999999999</v>
      </c>
      <c r="R31" s="11">
        <v>3.30619</v>
      </c>
      <c r="S31" s="11">
        <v>3.4249999999999998</v>
      </c>
      <c r="T31" s="11">
        <v>3.37</v>
      </c>
      <c r="U31" s="11">
        <v>3.2199999999999998</v>
      </c>
      <c r="V31" s="11">
        <v>3.2729118430000002</v>
      </c>
      <c r="W31" s="11">
        <v>3.23</v>
      </c>
      <c r="X31" s="11">
        <v>3.01</v>
      </c>
      <c r="Y31" s="11">
        <v>3.3249999999999997</v>
      </c>
      <c r="Z31" s="11">
        <v>2.7650000000000001</v>
      </c>
      <c r="AA31" s="11">
        <v>3.08</v>
      </c>
      <c r="AB31" s="152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267</v>
      </c>
      <c r="C32" s="29"/>
      <c r="D32" s="24">
        <v>6.1779176642835588E-2</v>
      </c>
      <c r="E32" s="24">
        <v>6.531972647421809E-2</v>
      </c>
      <c r="F32" s="24">
        <v>2.7398381271460215E-2</v>
      </c>
      <c r="G32" s="24">
        <v>1.0327955589886367E-2</v>
      </c>
      <c r="H32" s="24">
        <v>5.099019513592782E-2</v>
      </c>
      <c r="I32" s="24">
        <v>4.2739521132865485E-2</v>
      </c>
      <c r="J32" s="24">
        <v>6.0176919717335575E-2</v>
      </c>
      <c r="K32" s="24">
        <v>0.11058933040759403</v>
      </c>
      <c r="L32" s="24">
        <v>4.621002777175838E-2</v>
      </c>
      <c r="M32" s="24">
        <v>6.9599730413175187E-2</v>
      </c>
      <c r="N32" s="24">
        <v>4.2622372841814783E-2</v>
      </c>
      <c r="O32" s="24">
        <v>5.5647701360134076E-2</v>
      </c>
      <c r="P32" s="24">
        <v>6.2557898515428673E-2</v>
      </c>
      <c r="Q32" s="24">
        <v>5.4680892457969386E-2</v>
      </c>
      <c r="R32" s="24">
        <v>8.7659013398509011E-2</v>
      </c>
      <c r="S32" s="24">
        <v>3.8297084310253325E-2</v>
      </c>
      <c r="T32" s="24">
        <v>7.527726527090787E-3</v>
      </c>
      <c r="U32" s="24">
        <v>1.4832396974191564E-2</v>
      </c>
      <c r="V32" s="24">
        <v>9.2602197514238233E-2</v>
      </c>
      <c r="W32" s="24">
        <v>5.3291650377897008E-2</v>
      </c>
      <c r="X32" s="24">
        <v>2.738612787525832E-2</v>
      </c>
      <c r="Y32" s="24">
        <v>5.3913510984415193E-2</v>
      </c>
      <c r="Z32" s="24">
        <v>8.5654344120229306E-2</v>
      </c>
      <c r="AA32" s="24">
        <v>5.3665631459994999E-2</v>
      </c>
      <c r="AB32" s="206"/>
      <c r="AC32" s="207"/>
      <c r="AD32" s="207"/>
      <c r="AE32" s="207"/>
      <c r="AF32" s="207"/>
      <c r="AG32" s="207"/>
      <c r="AH32" s="207"/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7"/>
      <c r="AX32" s="207"/>
      <c r="AY32" s="207"/>
      <c r="AZ32" s="207"/>
      <c r="BA32" s="207"/>
      <c r="BB32" s="207"/>
      <c r="BC32" s="207"/>
      <c r="BD32" s="207"/>
      <c r="BE32" s="207"/>
      <c r="BF32" s="207"/>
      <c r="BG32" s="207"/>
      <c r="BH32" s="207"/>
      <c r="BI32" s="207"/>
      <c r="BJ32" s="207"/>
      <c r="BK32" s="207"/>
      <c r="BL32" s="207"/>
      <c r="BM32" s="56"/>
    </row>
    <row r="33" spans="1:65">
      <c r="A33" s="30"/>
      <c r="B33" s="3" t="s">
        <v>86</v>
      </c>
      <c r="C33" s="29"/>
      <c r="D33" s="13">
        <v>1.9376636688814092E-2</v>
      </c>
      <c r="E33" s="13">
        <v>2.0980640195144996E-2</v>
      </c>
      <c r="F33" s="13">
        <v>9.3932834224329104E-3</v>
      </c>
      <c r="G33" s="13">
        <v>3.4464812869476197E-3</v>
      </c>
      <c r="H33" s="13">
        <v>1.6884170574810536E-2</v>
      </c>
      <c r="I33" s="13">
        <v>1.3496690884062785E-2</v>
      </c>
      <c r="J33" s="13">
        <v>1.9181830745414595E-2</v>
      </c>
      <c r="K33" s="13">
        <v>3.5616531532236394E-2</v>
      </c>
      <c r="L33" s="13">
        <v>1.4390417118936539E-2</v>
      </c>
      <c r="M33" s="13">
        <v>2.137452914837051E-2</v>
      </c>
      <c r="N33" s="13">
        <v>1.8047582007825594E-2</v>
      </c>
      <c r="O33" s="13">
        <v>1.9514097496248068E-2</v>
      </c>
      <c r="P33" s="13">
        <v>2.0736737516578015E-2</v>
      </c>
      <c r="Q33" s="13">
        <v>1.6850814316785638E-2</v>
      </c>
      <c r="R33" s="13">
        <v>2.6582226885016484E-2</v>
      </c>
      <c r="S33" s="13">
        <v>1.11870742873184E-2</v>
      </c>
      <c r="T33" s="13">
        <v>2.2326425685884688E-3</v>
      </c>
      <c r="U33" s="13">
        <v>4.6091973195126054E-3</v>
      </c>
      <c r="V33" s="13">
        <v>2.8561752556329173E-2</v>
      </c>
      <c r="W33" s="13">
        <v>1.6448040240091669E-2</v>
      </c>
      <c r="X33" s="13">
        <v>9.0832928276146988E-3</v>
      </c>
      <c r="Y33" s="13">
        <v>1.6174053295324561E-2</v>
      </c>
      <c r="Z33" s="13">
        <v>3.0940762475699931E-2</v>
      </c>
      <c r="AA33" s="13">
        <v>1.7367518271843043E-2</v>
      </c>
      <c r="AB33" s="152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268</v>
      </c>
      <c r="C34" s="29"/>
      <c r="D34" s="13">
        <v>1.5065525537930835E-2</v>
      </c>
      <c r="E34" s="13">
        <v>-8.8121266571590251E-3</v>
      </c>
      <c r="F34" s="13">
        <v>-7.1380418983181482E-2</v>
      </c>
      <c r="G34" s="13">
        <v>-4.5955141182854375E-2</v>
      </c>
      <c r="H34" s="13">
        <v>-3.8526538277715239E-2</v>
      </c>
      <c r="I34" s="13">
        <v>8.1675371260159224E-3</v>
      </c>
      <c r="J34" s="13">
        <v>-1.2190332591204278E-3</v>
      </c>
      <c r="K34" s="13">
        <v>-1.1465199123279923E-2</v>
      </c>
      <c r="L34" s="13">
        <v>2.2334944095102616E-2</v>
      </c>
      <c r="M34" s="13">
        <v>3.6671977905383457E-2</v>
      </c>
      <c r="N34" s="13">
        <v>-0.24811926310128174</v>
      </c>
      <c r="O34" s="13">
        <v>-9.2118602093361424E-2</v>
      </c>
      <c r="P34" s="13">
        <v>-3.9555930394570171E-2</v>
      </c>
      <c r="Q34" s="13">
        <v>3.3106418307554231E-2</v>
      </c>
      <c r="R34" s="13">
        <v>4.9870121991986816E-2</v>
      </c>
      <c r="S34" s="13">
        <v>8.988216908254576E-2</v>
      </c>
      <c r="T34" s="13">
        <v>7.3433119792594814E-2</v>
      </c>
      <c r="U34" s="13">
        <v>2.451046351732189E-2</v>
      </c>
      <c r="V34" s="13">
        <v>3.220699798223392E-2</v>
      </c>
      <c r="W34" s="13">
        <v>3.1514574827881781E-2</v>
      </c>
      <c r="X34" s="13">
        <v>-4.0118381757387911E-2</v>
      </c>
      <c r="Y34" s="13">
        <v>6.1228986448437661E-2</v>
      </c>
      <c r="Z34" s="13">
        <v>-0.1186493267545724</v>
      </c>
      <c r="AA34" s="13">
        <v>-1.6240729562298051E-2</v>
      </c>
      <c r="AB34" s="152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46" t="s">
        <v>269</v>
      </c>
      <c r="C35" s="47"/>
      <c r="D35" s="45">
        <v>0.21</v>
      </c>
      <c r="E35" s="45">
        <v>0.22</v>
      </c>
      <c r="F35" s="45">
        <v>1.34</v>
      </c>
      <c r="G35" s="45">
        <v>0.89</v>
      </c>
      <c r="H35" s="45">
        <v>0.75</v>
      </c>
      <c r="I35" s="45">
        <v>0.08</v>
      </c>
      <c r="J35" s="45">
        <v>0.08</v>
      </c>
      <c r="K35" s="45">
        <v>0.27</v>
      </c>
      <c r="L35" s="45">
        <v>0.34</v>
      </c>
      <c r="M35" s="45">
        <v>0.6</v>
      </c>
      <c r="N35" s="45">
        <v>4.51</v>
      </c>
      <c r="O35" s="45">
        <v>1.71</v>
      </c>
      <c r="P35" s="45">
        <v>0.77</v>
      </c>
      <c r="Q35" s="45">
        <v>0.53</v>
      </c>
      <c r="R35" s="45">
        <v>0.83</v>
      </c>
      <c r="S35" s="45">
        <v>1.55</v>
      </c>
      <c r="T35" s="45">
        <v>1.25</v>
      </c>
      <c r="U35" s="45">
        <v>0.38</v>
      </c>
      <c r="V35" s="45">
        <v>0.52</v>
      </c>
      <c r="W35" s="45">
        <v>0.5</v>
      </c>
      <c r="X35" s="45">
        <v>0.78</v>
      </c>
      <c r="Y35" s="45">
        <v>1.04</v>
      </c>
      <c r="Z35" s="45">
        <v>2.19</v>
      </c>
      <c r="AA35" s="45">
        <v>0.35</v>
      </c>
      <c r="AB35" s="152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B36" s="3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BM36" s="55"/>
    </row>
    <row r="37" spans="1:65" ht="15">
      <c r="B37" s="8" t="s">
        <v>536</v>
      </c>
      <c r="BM37" s="28" t="s">
        <v>66</v>
      </c>
    </row>
    <row r="38" spans="1:65" ht="15">
      <c r="A38" s="25" t="s">
        <v>7</v>
      </c>
      <c r="B38" s="18" t="s">
        <v>110</v>
      </c>
      <c r="C38" s="15" t="s">
        <v>111</v>
      </c>
      <c r="D38" s="16" t="s">
        <v>230</v>
      </c>
      <c r="E38" s="17" t="s">
        <v>230</v>
      </c>
      <c r="F38" s="17" t="s">
        <v>230</v>
      </c>
      <c r="G38" s="17" t="s">
        <v>230</v>
      </c>
      <c r="H38" s="17" t="s">
        <v>230</v>
      </c>
      <c r="I38" s="17" t="s">
        <v>230</v>
      </c>
      <c r="J38" s="17" t="s">
        <v>230</v>
      </c>
      <c r="K38" s="17" t="s">
        <v>230</v>
      </c>
      <c r="L38" s="17" t="s">
        <v>230</v>
      </c>
      <c r="M38" s="17" t="s">
        <v>230</v>
      </c>
      <c r="N38" s="17" t="s">
        <v>230</v>
      </c>
      <c r="O38" s="17" t="s">
        <v>230</v>
      </c>
      <c r="P38" s="17" t="s">
        <v>230</v>
      </c>
      <c r="Q38" s="17" t="s">
        <v>230</v>
      </c>
      <c r="R38" s="17" t="s">
        <v>230</v>
      </c>
      <c r="S38" s="17" t="s">
        <v>230</v>
      </c>
      <c r="T38" s="17" t="s">
        <v>230</v>
      </c>
      <c r="U38" s="17" t="s">
        <v>230</v>
      </c>
      <c r="V38" s="17" t="s">
        <v>230</v>
      </c>
      <c r="W38" s="17" t="s">
        <v>230</v>
      </c>
      <c r="X38" s="17" t="s">
        <v>230</v>
      </c>
      <c r="Y38" s="17" t="s">
        <v>230</v>
      </c>
      <c r="Z38" s="17" t="s">
        <v>230</v>
      </c>
      <c r="AA38" s="17" t="s">
        <v>230</v>
      </c>
      <c r="AB38" s="152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8">
        <v>1</v>
      </c>
    </row>
    <row r="39" spans="1:65">
      <c r="A39" s="30"/>
      <c r="B39" s="19" t="s">
        <v>231</v>
      </c>
      <c r="C39" s="9" t="s">
        <v>231</v>
      </c>
      <c r="D39" s="150" t="s">
        <v>233</v>
      </c>
      <c r="E39" s="151" t="s">
        <v>234</v>
      </c>
      <c r="F39" s="151" t="s">
        <v>235</v>
      </c>
      <c r="G39" s="151" t="s">
        <v>236</v>
      </c>
      <c r="H39" s="151" t="s">
        <v>237</v>
      </c>
      <c r="I39" s="151" t="s">
        <v>239</v>
      </c>
      <c r="J39" s="151" t="s">
        <v>240</v>
      </c>
      <c r="K39" s="151" t="s">
        <v>242</v>
      </c>
      <c r="L39" s="151" t="s">
        <v>243</v>
      </c>
      <c r="M39" s="151" t="s">
        <v>244</v>
      </c>
      <c r="N39" s="151" t="s">
        <v>245</v>
      </c>
      <c r="O39" s="151" t="s">
        <v>246</v>
      </c>
      <c r="P39" s="151" t="s">
        <v>247</v>
      </c>
      <c r="Q39" s="151" t="s">
        <v>248</v>
      </c>
      <c r="R39" s="151" t="s">
        <v>249</v>
      </c>
      <c r="S39" s="151" t="s">
        <v>250</v>
      </c>
      <c r="T39" s="151" t="s">
        <v>251</v>
      </c>
      <c r="U39" s="151" t="s">
        <v>252</v>
      </c>
      <c r="V39" s="151" t="s">
        <v>280</v>
      </c>
      <c r="W39" s="151" t="s">
        <v>254</v>
      </c>
      <c r="X39" s="151" t="s">
        <v>255</v>
      </c>
      <c r="Y39" s="151" t="s">
        <v>256</v>
      </c>
      <c r="Z39" s="151" t="s">
        <v>257</v>
      </c>
      <c r="AA39" s="151" t="s">
        <v>258</v>
      </c>
      <c r="AB39" s="152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 t="s">
        <v>3</v>
      </c>
    </row>
    <row r="40" spans="1:65">
      <c r="A40" s="30"/>
      <c r="B40" s="19"/>
      <c r="C40" s="9"/>
      <c r="D40" s="10" t="s">
        <v>271</v>
      </c>
      <c r="E40" s="11" t="s">
        <v>271</v>
      </c>
      <c r="F40" s="11" t="s">
        <v>273</v>
      </c>
      <c r="G40" s="11" t="s">
        <v>274</v>
      </c>
      <c r="H40" s="11" t="s">
        <v>274</v>
      </c>
      <c r="I40" s="11" t="s">
        <v>274</v>
      </c>
      <c r="J40" s="11" t="s">
        <v>271</v>
      </c>
      <c r="K40" s="11" t="s">
        <v>271</v>
      </c>
      <c r="L40" s="11" t="s">
        <v>274</v>
      </c>
      <c r="M40" s="11" t="s">
        <v>273</v>
      </c>
      <c r="N40" s="11" t="s">
        <v>271</v>
      </c>
      <c r="O40" s="11" t="s">
        <v>274</v>
      </c>
      <c r="P40" s="11" t="s">
        <v>273</v>
      </c>
      <c r="Q40" s="11" t="s">
        <v>271</v>
      </c>
      <c r="R40" s="11" t="s">
        <v>273</v>
      </c>
      <c r="S40" s="11" t="s">
        <v>271</v>
      </c>
      <c r="T40" s="11" t="s">
        <v>274</v>
      </c>
      <c r="U40" s="11" t="s">
        <v>271</v>
      </c>
      <c r="V40" s="11" t="s">
        <v>273</v>
      </c>
      <c r="W40" s="11" t="s">
        <v>273</v>
      </c>
      <c r="X40" s="11" t="s">
        <v>274</v>
      </c>
      <c r="Y40" s="11" t="s">
        <v>271</v>
      </c>
      <c r="Z40" s="11" t="s">
        <v>274</v>
      </c>
      <c r="AA40" s="11" t="s">
        <v>271</v>
      </c>
      <c r="AB40" s="152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>
        <v>0</v>
      </c>
    </row>
    <row r="41" spans="1:65">
      <c r="A41" s="30"/>
      <c r="B41" s="19"/>
      <c r="C41" s="9"/>
      <c r="D41" s="26" t="s">
        <v>309</v>
      </c>
      <c r="E41" s="26" t="s">
        <v>263</v>
      </c>
      <c r="F41" s="26" t="s">
        <v>309</v>
      </c>
      <c r="G41" s="26" t="s">
        <v>310</v>
      </c>
      <c r="H41" s="26" t="s">
        <v>310</v>
      </c>
      <c r="I41" s="26" t="s">
        <v>310</v>
      </c>
      <c r="J41" s="26" t="s">
        <v>116</v>
      </c>
      <c r="K41" s="26" t="s">
        <v>116</v>
      </c>
      <c r="L41" s="26" t="s">
        <v>311</v>
      </c>
      <c r="M41" s="26" t="s">
        <v>310</v>
      </c>
      <c r="N41" s="26" t="s">
        <v>309</v>
      </c>
      <c r="O41" s="26" t="s">
        <v>309</v>
      </c>
      <c r="P41" s="26" t="s">
        <v>309</v>
      </c>
      <c r="Q41" s="26" t="s">
        <v>310</v>
      </c>
      <c r="R41" s="26" t="s">
        <v>309</v>
      </c>
      <c r="S41" s="26" t="s">
        <v>309</v>
      </c>
      <c r="T41" s="26" t="s">
        <v>311</v>
      </c>
      <c r="U41" s="26" t="s">
        <v>276</v>
      </c>
      <c r="V41" s="26" t="s">
        <v>310</v>
      </c>
      <c r="W41" s="26" t="s">
        <v>312</v>
      </c>
      <c r="X41" s="26" t="s">
        <v>313</v>
      </c>
      <c r="Y41" s="26" t="s">
        <v>309</v>
      </c>
      <c r="Z41" s="26" t="s">
        <v>309</v>
      </c>
      <c r="AA41" s="26" t="s">
        <v>309</v>
      </c>
      <c r="AB41" s="152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1</v>
      </c>
    </row>
    <row r="42" spans="1:65">
      <c r="A42" s="30"/>
      <c r="B42" s="18">
        <v>1</v>
      </c>
      <c r="C42" s="14">
        <v>1</v>
      </c>
      <c r="D42" s="208">
        <v>81.900000000000006</v>
      </c>
      <c r="E42" s="208">
        <v>68.599999999999994</v>
      </c>
      <c r="F42" s="208">
        <v>62.185999999999993</v>
      </c>
      <c r="G42" s="208">
        <v>71</v>
      </c>
      <c r="H42" s="208">
        <v>72.900000000000006</v>
      </c>
      <c r="I42" s="208">
        <v>66.2</v>
      </c>
      <c r="J42" s="208">
        <v>69</v>
      </c>
      <c r="K42" s="208">
        <v>73.7</v>
      </c>
      <c r="L42" s="208">
        <v>71</v>
      </c>
      <c r="M42" s="208">
        <v>69.695999999999998</v>
      </c>
      <c r="N42" s="208">
        <v>75</v>
      </c>
      <c r="O42" s="208">
        <v>69.900000000000006</v>
      </c>
      <c r="P42" s="208">
        <v>70.22699999999999</v>
      </c>
      <c r="Q42" s="208">
        <v>68</v>
      </c>
      <c r="R42" s="209">
        <v>19.703299999999999</v>
      </c>
      <c r="S42" s="208">
        <v>75.400000000000006</v>
      </c>
      <c r="T42" s="208">
        <v>74</v>
      </c>
      <c r="U42" s="208">
        <v>76.5</v>
      </c>
      <c r="V42" s="208">
        <v>61.078619459999992</v>
      </c>
      <c r="W42" s="208">
        <v>70</v>
      </c>
      <c r="X42" s="234">
        <v>71</v>
      </c>
      <c r="Y42" s="208">
        <v>71.599999999999994</v>
      </c>
      <c r="Z42" s="208">
        <v>68.2</v>
      </c>
      <c r="AA42" s="208">
        <v>68.8</v>
      </c>
      <c r="AB42" s="210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11"/>
      <c r="AO42" s="211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11"/>
      <c r="BB42" s="211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2">
        <v>1</v>
      </c>
    </row>
    <row r="43" spans="1:65">
      <c r="A43" s="30"/>
      <c r="B43" s="19">
        <v>1</v>
      </c>
      <c r="C43" s="9">
        <v>2</v>
      </c>
      <c r="D43" s="213">
        <v>79.3</v>
      </c>
      <c r="E43" s="213">
        <v>67.599999999999994</v>
      </c>
      <c r="F43" s="213">
        <v>60.859999999999992</v>
      </c>
      <c r="G43" s="213">
        <v>73</v>
      </c>
      <c r="H43" s="213">
        <v>72.099999999999994</v>
      </c>
      <c r="I43" s="213">
        <v>66.7</v>
      </c>
      <c r="J43" s="213">
        <v>71</v>
      </c>
      <c r="K43" s="213">
        <v>72.599999999999994</v>
      </c>
      <c r="L43" s="213">
        <v>70</v>
      </c>
      <c r="M43" s="213">
        <v>72.944999999999993</v>
      </c>
      <c r="N43" s="213">
        <v>74</v>
      </c>
      <c r="O43" s="213">
        <v>70.5</v>
      </c>
      <c r="P43" s="213">
        <v>68.850800000000007</v>
      </c>
      <c r="Q43" s="213">
        <v>69</v>
      </c>
      <c r="R43" s="214">
        <v>18.567599999999999</v>
      </c>
      <c r="S43" s="213">
        <v>77.2</v>
      </c>
      <c r="T43" s="213">
        <v>76</v>
      </c>
      <c r="U43" s="213">
        <v>74.900000000000006</v>
      </c>
      <c r="V43" s="213">
        <v>59.10019166</v>
      </c>
      <c r="W43" s="213">
        <v>70</v>
      </c>
      <c r="X43" s="213">
        <v>68</v>
      </c>
      <c r="Y43" s="213">
        <v>76.5</v>
      </c>
      <c r="Z43" s="213">
        <v>67.900000000000006</v>
      </c>
      <c r="AA43" s="215">
        <v>72.5</v>
      </c>
      <c r="AB43" s="210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2">
        <v>6</v>
      </c>
    </row>
    <row r="44" spans="1:65">
      <c r="A44" s="30"/>
      <c r="B44" s="19">
        <v>1</v>
      </c>
      <c r="C44" s="9">
        <v>3</v>
      </c>
      <c r="D44" s="213">
        <v>79.7</v>
      </c>
      <c r="E44" s="213">
        <v>67.400000000000006</v>
      </c>
      <c r="F44" s="213">
        <v>61.468000000000018</v>
      </c>
      <c r="G44" s="213">
        <v>73</v>
      </c>
      <c r="H44" s="213">
        <v>72.7</v>
      </c>
      <c r="I44" s="213">
        <v>68.900000000000006</v>
      </c>
      <c r="J44" s="213">
        <v>69</v>
      </c>
      <c r="K44" s="213">
        <v>73.3</v>
      </c>
      <c r="L44" s="213">
        <v>72</v>
      </c>
      <c r="M44" s="213">
        <v>70.972999999999999</v>
      </c>
      <c r="N44" s="213">
        <v>74</v>
      </c>
      <c r="O44" s="213">
        <v>70.400000000000006</v>
      </c>
      <c r="P44" s="213">
        <v>69.87</v>
      </c>
      <c r="Q44" s="213">
        <v>69</v>
      </c>
      <c r="R44" s="214">
        <v>17.504100000000001</v>
      </c>
      <c r="S44" s="213">
        <v>75.099999999999994</v>
      </c>
      <c r="T44" s="213">
        <v>76</v>
      </c>
      <c r="U44" s="213">
        <v>77.400000000000006</v>
      </c>
      <c r="V44" s="213">
        <v>59.842865230000001</v>
      </c>
      <c r="W44" s="213">
        <v>70</v>
      </c>
      <c r="X44" s="213">
        <v>68</v>
      </c>
      <c r="Y44" s="213">
        <v>73.7</v>
      </c>
      <c r="Z44" s="213">
        <v>66.900000000000006</v>
      </c>
      <c r="AA44" s="213">
        <v>69.900000000000006</v>
      </c>
      <c r="AB44" s="210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11"/>
      <c r="BB44" s="211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2">
        <v>16</v>
      </c>
    </row>
    <row r="45" spans="1:65">
      <c r="A45" s="30"/>
      <c r="B45" s="19">
        <v>1</v>
      </c>
      <c r="C45" s="9">
        <v>4</v>
      </c>
      <c r="D45" s="213">
        <v>79.3</v>
      </c>
      <c r="E45" s="213">
        <v>67</v>
      </c>
      <c r="F45" s="213">
        <v>61.735500000000002</v>
      </c>
      <c r="G45" s="213">
        <v>73</v>
      </c>
      <c r="H45" s="213">
        <v>72.599999999999994</v>
      </c>
      <c r="I45" s="213">
        <v>66.7</v>
      </c>
      <c r="J45" s="213">
        <v>67</v>
      </c>
      <c r="K45" s="213">
        <v>74.400000000000006</v>
      </c>
      <c r="L45" s="213">
        <v>71</v>
      </c>
      <c r="M45" s="213">
        <v>71.554000000000002</v>
      </c>
      <c r="N45" s="213">
        <v>72</v>
      </c>
      <c r="O45" s="213">
        <v>70.7</v>
      </c>
      <c r="P45" s="213">
        <v>70.176000000000002</v>
      </c>
      <c r="Q45" s="213">
        <v>66</v>
      </c>
      <c r="R45" s="214">
        <v>19.750800000000002</v>
      </c>
      <c r="S45" s="213">
        <v>75.3</v>
      </c>
      <c r="T45" s="213">
        <v>75</v>
      </c>
      <c r="U45" s="213">
        <v>75.8</v>
      </c>
      <c r="V45" s="213">
        <v>57.98304607</v>
      </c>
      <c r="W45" s="213">
        <v>70</v>
      </c>
      <c r="X45" s="213">
        <v>68</v>
      </c>
      <c r="Y45" s="213">
        <v>75.599999999999994</v>
      </c>
      <c r="Z45" s="213">
        <v>66</v>
      </c>
      <c r="AA45" s="213">
        <v>68.3</v>
      </c>
      <c r="AB45" s="210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11"/>
      <c r="AO45" s="211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11"/>
      <c r="BB45" s="211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2">
        <v>70.493669727391321</v>
      </c>
    </row>
    <row r="46" spans="1:65">
      <c r="A46" s="30"/>
      <c r="B46" s="19">
        <v>1</v>
      </c>
      <c r="C46" s="9">
        <v>5</v>
      </c>
      <c r="D46" s="213">
        <v>76.7</v>
      </c>
      <c r="E46" s="213">
        <v>69.2</v>
      </c>
      <c r="F46" s="213">
        <v>59.95</v>
      </c>
      <c r="G46" s="213">
        <v>71</v>
      </c>
      <c r="H46" s="213">
        <v>72.8</v>
      </c>
      <c r="I46" s="213">
        <v>67.2</v>
      </c>
      <c r="J46" s="213">
        <v>68</v>
      </c>
      <c r="K46" s="213">
        <v>73</v>
      </c>
      <c r="L46" s="213">
        <v>72</v>
      </c>
      <c r="M46" s="213">
        <v>72.445999999999998</v>
      </c>
      <c r="N46" s="213">
        <v>76</v>
      </c>
      <c r="O46" s="213">
        <v>68.900000000000006</v>
      </c>
      <c r="P46" s="213">
        <v>69.36</v>
      </c>
      <c r="Q46" s="213">
        <v>69</v>
      </c>
      <c r="R46" s="214">
        <v>20.043600000000001</v>
      </c>
      <c r="S46" s="213">
        <v>75.900000000000006</v>
      </c>
      <c r="T46" s="213">
        <v>75</v>
      </c>
      <c r="U46" s="213">
        <v>76.3</v>
      </c>
      <c r="V46" s="213">
        <v>61.899119939999999</v>
      </c>
      <c r="W46" s="213">
        <v>71</v>
      </c>
      <c r="X46" s="213">
        <v>69</v>
      </c>
      <c r="Y46" s="213">
        <v>75.8</v>
      </c>
      <c r="Z46" s="213">
        <v>66</v>
      </c>
      <c r="AA46" s="213">
        <v>68.5</v>
      </c>
      <c r="AB46" s="210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11"/>
      <c r="AO46" s="211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11"/>
      <c r="BB46" s="211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2">
        <v>77</v>
      </c>
    </row>
    <row r="47" spans="1:65">
      <c r="A47" s="30"/>
      <c r="B47" s="19">
        <v>1</v>
      </c>
      <c r="C47" s="9">
        <v>6</v>
      </c>
      <c r="D47" s="213">
        <v>77.3</v>
      </c>
      <c r="E47" s="213">
        <v>68.400000000000006</v>
      </c>
      <c r="F47" s="213">
        <v>60.841000000000008</v>
      </c>
      <c r="G47" s="213">
        <v>72</v>
      </c>
      <c r="H47" s="213">
        <v>72.599999999999994</v>
      </c>
      <c r="I47" s="213">
        <v>63.79999999999999</v>
      </c>
      <c r="J47" s="213">
        <v>68</v>
      </c>
      <c r="K47" s="213">
        <v>74</v>
      </c>
      <c r="L47" s="213">
        <v>70</v>
      </c>
      <c r="M47" s="213">
        <v>71.781000000000006</v>
      </c>
      <c r="N47" s="213">
        <v>75</v>
      </c>
      <c r="O47" s="213">
        <v>69.400000000000006</v>
      </c>
      <c r="P47" s="215">
        <v>66.850800000000007</v>
      </c>
      <c r="Q47" s="213">
        <v>67</v>
      </c>
      <c r="R47" s="214">
        <v>17.230799999999999</v>
      </c>
      <c r="S47" s="213">
        <v>72.7</v>
      </c>
      <c r="T47" s="213">
        <v>74</v>
      </c>
      <c r="U47" s="213" t="s">
        <v>279</v>
      </c>
      <c r="V47" s="213">
        <v>63.246520019999998</v>
      </c>
      <c r="W47" s="213">
        <v>70</v>
      </c>
      <c r="X47" s="213">
        <v>68</v>
      </c>
      <c r="Y47" s="213">
        <v>73.3</v>
      </c>
      <c r="Z47" s="213">
        <v>65.7</v>
      </c>
      <c r="AA47" s="213">
        <v>66.900000000000006</v>
      </c>
      <c r="AB47" s="210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11"/>
      <c r="AO47" s="211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  <c r="BB47" s="211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6"/>
    </row>
    <row r="48" spans="1:65">
      <c r="A48" s="30"/>
      <c r="B48" s="20" t="s">
        <v>265</v>
      </c>
      <c r="C48" s="12"/>
      <c r="D48" s="217">
        <v>79.033333333333331</v>
      </c>
      <c r="E48" s="217">
        <v>68.033333333333346</v>
      </c>
      <c r="F48" s="217">
        <v>61.173416666666668</v>
      </c>
      <c r="G48" s="217">
        <v>72.166666666666671</v>
      </c>
      <c r="H48" s="217">
        <v>72.61666666666666</v>
      </c>
      <c r="I48" s="217">
        <v>66.583333333333329</v>
      </c>
      <c r="J48" s="217">
        <v>68.666666666666671</v>
      </c>
      <c r="K48" s="217">
        <v>73.5</v>
      </c>
      <c r="L48" s="217">
        <v>71</v>
      </c>
      <c r="M48" s="217">
        <v>71.565833333333345</v>
      </c>
      <c r="N48" s="217">
        <v>74.333333333333329</v>
      </c>
      <c r="O48" s="217">
        <v>69.966666666666654</v>
      </c>
      <c r="P48" s="217">
        <v>69.222433333333342</v>
      </c>
      <c r="Q48" s="217">
        <v>68</v>
      </c>
      <c r="R48" s="217">
        <v>18.800033333333335</v>
      </c>
      <c r="S48" s="217">
        <v>75.266666666666666</v>
      </c>
      <c r="T48" s="217">
        <v>75</v>
      </c>
      <c r="U48" s="217">
        <v>76.180000000000007</v>
      </c>
      <c r="V48" s="217">
        <v>60.525060396666667</v>
      </c>
      <c r="W48" s="217">
        <v>70.166666666666671</v>
      </c>
      <c r="X48" s="217">
        <v>68.666666666666671</v>
      </c>
      <c r="Y48" s="217">
        <v>74.416666666666671</v>
      </c>
      <c r="Z48" s="217">
        <v>66.783333333333331</v>
      </c>
      <c r="AA48" s="217">
        <v>69.149999999999991</v>
      </c>
      <c r="AB48" s="210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11"/>
      <c r="AO48" s="211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11"/>
      <c r="BB48" s="211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6"/>
    </row>
    <row r="49" spans="1:65">
      <c r="A49" s="30"/>
      <c r="B49" s="3" t="s">
        <v>266</v>
      </c>
      <c r="C49" s="29"/>
      <c r="D49" s="213">
        <v>79.3</v>
      </c>
      <c r="E49" s="213">
        <v>68</v>
      </c>
      <c r="F49" s="213">
        <v>61.164000000000001</v>
      </c>
      <c r="G49" s="213">
        <v>72.5</v>
      </c>
      <c r="H49" s="213">
        <v>72.650000000000006</v>
      </c>
      <c r="I49" s="213">
        <v>66.7</v>
      </c>
      <c r="J49" s="213">
        <v>68.5</v>
      </c>
      <c r="K49" s="213">
        <v>73.5</v>
      </c>
      <c r="L49" s="213">
        <v>71</v>
      </c>
      <c r="M49" s="213">
        <v>71.667500000000004</v>
      </c>
      <c r="N49" s="213">
        <v>74.5</v>
      </c>
      <c r="O49" s="213">
        <v>70.150000000000006</v>
      </c>
      <c r="P49" s="213">
        <v>69.615000000000009</v>
      </c>
      <c r="Q49" s="213">
        <v>68.5</v>
      </c>
      <c r="R49" s="213">
        <v>19.135449999999999</v>
      </c>
      <c r="S49" s="213">
        <v>75.349999999999994</v>
      </c>
      <c r="T49" s="213">
        <v>75</v>
      </c>
      <c r="U49" s="213">
        <v>76.3</v>
      </c>
      <c r="V49" s="213">
        <v>60.460742345</v>
      </c>
      <c r="W49" s="213">
        <v>70</v>
      </c>
      <c r="X49" s="213">
        <v>68</v>
      </c>
      <c r="Y49" s="213">
        <v>74.650000000000006</v>
      </c>
      <c r="Z49" s="213">
        <v>66.45</v>
      </c>
      <c r="AA49" s="213">
        <v>68.650000000000006</v>
      </c>
      <c r="AB49" s="210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11"/>
      <c r="BB49" s="211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6"/>
    </row>
    <row r="50" spans="1:65">
      <c r="A50" s="30"/>
      <c r="B50" s="3" t="s">
        <v>267</v>
      </c>
      <c r="C50" s="29"/>
      <c r="D50" s="218">
        <v>1.8575970140659337</v>
      </c>
      <c r="E50" s="218">
        <v>0.83346665600170655</v>
      </c>
      <c r="F50" s="218">
        <v>0.79164653834060605</v>
      </c>
      <c r="G50" s="218">
        <v>0.98319208025017513</v>
      </c>
      <c r="H50" s="218">
        <v>0.27868739954771632</v>
      </c>
      <c r="I50" s="218">
        <v>1.6533803756748426</v>
      </c>
      <c r="J50" s="218">
        <v>1.3662601021279464</v>
      </c>
      <c r="K50" s="218">
        <v>0.66332495807108338</v>
      </c>
      <c r="L50" s="218">
        <v>0.89442719099991586</v>
      </c>
      <c r="M50" s="218">
        <v>1.1463820334716803</v>
      </c>
      <c r="N50" s="218">
        <v>1.3662601021279464</v>
      </c>
      <c r="O50" s="218">
        <v>0.70332543439482165</v>
      </c>
      <c r="P50" s="218">
        <v>1.274320740891655</v>
      </c>
      <c r="Q50" s="218">
        <v>1.2649110640673518</v>
      </c>
      <c r="R50" s="218">
        <v>1.2216601567812007</v>
      </c>
      <c r="S50" s="218">
        <v>1.467878287415775</v>
      </c>
      <c r="T50" s="218">
        <v>0.89442719099991586</v>
      </c>
      <c r="U50" s="218">
        <v>0.92032602918748319</v>
      </c>
      <c r="V50" s="218">
        <v>1.9265662586991126</v>
      </c>
      <c r="W50" s="218">
        <v>0.40824829046386302</v>
      </c>
      <c r="X50" s="218">
        <v>1.2110601416389968</v>
      </c>
      <c r="Y50" s="218">
        <v>1.8627041275164098</v>
      </c>
      <c r="Z50" s="218">
        <v>1.0647378394077434</v>
      </c>
      <c r="AA50" s="218">
        <v>1.9034179782696174</v>
      </c>
      <c r="AB50" s="219"/>
      <c r="AC50" s="220"/>
      <c r="AD50" s="220"/>
      <c r="AE50" s="220"/>
      <c r="AF50" s="220"/>
      <c r="AG50" s="220"/>
      <c r="AH50" s="220"/>
      <c r="AI50" s="220"/>
      <c r="AJ50" s="220"/>
      <c r="AK50" s="220"/>
      <c r="AL50" s="220"/>
      <c r="AM50" s="220"/>
      <c r="AN50" s="220"/>
      <c r="AO50" s="220"/>
      <c r="AP50" s="220"/>
      <c r="AQ50" s="220"/>
      <c r="AR50" s="220"/>
      <c r="AS50" s="220"/>
      <c r="AT50" s="220"/>
      <c r="AU50" s="220"/>
      <c r="AV50" s="220"/>
      <c r="AW50" s="220"/>
      <c r="AX50" s="220"/>
      <c r="AY50" s="220"/>
      <c r="AZ50" s="220"/>
      <c r="BA50" s="220"/>
      <c r="BB50" s="220"/>
      <c r="BC50" s="220"/>
      <c r="BD50" s="220"/>
      <c r="BE50" s="220"/>
      <c r="BF50" s="220"/>
      <c r="BG50" s="220"/>
      <c r="BH50" s="220"/>
      <c r="BI50" s="220"/>
      <c r="BJ50" s="220"/>
      <c r="BK50" s="220"/>
      <c r="BL50" s="220"/>
      <c r="BM50" s="221"/>
    </row>
    <row r="51" spans="1:65">
      <c r="A51" s="30"/>
      <c r="B51" s="3" t="s">
        <v>86</v>
      </c>
      <c r="C51" s="29"/>
      <c r="D51" s="13">
        <v>2.3503968967514978E-2</v>
      </c>
      <c r="E51" s="13">
        <v>1.2250857266071138E-2</v>
      </c>
      <c r="F51" s="13">
        <v>1.2941022121655883E-2</v>
      </c>
      <c r="G51" s="13">
        <v>1.3623908733258777E-2</v>
      </c>
      <c r="H51" s="13">
        <v>3.8377883802761031E-3</v>
      </c>
      <c r="I51" s="13">
        <v>2.4831745316768603E-2</v>
      </c>
      <c r="J51" s="13">
        <v>1.9896991778562325E-2</v>
      </c>
      <c r="K51" s="13">
        <v>9.0248293615113381E-3</v>
      </c>
      <c r="L51" s="13">
        <v>1.259756607042135E-2</v>
      </c>
      <c r="M51" s="13">
        <v>1.6018566124035169E-2</v>
      </c>
      <c r="N51" s="13">
        <v>1.838018074611587E-2</v>
      </c>
      <c r="O51" s="13">
        <v>1.0052293011836423E-2</v>
      </c>
      <c r="P51" s="13">
        <v>1.8409071734813157E-2</v>
      </c>
      <c r="Q51" s="13">
        <v>1.8601633295108114E-2</v>
      </c>
      <c r="R51" s="13">
        <v>6.4981808017070916E-2</v>
      </c>
      <c r="S51" s="13">
        <v>1.9502368743345107E-2</v>
      </c>
      <c r="T51" s="13">
        <v>1.1925695879998878E-2</v>
      </c>
      <c r="U51" s="13">
        <v>1.2080940262371791E-2</v>
      </c>
      <c r="V51" s="13">
        <v>3.183088535679042E-2</v>
      </c>
      <c r="W51" s="13">
        <v>5.8182654222878336E-3</v>
      </c>
      <c r="X51" s="13">
        <v>1.7636798179208688E-2</v>
      </c>
      <c r="Y51" s="13">
        <v>2.5030738555651643E-2</v>
      </c>
      <c r="Z51" s="13">
        <v>1.5943167048780786E-2</v>
      </c>
      <c r="AA51" s="13">
        <v>2.7525928825301773E-2</v>
      </c>
      <c r="AB51" s="152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5"/>
    </row>
    <row r="52" spans="1:65">
      <c r="A52" s="30"/>
      <c r="B52" s="3" t="s">
        <v>268</v>
      </c>
      <c r="C52" s="29"/>
      <c r="D52" s="13">
        <v>0.12114085759708715</v>
      </c>
      <c r="E52" s="13">
        <v>-3.4901522414316544E-2</v>
      </c>
      <c r="F52" s="13">
        <v>-0.13221404271854975</v>
      </c>
      <c r="G52" s="13">
        <v>2.3732584014210856E-2</v>
      </c>
      <c r="H52" s="13">
        <v>3.0116135923768272E-2</v>
      </c>
      <c r="I52" s="13">
        <v>-5.5470745234001861E-2</v>
      </c>
      <c r="J52" s="13">
        <v>-2.5917264171235854E-2</v>
      </c>
      <c r="K52" s="13">
        <v>4.264681189438102E-2</v>
      </c>
      <c r="L52" s="13">
        <v>7.1826346190619894E-3</v>
      </c>
      <c r="M52" s="13">
        <v>1.5209360075709277E-2</v>
      </c>
      <c r="N52" s="13">
        <v>5.446820431948729E-2</v>
      </c>
      <c r="O52" s="13">
        <v>-7.4758919880700825E-3</v>
      </c>
      <c r="P52" s="13">
        <v>-1.8033341135083814E-2</v>
      </c>
      <c r="Q52" s="13">
        <v>-3.5374378111320937E-2</v>
      </c>
      <c r="R52" s="13">
        <v>-0.73330891403390353</v>
      </c>
      <c r="S52" s="13">
        <v>6.7708163835606516E-2</v>
      </c>
      <c r="T52" s="13">
        <v>6.3925318259572483E-2</v>
      </c>
      <c r="U52" s="13">
        <v>8.0664409933523196E-2</v>
      </c>
      <c r="V52" s="13">
        <v>-0.14141141139728763</v>
      </c>
      <c r="W52" s="13">
        <v>-4.6387578060443913E-3</v>
      </c>
      <c r="X52" s="13">
        <v>-2.5917264171235854E-2</v>
      </c>
      <c r="Y52" s="13">
        <v>5.5650343561998161E-2</v>
      </c>
      <c r="Z52" s="13">
        <v>-5.2633611051976281E-2</v>
      </c>
      <c r="AA52" s="13">
        <v>-1.9060856564674267E-2</v>
      </c>
      <c r="AB52" s="152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46" t="s">
        <v>269</v>
      </c>
      <c r="C53" s="47"/>
      <c r="D53" s="45">
        <v>2.0699999999999998</v>
      </c>
      <c r="E53" s="45">
        <v>0.47</v>
      </c>
      <c r="F53" s="45">
        <v>2.06</v>
      </c>
      <c r="G53" s="45">
        <v>0.49</v>
      </c>
      <c r="H53" s="45">
        <v>0.59</v>
      </c>
      <c r="I53" s="45">
        <v>0.81</v>
      </c>
      <c r="J53" s="45">
        <v>0.32</v>
      </c>
      <c r="K53" s="45">
        <v>0.79</v>
      </c>
      <c r="L53" s="45">
        <v>0.22</v>
      </c>
      <c r="M53" s="45">
        <v>0.35</v>
      </c>
      <c r="N53" s="45">
        <v>0.99</v>
      </c>
      <c r="O53" s="45">
        <v>0.02</v>
      </c>
      <c r="P53" s="45">
        <v>0.2</v>
      </c>
      <c r="Q53" s="45">
        <v>0.48</v>
      </c>
      <c r="R53" s="45">
        <v>11.85</v>
      </c>
      <c r="S53" s="45">
        <v>1.2</v>
      </c>
      <c r="T53" s="45">
        <v>1.1399999999999999</v>
      </c>
      <c r="U53" s="45">
        <v>1.41</v>
      </c>
      <c r="V53" s="45">
        <v>2.21</v>
      </c>
      <c r="W53" s="45">
        <v>0.02</v>
      </c>
      <c r="X53" s="45">
        <v>0.32</v>
      </c>
      <c r="Y53" s="45">
        <v>1.01</v>
      </c>
      <c r="Z53" s="45">
        <v>0.76</v>
      </c>
      <c r="AA53" s="45">
        <v>0.21</v>
      </c>
      <c r="AB53" s="152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B54" s="31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BM54" s="55"/>
    </row>
    <row r="55" spans="1:65" ht="15">
      <c r="B55" s="8" t="s">
        <v>537</v>
      </c>
      <c r="BM55" s="28" t="s">
        <v>66</v>
      </c>
    </row>
    <row r="56" spans="1:65" ht="15">
      <c r="A56" s="25" t="s">
        <v>49</v>
      </c>
      <c r="B56" s="18" t="s">
        <v>110</v>
      </c>
      <c r="C56" s="15" t="s">
        <v>111</v>
      </c>
      <c r="D56" s="16" t="s">
        <v>230</v>
      </c>
      <c r="E56" s="17" t="s">
        <v>230</v>
      </c>
      <c r="F56" s="17" t="s">
        <v>230</v>
      </c>
      <c r="G56" s="17" t="s">
        <v>230</v>
      </c>
      <c r="H56" s="17" t="s">
        <v>230</v>
      </c>
      <c r="I56" s="17" t="s">
        <v>230</v>
      </c>
      <c r="J56" s="17" t="s">
        <v>230</v>
      </c>
      <c r="K56" s="17" t="s">
        <v>230</v>
      </c>
      <c r="L56" s="17" t="s">
        <v>230</v>
      </c>
      <c r="M56" s="17" t="s">
        <v>230</v>
      </c>
      <c r="N56" s="17" t="s">
        <v>230</v>
      </c>
      <c r="O56" s="17" t="s">
        <v>230</v>
      </c>
      <c r="P56" s="152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8">
        <v>1</v>
      </c>
    </row>
    <row r="57" spans="1:65">
      <c r="A57" s="30"/>
      <c r="B57" s="19" t="s">
        <v>231</v>
      </c>
      <c r="C57" s="9" t="s">
        <v>231</v>
      </c>
      <c r="D57" s="150" t="s">
        <v>233</v>
      </c>
      <c r="E57" s="151" t="s">
        <v>235</v>
      </c>
      <c r="F57" s="151" t="s">
        <v>236</v>
      </c>
      <c r="G57" s="151" t="s">
        <v>240</v>
      </c>
      <c r="H57" s="151" t="s">
        <v>243</v>
      </c>
      <c r="I57" s="151" t="s">
        <v>245</v>
      </c>
      <c r="J57" s="151" t="s">
        <v>246</v>
      </c>
      <c r="K57" s="151" t="s">
        <v>250</v>
      </c>
      <c r="L57" s="151" t="s">
        <v>252</v>
      </c>
      <c r="M57" s="151" t="s">
        <v>256</v>
      </c>
      <c r="N57" s="151" t="s">
        <v>257</v>
      </c>
      <c r="O57" s="151" t="s">
        <v>258</v>
      </c>
      <c r="P57" s="152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 t="s">
        <v>3</v>
      </c>
    </row>
    <row r="58" spans="1:65">
      <c r="A58" s="30"/>
      <c r="B58" s="19"/>
      <c r="C58" s="9"/>
      <c r="D58" s="10" t="s">
        <v>271</v>
      </c>
      <c r="E58" s="11" t="s">
        <v>273</v>
      </c>
      <c r="F58" s="11" t="s">
        <v>274</v>
      </c>
      <c r="G58" s="11" t="s">
        <v>271</v>
      </c>
      <c r="H58" s="11" t="s">
        <v>274</v>
      </c>
      <c r="I58" s="11" t="s">
        <v>271</v>
      </c>
      <c r="J58" s="11" t="s">
        <v>274</v>
      </c>
      <c r="K58" s="11" t="s">
        <v>271</v>
      </c>
      <c r="L58" s="11" t="s">
        <v>271</v>
      </c>
      <c r="M58" s="11" t="s">
        <v>271</v>
      </c>
      <c r="N58" s="11" t="s">
        <v>274</v>
      </c>
      <c r="O58" s="11" t="s">
        <v>271</v>
      </c>
      <c r="P58" s="152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0</v>
      </c>
    </row>
    <row r="59" spans="1:65">
      <c r="A59" s="30"/>
      <c r="B59" s="19"/>
      <c r="C59" s="9"/>
      <c r="D59" s="26" t="s">
        <v>309</v>
      </c>
      <c r="E59" s="26" t="s">
        <v>309</v>
      </c>
      <c r="F59" s="26" t="s">
        <v>310</v>
      </c>
      <c r="G59" s="26" t="s">
        <v>116</v>
      </c>
      <c r="H59" s="26" t="s">
        <v>311</v>
      </c>
      <c r="I59" s="26" t="s">
        <v>309</v>
      </c>
      <c r="J59" s="26" t="s">
        <v>309</v>
      </c>
      <c r="K59" s="26" t="s">
        <v>309</v>
      </c>
      <c r="L59" s="26" t="s">
        <v>276</v>
      </c>
      <c r="M59" s="26" t="s">
        <v>309</v>
      </c>
      <c r="N59" s="26" t="s">
        <v>309</v>
      </c>
      <c r="O59" s="26" t="s">
        <v>309</v>
      </c>
      <c r="P59" s="152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</v>
      </c>
    </row>
    <row r="60" spans="1:65">
      <c r="A60" s="30"/>
      <c r="B60" s="18">
        <v>1</v>
      </c>
      <c r="C60" s="14">
        <v>1</v>
      </c>
      <c r="D60" s="209">
        <v>90</v>
      </c>
      <c r="E60" s="208">
        <v>89.570000000000007</v>
      </c>
      <c r="F60" s="208">
        <v>96</v>
      </c>
      <c r="G60" s="208">
        <v>85</v>
      </c>
      <c r="H60" s="208">
        <v>101</v>
      </c>
      <c r="I60" s="208">
        <v>84</v>
      </c>
      <c r="J60" s="208">
        <v>99</v>
      </c>
      <c r="K60" s="209">
        <v>90</v>
      </c>
      <c r="L60" s="208">
        <v>86</v>
      </c>
      <c r="M60" s="209">
        <v>90</v>
      </c>
      <c r="N60" s="208">
        <v>96</v>
      </c>
      <c r="O60" s="209">
        <v>80</v>
      </c>
      <c r="P60" s="210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  <c r="AS60" s="211"/>
      <c r="AT60" s="211"/>
      <c r="AU60" s="211"/>
      <c r="AV60" s="211"/>
      <c r="AW60" s="211"/>
      <c r="AX60" s="211"/>
      <c r="AY60" s="211"/>
      <c r="AZ60" s="211"/>
      <c r="BA60" s="211"/>
      <c r="BB60" s="211"/>
      <c r="BC60" s="211"/>
      <c r="BD60" s="211"/>
      <c r="BE60" s="211"/>
      <c r="BF60" s="211"/>
      <c r="BG60" s="211"/>
      <c r="BH60" s="211"/>
      <c r="BI60" s="211"/>
      <c r="BJ60" s="211"/>
      <c r="BK60" s="211"/>
      <c r="BL60" s="211"/>
      <c r="BM60" s="212">
        <v>1</v>
      </c>
    </row>
    <row r="61" spans="1:65">
      <c r="A61" s="30"/>
      <c r="B61" s="19">
        <v>1</v>
      </c>
      <c r="C61" s="9">
        <v>2</v>
      </c>
      <c r="D61" s="214">
        <v>90</v>
      </c>
      <c r="E61" s="213">
        <v>90.126666666666665</v>
      </c>
      <c r="F61" s="213">
        <v>93</v>
      </c>
      <c r="G61" s="213">
        <v>87</v>
      </c>
      <c r="H61" s="213">
        <v>96</v>
      </c>
      <c r="I61" s="213">
        <v>82</v>
      </c>
      <c r="J61" s="213">
        <v>99</v>
      </c>
      <c r="K61" s="214">
        <v>90</v>
      </c>
      <c r="L61" s="213">
        <v>88</v>
      </c>
      <c r="M61" s="214">
        <v>80</v>
      </c>
      <c r="N61" s="213">
        <v>94</v>
      </c>
      <c r="O61" s="214">
        <v>90</v>
      </c>
      <c r="P61" s="210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  <c r="AB61" s="211"/>
      <c r="AC61" s="211"/>
      <c r="AD61" s="211"/>
      <c r="AE61" s="211"/>
      <c r="AF61" s="211"/>
      <c r="AG61" s="211"/>
      <c r="AH61" s="211"/>
      <c r="AI61" s="211"/>
      <c r="AJ61" s="211"/>
      <c r="AK61" s="211"/>
      <c r="AL61" s="211"/>
      <c r="AM61" s="211"/>
      <c r="AN61" s="211"/>
      <c r="AO61" s="211"/>
      <c r="AP61" s="211"/>
      <c r="AQ61" s="211"/>
      <c r="AR61" s="211"/>
      <c r="AS61" s="211"/>
      <c r="AT61" s="211"/>
      <c r="AU61" s="211"/>
      <c r="AV61" s="211"/>
      <c r="AW61" s="211"/>
      <c r="AX61" s="211"/>
      <c r="AY61" s="211"/>
      <c r="AZ61" s="211"/>
      <c r="BA61" s="211"/>
      <c r="BB61" s="211"/>
      <c r="BC61" s="211"/>
      <c r="BD61" s="211"/>
      <c r="BE61" s="211"/>
      <c r="BF61" s="211"/>
      <c r="BG61" s="211"/>
      <c r="BH61" s="211"/>
      <c r="BI61" s="211"/>
      <c r="BJ61" s="211"/>
      <c r="BK61" s="211"/>
      <c r="BL61" s="211"/>
      <c r="BM61" s="212" t="e">
        <v>#N/A</v>
      </c>
    </row>
    <row r="62" spans="1:65">
      <c r="A62" s="30"/>
      <c r="B62" s="19">
        <v>1</v>
      </c>
      <c r="C62" s="9">
        <v>3</v>
      </c>
      <c r="D62" s="214">
        <v>90</v>
      </c>
      <c r="E62" s="213">
        <v>90.04</v>
      </c>
      <c r="F62" s="213">
        <v>97</v>
      </c>
      <c r="G62" s="213">
        <v>88</v>
      </c>
      <c r="H62" s="213">
        <v>98</v>
      </c>
      <c r="I62" s="213">
        <v>84</v>
      </c>
      <c r="J62" s="213">
        <v>100</v>
      </c>
      <c r="K62" s="214">
        <v>90</v>
      </c>
      <c r="L62" s="213">
        <v>85</v>
      </c>
      <c r="M62" s="214">
        <v>80</v>
      </c>
      <c r="N62" s="213">
        <v>98</v>
      </c>
      <c r="O62" s="214">
        <v>80</v>
      </c>
      <c r="P62" s="210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  <c r="AB62" s="211"/>
      <c r="AC62" s="211"/>
      <c r="AD62" s="211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  <c r="AO62" s="211"/>
      <c r="AP62" s="211"/>
      <c r="AQ62" s="211"/>
      <c r="AR62" s="211"/>
      <c r="AS62" s="211"/>
      <c r="AT62" s="211"/>
      <c r="AU62" s="211"/>
      <c r="AV62" s="211"/>
      <c r="AW62" s="211"/>
      <c r="AX62" s="211"/>
      <c r="AY62" s="211"/>
      <c r="AZ62" s="211"/>
      <c r="BA62" s="211"/>
      <c r="BB62" s="211"/>
      <c r="BC62" s="211"/>
      <c r="BD62" s="211"/>
      <c r="BE62" s="211"/>
      <c r="BF62" s="211"/>
      <c r="BG62" s="211"/>
      <c r="BH62" s="211"/>
      <c r="BI62" s="211"/>
      <c r="BJ62" s="211"/>
      <c r="BK62" s="211"/>
      <c r="BL62" s="211"/>
      <c r="BM62" s="212">
        <v>16</v>
      </c>
    </row>
    <row r="63" spans="1:65">
      <c r="A63" s="30"/>
      <c r="B63" s="19">
        <v>1</v>
      </c>
      <c r="C63" s="9">
        <v>4</v>
      </c>
      <c r="D63" s="214">
        <v>90</v>
      </c>
      <c r="E63" s="213">
        <v>90.443333333333328</v>
      </c>
      <c r="F63" s="213">
        <v>96</v>
      </c>
      <c r="G63" s="213">
        <v>84</v>
      </c>
      <c r="H63" s="213">
        <v>102</v>
      </c>
      <c r="I63" s="213">
        <v>84</v>
      </c>
      <c r="J63" s="213">
        <v>99</v>
      </c>
      <c r="K63" s="214">
        <v>90</v>
      </c>
      <c r="L63" s="213">
        <v>92</v>
      </c>
      <c r="M63" s="214">
        <v>80</v>
      </c>
      <c r="N63" s="213">
        <v>92</v>
      </c>
      <c r="O63" s="214">
        <v>90</v>
      </c>
      <c r="P63" s="210"/>
      <c r="Q63" s="211"/>
      <c r="R63" s="211"/>
      <c r="S63" s="211"/>
      <c r="T63" s="211"/>
      <c r="U63" s="211"/>
      <c r="V63" s="211"/>
      <c r="W63" s="211"/>
      <c r="X63" s="211"/>
      <c r="Y63" s="211"/>
      <c r="Z63" s="211"/>
      <c r="AA63" s="211"/>
      <c r="AB63" s="211"/>
      <c r="AC63" s="211"/>
      <c r="AD63" s="211"/>
      <c r="AE63" s="211"/>
      <c r="AF63" s="211"/>
      <c r="AG63" s="211"/>
      <c r="AH63" s="211"/>
      <c r="AI63" s="211"/>
      <c r="AJ63" s="211"/>
      <c r="AK63" s="211"/>
      <c r="AL63" s="211"/>
      <c r="AM63" s="211"/>
      <c r="AN63" s="211"/>
      <c r="AO63" s="211"/>
      <c r="AP63" s="211"/>
      <c r="AQ63" s="211"/>
      <c r="AR63" s="211"/>
      <c r="AS63" s="211"/>
      <c r="AT63" s="211"/>
      <c r="AU63" s="211"/>
      <c r="AV63" s="211"/>
      <c r="AW63" s="211"/>
      <c r="AX63" s="211"/>
      <c r="AY63" s="211"/>
      <c r="AZ63" s="211"/>
      <c r="BA63" s="211"/>
      <c r="BB63" s="211"/>
      <c r="BC63" s="211"/>
      <c r="BD63" s="211"/>
      <c r="BE63" s="211"/>
      <c r="BF63" s="211"/>
      <c r="BG63" s="211"/>
      <c r="BH63" s="211"/>
      <c r="BI63" s="211"/>
      <c r="BJ63" s="211"/>
      <c r="BK63" s="211"/>
      <c r="BL63" s="211"/>
      <c r="BM63" s="212">
        <v>91.549513888888896</v>
      </c>
    </row>
    <row r="64" spans="1:65">
      <c r="A64" s="30"/>
      <c r="B64" s="19">
        <v>1</v>
      </c>
      <c r="C64" s="9">
        <v>5</v>
      </c>
      <c r="D64" s="214">
        <v>90</v>
      </c>
      <c r="E64" s="213">
        <v>90.373333333333335</v>
      </c>
      <c r="F64" s="213">
        <v>95</v>
      </c>
      <c r="G64" s="213">
        <v>86</v>
      </c>
      <c r="H64" s="213">
        <v>100</v>
      </c>
      <c r="I64" s="213">
        <v>84</v>
      </c>
      <c r="J64" s="213">
        <v>96</v>
      </c>
      <c r="K64" s="214">
        <v>90</v>
      </c>
      <c r="L64" s="213">
        <v>83</v>
      </c>
      <c r="M64" s="214">
        <v>80</v>
      </c>
      <c r="N64" s="213">
        <v>90</v>
      </c>
      <c r="O64" s="214">
        <v>80</v>
      </c>
      <c r="P64" s="210"/>
      <c r="Q64" s="211"/>
      <c r="R64" s="211"/>
      <c r="S64" s="211"/>
      <c r="T64" s="211"/>
      <c r="U64" s="211"/>
      <c r="V64" s="211"/>
      <c r="W64" s="211"/>
      <c r="X64" s="211"/>
      <c r="Y64" s="211"/>
      <c r="Z64" s="211"/>
      <c r="AA64" s="211"/>
      <c r="AB64" s="211"/>
      <c r="AC64" s="211"/>
      <c r="AD64" s="211"/>
      <c r="AE64" s="211"/>
      <c r="AF64" s="211"/>
      <c r="AG64" s="211"/>
      <c r="AH64" s="211"/>
      <c r="AI64" s="211"/>
      <c r="AJ64" s="211"/>
      <c r="AK64" s="211"/>
      <c r="AL64" s="211"/>
      <c r="AM64" s="211"/>
      <c r="AN64" s="211"/>
      <c r="AO64" s="211"/>
      <c r="AP64" s="211"/>
      <c r="AQ64" s="211"/>
      <c r="AR64" s="211"/>
      <c r="AS64" s="211"/>
      <c r="AT64" s="211"/>
      <c r="AU64" s="211"/>
      <c r="AV64" s="211"/>
      <c r="AW64" s="211"/>
      <c r="AX64" s="211"/>
      <c r="AY64" s="211"/>
      <c r="AZ64" s="211"/>
      <c r="BA64" s="211"/>
      <c r="BB64" s="211"/>
      <c r="BC64" s="211"/>
      <c r="BD64" s="211"/>
      <c r="BE64" s="211"/>
      <c r="BF64" s="211"/>
      <c r="BG64" s="211"/>
      <c r="BH64" s="211"/>
      <c r="BI64" s="211"/>
      <c r="BJ64" s="211"/>
      <c r="BK64" s="211"/>
      <c r="BL64" s="211"/>
      <c r="BM64" s="212">
        <v>78</v>
      </c>
    </row>
    <row r="65" spans="1:65">
      <c r="A65" s="30"/>
      <c r="B65" s="19">
        <v>1</v>
      </c>
      <c r="C65" s="9">
        <v>6</v>
      </c>
      <c r="D65" s="214">
        <v>90</v>
      </c>
      <c r="E65" s="213">
        <v>90.023333333333326</v>
      </c>
      <c r="F65" s="213">
        <v>95</v>
      </c>
      <c r="G65" s="213">
        <v>86</v>
      </c>
      <c r="H65" s="213">
        <v>97</v>
      </c>
      <c r="I65" s="213">
        <v>84</v>
      </c>
      <c r="J65" s="213">
        <v>96</v>
      </c>
      <c r="K65" s="214">
        <v>90</v>
      </c>
      <c r="L65" s="213" t="s">
        <v>279</v>
      </c>
      <c r="M65" s="214">
        <v>80</v>
      </c>
      <c r="N65" s="213">
        <v>90</v>
      </c>
      <c r="O65" s="214">
        <v>90</v>
      </c>
      <c r="P65" s="210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1"/>
      <c r="BE65" s="211"/>
      <c r="BF65" s="211"/>
      <c r="BG65" s="211"/>
      <c r="BH65" s="211"/>
      <c r="BI65" s="211"/>
      <c r="BJ65" s="211"/>
      <c r="BK65" s="211"/>
      <c r="BL65" s="211"/>
      <c r="BM65" s="216"/>
    </row>
    <row r="66" spans="1:65">
      <c r="A66" s="30"/>
      <c r="B66" s="20" t="s">
        <v>265</v>
      </c>
      <c r="C66" s="12"/>
      <c r="D66" s="217">
        <v>90</v>
      </c>
      <c r="E66" s="217">
        <v>90.096111111111114</v>
      </c>
      <c r="F66" s="217">
        <v>95.333333333333329</v>
      </c>
      <c r="G66" s="217">
        <v>86</v>
      </c>
      <c r="H66" s="217">
        <v>99</v>
      </c>
      <c r="I66" s="217">
        <v>83.666666666666671</v>
      </c>
      <c r="J66" s="217">
        <v>98.166666666666671</v>
      </c>
      <c r="K66" s="217">
        <v>90</v>
      </c>
      <c r="L66" s="217">
        <v>86.8</v>
      </c>
      <c r="M66" s="217">
        <v>81.666666666666671</v>
      </c>
      <c r="N66" s="217">
        <v>93.333333333333329</v>
      </c>
      <c r="O66" s="217">
        <v>85</v>
      </c>
      <c r="P66" s="210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11"/>
      <c r="AN66" s="211"/>
      <c r="AO66" s="211"/>
      <c r="AP66" s="211"/>
      <c r="AQ66" s="211"/>
      <c r="AR66" s="211"/>
      <c r="AS66" s="211"/>
      <c r="AT66" s="211"/>
      <c r="AU66" s="211"/>
      <c r="AV66" s="211"/>
      <c r="AW66" s="211"/>
      <c r="AX66" s="211"/>
      <c r="AY66" s="211"/>
      <c r="AZ66" s="211"/>
      <c r="BA66" s="211"/>
      <c r="BB66" s="211"/>
      <c r="BC66" s="211"/>
      <c r="BD66" s="211"/>
      <c r="BE66" s="211"/>
      <c r="BF66" s="211"/>
      <c r="BG66" s="211"/>
      <c r="BH66" s="211"/>
      <c r="BI66" s="211"/>
      <c r="BJ66" s="211"/>
      <c r="BK66" s="211"/>
      <c r="BL66" s="211"/>
      <c r="BM66" s="216"/>
    </row>
    <row r="67" spans="1:65">
      <c r="A67" s="30"/>
      <c r="B67" s="3" t="s">
        <v>266</v>
      </c>
      <c r="C67" s="29"/>
      <c r="D67" s="213">
        <v>90</v>
      </c>
      <c r="E67" s="213">
        <v>90.083333333333343</v>
      </c>
      <c r="F67" s="213">
        <v>95.5</v>
      </c>
      <c r="G67" s="213">
        <v>86</v>
      </c>
      <c r="H67" s="213">
        <v>99</v>
      </c>
      <c r="I67" s="213">
        <v>84</v>
      </c>
      <c r="J67" s="213">
        <v>99</v>
      </c>
      <c r="K67" s="213">
        <v>90</v>
      </c>
      <c r="L67" s="213">
        <v>86</v>
      </c>
      <c r="M67" s="213">
        <v>80</v>
      </c>
      <c r="N67" s="213">
        <v>93</v>
      </c>
      <c r="O67" s="213">
        <v>85</v>
      </c>
      <c r="P67" s="210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  <c r="AS67" s="211"/>
      <c r="AT67" s="211"/>
      <c r="AU67" s="211"/>
      <c r="AV67" s="211"/>
      <c r="AW67" s="211"/>
      <c r="AX67" s="211"/>
      <c r="AY67" s="211"/>
      <c r="AZ67" s="211"/>
      <c r="BA67" s="211"/>
      <c r="BB67" s="211"/>
      <c r="BC67" s="211"/>
      <c r="BD67" s="211"/>
      <c r="BE67" s="211"/>
      <c r="BF67" s="211"/>
      <c r="BG67" s="211"/>
      <c r="BH67" s="211"/>
      <c r="BI67" s="211"/>
      <c r="BJ67" s="211"/>
      <c r="BK67" s="211"/>
      <c r="BL67" s="211"/>
      <c r="BM67" s="216"/>
    </row>
    <row r="68" spans="1:65">
      <c r="A68" s="30"/>
      <c r="B68" s="3" t="s">
        <v>267</v>
      </c>
      <c r="C68" s="29"/>
      <c r="D68" s="218">
        <v>0</v>
      </c>
      <c r="E68" s="218">
        <v>0.31099422407402577</v>
      </c>
      <c r="F68" s="218">
        <v>1.3662601021279464</v>
      </c>
      <c r="G68" s="218">
        <v>1.4142135623730951</v>
      </c>
      <c r="H68" s="218">
        <v>2.3664319132398464</v>
      </c>
      <c r="I68" s="218">
        <v>0.81649658092772603</v>
      </c>
      <c r="J68" s="218">
        <v>1.7224014243685084</v>
      </c>
      <c r="K68" s="218">
        <v>0</v>
      </c>
      <c r="L68" s="218">
        <v>3.4205262752974139</v>
      </c>
      <c r="M68" s="218">
        <v>4.0824829046386313</v>
      </c>
      <c r="N68" s="218">
        <v>3.2659863237109041</v>
      </c>
      <c r="O68" s="218">
        <v>5.4772255750516612</v>
      </c>
      <c r="P68" s="219"/>
      <c r="Q68" s="220"/>
      <c r="R68" s="220"/>
      <c r="S68" s="220"/>
      <c r="T68" s="220"/>
      <c r="U68" s="220"/>
      <c r="V68" s="220"/>
      <c r="W68" s="220"/>
      <c r="X68" s="220"/>
      <c r="Y68" s="220"/>
      <c r="Z68" s="220"/>
      <c r="AA68" s="220"/>
      <c r="AB68" s="220"/>
      <c r="AC68" s="220"/>
      <c r="AD68" s="220"/>
      <c r="AE68" s="220"/>
      <c r="AF68" s="220"/>
      <c r="AG68" s="220"/>
      <c r="AH68" s="220"/>
      <c r="AI68" s="220"/>
      <c r="AJ68" s="220"/>
      <c r="AK68" s="220"/>
      <c r="AL68" s="220"/>
      <c r="AM68" s="220"/>
      <c r="AN68" s="220"/>
      <c r="AO68" s="220"/>
      <c r="AP68" s="220"/>
      <c r="AQ68" s="220"/>
      <c r="AR68" s="220"/>
      <c r="AS68" s="220"/>
      <c r="AT68" s="220"/>
      <c r="AU68" s="220"/>
      <c r="AV68" s="220"/>
      <c r="AW68" s="220"/>
      <c r="AX68" s="220"/>
      <c r="AY68" s="220"/>
      <c r="AZ68" s="220"/>
      <c r="BA68" s="220"/>
      <c r="BB68" s="220"/>
      <c r="BC68" s="220"/>
      <c r="BD68" s="220"/>
      <c r="BE68" s="220"/>
      <c r="BF68" s="220"/>
      <c r="BG68" s="220"/>
      <c r="BH68" s="220"/>
      <c r="BI68" s="220"/>
      <c r="BJ68" s="220"/>
      <c r="BK68" s="220"/>
      <c r="BL68" s="220"/>
      <c r="BM68" s="221"/>
    </row>
    <row r="69" spans="1:65">
      <c r="A69" s="30"/>
      <c r="B69" s="3" t="s">
        <v>86</v>
      </c>
      <c r="C69" s="29"/>
      <c r="D69" s="13">
        <v>0</v>
      </c>
      <c r="E69" s="13">
        <v>3.4518051915747158E-3</v>
      </c>
      <c r="F69" s="13">
        <v>1.4331399672670766E-2</v>
      </c>
      <c r="G69" s="13">
        <v>1.6444343748524361E-2</v>
      </c>
      <c r="H69" s="13">
        <v>2.3903352658988346E-2</v>
      </c>
      <c r="I69" s="13">
        <v>9.75892327802063E-3</v>
      </c>
      <c r="J69" s="13">
        <v>1.7545685137879543E-2</v>
      </c>
      <c r="K69" s="13">
        <v>0</v>
      </c>
      <c r="L69" s="13">
        <v>3.9406984738449467E-2</v>
      </c>
      <c r="M69" s="13">
        <v>4.9989586587411809E-2</v>
      </c>
      <c r="N69" s="13">
        <v>3.4992710611188263E-2</v>
      </c>
      <c r="O69" s="13">
        <v>6.4437947941784243E-2</v>
      </c>
      <c r="P69" s="152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A70" s="30"/>
      <c r="B70" s="3" t="s">
        <v>268</v>
      </c>
      <c r="C70" s="29"/>
      <c r="D70" s="13">
        <v>-1.6925419077260195E-2</v>
      </c>
      <c r="E70" s="13">
        <v>-1.5875592518620474E-2</v>
      </c>
      <c r="F70" s="13">
        <v>4.1330852384828143E-2</v>
      </c>
      <c r="G70" s="13">
        <v>-6.0617622673826421E-2</v>
      </c>
      <c r="H70" s="13">
        <v>8.138203901501373E-2</v>
      </c>
      <c r="I70" s="13">
        <v>-8.6104741438490007E-2</v>
      </c>
      <c r="J70" s="13">
        <v>7.227949659906252E-2</v>
      </c>
      <c r="K70" s="13">
        <v>-1.6925419077260195E-2</v>
      </c>
      <c r="L70" s="13">
        <v>-5.1879181954513132E-2</v>
      </c>
      <c r="M70" s="13">
        <v>-0.10795084323677306</v>
      </c>
      <c r="N70" s="13">
        <v>1.9484750586544974E-2</v>
      </c>
      <c r="O70" s="13">
        <v>-7.1540673572967894E-2</v>
      </c>
      <c r="P70" s="152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46" t="s">
        <v>269</v>
      </c>
      <c r="C71" s="47"/>
      <c r="D71" s="45" t="s">
        <v>270</v>
      </c>
      <c r="E71" s="45">
        <v>0.21</v>
      </c>
      <c r="F71" s="45">
        <v>0.46</v>
      </c>
      <c r="G71" s="45">
        <v>0.73</v>
      </c>
      <c r="H71" s="45">
        <v>0.92</v>
      </c>
      <c r="I71" s="45">
        <v>1.02</v>
      </c>
      <c r="J71" s="45">
        <v>0.82</v>
      </c>
      <c r="K71" s="45" t="s">
        <v>270</v>
      </c>
      <c r="L71" s="45">
        <v>0.62</v>
      </c>
      <c r="M71" s="45" t="s">
        <v>270</v>
      </c>
      <c r="N71" s="45">
        <v>0.21</v>
      </c>
      <c r="O71" s="45" t="s">
        <v>270</v>
      </c>
      <c r="P71" s="152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B72" s="31" t="s">
        <v>314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BM72" s="55"/>
    </row>
    <row r="73" spans="1:65">
      <c r="BM73" s="55"/>
    </row>
    <row r="74" spans="1:65" ht="15">
      <c r="B74" s="8" t="s">
        <v>538</v>
      </c>
      <c r="BM74" s="28" t="s">
        <v>66</v>
      </c>
    </row>
    <row r="75" spans="1:65" ht="15">
      <c r="A75" s="25" t="s">
        <v>10</v>
      </c>
      <c r="B75" s="18" t="s">
        <v>110</v>
      </c>
      <c r="C75" s="15" t="s">
        <v>111</v>
      </c>
      <c r="D75" s="16" t="s">
        <v>230</v>
      </c>
      <c r="E75" s="17" t="s">
        <v>230</v>
      </c>
      <c r="F75" s="17" t="s">
        <v>230</v>
      </c>
      <c r="G75" s="17" t="s">
        <v>230</v>
      </c>
      <c r="H75" s="17" t="s">
        <v>230</v>
      </c>
      <c r="I75" s="17" t="s">
        <v>230</v>
      </c>
      <c r="J75" s="17" t="s">
        <v>230</v>
      </c>
      <c r="K75" s="17" t="s">
        <v>230</v>
      </c>
      <c r="L75" s="17" t="s">
        <v>230</v>
      </c>
      <c r="M75" s="17" t="s">
        <v>230</v>
      </c>
      <c r="N75" s="17" t="s">
        <v>230</v>
      </c>
      <c r="O75" s="17" t="s">
        <v>230</v>
      </c>
      <c r="P75" s="17" t="s">
        <v>230</v>
      </c>
      <c r="Q75" s="17" t="s">
        <v>230</v>
      </c>
      <c r="R75" s="17" t="s">
        <v>230</v>
      </c>
      <c r="S75" s="17" t="s">
        <v>230</v>
      </c>
      <c r="T75" s="17" t="s">
        <v>230</v>
      </c>
      <c r="U75" s="17" t="s">
        <v>230</v>
      </c>
      <c r="V75" s="17" t="s">
        <v>230</v>
      </c>
      <c r="W75" s="17" t="s">
        <v>230</v>
      </c>
      <c r="X75" s="17" t="s">
        <v>230</v>
      </c>
      <c r="Y75" s="17" t="s">
        <v>230</v>
      </c>
      <c r="Z75" s="17" t="s">
        <v>230</v>
      </c>
      <c r="AA75" s="17" t="s">
        <v>230</v>
      </c>
      <c r="AB75" s="152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1</v>
      </c>
    </row>
    <row r="76" spans="1:65">
      <c r="A76" s="30"/>
      <c r="B76" s="19" t="s">
        <v>231</v>
      </c>
      <c r="C76" s="9" t="s">
        <v>231</v>
      </c>
      <c r="D76" s="150" t="s">
        <v>233</v>
      </c>
      <c r="E76" s="151" t="s">
        <v>234</v>
      </c>
      <c r="F76" s="151" t="s">
        <v>235</v>
      </c>
      <c r="G76" s="151" t="s">
        <v>236</v>
      </c>
      <c r="H76" s="151" t="s">
        <v>237</v>
      </c>
      <c r="I76" s="151" t="s">
        <v>239</v>
      </c>
      <c r="J76" s="151" t="s">
        <v>240</v>
      </c>
      <c r="K76" s="151" t="s">
        <v>242</v>
      </c>
      <c r="L76" s="151" t="s">
        <v>243</v>
      </c>
      <c r="M76" s="151" t="s">
        <v>244</v>
      </c>
      <c r="N76" s="151" t="s">
        <v>245</v>
      </c>
      <c r="O76" s="151" t="s">
        <v>246</v>
      </c>
      <c r="P76" s="151" t="s">
        <v>247</v>
      </c>
      <c r="Q76" s="151" t="s">
        <v>248</v>
      </c>
      <c r="R76" s="151" t="s">
        <v>249</v>
      </c>
      <c r="S76" s="151" t="s">
        <v>250</v>
      </c>
      <c r="T76" s="151" t="s">
        <v>251</v>
      </c>
      <c r="U76" s="151" t="s">
        <v>252</v>
      </c>
      <c r="V76" s="151" t="s">
        <v>280</v>
      </c>
      <c r="W76" s="151" t="s">
        <v>254</v>
      </c>
      <c r="X76" s="151" t="s">
        <v>255</v>
      </c>
      <c r="Y76" s="151" t="s">
        <v>256</v>
      </c>
      <c r="Z76" s="151" t="s">
        <v>257</v>
      </c>
      <c r="AA76" s="151" t="s">
        <v>258</v>
      </c>
      <c r="AB76" s="152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 t="s">
        <v>3</v>
      </c>
    </row>
    <row r="77" spans="1:65">
      <c r="A77" s="30"/>
      <c r="B77" s="19"/>
      <c r="C77" s="9"/>
      <c r="D77" s="10" t="s">
        <v>271</v>
      </c>
      <c r="E77" s="11" t="s">
        <v>271</v>
      </c>
      <c r="F77" s="11" t="s">
        <v>273</v>
      </c>
      <c r="G77" s="11" t="s">
        <v>274</v>
      </c>
      <c r="H77" s="11" t="s">
        <v>274</v>
      </c>
      <c r="I77" s="11" t="s">
        <v>274</v>
      </c>
      <c r="J77" s="11" t="s">
        <v>271</v>
      </c>
      <c r="K77" s="11" t="s">
        <v>271</v>
      </c>
      <c r="L77" s="11" t="s">
        <v>274</v>
      </c>
      <c r="M77" s="11" t="s">
        <v>273</v>
      </c>
      <c r="N77" s="11" t="s">
        <v>271</v>
      </c>
      <c r="O77" s="11" t="s">
        <v>274</v>
      </c>
      <c r="P77" s="11" t="s">
        <v>271</v>
      </c>
      <c r="Q77" s="11" t="s">
        <v>273</v>
      </c>
      <c r="R77" s="11" t="s">
        <v>273</v>
      </c>
      <c r="S77" s="11" t="s">
        <v>271</v>
      </c>
      <c r="T77" s="11" t="s">
        <v>274</v>
      </c>
      <c r="U77" s="11" t="s">
        <v>271</v>
      </c>
      <c r="V77" s="11" t="s">
        <v>273</v>
      </c>
      <c r="W77" s="11" t="s">
        <v>273</v>
      </c>
      <c r="X77" s="11" t="s">
        <v>274</v>
      </c>
      <c r="Y77" s="11" t="s">
        <v>271</v>
      </c>
      <c r="Z77" s="11" t="s">
        <v>274</v>
      </c>
      <c r="AA77" s="11" t="s">
        <v>271</v>
      </c>
      <c r="AB77" s="152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1</v>
      </c>
    </row>
    <row r="78" spans="1:65">
      <c r="A78" s="30"/>
      <c r="B78" s="19"/>
      <c r="C78" s="9"/>
      <c r="D78" s="26" t="s">
        <v>309</v>
      </c>
      <c r="E78" s="26" t="s">
        <v>263</v>
      </c>
      <c r="F78" s="26" t="s">
        <v>309</v>
      </c>
      <c r="G78" s="26" t="s">
        <v>310</v>
      </c>
      <c r="H78" s="26" t="s">
        <v>310</v>
      </c>
      <c r="I78" s="26" t="s">
        <v>310</v>
      </c>
      <c r="J78" s="26" t="s">
        <v>116</v>
      </c>
      <c r="K78" s="26" t="s">
        <v>116</v>
      </c>
      <c r="L78" s="26" t="s">
        <v>311</v>
      </c>
      <c r="M78" s="26" t="s">
        <v>310</v>
      </c>
      <c r="N78" s="26" t="s">
        <v>309</v>
      </c>
      <c r="O78" s="26" t="s">
        <v>309</v>
      </c>
      <c r="P78" s="26" t="s">
        <v>309</v>
      </c>
      <c r="Q78" s="26" t="s">
        <v>310</v>
      </c>
      <c r="R78" s="26" t="s">
        <v>309</v>
      </c>
      <c r="S78" s="26" t="s">
        <v>309</v>
      </c>
      <c r="T78" s="26" t="s">
        <v>311</v>
      </c>
      <c r="U78" s="26" t="s">
        <v>276</v>
      </c>
      <c r="V78" s="26" t="s">
        <v>310</v>
      </c>
      <c r="W78" s="26" t="s">
        <v>312</v>
      </c>
      <c r="X78" s="26" t="s">
        <v>313</v>
      </c>
      <c r="Y78" s="26" t="s">
        <v>309</v>
      </c>
      <c r="Z78" s="26" t="s">
        <v>309</v>
      </c>
      <c r="AA78" s="26" t="s">
        <v>309</v>
      </c>
      <c r="AB78" s="152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2</v>
      </c>
    </row>
    <row r="79" spans="1:65">
      <c r="A79" s="30"/>
      <c r="B79" s="18">
        <v>1</v>
      </c>
      <c r="C79" s="14">
        <v>1</v>
      </c>
      <c r="D79" s="229">
        <v>40</v>
      </c>
      <c r="E79" s="228">
        <v>33</v>
      </c>
      <c r="F79" s="229">
        <v>66.014099999999999</v>
      </c>
      <c r="G79" s="228">
        <v>38</v>
      </c>
      <c r="H79" s="228">
        <v>37.4</v>
      </c>
      <c r="I79" s="228">
        <v>32</v>
      </c>
      <c r="J79" s="228">
        <v>37</v>
      </c>
      <c r="K79" s="228">
        <v>36</v>
      </c>
      <c r="L79" s="228">
        <v>37</v>
      </c>
      <c r="M79" s="228">
        <v>33.151000000000003</v>
      </c>
      <c r="N79" s="228">
        <v>32</v>
      </c>
      <c r="O79" s="228">
        <v>38.299999999999997</v>
      </c>
      <c r="P79" s="229">
        <v>47.758544397407398</v>
      </c>
      <c r="Q79" s="229">
        <v>29</v>
      </c>
      <c r="R79" s="228">
        <v>36.582999999999998</v>
      </c>
      <c r="S79" s="229">
        <v>40</v>
      </c>
      <c r="T79" s="228">
        <v>37</v>
      </c>
      <c r="U79" s="228">
        <v>36.5</v>
      </c>
      <c r="V79" s="228">
        <v>38.033771379999997</v>
      </c>
      <c r="W79" s="228">
        <v>36</v>
      </c>
      <c r="X79" s="228">
        <v>36</v>
      </c>
      <c r="Y79" s="229">
        <v>40</v>
      </c>
      <c r="Z79" s="228">
        <v>38</v>
      </c>
      <c r="AA79" s="229">
        <v>30</v>
      </c>
      <c r="AB79" s="219"/>
      <c r="AC79" s="220"/>
      <c r="AD79" s="220"/>
      <c r="AE79" s="220"/>
      <c r="AF79" s="220"/>
      <c r="AG79" s="220"/>
      <c r="AH79" s="220"/>
      <c r="AI79" s="220"/>
      <c r="AJ79" s="220"/>
      <c r="AK79" s="220"/>
      <c r="AL79" s="220"/>
      <c r="AM79" s="220"/>
      <c r="AN79" s="220"/>
      <c r="AO79" s="220"/>
      <c r="AP79" s="220"/>
      <c r="AQ79" s="220"/>
      <c r="AR79" s="220"/>
      <c r="AS79" s="220"/>
      <c r="AT79" s="220"/>
      <c r="AU79" s="220"/>
      <c r="AV79" s="220"/>
      <c r="AW79" s="220"/>
      <c r="AX79" s="220"/>
      <c r="AY79" s="220"/>
      <c r="AZ79" s="220"/>
      <c r="BA79" s="220"/>
      <c r="BB79" s="220"/>
      <c r="BC79" s="220"/>
      <c r="BD79" s="220"/>
      <c r="BE79" s="220"/>
      <c r="BF79" s="220"/>
      <c r="BG79" s="220"/>
      <c r="BH79" s="220"/>
      <c r="BI79" s="220"/>
      <c r="BJ79" s="220"/>
      <c r="BK79" s="220"/>
      <c r="BL79" s="220"/>
      <c r="BM79" s="230">
        <v>1</v>
      </c>
    </row>
    <row r="80" spans="1:65">
      <c r="A80" s="30"/>
      <c r="B80" s="19">
        <v>1</v>
      </c>
      <c r="C80" s="9">
        <v>2</v>
      </c>
      <c r="D80" s="231">
        <v>40</v>
      </c>
      <c r="E80" s="218">
        <v>33</v>
      </c>
      <c r="F80" s="231">
        <v>65.708366666666663</v>
      </c>
      <c r="G80" s="218">
        <v>39</v>
      </c>
      <c r="H80" s="218">
        <v>37.5</v>
      </c>
      <c r="I80" s="218">
        <v>33</v>
      </c>
      <c r="J80" s="218">
        <v>38</v>
      </c>
      <c r="K80" s="218">
        <v>36</v>
      </c>
      <c r="L80" s="218">
        <v>36</v>
      </c>
      <c r="M80" s="218">
        <v>32.917999999999999</v>
      </c>
      <c r="N80" s="218">
        <v>31</v>
      </c>
      <c r="O80" s="218">
        <v>41.7</v>
      </c>
      <c r="P80" s="231">
        <v>48.792109582857002</v>
      </c>
      <c r="Q80" s="231">
        <v>29</v>
      </c>
      <c r="R80" s="218">
        <v>38.511699999999998</v>
      </c>
      <c r="S80" s="231">
        <v>40</v>
      </c>
      <c r="T80" s="218">
        <v>37</v>
      </c>
      <c r="U80" s="218">
        <v>39.799999999999997</v>
      </c>
      <c r="V80" s="218">
        <v>35.68299253</v>
      </c>
      <c r="W80" s="218">
        <v>35</v>
      </c>
      <c r="X80" s="218">
        <v>35</v>
      </c>
      <c r="Y80" s="231">
        <v>40</v>
      </c>
      <c r="Z80" s="218">
        <v>36</v>
      </c>
      <c r="AA80" s="231">
        <v>40</v>
      </c>
      <c r="AB80" s="219"/>
      <c r="AC80" s="220"/>
      <c r="AD80" s="220"/>
      <c r="AE80" s="220"/>
      <c r="AF80" s="220"/>
      <c r="AG80" s="220"/>
      <c r="AH80" s="220"/>
      <c r="AI80" s="220"/>
      <c r="AJ80" s="220"/>
      <c r="AK80" s="220"/>
      <c r="AL80" s="220"/>
      <c r="AM80" s="220"/>
      <c r="AN80" s="220"/>
      <c r="AO80" s="220"/>
      <c r="AP80" s="220"/>
      <c r="AQ80" s="220"/>
      <c r="AR80" s="220"/>
      <c r="AS80" s="220"/>
      <c r="AT80" s="220"/>
      <c r="AU80" s="220"/>
      <c r="AV80" s="220"/>
      <c r="AW80" s="220"/>
      <c r="AX80" s="220"/>
      <c r="AY80" s="220"/>
      <c r="AZ80" s="220"/>
      <c r="BA80" s="220"/>
      <c r="BB80" s="220"/>
      <c r="BC80" s="220"/>
      <c r="BD80" s="220"/>
      <c r="BE80" s="220"/>
      <c r="BF80" s="220"/>
      <c r="BG80" s="220"/>
      <c r="BH80" s="220"/>
      <c r="BI80" s="220"/>
      <c r="BJ80" s="220"/>
      <c r="BK80" s="220"/>
      <c r="BL80" s="220"/>
      <c r="BM80" s="230">
        <v>20</v>
      </c>
    </row>
    <row r="81" spans="1:65">
      <c r="A81" s="30"/>
      <c r="B81" s="19">
        <v>1</v>
      </c>
      <c r="C81" s="9">
        <v>3</v>
      </c>
      <c r="D81" s="231">
        <v>40</v>
      </c>
      <c r="E81" s="218">
        <v>33</v>
      </c>
      <c r="F81" s="231">
        <v>65.675333333333342</v>
      </c>
      <c r="G81" s="218">
        <v>39</v>
      </c>
      <c r="H81" s="218">
        <v>38.6</v>
      </c>
      <c r="I81" s="218">
        <v>34</v>
      </c>
      <c r="J81" s="218">
        <v>37</v>
      </c>
      <c r="K81" s="218">
        <v>38</v>
      </c>
      <c r="L81" s="218">
        <v>36</v>
      </c>
      <c r="M81" s="218">
        <v>32.503</v>
      </c>
      <c r="N81" s="218">
        <v>31</v>
      </c>
      <c r="O81" s="218">
        <v>40.6</v>
      </c>
      <c r="P81" s="231">
        <v>47.843252301450597</v>
      </c>
      <c r="Q81" s="231">
        <v>30</v>
      </c>
      <c r="R81" s="218">
        <v>37.692300000000003</v>
      </c>
      <c r="S81" s="231">
        <v>40</v>
      </c>
      <c r="T81" s="218">
        <v>38</v>
      </c>
      <c r="U81" s="218">
        <v>40.5</v>
      </c>
      <c r="V81" s="218">
        <v>35.962845260000002</v>
      </c>
      <c r="W81" s="218">
        <v>36</v>
      </c>
      <c r="X81" s="218">
        <v>34</v>
      </c>
      <c r="Y81" s="231">
        <v>40</v>
      </c>
      <c r="Z81" s="218">
        <v>37</v>
      </c>
      <c r="AA81" s="231">
        <v>30</v>
      </c>
      <c r="AB81" s="219"/>
      <c r="AC81" s="220"/>
      <c r="AD81" s="220"/>
      <c r="AE81" s="220"/>
      <c r="AF81" s="220"/>
      <c r="AG81" s="220"/>
      <c r="AH81" s="220"/>
      <c r="AI81" s="220"/>
      <c r="AJ81" s="220"/>
      <c r="AK81" s="220"/>
      <c r="AL81" s="220"/>
      <c r="AM81" s="220"/>
      <c r="AN81" s="220"/>
      <c r="AO81" s="220"/>
      <c r="AP81" s="220"/>
      <c r="AQ81" s="220"/>
      <c r="AR81" s="220"/>
      <c r="AS81" s="220"/>
      <c r="AT81" s="220"/>
      <c r="AU81" s="220"/>
      <c r="AV81" s="220"/>
      <c r="AW81" s="220"/>
      <c r="AX81" s="220"/>
      <c r="AY81" s="220"/>
      <c r="AZ81" s="220"/>
      <c r="BA81" s="220"/>
      <c r="BB81" s="220"/>
      <c r="BC81" s="220"/>
      <c r="BD81" s="220"/>
      <c r="BE81" s="220"/>
      <c r="BF81" s="220"/>
      <c r="BG81" s="220"/>
      <c r="BH81" s="220"/>
      <c r="BI81" s="220"/>
      <c r="BJ81" s="220"/>
      <c r="BK81" s="220"/>
      <c r="BL81" s="220"/>
      <c r="BM81" s="230">
        <v>16</v>
      </c>
    </row>
    <row r="82" spans="1:65">
      <c r="A82" s="30"/>
      <c r="B82" s="19">
        <v>1</v>
      </c>
      <c r="C82" s="9">
        <v>4</v>
      </c>
      <c r="D82" s="231">
        <v>40</v>
      </c>
      <c r="E82" s="218">
        <v>33</v>
      </c>
      <c r="F82" s="231">
        <v>66.751666666666665</v>
      </c>
      <c r="G82" s="218">
        <v>39</v>
      </c>
      <c r="H82" s="218">
        <v>37.700000000000003</v>
      </c>
      <c r="I82" s="218">
        <v>34</v>
      </c>
      <c r="J82" s="218">
        <v>36</v>
      </c>
      <c r="K82" s="218">
        <v>38</v>
      </c>
      <c r="L82" s="218">
        <v>36</v>
      </c>
      <c r="M82" s="218">
        <v>33.113</v>
      </c>
      <c r="N82" s="218">
        <v>31</v>
      </c>
      <c r="O82" s="218">
        <v>42.2</v>
      </c>
      <c r="P82" s="231">
        <v>49.903610996714399</v>
      </c>
      <c r="Q82" s="231">
        <v>30</v>
      </c>
      <c r="R82" s="218">
        <v>36.299599999999998</v>
      </c>
      <c r="S82" s="231">
        <v>40</v>
      </c>
      <c r="T82" s="218">
        <v>37</v>
      </c>
      <c r="U82" s="218">
        <v>38.9</v>
      </c>
      <c r="V82" s="218">
        <v>37.455790870000001</v>
      </c>
      <c r="W82" s="218">
        <v>36</v>
      </c>
      <c r="X82" s="218">
        <v>34</v>
      </c>
      <c r="Y82" s="231">
        <v>40</v>
      </c>
      <c r="Z82" s="218">
        <v>35</v>
      </c>
      <c r="AA82" s="231">
        <v>30</v>
      </c>
      <c r="AB82" s="219"/>
      <c r="AC82" s="220"/>
      <c r="AD82" s="220"/>
      <c r="AE82" s="220"/>
      <c r="AF82" s="220"/>
      <c r="AG82" s="220"/>
      <c r="AH82" s="220"/>
      <c r="AI82" s="220"/>
      <c r="AJ82" s="220"/>
      <c r="AK82" s="220"/>
      <c r="AL82" s="220"/>
      <c r="AM82" s="220"/>
      <c r="AN82" s="220"/>
      <c r="AO82" s="220"/>
      <c r="AP82" s="220"/>
      <c r="AQ82" s="220"/>
      <c r="AR82" s="220"/>
      <c r="AS82" s="220"/>
      <c r="AT82" s="220"/>
      <c r="AU82" s="220"/>
      <c r="AV82" s="220"/>
      <c r="AW82" s="220"/>
      <c r="AX82" s="220"/>
      <c r="AY82" s="220"/>
      <c r="AZ82" s="220"/>
      <c r="BA82" s="220"/>
      <c r="BB82" s="220"/>
      <c r="BC82" s="220"/>
      <c r="BD82" s="220"/>
      <c r="BE82" s="220"/>
      <c r="BF82" s="220"/>
      <c r="BG82" s="220"/>
      <c r="BH82" s="220"/>
      <c r="BI82" s="220"/>
      <c r="BJ82" s="220"/>
      <c r="BK82" s="220"/>
      <c r="BL82" s="220"/>
      <c r="BM82" s="230">
        <v>36.217398842549017</v>
      </c>
    </row>
    <row r="83" spans="1:65">
      <c r="A83" s="30"/>
      <c r="B83" s="19">
        <v>1</v>
      </c>
      <c r="C83" s="9">
        <v>5</v>
      </c>
      <c r="D83" s="231">
        <v>40</v>
      </c>
      <c r="E83" s="218">
        <v>34</v>
      </c>
      <c r="F83" s="231">
        <v>66.338566666666665</v>
      </c>
      <c r="G83" s="218">
        <v>39</v>
      </c>
      <c r="H83" s="218">
        <v>38.6</v>
      </c>
      <c r="I83" s="218">
        <v>33</v>
      </c>
      <c r="J83" s="218">
        <v>36</v>
      </c>
      <c r="K83" s="218">
        <v>37</v>
      </c>
      <c r="L83" s="218">
        <v>37</v>
      </c>
      <c r="M83" s="218">
        <v>32.915999999999997</v>
      </c>
      <c r="N83" s="218">
        <v>32</v>
      </c>
      <c r="O83" s="218">
        <v>41.1</v>
      </c>
      <c r="P83" s="231">
        <v>49.628251728662804</v>
      </c>
      <c r="Q83" s="231">
        <v>30</v>
      </c>
      <c r="R83" s="218">
        <v>37.887</v>
      </c>
      <c r="S83" s="231">
        <v>40</v>
      </c>
      <c r="T83" s="218">
        <v>37</v>
      </c>
      <c r="U83" s="218">
        <v>37.9</v>
      </c>
      <c r="V83" s="218">
        <v>39.826715100000001</v>
      </c>
      <c r="W83" s="218">
        <v>37</v>
      </c>
      <c r="X83" s="218">
        <v>34</v>
      </c>
      <c r="Y83" s="231">
        <v>40</v>
      </c>
      <c r="Z83" s="218">
        <v>35</v>
      </c>
      <c r="AA83" s="231">
        <v>30</v>
      </c>
      <c r="AB83" s="219"/>
      <c r="AC83" s="220"/>
      <c r="AD83" s="220"/>
      <c r="AE83" s="220"/>
      <c r="AF83" s="220"/>
      <c r="AG83" s="220"/>
      <c r="AH83" s="220"/>
      <c r="AI83" s="220"/>
      <c r="AJ83" s="220"/>
      <c r="AK83" s="220"/>
      <c r="AL83" s="220"/>
      <c r="AM83" s="220"/>
      <c r="AN83" s="220"/>
      <c r="AO83" s="220"/>
      <c r="AP83" s="220"/>
      <c r="AQ83" s="220"/>
      <c r="AR83" s="220"/>
      <c r="AS83" s="220"/>
      <c r="AT83" s="220"/>
      <c r="AU83" s="220"/>
      <c r="AV83" s="220"/>
      <c r="AW83" s="220"/>
      <c r="AX83" s="220"/>
      <c r="AY83" s="220"/>
      <c r="AZ83" s="220"/>
      <c r="BA83" s="220"/>
      <c r="BB83" s="220"/>
      <c r="BC83" s="220"/>
      <c r="BD83" s="220"/>
      <c r="BE83" s="220"/>
      <c r="BF83" s="220"/>
      <c r="BG83" s="220"/>
      <c r="BH83" s="220"/>
      <c r="BI83" s="220"/>
      <c r="BJ83" s="220"/>
      <c r="BK83" s="220"/>
      <c r="BL83" s="220"/>
      <c r="BM83" s="230">
        <v>79</v>
      </c>
    </row>
    <row r="84" spans="1:65">
      <c r="A84" s="30"/>
      <c r="B84" s="19">
        <v>1</v>
      </c>
      <c r="C84" s="9">
        <v>6</v>
      </c>
      <c r="D84" s="231">
        <v>40</v>
      </c>
      <c r="E84" s="218">
        <v>34</v>
      </c>
      <c r="F84" s="231">
        <v>66.18843333333335</v>
      </c>
      <c r="G84" s="218">
        <v>38</v>
      </c>
      <c r="H84" s="218">
        <v>38.1</v>
      </c>
      <c r="I84" s="218">
        <v>32</v>
      </c>
      <c r="J84" s="218">
        <v>37</v>
      </c>
      <c r="K84" s="218">
        <v>36</v>
      </c>
      <c r="L84" s="218">
        <v>35</v>
      </c>
      <c r="M84" s="218">
        <v>32.551000000000002</v>
      </c>
      <c r="N84" s="218">
        <v>32</v>
      </c>
      <c r="O84" s="218">
        <v>39.799999999999997</v>
      </c>
      <c r="P84" s="231">
        <v>49.557586407567399</v>
      </c>
      <c r="Q84" s="231">
        <v>30</v>
      </c>
      <c r="R84" s="218">
        <v>38.482300000000002</v>
      </c>
      <c r="S84" s="231">
        <v>40</v>
      </c>
      <c r="T84" s="218">
        <v>36</v>
      </c>
      <c r="U84" s="218" t="s">
        <v>279</v>
      </c>
      <c r="V84" s="218">
        <v>39.684666800000002</v>
      </c>
      <c r="W84" s="218">
        <v>36</v>
      </c>
      <c r="X84" s="218">
        <v>36</v>
      </c>
      <c r="Y84" s="231">
        <v>40</v>
      </c>
      <c r="Z84" s="218">
        <v>35</v>
      </c>
      <c r="AA84" s="231">
        <v>40</v>
      </c>
      <c r="AB84" s="219"/>
      <c r="AC84" s="220"/>
      <c r="AD84" s="220"/>
      <c r="AE84" s="220"/>
      <c r="AF84" s="220"/>
      <c r="AG84" s="220"/>
      <c r="AH84" s="220"/>
      <c r="AI84" s="220"/>
      <c r="AJ84" s="220"/>
      <c r="AK84" s="220"/>
      <c r="AL84" s="220"/>
      <c r="AM84" s="220"/>
      <c r="AN84" s="220"/>
      <c r="AO84" s="220"/>
      <c r="AP84" s="220"/>
      <c r="AQ84" s="220"/>
      <c r="AR84" s="220"/>
      <c r="AS84" s="220"/>
      <c r="AT84" s="220"/>
      <c r="AU84" s="220"/>
      <c r="AV84" s="220"/>
      <c r="AW84" s="220"/>
      <c r="AX84" s="220"/>
      <c r="AY84" s="220"/>
      <c r="AZ84" s="220"/>
      <c r="BA84" s="220"/>
      <c r="BB84" s="220"/>
      <c r="BC84" s="220"/>
      <c r="BD84" s="220"/>
      <c r="BE84" s="220"/>
      <c r="BF84" s="220"/>
      <c r="BG84" s="220"/>
      <c r="BH84" s="220"/>
      <c r="BI84" s="220"/>
      <c r="BJ84" s="220"/>
      <c r="BK84" s="220"/>
      <c r="BL84" s="220"/>
      <c r="BM84" s="221"/>
    </row>
    <row r="85" spans="1:65">
      <c r="A85" s="30"/>
      <c r="B85" s="20" t="s">
        <v>265</v>
      </c>
      <c r="C85" s="12"/>
      <c r="D85" s="233">
        <v>40</v>
      </c>
      <c r="E85" s="233">
        <v>33.333333333333336</v>
      </c>
      <c r="F85" s="233">
        <v>66.112744444444459</v>
      </c>
      <c r="G85" s="233">
        <v>38.666666666666664</v>
      </c>
      <c r="H85" s="233">
        <v>37.983333333333327</v>
      </c>
      <c r="I85" s="233">
        <v>33</v>
      </c>
      <c r="J85" s="233">
        <v>36.833333333333336</v>
      </c>
      <c r="K85" s="233">
        <v>36.833333333333336</v>
      </c>
      <c r="L85" s="233">
        <v>36.166666666666664</v>
      </c>
      <c r="M85" s="233">
        <v>32.858666666666664</v>
      </c>
      <c r="N85" s="233">
        <v>31.5</v>
      </c>
      <c r="O85" s="233">
        <v>40.616666666666667</v>
      </c>
      <c r="P85" s="233">
        <v>48.91389256910994</v>
      </c>
      <c r="Q85" s="233">
        <v>29.666666666666668</v>
      </c>
      <c r="R85" s="233">
        <v>37.575983333333333</v>
      </c>
      <c r="S85" s="233">
        <v>40</v>
      </c>
      <c r="T85" s="233">
        <v>37</v>
      </c>
      <c r="U85" s="233">
        <v>38.72</v>
      </c>
      <c r="V85" s="233">
        <v>37.774463656666661</v>
      </c>
      <c r="W85" s="233">
        <v>36</v>
      </c>
      <c r="X85" s="233">
        <v>34.833333333333336</v>
      </c>
      <c r="Y85" s="233">
        <v>40</v>
      </c>
      <c r="Z85" s="233">
        <v>36</v>
      </c>
      <c r="AA85" s="233">
        <v>33.333333333333336</v>
      </c>
      <c r="AB85" s="219"/>
      <c r="AC85" s="220"/>
      <c r="AD85" s="220"/>
      <c r="AE85" s="220"/>
      <c r="AF85" s="220"/>
      <c r="AG85" s="220"/>
      <c r="AH85" s="220"/>
      <c r="AI85" s="220"/>
      <c r="AJ85" s="220"/>
      <c r="AK85" s="220"/>
      <c r="AL85" s="220"/>
      <c r="AM85" s="220"/>
      <c r="AN85" s="220"/>
      <c r="AO85" s="220"/>
      <c r="AP85" s="220"/>
      <c r="AQ85" s="220"/>
      <c r="AR85" s="220"/>
      <c r="AS85" s="220"/>
      <c r="AT85" s="220"/>
      <c r="AU85" s="220"/>
      <c r="AV85" s="220"/>
      <c r="AW85" s="220"/>
      <c r="AX85" s="220"/>
      <c r="AY85" s="220"/>
      <c r="AZ85" s="220"/>
      <c r="BA85" s="220"/>
      <c r="BB85" s="220"/>
      <c r="BC85" s="220"/>
      <c r="BD85" s="220"/>
      <c r="BE85" s="220"/>
      <c r="BF85" s="220"/>
      <c r="BG85" s="220"/>
      <c r="BH85" s="220"/>
      <c r="BI85" s="220"/>
      <c r="BJ85" s="220"/>
      <c r="BK85" s="220"/>
      <c r="BL85" s="220"/>
      <c r="BM85" s="221"/>
    </row>
    <row r="86" spans="1:65">
      <c r="A86" s="30"/>
      <c r="B86" s="3" t="s">
        <v>266</v>
      </c>
      <c r="C86" s="29"/>
      <c r="D86" s="218">
        <v>40</v>
      </c>
      <c r="E86" s="218">
        <v>33</v>
      </c>
      <c r="F86" s="218">
        <v>66.101266666666675</v>
      </c>
      <c r="G86" s="218">
        <v>39</v>
      </c>
      <c r="H86" s="218">
        <v>37.900000000000006</v>
      </c>
      <c r="I86" s="218">
        <v>33</v>
      </c>
      <c r="J86" s="218">
        <v>37</v>
      </c>
      <c r="K86" s="218">
        <v>36.5</v>
      </c>
      <c r="L86" s="218">
        <v>36</v>
      </c>
      <c r="M86" s="218">
        <v>32.917000000000002</v>
      </c>
      <c r="N86" s="218">
        <v>31.5</v>
      </c>
      <c r="O86" s="218">
        <v>40.85</v>
      </c>
      <c r="P86" s="218">
        <v>49.174847995212204</v>
      </c>
      <c r="Q86" s="218">
        <v>30</v>
      </c>
      <c r="R86" s="218">
        <v>37.789650000000002</v>
      </c>
      <c r="S86" s="218">
        <v>40</v>
      </c>
      <c r="T86" s="218">
        <v>37</v>
      </c>
      <c r="U86" s="218">
        <v>38.9</v>
      </c>
      <c r="V86" s="218">
        <v>37.744781125000003</v>
      </c>
      <c r="W86" s="218">
        <v>36</v>
      </c>
      <c r="X86" s="218">
        <v>34.5</v>
      </c>
      <c r="Y86" s="218">
        <v>40</v>
      </c>
      <c r="Z86" s="218">
        <v>35.5</v>
      </c>
      <c r="AA86" s="218">
        <v>30</v>
      </c>
      <c r="AB86" s="219"/>
      <c r="AC86" s="220"/>
      <c r="AD86" s="220"/>
      <c r="AE86" s="220"/>
      <c r="AF86" s="220"/>
      <c r="AG86" s="220"/>
      <c r="AH86" s="220"/>
      <c r="AI86" s="220"/>
      <c r="AJ86" s="220"/>
      <c r="AK86" s="220"/>
      <c r="AL86" s="220"/>
      <c r="AM86" s="220"/>
      <c r="AN86" s="220"/>
      <c r="AO86" s="220"/>
      <c r="AP86" s="220"/>
      <c r="AQ86" s="220"/>
      <c r="AR86" s="220"/>
      <c r="AS86" s="220"/>
      <c r="AT86" s="220"/>
      <c r="AU86" s="220"/>
      <c r="AV86" s="220"/>
      <c r="AW86" s="220"/>
      <c r="AX86" s="220"/>
      <c r="AY86" s="220"/>
      <c r="AZ86" s="220"/>
      <c r="BA86" s="220"/>
      <c r="BB86" s="220"/>
      <c r="BC86" s="220"/>
      <c r="BD86" s="220"/>
      <c r="BE86" s="220"/>
      <c r="BF86" s="220"/>
      <c r="BG86" s="220"/>
      <c r="BH86" s="220"/>
      <c r="BI86" s="220"/>
      <c r="BJ86" s="220"/>
      <c r="BK86" s="220"/>
      <c r="BL86" s="220"/>
      <c r="BM86" s="221"/>
    </row>
    <row r="87" spans="1:65">
      <c r="A87" s="30"/>
      <c r="B87" s="3" t="s">
        <v>267</v>
      </c>
      <c r="C87" s="29"/>
      <c r="D87" s="24">
        <v>0</v>
      </c>
      <c r="E87" s="24">
        <v>0.51639777949432231</v>
      </c>
      <c r="F87" s="24">
        <v>0.40731478826669165</v>
      </c>
      <c r="G87" s="24">
        <v>0.51639777949432231</v>
      </c>
      <c r="H87" s="24">
        <v>0.53447793842839519</v>
      </c>
      <c r="I87" s="24">
        <v>0.89442719099991586</v>
      </c>
      <c r="J87" s="24">
        <v>0.752772652709081</v>
      </c>
      <c r="K87" s="24">
        <v>0.98319208025017502</v>
      </c>
      <c r="L87" s="24">
        <v>0.752772652709081</v>
      </c>
      <c r="M87" s="24">
        <v>0.2749943029712919</v>
      </c>
      <c r="N87" s="24">
        <v>0.54772255750516607</v>
      </c>
      <c r="O87" s="24">
        <v>1.4105554461511514</v>
      </c>
      <c r="P87" s="24">
        <v>0.93809641389099996</v>
      </c>
      <c r="Q87" s="24">
        <v>0.5163977794943222</v>
      </c>
      <c r="R87" s="24">
        <v>0.94046869467657901</v>
      </c>
      <c r="S87" s="24">
        <v>0</v>
      </c>
      <c r="T87" s="24">
        <v>0.63245553203367588</v>
      </c>
      <c r="U87" s="24">
        <v>1.5786069808536887</v>
      </c>
      <c r="V87" s="24">
        <v>1.7711926809146405</v>
      </c>
      <c r="W87" s="24">
        <v>0.63245553203367588</v>
      </c>
      <c r="X87" s="24">
        <v>0.98319208025017502</v>
      </c>
      <c r="Y87" s="24">
        <v>0</v>
      </c>
      <c r="Z87" s="24">
        <v>1.2649110640673518</v>
      </c>
      <c r="AA87" s="24">
        <v>5.1639777949432171</v>
      </c>
      <c r="AB87" s="152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5"/>
    </row>
    <row r="88" spans="1:65">
      <c r="A88" s="30"/>
      <c r="B88" s="3" t="s">
        <v>86</v>
      </c>
      <c r="C88" s="29"/>
      <c r="D88" s="13">
        <v>0</v>
      </c>
      <c r="E88" s="13">
        <v>1.5491933384829668E-2</v>
      </c>
      <c r="F88" s="13">
        <v>6.1609118134396072E-3</v>
      </c>
      <c r="G88" s="13">
        <v>1.3355114986922129E-2</v>
      </c>
      <c r="H88" s="13">
        <v>1.4071380564152575E-2</v>
      </c>
      <c r="I88" s="13">
        <v>2.7103854272724721E-2</v>
      </c>
      <c r="J88" s="13">
        <v>2.0437266589386813E-2</v>
      </c>
      <c r="K88" s="13">
        <v>2.6692997653850904E-2</v>
      </c>
      <c r="L88" s="13">
        <v>2.0813990397486111E-2</v>
      </c>
      <c r="M88" s="13">
        <v>8.3690037018531466E-3</v>
      </c>
      <c r="N88" s="13">
        <v>1.7388017698576702E-2</v>
      </c>
      <c r="O88" s="13">
        <v>3.4728488620873646E-2</v>
      </c>
      <c r="P88" s="13">
        <v>1.9178527093618097E-2</v>
      </c>
      <c r="Q88" s="13">
        <v>1.7406666724527713E-2</v>
      </c>
      <c r="R88" s="13">
        <v>2.5028451985774042E-2</v>
      </c>
      <c r="S88" s="13">
        <v>0</v>
      </c>
      <c r="T88" s="13">
        <v>1.7093392757666914E-2</v>
      </c>
      <c r="U88" s="13">
        <v>4.0769808389816344E-2</v>
      </c>
      <c r="V88" s="13">
        <v>4.6888625527898131E-2</v>
      </c>
      <c r="W88" s="13">
        <v>1.7568209223157664E-2</v>
      </c>
      <c r="X88" s="13">
        <v>2.8225609959335166E-2</v>
      </c>
      <c r="Y88" s="13">
        <v>0</v>
      </c>
      <c r="Z88" s="13">
        <v>3.5136418446315328E-2</v>
      </c>
      <c r="AA88" s="13">
        <v>0.15491933384829651</v>
      </c>
      <c r="AB88" s="152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3" t="s">
        <v>268</v>
      </c>
      <c r="C89" s="29"/>
      <c r="D89" s="13">
        <v>0.10444154683486273</v>
      </c>
      <c r="E89" s="13">
        <v>-7.9632044304281058E-2</v>
      </c>
      <c r="F89" s="13">
        <v>0.82544154349300536</v>
      </c>
      <c r="G89" s="13">
        <v>6.762682860703384E-2</v>
      </c>
      <c r="H89" s="13">
        <v>4.8759285515271422E-2</v>
      </c>
      <c r="I89" s="13">
        <v>-8.883572386123828E-2</v>
      </c>
      <c r="J89" s="13">
        <v>1.7006591043769337E-2</v>
      </c>
      <c r="K89" s="13">
        <v>1.7006591043769337E-2</v>
      </c>
      <c r="L89" s="13">
        <v>-1.4007680701451086E-3</v>
      </c>
      <c r="M89" s="13">
        <v>-9.2738083993388232E-2</v>
      </c>
      <c r="N89" s="13">
        <v>-0.13025228186754567</v>
      </c>
      <c r="O89" s="13">
        <v>0.12146835401523348</v>
      </c>
      <c r="P89" s="13">
        <v>0.35056337926855186</v>
      </c>
      <c r="Q89" s="13">
        <v>-0.18087251943081017</v>
      </c>
      <c r="R89" s="13">
        <v>3.7511928912692172E-2</v>
      </c>
      <c r="S89" s="13">
        <v>0.10444154683486273</v>
      </c>
      <c r="T89" s="13">
        <v>2.1608430822247948E-2</v>
      </c>
      <c r="U89" s="13">
        <v>6.9099417336146995E-2</v>
      </c>
      <c r="V89" s="13">
        <v>4.2992176795655812E-2</v>
      </c>
      <c r="W89" s="13">
        <v>-6.002607848623609E-3</v>
      </c>
      <c r="X89" s="13">
        <v>-3.8215486297973666E-2</v>
      </c>
      <c r="Y89" s="13">
        <v>0.10444154683486273</v>
      </c>
      <c r="Z89" s="13">
        <v>-6.002607848623609E-3</v>
      </c>
      <c r="AA89" s="13">
        <v>-7.9632044304281058E-2</v>
      </c>
      <c r="AB89" s="152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30"/>
      <c r="B90" s="46" t="s">
        <v>269</v>
      </c>
      <c r="C90" s="47"/>
      <c r="D90" s="45" t="s">
        <v>270</v>
      </c>
      <c r="E90" s="45">
        <v>1.27</v>
      </c>
      <c r="F90" s="45">
        <v>10.61</v>
      </c>
      <c r="G90" s="45">
        <v>0.66</v>
      </c>
      <c r="H90" s="45">
        <v>0.42</v>
      </c>
      <c r="I90" s="45">
        <v>1.39</v>
      </c>
      <c r="J90" s="45">
        <v>0</v>
      </c>
      <c r="K90" s="45">
        <v>0</v>
      </c>
      <c r="L90" s="45">
        <v>0.24</v>
      </c>
      <c r="M90" s="45">
        <v>1.44</v>
      </c>
      <c r="N90" s="45">
        <v>1.93</v>
      </c>
      <c r="O90" s="45">
        <v>1.37</v>
      </c>
      <c r="P90" s="45">
        <v>4.38</v>
      </c>
      <c r="Q90" s="45">
        <v>2.6</v>
      </c>
      <c r="R90" s="45">
        <v>0.27</v>
      </c>
      <c r="S90" s="45" t="s">
        <v>270</v>
      </c>
      <c r="T90" s="45">
        <v>0.06</v>
      </c>
      <c r="U90" s="45">
        <v>0.68</v>
      </c>
      <c r="V90" s="45">
        <v>0.34</v>
      </c>
      <c r="W90" s="45">
        <v>0.3</v>
      </c>
      <c r="X90" s="45">
        <v>0.73</v>
      </c>
      <c r="Y90" s="45" t="s">
        <v>270</v>
      </c>
      <c r="Z90" s="45">
        <v>0.3</v>
      </c>
      <c r="AA90" s="45" t="s">
        <v>270</v>
      </c>
      <c r="AB90" s="152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B91" s="31" t="s">
        <v>314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BM91" s="55"/>
    </row>
    <row r="92" spans="1:65">
      <c r="BM92" s="55"/>
    </row>
    <row r="93" spans="1:65" ht="15">
      <c r="B93" s="8" t="s">
        <v>539</v>
      </c>
      <c r="BM93" s="28" t="s">
        <v>66</v>
      </c>
    </row>
    <row r="94" spans="1:65" ht="15">
      <c r="A94" s="25" t="s">
        <v>13</v>
      </c>
      <c r="B94" s="18" t="s">
        <v>110</v>
      </c>
      <c r="C94" s="15" t="s">
        <v>111</v>
      </c>
      <c r="D94" s="16" t="s">
        <v>230</v>
      </c>
      <c r="E94" s="17" t="s">
        <v>230</v>
      </c>
      <c r="F94" s="17" t="s">
        <v>230</v>
      </c>
      <c r="G94" s="17" t="s">
        <v>230</v>
      </c>
      <c r="H94" s="17" t="s">
        <v>230</v>
      </c>
      <c r="I94" s="17" t="s">
        <v>230</v>
      </c>
      <c r="J94" s="17" t="s">
        <v>230</v>
      </c>
      <c r="K94" s="17" t="s">
        <v>230</v>
      </c>
      <c r="L94" s="17" t="s">
        <v>230</v>
      </c>
      <c r="M94" s="17" t="s">
        <v>230</v>
      </c>
      <c r="N94" s="17" t="s">
        <v>230</v>
      </c>
      <c r="O94" s="17" t="s">
        <v>230</v>
      </c>
      <c r="P94" s="17" t="s">
        <v>230</v>
      </c>
      <c r="Q94" s="17" t="s">
        <v>230</v>
      </c>
      <c r="R94" s="17" t="s">
        <v>230</v>
      </c>
      <c r="S94" s="17" t="s">
        <v>230</v>
      </c>
      <c r="T94" s="17" t="s">
        <v>230</v>
      </c>
      <c r="U94" s="17" t="s">
        <v>230</v>
      </c>
      <c r="V94" s="17" t="s">
        <v>230</v>
      </c>
      <c r="W94" s="152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1</v>
      </c>
    </row>
    <row r="95" spans="1:65">
      <c r="A95" s="30"/>
      <c r="B95" s="19" t="s">
        <v>231</v>
      </c>
      <c r="C95" s="9" t="s">
        <v>231</v>
      </c>
      <c r="D95" s="150" t="s">
        <v>233</v>
      </c>
      <c r="E95" s="151" t="s">
        <v>235</v>
      </c>
      <c r="F95" s="151" t="s">
        <v>236</v>
      </c>
      <c r="G95" s="151" t="s">
        <v>237</v>
      </c>
      <c r="H95" s="151" t="s">
        <v>239</v>
      </c>
      <c r="I95" s="151" t="s">
        <v>240</v>
      </c>
      <c r="J95" s="151" t="s">
        <v>242</v>
      </c>
      <c r="K95" s="151" t="s">
        <v>243</v>
      </c>
      <c r="L95" s="151" t="s">
        <v>244</v>
      </c>
      <c r="M95" s="151" t="s">
        <v>245</v>
      </c>
      <c r="N95" s="151" t="s">
        <v>246</v>
      </c>
      <c r="O95" s="151" t="s">
        <v>247</v>
      </c>
      <c r="P95" s="151" t="s">
        <v>250</v>
      </c>
      <c r="Q95" s="151" t="s">
        <v>251</v>
      </c>
      <c r="R95" s="151" t="s">
        <v>280</v>
      </c>
      <c r="S95" s="151" t="s">
        <v>254</v>
      </c>
      <c r="T95" s="151" t="s">
        <v>256</v>
      </c>
      <c r="U95" s="151" t="s">
        <v>257</v>
      </c>
      <c r="V95" s="151" t="s">
        <v>258</v>
      </c>
      <c r="W95" s="152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 t="s">
        <v>3</v>
      </c>
    </row>
    <row r="96" spans="1:65">
      <c r="A96" s="30"/>
      <c r="B96" s="19"/>
      <c r="C96" s="9"/>
      <c r="D96" s="10" t="s">
        <v>271</v>
      </c>
      <c r="E96" s="11" t="s">
        <v>273</v>
      </c>
      <c r="F96" s="11" t="s">
        <v>274</v>
      </c>
      <c r="G96" s="11" t="s">
        <v>274</v>
      </c>
      <c r="H96" s="11" t="s">
        <v>274</v>
      </c>
      <c r="I96" s="11" t="s">
        <v>271</v>
      </c>
      <c r="J96" s="11" t="s">
        <v>271</v>
      </c>
      <c r="K96" s="11" t="s">
        <v>274</v>
      </c>
      <c r="L96" s="11" t="s">
        <v>273</v>
      </c>
      <c r="M96" s="11" t="s">
        <v>271</v>
      </c>
      <c r="N96" s="11" t="s">
        <v>274</v>
      </c>
      <c r="O96" s="11" t="s">
        <v>271</v>
      </c>
      <c r="P96" s="11" t="s">
        <v>271</v>
      </c>
      <c r="Q96" s="11" t="s">
        <v>274</v>
      </c>
      <c r="R96" s="11" t="s">
        <v>273</v>
      </c>
      <c r="S96" s="11" t="s">
        <v>273</v>
      </c>
      <c r="T96" s="11" t="s">
        <v>271</v>
      </c>
      <c r="U96" s="11" t="s">
        <v>274</v>
      </c>
      <c r="V96" s="11" t="s">
        <v>271</v>
      </c>
      <c r="W96" s="152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2</v>
      </c>
    </row>
    <row r="97" spans="1:65">
      <c r="A97" s="30"/>
      <c r="B97" s="19"/>
      <c r="C97" s="9"/>
      <c r="D97" s="26" t="s">
        <v>309</v>
      </c>
      <c r="E97" s="26" t="s">
        <v>309</v>
      </c>
      <c r="F97" s="26" t="s">
        <v>310</v>
      </c>
      <c r="G97" s="26" t="s">
        <v>310</v>
      </c>
      <c r="H97" s="26" t="s">
        <v>310</v>
      </c>
      <c r="I97" s="26" t="s">
        <v>116</v>
      </c>
      <c r="J97" s="26" t="s">
        <v>116</v>
      </c>
      <c r="K97" s="26" t="s">
        <v>311</v>
      </c>
      <c r="L97" s="26" t="s">
        <v>310</v>
      </c>
      <c r="M97" s="26" t="s">
        <v>309</v>
      </c>
      <c r="N97" s="26" t="s">
        <v>309</v>
      </c>
      <c r="O97" s="26" t="s">
        <v>309</v>
      </c>
      <c r="P97" s="26" t="s">
        <v>309</v>
      </c>
      <c r="Q97" s="26" t="s">
        <v>311</v>
      </c>
      <c r="R97" s="26" t="s">
        <v>310</v>
      </c>
      <c r="S97" s="26" t="s">
        <v>312</v>
      </c>
      <c r="T97" s="26" t="s">
        <v>309</v>
      </c>
      <c r="U97" s="26" t="s">
        <v>309</v>
      </c>
      <c r="V97" s="26" t="s">
        <v>309</v>
      </c>
      <c r="W97" s="152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3</v>
      </c>
    </row>
    <row r="98" spans="1:65">
      <c r="A98" s="30"/>
      <c r="B98" s="18">
        <v>1</v>
      </c>
      <c r="C98" s="14">
        <v>1</v>
      </c>
      <c r="D98" s="22">
        <v>0.28999999999999998</v>
      </c>
      <c r="E98" s="153" t="s">
        <v>103</v>
      </c>
      <c r="F98" s="153">
        <v>0.3</v>
      </c>
      <c r="G98" s="153">
        <v>0.3</v>
      </c>
      <c r="H98" s="153" t="s">
        <v>101</v>
      </c>
      <c r="I98" s="22">
        <v>0.28999999999999998</v>
      </c>
      <c r="J98" s="153">
        <v>0.28999999999999998</v>
      </c>
      <c r="K98" s="153" t="s">
        <v>291</v>
      </c>
      <c r="L98" s="153" t="s">
        <v>103</v>
      </c>
      <c r="M98" s="22">
        <v>0.28999999999999998</v>
      </c>
      <c r="N98" s="153">
        <v>0.2</v>
      </c>
      <c r="O98" s="22">
        <v>0.24263053092837797</v>
      </c>
      <c r="P98" s="153">
        <v>0.31</v>
      </c>
      <c r="Q98" s="153" t="s">
        <v>291</v>
      </c>
      <c r="R98" s="153" t="s">
        <v>101</v>
      </c>
      <c r="S98" s="153" t="s">
        <v>291</v>
      </c>
      <c r="T98" s="22">
        <v>0.3</v>
      </c>
      <c r="U98" s="22">
        <v>0.28999999999999998</v>
      </c>
      <c r="V98" s="22">
        <v>0.27</v>
      </c>
      <c r="W98" s="152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</v>
      </c>
    </row>
    <row r="99" spans="1:65">
      <c r="A99" s="30"/>
      <c r="B99" s="19">
        <v>1</v>
      </c>
      <c r="C99" s="9">
        <v>2</v>
      </c>
      <c r="D99" s="11">
        <v>0.27</v>
      </c>
      <c r="E99" s="155" t="s">
        <v>103</v>
      </c>
      <c r="F99" s="155">
        <v>0.3</v>
      </c>
      <c r="G99" s="155">
        <v>0.3</v>
      </c>
      <c r="H99" s="155" t="s">
        <v>101</v>
      </c>
      <c r="I99" s="11">
        <v>0.28999999999999998</v>
      </c>
      <c r="J99" s="155">
        <v>0.28999999999999998</v>
      </c>
      <c r="K99" s="155" t="s">
        <v>291</v>
      </c>
      <c r="L99" s="155" t="s">
        <v>103</v>
      </c>
      <c r="M99" s="11">
        <v>0.27</v>
      </c>
      <c r="N99" s="155">
        <v>0.2</v>
      </c>
      <c r="O99" s="11">
        <v>0.231496923147017</v>
      </c>
      <c r="P99" s="155">
        <v>0.34</v>
      </c>
      <c r="Q99" s="155" t="s">
        <v>291</v>
      </c>
      <c r="R99" s="155" t="s">
        <v>101</v>
      </c>
      <c r="S99" s="155" t="s">
        <v>291</v>
      </c>
      <c r="T99" s="11">
        <v>0.3</v>
      </c>
      <c r="U99" s="11">
        <v>0.27</v>
      </c>
      <c r="V99" s="11">
        <v>0.26</v>
      </c>
      <c r="W99" s="152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21</v>
      </c>
    </row>
    <row r="100" spans="1:65">
      <c r="A100" s="30"/>
      <c r="B100" s="19">
        <v>1</v>
      </c>
      <c r="C100" s="9">
        <v>3</v>
      </c>
      <c r="D100" s="11">
        <v>0.28000000000000003</v>
      </c>
      <c r="E100" s="155" t="s">
        <v>103</v>
      </c>
      <c r="F100" s="155">
        <v>0.3</v>
      </c>
      <c r="G100" s="155">
        <v>0.2</v>
      </c>
      <c r="H100" s="155" t="s">
        <v>101</v>
      </c>
      <c r="I100" s="11">
        <v>0.26</v>
      </c>
      <c r="J100" s="155">
        <v>0.33</v>
      </c>
      <c r="K100" s="155" t="s">
        <v>291</v>
      </c>
      <c r="L100" s="155" t="s">
        <v>103</v>
      </c>
      <c r="M100" s="11">
        <v>0.27</v>
      </c>
      <c r="N100" s="155">
        <v>0.3</v>
      </c>
      <c r="O100" s="11">
        <v>0.240988014644648</v>
      </c>
      <c r="P100" s="155">
        <v>0.32</v>
      </c>
      <c r="Q100" s="155" t="s">
        <v>291</v>
      </c>
      <c r="R100" s="155" t="s">
        <v>101</v>
      </c>
      <c r="S100" s="155" t="s">
        <v>291</v>
      </c>
      <c r="T100" s="11">
        <v>0.27</v>
      </c>
      <c r="U100" s="11">
        <v>0.27</v>
      </c>
      <c r="V100" s="11">
        <v>0.26</v>
      </c>
      <c r="W100" s="152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16</v>
      </c>
    </row>
    <row r="101" spans="1:65">
      <c r="A101" s="30"/>
      <c r="B101" s="19">
        <v>1</v>
      </c>
      <c r="C101" s="9">
        <v>4</v>
      </c>
      <c r="D101" s="11">
        <v>0.28000000000000003</v>
      </c>
      <c r="E101" s="155" t="s">
        <v>103</v>
      </c>
      <c r="F101" s="155">
        <v>0.3</v>
      </c>
      <c r="G101" s="155">
        <v>0.3</v>
      </c>
      <c r="H101" s="155" t="s">
        <v>101</v>
      </c>
      <c r="I101" s="11">
        <v>0.27</v>
      </c>
      <c r="J101" s="155">
        <v>0.35</v>
      </c>
      <c r="K101" s="155" t="s">
        <v>291</v>
      </c>
      <c r="L101" s="155" t="s">
        <v>103</v>
      </c>
      <c r="M101" s="11">
        <v>0.25</v>
      </c>
      <c r="N101" s="155">
        <v>0.3</v>
      </c>
      <c r="O101" s="11">
        <v>0.248079017274527</v>
      </c>
      <c r="P101" s="155">
        <v>0.32</v>
      </c>
      <c r="Q101" s="155" t="s">
        <v>291</v>
      </c>
      <c r="R101" s="155" t="s">
        <v>101</v>
      </c>
      <c r="S101" s="155" t="s">
        <v>291</v>
      </c>
      <c r="T101" s="11">
        <v>0.3</v>
      </c>
      <c r="U101" s="11">
        <v>0.26</v>
      </c>
      <c r="V101" s="11">
        <v>0.25</v>
      </c>
      <c r="W101" s="152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0.26768611685340576</v>
      </c>
    </row>
    <row r="102" spans="1:65">
      <c r="A102" s="30"/>
      <c r="B102" s="19">
        <v>1</v>
      </c>
      <c r="C102" s="9">
        <v>5</v>
      </c>
      <c r="D102" s="148">
        <v>0.25</v>
      </c>
      <c r="E102" s="155" t="s">
        <v>103</v>
      </c>
      <c r="F102" s="155">
        <v>0.2</v>
      </c>
      <c r="G102" s="155">
        <v>0.3</v>
      </c>
      <c r="H102" s="155" t="s">
        <v>101</v>
      </c>
      <c r="I102" s="11">
        <v>0.28000000000000003</v>
      </c>
      <c r="J102" s="155">
        <v>0.36</v>
      </c>
      <c r="K102" s="155" t="s">
        <v>291</v>
      </c>
      <c r="L102" s="155" t="s">
        <v>103</v>
      </c>
      <c r="M102" s="11">
        <v>0.28999999999999998</v>
      </c>
      <c r="N102" s="155">
        <v>0.2</v>
      </c>
      <c r="O102" s="11">
        <v>0.232555581893191</v>
      </c>
      <c r="P102" s="155">
        <v>0.32</v>
      </c>
      <c r="Q102" s="155" t="s">
        <v>291</v>
      </c>
      <c r="R102" s="155" t="s">
        <v>101</v>
      </c>
      <c r="S102" s="155" t="s">
        <v>291</v>
      </c>
      <c r="T102" s="11">
        <v>0.28000000000000003</v>
      </c>
      <c r="U102" s="11">
        <v>0.25</v>
      </c>
      <c r="V102" s="11">
        <v>0.24</v>
      </c>
      <c r="W102" s="152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80</v>
      </c>
    </row>
    <row r="103" spans="1:65">
      <c r="A103" s="30"/>
      <c r="B103" s="19">
        <v>1</v>
      </c>
      <c r="C103" s="9">
        <v>6</v>
      </c>
      <c r="D103" s="11">
        <v>0.28000000000000003</v>
      </c>
      <c r="E103" s="155" t="s">
        <v>103</v>
      </c>
      <c r="F103" s="155">
        <v>0.3</v>
      </c>
      <c r="G103" s="155">
        <v>0.3</v>
      </c>
      <c r="H103" s="155" t="s">
        <v>101</v>
      </c>
      <c r="I103" s="11">
        <v>0.27</v>
      </c>
      <c r="J103" s="155">
        <v>0.32</v>
      </c>
      <c r="K103" s="155" t="s">
        <v>291</v>
      </c>
      <c r="L103" s="155" t="s">
        <v>103</v>
      </c>
      <c r="M103" s="11">
        <v>0.26</v>
      </c>
      <c r="N103" s="155">
        <v>0.2</v>
      </c>
      <c r="O103" s="11">
        <v>0.23706683995528099</v>
      </c>
      <c r="P103" s="155">
        <v>0.32</v>
      </c>
      <c r="Q103" s="155" t="s">
        <v>291</v>
      </c>
      <c r="R103" s="155" t="s">
        <v>101</v>
      </c>
      <c r="S103" s="155" t="s">
        <v>291</v>
      </c>
      <c r="T103" s="11">
        <v>0.28000000000000003</v>
      </c>
      <c r="U103" s="11">
        <v>0.25</v>
      </c>
      <c r="V103" s="11">
        <v>0.24</v>
      </c>
      <c r="W103" s="152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20" t="s">
        <v>265</v>
      </c>
      <c r="C104" s="12"/>
      <c r="D104" s="23">
        <v>0.27500000000000002</v>
      </c>
      <c r="E104" s="23" t="s">
        <v>673</v>
      </c>
      <c r="F104" s="23">
        <v>0.28333333333333333</v>
      </c>
      <c r="G104" s="23">
        <v>0.28333333333333338</v>
      </c>
      <c r="H104" s="23" t="s">
        <v>673</v>
      </c>
      <c r="I104" s="23">
        <v>0.27666666666666667</v>
      </c>
      <c r="J104" s="23">
        <v>0.32333333333333331</v>
      </c>
      <c r="K104" s="23" t="s">
        <v>673</v>
      </c>
      <c r="L104" s="23" t="s">
        <v>673</v>
      </c>
      <c r="M104" s="23">
        <v>0.27166666666666667</v>
      </c>
      <c r="N104" s="23">
        <v>0.23333333333333331</v>
      </c>
      <c r="O104" s="23">
        <v>0.23880281797384031</v>
      </c>
      <c r="P104" s="23">
        <v>0.32166666666666671</v>
      </c>
      <c r="Q104" s="23" t="s">
        <v>673</v>
      </c>
      <c r="R104" s="23" t="s">
        <v>673</v>
      </c>
      <c r="S104" s="23" t="s">
        <v>673</v>
      </c>
      <c r="T104" s="23">
        <v>0.28833333333333333</v>
      </c>
      <c r="U104" s="23">
        <v>0.26500000000000001</v>
      </c>
      <c r="V104" s="23">
        <v>0.25333333333333335</v>
      </c>
      <c r="W104" s="152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266</v>
      </c>
      <c r="C105" s="29"/>
      <c r="D105" s="11">
        <v>0.28000000000000003</v>
      </c>
      <c r="E105" s="11" t="s">
        <v>673</v>
      </c>
      <c r="F105" s="11">
        <v>0.3</v>
      </c>
      <c r="G105" s="11">
        <v>0.3</v>
      </c>
      <c r="H105" s="11" t="s">
        <v>673</v>
      </c>
      <c r="I105" s="11">
        <v>0.27500000000000002</v>
      </c>
      <c r="J105" s="11">
        <v>0.32500000000000001</v>
      </c>
      <c r="K105" s="11" t="s">
        <v>673</v>
      </c>
      <c r="L105" s="11" t="s">
        <v>673</v>
      </c>
      <c r="M105" s="11">
        <v>0.27</v>
      </c>
      <c r="N105" s="11">
        <v>0.2</v>
      </c>
      <c r="O105" s="11">
        <v>0.23902742729996451</v>
      </c>
      <c r="P105" s="11">
        <v>0.32</v>
      </c>
      <c r="Q105" s="11" t="s">
        <v>673</v>
      </c>
      <c r="R105" s="11" t="s">
        <v>673</v>
      </c>
      <c r="S105" s="11" t="s">
        <v>673</v>
      </c>
      <c r="T105" s="11">
        <v>0.29000000000000004</v>
      </c>
      <c r="U105" s="11">
        <v>0.26500000000000001</v>
      </c>
      <c r="V105" s="11">
        <v>0.255</v>
      </c>
      <c r="W105" s="152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267</v>
      </c>
      <c r="C106" s="29"/>
      <c r="D106" s="24">
        <v>1.3784048752090222E-2</v>
      </c>
      <c r="E106" s="24" t="s">
        <v>673</v>
      </c>
      <c r="F106" s="24">
        <v>4.0824829046386367E-2</v>
      </c>
      <c r="G106" s="24">
        <v>4.0824829046386096E-2</v>
      </c>
      <c r="H106" s="24" t="s">
        <v>673</v>
      </c>
      <c r="I106" s="24">
        <v>1.2110601416389952E-2</v>
      </c>
      <c r="J106" s="24">
        <v>2.9439202887759496E-2</v>
      </c>
      <c r="K106" s="24" t="s">
        <v>673</v>
      </c>
      <c r="L106" s="24" t="s">
        <v>673</v>
      </c>
      <c r="M106" s="24">
        <v>1.6020819787597208E-2</v>
      </c>
      <c r="N106" s="24">
        <v>5.1639777949432496E-2</v>
      </c>
      <c r="O106" s="24">
        <v>6.3386437345444146E-3</v>
      </c>
      <c r="P106" s="24">
        <v>9.8319208025017587E-3</v>
      </c>
      <c r="Q106" s="24" t="s">
        <v>673</v>
      </c>
      <c r="R106" s="24" t="s">
        <v>673</v>
      </c>
      <c r="S106" s="24" t="s">
        <v>673</v>
      </c>
      <c r="T106" s="24">
        <v>1.3291601358251238E-2</v>
      </c>
      <c r="U106" s="24">
        <v>1.5165750888103097E-2</v>
      </c>
      <c r="V106" s="24">
        <v>1.2110601416389978E-2</v>
      </c>
      <c r="W106" s="206"/>
      <c r="X106" s="207"/>
      <c r="Y106" s="207"/>
      <c r="Z106" s="207"/>
      <c r="AA106" s="207"/>
      <c r="AB106" s="207"/>
      <c r="AC106" s="207"/>
      <c r="AD106" s="207"/>
      <c r="AE106" s="207"/>
      <c r="AF106" s="207"/>
      <c r="AG106" s="207"/>
      <c r="AH106" s="207"/>
      <c r="AI106" s="207"/>
      <c r="AJ106" s="207"/>
      <c r="AK106" s="207"/>
      <c r="AL106" s="207"/>
      <c r="AM106" s="207"/>
      <c r="AN106" s="207"/>
      <c r="AO106" s="207"/>
      <c r="AP106" s="207"/>
      <c r="AQ106" s="207"/>
      <c r="AR106" s="207"/>
      <c r="AS106" s="207"/>
      <c r="AT106" s="207"/>
      <c r="AU106" s="207"/>
      <c r="AV106" s="207"/>
      <c r="AW106" s="207"/>
      <c r="AX106" s="207"/>
      <c r="AY106" s="207"/>
      <c r="AZ106" s="207"/>
      <c r="BA106" s="207"/>
      <c r="BB106" s="207"/>
      <c r="BC106" s="207"/>
      <c r="BD106" s="207"/>
      <c r="BE106" s="207"/>
      <c r="BF106" s="207"/>
      <c r="BG106" s="207"/>
      <c r="BH106" s="207"/>
      <c r="BI106" s="207"/>
      <c r="BJ106" s="207"/>
      <c r="BK106" s="207"/>
      <c r="BL106" s="207"/>
      <c r="BM106" s="56"/>
    </row>
    <row r="107" spans="1:65">
      <c r="A107" s="30"/>
      <c r="B107" s="3" t="s">
        <v>86</v>
      </c>
      <c r="C107" s="29"/>
      <c r="D107" s="13">
        <v>5.0123813643964441E-2</v>
      </c>
      <c r="E107" s="13" t="s">
        <v>673</v>
      </c>
      <c r="F107" s="13">
        <v>0.14408763192842247</v>
      </c>
      <c r="G107" s="13">
        <v>0.1440876319284215</v>
      </c>
      <c r="H107" s="13" t="s">
        <v>673</v>
      </c>
      <c r="I107" s="13">
        <v>4.3773258131529949E-2</v>
      </c>
      <c r="J107" s="13">
        <v>9.1049081096163401E-2</v>
      </c>
      <c r="K107" s="13" t="s">
        <v>673</v>
      </c>
      <c r="L107" s="13" t="s">
        <v>673</v>
      </c>
      <c r="M107" s="13">
        <v>5.8972342776431444E-2</v>
      </c>
      <c r="N107" s="13">
        <v>0.22131333406899642</v>
      </c>
      <c r="O107" s="13">
        <v>2.6543421004515878E-2</v>
      </c>
      <c r="P107" s="13">
        <v>3.0565556898969195E-2</v>
      </c>
      <c r="Q107" s="13" t="s">
        <v>673</v>
      </c>
      <c r="R107" s="13" t="s">
        <v>673</v>
      </c>
      <c r="S107" s="13" t="s">
        <v>673</v>
      </c>
      <c r="T107" s="13">
        <v>4.6098039392778858E-2</v>
      </c>
      <c r="U107" s="13">
        <v>5.7229248634351304E-2</v>
      </c>
      <c r="V107" s="13">
        <v>4.7805005591013069E-2</v>
      </c>
      <c r="W107" s="152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30"/>
      <c r="B108" s="3" t="s">
        <v>268</v>
      </c>
      <c r="C108" s="29"/>
      <c r="D108" s="13">
        <v>2.7322609153464628E-2</v>
      </c>
      <c r="E108" s="13" t="s">
        <v>673</v>
      </c>
      <c r="F108" s="13">
        <v>5.8453597309630068E-2</v>
      </c>
      <c r="G108" s="13">
        <v>5.845359730963029E-2</v>
      </c>
      <c r="H108" s="13" t="s">
        <v>673</v>
      </c>
      <c r="I108" s="13">
        <v>3.3548806784697627E-2</v>
      </c>
      <c r="J108" s="13">
        <v>0.20788234045922493</v>
      </c>
      <c r="K108" s="13" t="s">
        <v>673</v>
      </c>
      <c r="L108" s="13" t="s">
        <v>673</v>
      </c>
      <c r="M108" s="13">
        <v>1.4870213890998185E-2</v>
      </c>
      <c r="N108" s="13">
        <v>-0.12833233162736357</v>
      </c>
      <c r="O108" s="13">
        <v>-0.10789987623968911</v>
      </c>
      <c r="P108" s="13">
        <v>0.20165614282799194</v>
      </c>
      <c r="Q108" s="13" t="s">
        <v>673</v>
      </c>
      <c r="R108" s="13" t="s">
        <v>673</v>
      </c>
      <c r="S108" s="13" t="s">
        <v>673</v>
      </c>
      <c r="T108" s="13">
        <v>7.7132190203329509E-2</v>
      </c>
      <c r="U108" s="13">
        <v>-1.0034576633934145E-2</v>
      </c>
      <c r="V108" s="13">
        <v>-5.3617960052565916E-2</v>
      </c>
      <c r="W108" s="152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A109" s="30"/>
      <c r="B109" s="46" t="s">
        <v>269</v>
      </c>
      <c r="C109" s="47"/>
      <c r="D109" s="45">
        <v>0.02</v>
      </c>
      <c r="E109" s="45">
        <v>58.06</v>
      </c>
      <c r="F109" s="45" t="s">
        <v>270</v>
      </c>
      <c r="G109" s="45" t="s">
        <v>270</v>
      </c>
      <c r="H109" s="45">
        <v>5.85</v>
      </c>
      <c r="I109" s="45">
        <v>0.02</v>
      </c>
      <c r="J109" s="45">
        <v>1.24</v>
      </c>
      <c r="K109" s="45">
        <v>0.67</v>
      </c>
      <c r="L109" s="45">
        <v>58.06</v>
      </c>
      <c r="M109" s="45">
        <v>0.11</v>
      </c>
      <c r="N109" s="45" t="s">
        <v>270</v>
      </c>
      <c r="O109" s="45">
        <v>0.97</v>
      </c>
      <c r="P109" s="45">
        <v>1.2</v>
      </c>
      <c r="Q109" s="45">
        <v>0.67</v>
      </c>
      <c r="R109" s="45">
        <v>5.85</v>
      </c>
      <c r="S109" s="45">
        <v>0.67</v>
      </c>
      <c r="T109" s="45">
        <v>0.33</v>
      </c>
      <c r="U109" s="45">
        <v>0.28000000000000003</v>
      </c>
      <c r="V109" s="45">
        <v>0.59</v>
      </c>
      <c r="W109" s="152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B110" s="31" t="s">
        <v>315</v>
      </c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BM110" s="55"/>
    </row>
    <row r="111" spans="1:65">
      <c r="BM111" s="55"/>
    </row>
    <row r="112" spans="1:65" ht="15">
      <c r="B112" s="8" t="s">
        <v>540</v>
      </c>
      <c r="BM112" s="28" t="s">
        <v>66</v>
      </c>
    </row>
    <row r="113" spans="1:65" ht="15">
      <c r="A113" s="25" t="s">
        <v>16</v>
      </c>
      <c r="B113" s="18" t="s">
        <v>110</v>
      </c>
      <c r="C113" s="15" t="s">
        <v>111</v>
      </c>
      <c r="D113" s="16" t="s">
        <v>230</v>
      </c>
      <c r="E113" s="17" t="s">
        <v>230</v>
      </c>
      <c r="F113" s="17" t="s">
        <v>230</v>
      </c>
      <c r="G113" s="17" t="s">
        <v>230</v>
      </c>
      <c r="H113" s="17" t="s">
        <v>230</v>
      </c>
      <c r="I113" s="17" t="s">
        <v>230</v>
      </c>
      <c r="J113" s="17" t="s">
        <v>230</v>
      </c>
      <c r="K113" s="17" t="s">
        <v>230</v>
      </c>
      <c r="L113" s="17" t="s">
        <v>230</v>
      </c>
      <c r="M113" s="17" t="s">
        <v>230</v>
      </c>
      <c r="N113" s="17" t="s">
        <v>230</v>
      </c>
      <c r="O113" s="17" t="s">
        <v>230</v>
      </c>
      <c r="P113" s="17" t="s">
        <v>230</v>
      </c>
      <c r="Q113" s="17" t="s">
        <v>230</v>
      </c>
      <c r="R113" s="17" t="s">
        <v>230</v>
      </c>
      <c r="S113" s="17" t="s">
        <v>230</v>
      </c>
      <c r="T113" s="17" t="s">
        <v>230</v>
      </c>
      <c r="U113" s="17" t="s">
        <v>230</v>
      </c>
      <c r="V113" s="17" t="s">
        <v>230</v>
      </c>
      <c r="W113" s="17" t="s">
        <v>230</v>
      </c>
      <c r="X113" s="17" t="s">
        <v>230</v>
      </c>
      <c r="Y113" s="152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1</v>
      </c>
    </row>
    <row r="114" spans="1:65">
      <c r="A114" s="30"/>
      <c r="B114" s="19" t="s">
        <v>231</v>
      </c>
      <c r="C114" s="9" t="s">
        <v>231</v>
      </c>
      <c r="D114" s="150" t="s">
        <v>233</v>
      </c>
      <c r="E114" s="151" t="s">
        <v>234</v>
      </c>
      <c r="F114" s="151" t="s">
        <v>235</v>
      </c>
      <c r="G114" s="151" t="s">
        <v>236</v>
      </c>
      <c r="H114" s="151" t="s">
        <v>237</v>
      </c>
      <c r="I114" s="151" t="s">
        <v>239</v>
      </c>
      <c r="J114" s="151" t="s">
        <v>240</v>
      </c>
      <c r="K114" s="151" t="s">
        <v>242</v>
      </c>
      <c r="L114" s="151" t="s">
        <v>243</v>
      </c>
      <c r="M114" s="151" t="s">
        <v>244</v>
      </c>
      <c r="N114" s="151" t="s">
        <v>245</v>
      </c>
      <c r="O114" s="151" t="s">
        <v>246</v>
      </c>
      <c r="P114" s="151" t="s">
        <v>248</v>
      </c>
      <c r="Q114" s="151" t="s">
        <v>250</v>
      </c>
      <c r="R114" s="151" t="s">
        <v>251</v>
      </c>
      <c r="S114" s="151" t="s">
        <v>252</v>
      </c>
      <c r="T114" s="151" t="s">
        <v>254</v>
      </c>
      <c r="U114" s="151" t="s">
        <v>255</v>
      </c>
      <c r="V114" s="151" t="s">
        <v>256</v>
      </c>
      <c r="W114" s="151" t="s">
        <v>257</v>
      </c>
      <c r="X114" s="151" t="s">
        <v>258</v>
      </c>
      <c r="Y114" s="152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 t="s">
        <v>3</v>
      </c>
    </row>
    <row r="115" spans="1:65">
      <c r="A115" s="30"/>
      <c r="B115" s="19"/>
      <c r="C115" s="9"/>
      <c r="D115" s="10" t="s">
        <v>271</v>
      </c>
      <c r="E115" s="11" t="s">
        <v>271</v>
      </c>
      <c r="F115" s="11" t="s">
        <v>273</v>
      </c>
      <c r="G115" s="11" t="s">
        <v>274</v>
      </c>
      <c r="H115" s="11" t="s">
        <v>274</v>
      </c>
      <c r="I115" s="11" t="s">
        <v>274</v>
      </c>
      <c r="J115" s="11" t="s">
        <v>271</v>
      </c>
      <c r="K115" s="11" t="s">
        <v>271</v>
      </c>
      <c r="L115" s="11" t="s">
        <v>274</v>
      </c>
      <c r="M115" s="11" t="s">
        <v>273</v>
      </c>
      <c r="N115" s="11" t="s">
        <v>271</v>
      </c>
      <c r="O115" s="11" t="s">
        <v>274</v>
      </c>
      <c r="P115" s="11" t="s">
        <v>271</v>
      </c>
      <c r="Q115" s="11" t="s">
        <v>271</v>
      </c>
      <c r="R115" s="11" t="s">
        <v>274</v>
      </c>
      <c r="S115" s="11" t="s">
        <v>271</v>
      </c>
      <c r="T115" s="11" t="s">
        <v>273</v>
      </c>
      <c r="U115" s="11" t="s">
        <v>274</v>
      </c>
      <c r="V115" s="11" t="s">
        <v>271</v>
      </c>
      <c r="W115" s="11" t="s">
        <v>274</v>
      </c>
      <c r="X115" s="11" t="s">
        <v>271</v>
      </c>
      <c r="Y115" s="152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3</v>
      </c>
    </row>
    <row r="116" spans="1:65">
      <c r="A116" s="30"/>
      <c r="B116" s="19"/>
      <c r="C116" s="9"/>
      <c r="D116" s="26" t="s">
        <v>309</v>
      </c>
      <c r="E116" s="26" t="s">
        <v>263</v>
      </c>
      <c r="F116" s="26" t="s">
        <v>309</v>
      </c>
      <c r="G116" s="26" t="s">
        <v>310</v>
      </c>
      <c r="H116" s="26" t="s">
        <v>310</v>
      </c>
      <c r="I116" s="26" t="s">
        <v>310</v>
      </c>
      <c r="J116" s="26" t="s">
        <v>116</v>
      </c>
      <c r="K116" s="26" t="s">
        <v>116</v>
      </c>
      <c r="L116" s="26" t="s">
        <v>311</v>
      </c>
      <c r="M116" s="26" t="s">
        <v>310</v>
      </c>
      <c r="N116" s="26" t="s">
        <v>309</v>
      </c>
      <c r="O116" s="26" t="s">
        <v>309</v>
      </c>
      <c r="P116" s="26" t="s">
        <v>310</v>
      </c>
      <c r="Q116" s="26" t="s">
        <v>309</v>
      </c>
      <c r="R116" s="26" t="s">
        <v>311</v>
      </c>
      <c r="S116" s="26" t="s">
        <v>276</v>
      </c>
      <c r="T116" s="26" t="s">
        <v>312</v>
      </c>
      <c r="U116" s="26" t="s">
        <v>313</v>
      </c>
      <c r="V116" s="26" t="s">
        <v>309</v>
      </c>
      <c r="W116" s="26" t="s">
        <v>309</v>
      </c>
      <c r="X116" s="26" t="s">
        <v>309</v>
      </c>
      <c r="Y116" s="152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3</v>
      </c>
    </row>
    <row r="117" spans="1:65">
      <c r="A117" s="30"/>
      <c r="B117" s="18">
        <v>1</v>
      </c>
      <c r="C117" s="14">
        <v>1</v>
      </c>
      <c r="D117" s="222">
        <v>7.0000000000000007E-2</v>
      </c>
      <c r="E117" s="222">
        <v>0.06</v>
      </c>
      <c r="F117" s="223" t="s">
        <v>103</v>
      </c>
      <c r="G117" s="222">
        <v>7.0000000000000007E-2</v>
      </c>
      <c r="H117" s="223">
        <v>0.11</v>
      </c>
      <c r="I117" s="223" t="s">
        <v>104</v>
      </c>
      <c r="J117" s="222">
        <v>7.0000000000000007E-2</v>
      </c>
      <c r="K117" s="222">
        <v>7.0000000000000007E-2</v>
      </c>
      <c r="L117" s="222">
        <v>0.05</v>
      </c>
      <c r="M117" s="223" t="s">
        <v>103</v>
      </c>
      <c r="N117" s="222">
        <v>7.0000000000000007E-2</v>
      </c>
      <c r="O117" s="222">
        <v>7.0000000000000007E-2</v>
      </c>
      <c r="P117" s="222">
        <v>0.06</v>
      </c>
      <c r="Q117" s="222">
        <v>0.06</v>
      </c>
      <c r="R117" s="222">
        <v>0.06</v>
      </c>
      <c r="S117" s="222">
        <v>7.0000000000000007E-2</v>
      </c>
      <c r="T117" s="223">
        <v>7</v>
      </c>
      <c r="U117" s="223" t="s">
        <v>103</v>
      </c>
      <c r="V117" s="222">
        <v>0.06</v>
      </c>
      <c r="W117" s="222">
        <v>7.0000000000000007E-2</v>
      </c>
      <c r="X117" s="222">
        <v>0.06</v>
      </c>
      <c r="Y117" s="206"/>
      <c r="Z117" s="207"/>
      <c r="AA117" s="207"/>
      <c r="AB117" s="207"/>
      <c r="AC117" s="207"/>
      <c r="AD117" s="207"/>
      <c r="AE117" s="207"/>
      <c r="AF117" s="207"/>
      <c r="AG117" s="207"/>
      <c r="AH117" s="207"/>
      <c r="AI117" s="207"/>
      <c r="AJ117" s="207"/>
      <c r="AK117" s="207"/>
      <c r="AL117" s="207"/>
      <c r="AM117" s="207"/>
      <c r="AN117" s="207"/>
      <c r="AO117" s="207"/>
      <c r="AP117" s="207"/>
      <c r="AQ117" s="207"/>
      <c r="AR117" s="207"/>
      <c r="AS117" s="207"/>
      <c r="AT117" s="207"/>
      <c r="AU117" s="207"/>
      <c r="AV117" s="207"/>
      <c r="AW117" s="207"/>
      <c r="AX117" s="207"/>
      <c r="AY117" s="207"/>
      <c r="AZ117" s="207"/>
      <c r="BA117" s="207"/>
      <c r="BB117" s="207"/>
      <c r="BC117" s="207"/>
      <c r="BD117" s="207"/>
      <c r="BE117" s="207"/>
      <c r="BF117" s="207"/>
      <c r="BG117" s="207"/>
      <c r="BH117" s="207"/>
      <c r="BI117" s="207"/>
      <c r="BJ117" s="207"/>
      <c r="BK117" s="207"/>
      <c r="BL117" s="207"/>
      <c r="BM117" s="224">
        <v>1</v>
      </c>
    </row>
    <row r="118" spans="1:65">
      <c r="A118" s="30"/>
      <c r="B118" s="19">
        <v>1</v>
      </c>
      <c r="C118" s="9">
        <v>2</v>
      </c>
      <c r="D118" s="24">
        <v>7.0000000000000007E-2</v>
      </c>
      <c r="E118" s="24">
        <v>0.06</v>
      </c>
      <c r="F118" s="225" t="s">
        <v>103</v>
      </c>
      <c r="G118" s="24">
        <v>7.0000000000000007E-2</v>
      </c>
      <c r="H118" s="225">
        <v>0.1</v>
      </c>
      <c r="I118" s="225" t="s">
        <v>104</v>
      </c>
      <c r="J118" s="24">
        <v>7.0000000000000007E-2</v>
      </c>
      <c r="K118" s="24">
        <v>7.0000000000000007E-2</v>
      </c>
      <c r="L118" s="24">
        <v>0.05</v>
      </c>
      <c r="M118" s="225" t="s">
        <v>103</v>
      </c>
      <c r="N118" s="24">
        <v>7.0000000000000007E-2</v>
      </c>
      <c r="O118" s="24">
        <v>7.0000000000000007E-2</v>
      </c>
      <c r="P118" s="24">
        <v>0.06</v>
      </c>
      <c r="Q118" s="24">
        <v>7.0000000000000007E-2</v>
      </c>
      <c r="R118" s="24">
        <v>0.06</v>
      </c>
      <c r="S118" s="24">
        <v>0.06</v>
      </c>
      <c r="T118" s="225" t="s">
        <v>103</v>
      </c>
      <c r="U118" s="225" t="s">
        <v>103</v>
      </c>
      <c r="V118" s="24">
        <v>0.06</v>
      </c>
      <c r="W118" s="24">
        <v>7.0000000000000007E-2</v>
      </c>
      <c r="X118" s="24">
        <v>7.0000000000000007E-2</v>
      </c>
      <c r="Y118" s="206"/>
      <c r="Z118" s="207"/>
      <c r="AA118" s="207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207"/>
      <c r="BB118" s="207"/>
      <c r="BC118" s="207"/>
      <c r="BD118" s="207"/>
      <c r="BE118" s="207"/>
      <c r="BF118" s="207"/>
      <c r="BG118" s="207"/>
      <c r="BH118" s="207"/>
      <c r="BI118" s="207"/>
      <c r="BJ118" s="207"/>
      <c r="BK118" s="207"/>
      <c r="BL118" s="207"/>
      <c r="BM118" s="224">
        <v>22</v>
      </c>
    </row>
    <row r="119" spans="1:65">
      <c r="A119" s="30"/>
      <c r="B119" s="19">
        <v>1</v>
      </c>
      <c r="C119" s="9">
        <v>3</v>
      </c>
      <c r="D119" s="24">
        <v>0.06</v>
      </c>
      <c r="E119" s="24">
        <v>0.06</v>
      </c>
      <c r="F119" s="225" t="s">
        <v>103</v>
      </c>
      <c r="G119" s="24">
        <v>0.08</v>
      </c>
      <c r="H119" s="225">
        <v>0.09</v>
      </c>
      <c r="I119" s="225" t="s">
        <v>104</v>
      </c>
      <c r="J119" s="24">
        <v>7.0000000000000007E-2</v>
      </c>
      <c r="K119" s="24">
        <v>7.0000000000000007E-2</v>
      </c>
      <c r="L119" s="24">
        <v>0.05</v>
      </c>
      <c r="M119" s="225" t="s">
        <v>103</v>
      </c>
      <c r="N119" s="24">
        <v>7.0000000000000007E-2</v>
      </c>
      <c r="O119" s="24">
        <v>7.0000000000000007E-2</v>
      </c>
      <c r="P119" s="24">
        <v>0.06</v>
      </c>
      <c r="Q119" s="24">
        <v>7.0000000000000007E-2</v>
      </c>
      <c r="R119" s="24">
        <v>0.06</v>
      </c>
      <c r="S119" s="24">
        <v>0.06</v>
      </c>
      <c r="T119" s="225" t="s">
        <v>103</v>
      </c>
      <c r="U119" s="225" t="s">
        <v>103</v>
      </c>
      <c r="V119" s="24">
        <v>0.06</v>
      </c>
      <c r="W119" s="24">
        <v>7.0000000000000007E-2</v>
      </c>
      <c r="X119" s="24">
        <v>7.0000000000000007E-2</v>
      </c>
      <c r="Y119" s="206"/>
      <c r="Z119" s="207"/>
      <c r="AA119" s="207"/>
      <c r="AB119" s="207"/>
      <c r="AC119" s="207"/>
      <c r="AD119" s="207"/>
      <c r="AE119" s="207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  <c r="AU119" s="207"/>
      <c r="AV119" s="207"/>
      <c r="AW119" s="207"/>
      <c r="AX119" s="207"/>
      <c r="AY119" s="207"/>
      <c r="AZ119" s="207"/>
      <c r="BA119" s="207"/>
      <c r="BB119" s="207"/>
      <c r="BC119" s="207"/>
      <c r="BD119" s="207"/>
      <c r="BE119" s="207"/>
      <c r="BF119" s="207"/>
      <c r="BG119" s="207"/>
      <c r="BH119" s="207"/>
      <c r="BI119" s="207"/>
      <c r="BJ119" s="207"/>
      <c r="BK119" s="207"/>
      <c r="BL119" s="207"/>
      <c r="BM119" s="224">
        <v>16</v>
      </c>
    </row>
    <row r="120" spans="1:65">
      <c r="A120" s="30"/>
      <c r="B120" s="19">
        <v>1</v>
      </c>
      <c r="C120" s="9">
        <v>4</v>
      </c>
      <c r="D120" s="24">
        <v>0.06</v>
      </c>
      <c r="E120" s="24">
        <v>0.06</v>
      </c>
      <c r="F120" s="225" t="s">
        <v>103</v>
      </c>
      <c r="G120" s="24">
        <v>7.0000000000000007E-2</v>
      </c>
      <c r="H120" s="225">
        <v>0.11</v>
      </c>
      <c r="I120" s="225" t="s">
        <v>104</v>
      </c>
      <c r="J120" s="24">
        <v>0.06</v>
      </c>
      <c r="K120" s="24">
        <v>7.0000000000000007E-2</v>
      </c>
      <c r="L120" s="24">
        <v>0.05</v>
      </c>
      <c r="M120" s="225" t="s">
        <v>103</v>
      </c>
      <c r="N120" s="24">
        <v>0.08</v>
      </c>
      <c r="O120" s="24">
        <v>7.0000000000000007E-2</v>
      </c>
      <c r="P120" s="24">
        <v>0.06</v>
      </c>
      <c r="Q120" s="24">
        <v>7.0000000000000007E-2</v>
      </c>
      <c r="R120" s="24">
        <v>0.06</v>
      </c>
      <c r="S120" s="24">
        <v>0.05</v>
      </c>
      <c r="T120" s="225">
        <v>8</v>
      </c>
      <c r="U120" s="225" t="s">
        <v>103</v>
      </c>
      <c r="V120" s="24">
        <v>0.06</v>
      </c>
      <c r="W120" s="24">
        <v>0.06</v>
      </c>
      <c r="X120" s="24">
        <v>7.0000000000000007E-2</v>
      </c>
      <c r="Y120" s="206"/>
      <c r="Z120" s="207"/>
      <c r="AA120" s="207"/>
      <c r="AB120" s="207"/>
      <c r="AC120" s="207"/>
      <c r="AD120" s="207"/>
      <c r="AE120" s="207"/>
      <c r="AF120" s="207"/>
      <c r="AG120" s="207"/>
      <c r="AH120" s="207"/>
      <c r="AI120" s="207"/>
      <c r="AJ120" s="207"/>
      <c r="AK120" s="207"/>
      <c r="AL120" s="207"/>
      <c r="AM120" s="207"/>
      <c r="AN120" s="207"/>
      <c r="AO120" s="207"/>
      <c r="AP120" s="207"/>
      <c r="AQ120" s="207"/>
      <c r="AR120" s="207"/>
      <c r="AS120" s="207"/>
      <c r="AT120" s="207"/>
      <c r="AU120" s="207"/>
      <c r="AV120" s="207"/>
      <c r="AW120" s="207"/>
      <c r="AX120" s="207"/>
      <c r="AY120" s="207"/>
      <c r="AZ120" s="207"/>
      <c r="BA120" s="207"/>
      <c r="BB120" s="207"/>
      <c r="BC120" s="207"/>
      <c r="BD120" s="207"/>
      <c r="BE120" s="207"/>
      <c r="BF120" s="207"/>
      <c r="BG120" s="207"/>
      <c r="BH120" s="207"/>
      <c r="BI120" s="207"/>
      <c r="BJ120" s="207"/>
      <c r="BK120" s="207"/>
      <c r="BL120" s="207"/>
      <c r="BM120" s="224">
        <v>6.4222222222222236E-2</v>
      </c>
    </row>
    <row r="121" spans="1:65">
      <c r="A121" s="30"/>
      <c r="B121" s="19">
        <v>1</v>
      </c>
      <c r="C121" s="9">
        <v>5</v>
      </c>
      <c r="D121" s="24">
        <v>7.0000000000000007E-2</v>
      </c>
      <c r="E121" s="24">
        <v>0.06</v>
      </c>
      <c r="F121" s="225" t="s">
        <v>103</v>
      </c>
      <c r="G121" s="24">
        <v>7.0000000000000007E-2</v>
      </c>
      <c r="H121" s="225">
        <v>0.1</v>
      </c>
      <c r="I121" s="225" t="s">
        <v>104</v>
      </c>
      <c r="J121" s="24">
        <v>0.06</v>
      </c>
      <c r="K121" s="24">
        <v>7.0000000000000007E-2</v>
      </c>
      <c r="L121" s="24">
        <v>0.05</v>
      </c>
      <c r="M121" s="225" t="s">
        <v>103</v>
      </c>
      <c r="N121" s="24">
        <v>7.0000000000000007E-2</v>
      </c>
      <c r="O121" s="24">
        <v>7.0000000000000007E-2</v>
      </c>
      <c r="P121" s="24">
        <v>0.05</v>
      </c>
      <c r="Q121" s="24">
        <v>0.06</v>
      </c>
      <c r="R121" s="24">
        <v>0.06</v>
      </c>
      <c r="S121" s="24">
        <v>0.06</v>
      </c>
      <c r="T121" s="225">
        <v>8</v>
      </c>
      <c r="U121" s="225" t="s">
        <v>103</v>
      </c>
      <c r="V121" s="24">
        <v>0.06</v>
      </c>
      <c r="W121" s="24">
        <v>0.06</v>
      </c>
      <c r="X121" s="24">
        <v>7.0000000000000007E-2</v>
      </c>
      <c r="Y121" s="206"/>
      <c r="Z121" s="207"/>
      <c r="AA121" s="207"/>
      <c r="AB121" s="207"/>
      <c r="AC121" s="207"/>
      <c r="AD121" s="207"/>
      <c r="AE121" s="207"/>
      <c r="AF121" s="207"/>
      <c r="AG121" s="207"/>
      <c r="AH121" s="207"/>
      <c r="AI121" s="207"/>
      <c r="AJ121" s="207"/>
      <c r="AK121" s="207"/>
      <c r="AL121" s="207"/>
      <c r="AM121" s="207"/>
      <c r="AN121" s="207"/>
      <c r="AO121" s="207"/>
      <c r="AP121" s="207"/>
      <c r="AQ121" s="207"/>
      <c r="AR121" s="207"/>
      <c r="AS121" s="207"/>
      <c r="AT121" s="207"/>
      <c r="AU121" s="207"/>
      <c r="AV121" s="207"/>
      <c r="AW121" s="207"/>
      <c r="AX121" s="207"/>
      <c r="AY121" s="207"/>
      <c r="AZ121" s="207"/>
      <c r="BA121" s="207"/>
      <c r="BB121" s="207"/>
      <c r="BC121" s="207"/>
      <c r="BD121" s="207"/>
      <c r="BE121" s="207"/>
      <c r="BF121" s="207"/>
      <c r="BG121" s="207"/>
      <c r="BH121" s="207"/>
      <c r="BI121" s="207"/>
      <c r="BJ121" s="207"/>
      <c r="BK121" s="207"/>
      <c r="BL121" s="207"/>
      <c r="BM121" s="224">
        <v>81</v>
      </c>
    </row>
    <row r="122" spans="1:65">
      <c r="A122" s="30"/>
      <c r="B122" s="19">
        <v>1</v>
      </c>
      <c r="C122" s="9">
        <v>6</v>
      </c>
      <c r="D122" s="24">
        <v>0.06</v>
      </c>
      <c r="E122" s="24">
        <v>0.06</v>
      </c>
      <c r="F122" s="225" t="s">
        <v>103</v>
      </c>
      <c r="G122" s="24">
        <v>7.0000000000000007E-2</v>
      </c>
      <c r="H122" s="225">
        <v>0.11</v>
      </c>
      <c r="I122" s="225" t="s">
        <v>104</v>
      </c>
      <c r="J122" s="24">
        <v>7.0000000000000007E-2</v>
      </c>
      <c r="K122" s="24">
        <v>7.0000000000000007E-2</v>
      </c>
      <c r="L122" s="24">
        <v>0.05</v>
      </c>
      <c r="M122" s="225" t="s">
        <v>103</v>
      </c>
      <c r="N122" s="24">
        <v>0.08</v>
      </c>
      <c r="O122" s="24">
        <v>7.0000000000000007E-2</v>
      </c>
      <c r="P122" s="24">
        <v>0.06</v>
      </c>
      <c r="Q122" s="24">
        <v>7.0000000000000007E-2</v>
      </c>
      <c r="R122" s="24">
        <v>0.06</v>
      </c>
      <c r="S122" s="24" t="s">
        <v>279</v>
      </c>
      <c r="T122" s="225">
        <v>6</v>
      </c>
      <c r="U122" s="225" t="s">
        <v>103</v>
      </c>
      <c r="V122" s="24">
        <v>0.06</v>
      </c>
      <c r="W122" s="24">
        <v>0.06</v>
      </c>
      <c r="X122" s="24">
        <v>0.06</v>
      </c>
      <c r="Y122" s="206"/>
      <c r="Z122" s="207"/>
      <c r="AA122" s="207"/>
      <c r="AB122" s="207"/>
      <c r="AC122" s="207"/>
      <c r="AD122" s="207"/>
      <c r="AE122" s="207"/>
      <c r="AF122" s="207"/>
      <c r="AG122" s="207"/>
      <c r="AH122" s="207"/>
      <c r="AI122" s="207"/>
      <c r="AJ122" s="207"/>
      <c r="AK122" s="207"/>
      <c r="AL122" s="207"/>
      <c r="AM122" s="207"/>
      <c r="AN122" s="207"/>
      <c r="AO122" s="207"/>
      <c r="AP122" s="207"/>
      <c r="AQ122" s="207"/>
      <c r="AR122" s="207"/>
      <c r="AS122" s="207"/>
      <c r="AT122" s="207"/>
      <c r="AU122" s="207"/>
      <c r="AV122" s="207"/>
      <c r="AW122" s="207"/>
      <c r="AX122" s="207"/>
      <c r="AY122" s="207"/>
      <c r="AZ122" s="207"/>
      <c r="BA122" s="207"/>
      <c r="BB122" s="207"/>
      <c r="BC122" s="207"/>
      <c r="BD122" s="207"/>
      <c r="BE122" s="207"/>
      <c r="BF122" s="207"/>
      <c r="BG122" s="207"/>
      <c r="BH122" s="207"/>
      <c r="BI122" s="207"/>
      <c r="BJ122" s="207"/>
      <c r="BK122" s="207"/>
      <c r="BL122" s="207"/>
      <c r="BM122" s="56"/>
    </row>
    <row r="123" spans="1:65">
      <c r="A123" s="30"/>
      <c r="B123" s="20" t="s">
        <v>265</v>
      </c>
      <c r="C123" s="12"/>
      <c r="D123" s="227">
        <v>6.5000000000000002E-2</v>
      </c>
      <c r="E123" s="227">
        <v>0.06</v>
      </c>
      <c r="F123" s="227" t="s">
        <v>673</v>
      </c>
      <c r="G123" s="227">
        <v>7.166666666666667E-2</v>
      </c>
      <c r="H123" s="227">
        <v>0.10333333333333333</v>
      </c>
      <c r="I123" s="227" t="s">
        <v>673</v>
      </c>
      <c r="J123" s="227">
        <v>6.6666666666666666E-2</v>
      </c>
      <c r="K123" s="227">
        <v>7.0000000000000007E-2</v>
      </c>
      <c r="L123" s="227">
        <v>4.9999999999999996E-2</v>
      </c>
      <c r="M123" s="227" t="s">
        <v>673</v>
      </c>
      <c r="N123" s="227">
        <v>7.3333333333333348E-2</v>
      </c>
      <c r="O123" s="227">
        <v>7.0000000000000007E-2</v>
      </c>
      <c r="P123" s="227">
        <v>5.8333333333333327E-2</v>
      </c>
      <c r="Q123" s="227">
        <v>6.6666666666666666E-2</v>
      </c>
      <c r="R123" s="227">
        <v>0.06</v>
      </c>
      <c r="S123" s="227">
        <v>0.06</v>
      </c>
      <c r="T123" s="227">
        <v>7.25</v>
      </c>
      <c r="U123" s="227" t="s">
        <v>673</v>
      </c>
      <c r="V123" s="227">
        <v>0.06</v>
      </c>
      <c r="W123" s="227">
        <v>6.5000000000000002E-2</v>
      </c>
      <c r="X123" s="227">
        <v>6.6666666666666666E-2</v>
      </c>
      <c r="Y123" s="206"/>
      <c r="Z123" s="207"/>
      <c r="AA123" s="207"/>
      <c r="AB123" s="207"/>
      <c r="AC123" s="207"/>
      <c r="AD123" s="207"/>
      <c r="AE123" s="207"/>
      <c r="AF123" s="207"/>
      <c r="AG123" s="207"/>
      <c r="AH123" s="207"/>
      <c r="AI123" s="207"/>
      <c r="AJ123" s="207"/>
      <c r="AK123" s="207"/>
      <c r="AL123" s="207"/>
      <c r="AM123" s="207"/>
      <c r="AN123" s="207"/>
      <c r="AO123" s="207"/>
      <c r="AP123" s="207"/>
      <c r="AQ123" s="207"/>
      <c r="AR123" s="207"/>
      <c r="AS123" s="207"/>
      <c r="AT123" s="207"/>
      <c r="AU123" s="207"/>
      <c r="AV123" s="207"/>
      <c r="AW123" s="207"/>
      <c r="AX123" s="207"/>
      <c r="AY123" s="207"/>
      <c r="AZ123" s="207"/>
      <c r="BA123" s="207"/>
      <c r="BB123" s="207"/>
      <c r="BC123" s="207"/>
      <c r="BD123" s="207"/>
      <c r="BE123" s="207"/>
      <c r="BF123" s="207"/>
      <c r="BG123" s="207"/>
      <c r="BH123" s="207"/>
      <c r="BI123" s="207"/>
      <c r="BJ123" s="207"/>
      <c r="BK123" s="207"/>
      <c r="BL123" s="207"/>
      <c r="BM123" s="56"/>
    </row>
    <row r="124" spans="1:65">
      <c r="A124" s="30"/>
      <c r="B124" s="3" t="s">
        <v>266</v>
      </c>
      <c r="C124" s="29"/>
      <c r="D124" s="24">
        <v>6.5000000000000002E-2</v>
      </c>
      <c r="E124" s="24">
        <v>0.06</v>
      </c>
      <c r="F124" s="24" t="s">
        <v>673</v>
      </c>
      <c r="G124" s="24">
        <v>7.0000000000000007E-2</v>
      </c>
      <c r="H124" s="24">
        <v>0.10500000000000001</v>
      </c>
      <c r="I124" s="24" t="s">
        <v>673</v>
      </c>
      <c r="J124" s="24">
        <v>7.0000000000000007E-2</v>
      </c>
      <c r="K124" s="24">
        <v>7.0000000000000007E-2</v>
      </c>
      <c r="L124" s="24">
        <v>0.05</v>
      </c>
      <c r="M124" s="24" t="s">
        <v>673</v>
      </c>
      <c r="N124" s="24">
        <v>7.0000000000000007E-2</v>
      </c>
      <c r="O124" s="24">
        <v>7.0000000000000007E-2</v>
      </c>
      <c r="P124" s="24">
        <v>0.06</v>
      </c>
      <c r="Q124" s="24">
        <v>7.0000000000000007E-2</v>
      </c>
      <c r="R124" s="24">
        <v>0.06</v>
      </c>
      <c r="S124" s="24">
        <v>0.06</v>
      </c>
      <c r="T124" s="24">
        <v>7.5</v>
      </c>
      <c r="U124" s="24" t="s">
        <v>673</v>
      </c>
      <c r="V124" s="24">
        <v>0.06</v>
      </c>
      <c r="W124" s="24">
        <v>6.5000000000000002E-2</v>
      </c>
      <c r="X124" s="24">
        <v>7.0000000000000007E-2</v>
      </c>
      <c r="Y124" s="206"/>
      <c r="Z124" s="207"/>
      <c r="AA124" s="207"/>
      <c r="AB124" s="207"/>
      <c r="AC124" s="207"/>
      <c r="AD124" s="207"/>
      <c r="AE124" s="207"/>
      <c r="AF124" s="207"/>
      <c r="AG124" s="207"/>
      <c r="AH124" s="207"/>
      <c r="AI124" s="207"/>
      <c r="AJ124" s="207"/>
      <c r="AK124" s="207"/>
      <c r="AL124" s="207"/>
      <c r="AM124" s="207"/>
      <c r="AN124" s="207"/>
      <c r="AO124" s="207"/>
      <c r="AP124" s="207"/>
      <c r="AQ124" s="207"/>
      <c r="AR124" s="207"/>
      <c r="AS124" s="207"/>
      <c r="AT124" s="207"/>
      <c r="AU124" s="207"/>
      <c r="AV124" s="207"/>
      <c r="AW124" s="207"/>
      <c r="AX124" s="207"/>
      <c r="AY124" s="207"/>
      <c r="AZ124" s="207"/>
      <c r="BA124" s="207"/>
      <c r="BB124" s="207"/>
      <c r="BC124" s="207"/>
      <c r="BD124" s="207"/>
      <c r="BE124" s="207"/>
      <c r="BF124" s="207"/>
      <c r="BG124" s="207"/>
      <c r="BH124" s="207"/>
      <c r="BI124" s="207"/>
      <c r="BJ124" s="207"/>
      <c r="BK124" s="207"/>
      <c r="BL124" s="207"/>
      <c r="BM124" s="56"/>
    </row>
    <row r="125" spans="1:65">
      <c r="A125" s="30"/>
      <c r="B125" s="3" t="s">
        <v>267</v>
      </c>
      <c r="C125" s="29"/>
      <c r="D125" s="24">
        <v>5.4772255750516656E-3</v>
      </c>
      <c r="E125" s="24">
        <v>0</v>
      </c>
      <c r="F125" s="24" t="s">
        <v>673</v>
      </c>
      <c r="G125" s="24">
        <v>4.082482904638628E-3</v>
      </c>
      <c r="H125" s="24">
        <v>8.1649658092772612E-3</v>
      </c>
      <c r="I125" s="24" t="s">
        <v>673</v>
      </c>
      <c r="J125" s="24">
        <v>5.1639777949432268E-3</v>
      </c>
      <c r="K125" s="24">
        <v>0</v>
      </c>
      <c r="L125" s="24">
        <v>7.6011774306101464E-18</v>
      </c>
      <c r="M125" s="24" t="s">
        <v>673</v>
      </c>
      <c r="N125" s="24">
        <v>5.1639777949432199E-3</v>
      </c>
      <c r="O125" s="24">
        <v>0</v>
      </c>
      <c r="P125" s="24">
        <v>4.082482904638628E-3</v>
      </c>
      <c r="Q125" s="24">
        <v>5.1639777949432268E-3</v>
      </c>
      <c r="R125" s="24">
        <v>0</v>
      </c>
      <c r="S125" s="24">
        <v>7.0710678118654771E-3</v>
      </c>
      <c r="T125" s="24">
        <v>0.9574271077563381</v>
      </c>
      <c r="U125" s="24" t="s">
        <v>673</v>
      </c>
      <c r="V125" s="24">
        <v>0</v>
      </c>
      <c r="W125" s="24">
        <v>5.4772255750516656E-3</v>
      </c>
      <c r="X125" s="24">
        <v>5.1639777949432277E-3</v>
      </c>
      <c r="Y125" s="206"/>
      <c r="Z125" s="207"/>
      <c r="AA125" s="207"/>
      <c r="AB125" s="207"/>
      <c r="AC125" s="207"/>
      <c r="AD125" s="207"/>
      <c r="AE125" s="207"/>
      <c r="AF125" s="207"/>
      <c r="AG125" s="207"/>
      <c r="AH125" s="207"/>
      <c r="AI125" s="207"/>
      <c r="AJ125" s="207"/>
      <c r="AK125" s="207"/>
      <c r="AL125" s="207"/>
      <c r="AM125" s="207"/>
      <c r="AN125" s="207"/>
      <c r="AO125" s="207"/>
      <c r="AP125" s="207"/>
      <c r="AQ125" s="207"/>
      <c r="AR125" s="207"/>
      <c r="AS125" s="207"/>
      <c r="AT125" s="207"/>
      <c r="AU125" s="207"/>
      <c r="AV125" s="207"/>
      <c r="AW125" s="207"/>
      <c r="AX125" s="207"/>
      <c r="AY125" s="207"/>
      <c r="AZ125" s="207"/>
      <c r="BA125" s="207"/>
      <c r="BB125" s="207"/>
      <c r="BC125" s="207"/>
      <c r="BD125" s="207"/>
      <c r="BE125" s="207"/>
      <c r="BF125" s="207"/>
      <c r="BG125" s="207"/>
      <c r="BH125" s="207"/>
      <c r="BI125" s="207"/>
      <c r="BJ125" s="207"/>
      <c r="BK125" s="207"/>
      <c r="BL125" s="207"/>
      <c r="BM125" s="56"/>
    </row>
    <row r="126" spans="1:65">
      <c r="A126" s="30"/>
      <c r="B126" s="3" t="s">
        <v>86</v>
      </c>
      <c r="C126" s="29"/>
      <c r="D126" s="13">
        <v>8.4265008846948694E-2</v>
      </c>
      <c r="E126" s="13">
        <v>0</v>
      </c>
      <c r="F126" s="13" t="s">
        <v>673</v>
      </c>
      <c r="G126" s="13">
        <v>5.6964877739143646E-2</v>
      </c>
      <c r="H126" s="13">
        <v>7.9015798154296074E-2</v>
      </c>
      <c r="I126" s="13" t="s">
        <v>673</v>
      </c>
      <c r="J126" s="13">
        <v>7.7459666924148407E-2</v>
      </c>
      <c r="K126" s="13">
        <v>0</v>
      </c>
      <c r="L126" s="13">
        <v>1.5202354861220294E-16</v>
      </c>
      <c r="M126" s="13" t="s">
        <v>673</v>
      </c>
      <c r="N126" s="13">
        <v>7.0417879021952984E-2</v>
      </c>
      <c r="O126" s="13">
        <v>0</v>
      </c>
      <c r="P126" s="13">
        <v>6.9985421222376484E-2</v>
      </c>
      <c r="Q126" s="13">
        <v>7.7459666924148407E-2</v>
      </c>
      <c r="R126" s="13">
        <v>0</v>
      </c>
      <c r="S126" s="13">
        <v>0.11785113019775796</v>
      </c>
      <c r="T126" s="13">
        <v>0.13205891141466733</v>
      </c>
      <c r="U126" s="13" t="s">
        <v>673</v>
      </c>
      <c r="V126" s="13">
        <v>0</v>
      </c>
      <c r="W126" s="13">
        <v>8.4265008846948694E-2</v>
      </c>
      <c r="X126" s="13">
        <v>7.7459666924148421E-2</v>
      </c>
      <c r="Y126" s="152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A127" s="30"/>
      <c r="B127" s="3" t="s">
        <v>268</v>
      </c>
      <c r="C127" s="29"/>
      <c r="D127" s="13">
        <v>1.2110726643598468E-2</v>
      </c>
      <c r="E127" s="13">
        <v>-6.5743944636678431E-2</v>
      </c>
      <c r="F127" s="13" t="s">
        <v>673</v>
      </c>
      <c r="G127" s="13">
        <v>0.11591695501730093</v>
      </c>
      <c r="H127" s="13">
        <v>0.6089965397923871</v>
      </c>
      <c r="I127" s="13" t="s">
        <v>673</v>
      </c>
      <c r="J127" s="13">
        <v>3.8062283737023916E-2</v>
      </c>
      <c r="K127" s="13">
        <v>8.9965397923875257E-2</v>
      </c>
      <c r="L127" s="13">
        <v>-0.22145328719723212</v>
      </c>
      <c r="M127" s="13" t="s">
        <v>673</v>
      </c>
      <c r="N127" s="13">
        <v>0.1418685121107266</v>
      </c>
      <c r="O127" s="13">
        <v>8.9965397923875257E-2</v>
      </c>
      <c r="P127" s="13">
        <v>-9.1695501730104101E-2</v>
      </c>
      <c r="Q127" s="13">
        <v>3.8062283737023916E-2</v>
      </c>
      <c r="R127" s="13">
        <v>-6.5743944636678431E-2</v>
      </c>
      <c r="S127" s="13">
        <v>-6.5743944636678431E-2</v>
      </c>
      <c r="T127" s="13">
        <v>111.88927335640136</v>
      </c>
      <c r="U127" s="13" t="s">
        <v>673</v>
      </c>
      <c r="V127" s="13">
        <v>-6.5743944636678431E-2</v>
      </c>
      <c r="W127" s="13">
        <v>1.2110726643598468E-2</v>
      </c>
      <c r="X127" s="13">
        <v>3.8062283737023916E-2</v>
      </c>
      <c r="Y127" s="152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5"/>
    </row>
    <row r="128" spans="1:65">
      <c r="A128" s="30"/>
      <c r="B128" s="46" t="s">
        <v>269</v>
      </c>
      <c r="C128" s="47"/>
      <c r="D128" s="45">
        <v>0.17</v>
      </c>
      <c r="E128" s="45">
        <v>0.67</v>
      </c>
      <c r="F128" s="45">
        <v>246.12</v>
      </c>
      <c r="G128" s="45">
        <v>0.51</v>
      </c>
      <c r="H128" s="45">
        <v>3.71</v>
      </c>
      <c r="I128" s="45">
        <v>1.69</v>
      </c>
      <c r="J128" s="45">
        <v>0</v>
      </c>
      <c r="K128" s="45">
        <v>0.34</v>
      </c>
      <c r="L128" s="45">
        <v>1.69</v>
      </c>
      <c r="M128" s="45">
        <v>246.12</v>
      </c>
      <c r="N128" s="45">
        <v>0.67</v>
      </c>
      <c r="O128" s="45">
        <v>0.34</v>
      </c>
      <c r="P128" s="45">
        <v>0.84</v>
      </c>
      <c r="Q128" s="45">
        <v>0</v>
      </c>
      <c r="R128" s="45">
        <v>0.67</v>
      </c>
      <c r="S128" s="45">
        <v>0.67</v>
      </c>
      <c r="T128" s="45" t="s">
        <v>270</v>
      </c>
      <c r="U128" s="45">
        <v>246.12</v>
      </c>
      <c r="V128" s="45">
        <v>0.67</v>
      </c>
      <c r="W128" s="45">
        <v>0.17</v>
      </c>
      <c r="X128" s="45">
        <v>0</v>
      </c>
      <c r="Y128" s="152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55"/>
    </row>
    <row r="129" spans="1:65">
      <c r="B129" s="31" t="s">
        <v>299</v>
      </c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BM129" s="55"/>
    </row>
    <row r="130" spans="1:65">
      <c r="BM130" s="55"/>
    </row>
    <row r="131" spans="1:65" ht="15">
      <c r="B131" s="8" t="s">
        <v>541</v>
      </c>
      <c r="BM131" s="28" t="s">
        <v>66</v>
      </c>
    </row>
    <row r="132" spans="1:65" ht="15">
      <c r="A132" s="25" t="s">
        <v>50</v>
      </c>
      <c r="B132" s="18" t="s">
        <v>110</v>
      </c>
      <c r="C132" s="15" t="s">
        <v>111</v>
      </c>
      <c r="D132" s="16" t="s">
        <v>230</v>
      </c>
      <c r="E132" s="17" t="s">
        <v>230</v>
      </c>
      <c r="F132" s="17" t="s">
        <v>230</v>
      </c>
      <c r="G132" s="17" t="s">
        <v>230</v>
      </c>
      <c r="H132" s="17" t="s">
        <v>230</v>
      </c>
      <c r="I132" s="17" t="s">
        <v>230</v>
      </c>
      <c r="J132" s="17" t="s">
        <v>230</v>
      </c>
      <c r="K132" s="17" t="s">
        <v>230</v>
      </c>
      <c r="L132" s="17" t="s">
        <v>230</v>
      </c>
      <c r="M132" s="17" t="s">
        <v>230</v>
      </c>
      <c r="N132" s="17" t="s">
        <v>230</v>
      </c>
      <c r="O132" s="17" t="s">
        <v>230</v>
      </c>
      <c r="P132" s="17" t="s">
        <v>230</v>
      </c>
      <c r="Q132" s="17" t="s">
        <v>230</v>
      </c>
      <c r="R132" s="17" t="s">
        <v>230</v>
      </c>
      <c r="S132" s="17" t="s">
        <v>230</v>
      </c>
      <c r="T132" s="17" t="s">
        <v>230</v>
      </c>
      <c r="U132" s="17" t="s">
        <v>230</v>
      </c>
      <c r="V132" s="17" t="s">
        <v>230</v>
      </c>
      <c r="W132" s="17" t="s">
        <v>230</v>
      </c>
      <c r="X132" s="17" t="s">
        <v>230</v>
      </c>
      <c r="Y132" s="17" t="s">
        <v>230</v>
      </c>
      <c r="Z132" s="17" t="s">
        <v>230</v>
      </c>
      <c r="AA132" s="152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 t="s">
        <v>231</v>
      </c>
      <c r="C133" s="9" t="s">
        <v>231</v>
      </c>
      <c r="D133" s="150" t="s">
        <v>233</v>
      </c>
      <c r="E133" s="151" t="s">
        <v>234</v>
      </c>
      <c r="F133" s="151" t="s">
        <v>235</v>
      </c>
      <c r="G133" s="151" t="s">
        <v>236</v>
      </c>
      <c r="H133" s="151" t="s">
        <v>239</v>
      </c>
      <c r="I133" s="151" t="s">
        <v>240</v>
      </c>
      <c r="J133" s="151" t="s">
        <v>242</v>
      </c>
      <c r="K133" s="151" t="s">
        <v>243</v>
      </c>
      <c r="L133" s="151" t="s">
        <v>244</v>
      </c>
      <c r="M133" s="151" t="s">
        <v>245</v>
      </c>
      <c r="N133" s="151" t="s">
        <v>246</v>
      </c>
      <c r="O133" s="151" t="s">
        <v>247</v>
      </c>
      <c r="P133" s="151" t="s">
        <v>248</v>
      </c>
      <c r="Q133" s="151" t="s">
        <v>249</v>
      </c>
      <c r="R133" s="151" t="s">
        <v>250</v>
      </c>
      <c r="S133" s="151" t="s">
        <v>251</v>
      </c>
      <c r="T133" s="151" t="s">
        <v>252</v>
      </c>
      <c r="U133" s="151" t="s">
        <v>280</v>
      </c>
      <c r="V133" s="151" t="s">
        <v>254</v>
      </c>
      <c r="W133" s="151" t="s">
        <v>255</v>
      </c>
      <c r="X133" s="151" t="s">
        <v>256</v>
      </c>
      <c r="Y133" s="151" t="s">
        <v>257</v>
      </c>
      <c r="Z133" s="151" t="s">
        <v>258</v>
      </c>
      <c r="AA133" s="152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 t="s">
        <v>1</v>
      </c>
    </row>
    <row r="134" spans="1:65">
      <c r="A134" s="30"/>
      <c r="B134" s="19"/>
      <c r="C134" s="9"/>
      <c r="D134" s="10" t="s">
        <v>271</v>
      </c>
      <c r="E134" s="11" t="s">
        <v>273</v>
      </c>
      <c r="F134" s="11" t="s">
        <v>273</v>
      </c>
      <c r="G134" s="11" t="s">
        <v>274</v>
      </c>
      <c r="H134" s="11" t="s">
        <v>274</v>
      </c>
      <c r="I134" s="11" t="s">
        <v>271</v>
      </c>
      <c r="J134" s="11" t="s">
        <v>273</v>
      </c>
      <c r="K134" s="11" t="s">
        <v>274</v>
      </c>
      <c r="L134" s="11" t="s">
        <v>273</v>
      </c>
      <c r="M134" s="11" t="s">
        <v>271</v>
      </c>
      <c r="N134" s="11" t="s">
        <v>274</v>
      </c>
      <c r="O134" s="11" t="s">
        <v>273</v>
      </c>
      <c r="P134" s="11" t="s">
        <v>273</v>
      </c>
      <c r="Q134" s="11" t="s">
        <v>273</v>
      </c>
      <c r="R134" s="11" t="s">
        <v>271</v>
      </c>
      <c r="S134" s="11" t="s">
        <v>274</v>
      </c>
      <c r="T134" s="11" t="s">
        <v>271</v>
      </c>
      <c r="U134" s="11" t="s">
        <v>273</v>
      </c>
      <c r="V134" s="11" t="s">
        <v>273</v>
      </c>
      <c r="W134" s="11" t="s">
        <v>274</v>
      </c>
      <c r="X134" s="11" t="s">
        <v>271</v>
      </c>
      <c r="Y134" s="11" t="s">
        <v>274</v>
      </c>
      <c r="Z134" s="11" t="s">
        <v>271</v>
      </c>
      <c r="AA134" s="152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2</v>
      </c>
    </row>
    <row r="135" spans="1:65">
      <c r="A135" s="30"/>
      <c r="B135" s="19"/>
      <c r="C135" s="9"/>
      <c r="D135" s="26" t="s">
        <v>309</v>
      </c>
      <c r="E135" s="26" t="s">
        <v>263</v>
      </c>
      <c r="F135" s="26" t="s">
        <v>309</v>
      </c>
      <c r="G135" s="26" t="s">
        <v>310</v>
      </c>
      <c r="H135" s="26" t="s">
        <v>310</v>
      </c>
      <c r="I135" s="26" t="s">
        <v>116</v>
      </c>
      <c r="J135" s="26" t="s">
        <v>116</v>
      </c>
      <c r="K135" s="26" t="s">
        <v>311</v>
      </c>
      <c r="L135" s="26" t="s">
        <v>310</v>
      </c>
      <c r="M135" s="26" t="s">
        <v>309</v>
      </c>
      <c r="N135" s="26" t="s">
        <v>309</v>
      </c>
      <c r="O135" s="26" t="s">
        <v>309</v>
      </c>
      <c r="P135" s="26" t="s">
        <v>310</v>
      </c>
      <c r="Q135" s="26" t="s">
        <v>309</v>
      </c>
      <c r="R135" s="26" t="s">
        <v>309</v>
      </c>
      <c r="S135" s="26" t="s">
        <v>311</v>
      </c>
      <c r="T135" s="26" t="s">
        <v>276</v>
      </c>
      <c r="U135" s="26" t="s">
        <v>310</v>
      </c>
      <c r="V135" s="26" t="s">
        <v>312</v>
      </c>
      <c r="W135" s="26" t="s">
        <v>313</v>
      </c>
      <c r="X135" s="26" t="s">
        <v>309</v>
      </c>
      <c r="Y135" s="26" t="s">
        <v>309</v>
      </c>
      <c r="Z135" s="26" t="s">
        <v>309</v>
      </c>
      <c r="AA135" s="152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3</v>
      </c>
    </row>
    <row r="136" spans="1:65">
      <c r="A136" s="30"/>
      <c r="B136" s="18">
        <v>1</v>
      </c>
      <c r="C136" s="14">
        <v>1</v>
      </c>
      <c r="D136" s="22">
        <v>2.69</v>
      </c>
      <c r="E136" s="22">
        <v>2.09</v>
      </c>
      <c r="F136" s="22">
        <v>2.5009999999999999</v>
      </c>
      <c r="G136" s="22">
        <v>2.2400000000000002</v>
      </c>
      <c r="H136" s="22">
        <v>2.71</v>
      </c>
      <c r="I136" s="22">
        <v>2.5299999999999998</v>
      </c>
      <c r="J136" s="22">
        <v>2.72</v>
      </c>
      <c r="K136" s="22">
        <v>2.62</v>
      </c>
      <c r="L136" s="22">
        <v>2.6584829000000001</v>
      </c>
      <c r="M136" s="153">
        <v>3.1300000000000003</v>
      </c>
      <c r="N136" s="22">
        <v>3.08</v>
      </c>
      <c r="O136" s="22">
        <v>2.3721300000000003</v>
      </c>
      <c r="P136" s="22">
        <v>2.5299999999999998</v>
      </c>
      <c r="Q136" s="154">
        <v>2.7312799999999999</v>
      </c>
      <c r="R136" s="22">
        <v>2.79</v>
      </c>
      <c r="S136" s="22">
        <v>2.92</v>
      </c>
      <c r="T136" s="22">
        <v>2.54</v>
      </c>
      <c r="U136" s="22">
        <v>2.9141435360000001</v>
      </c>
      <c r="V136" s="22">
        <v>2.4500000000000002</v>
      </c>
      <c r="W136" s="22">
        <v>2.25</v>
      </c>
      <c r="X136" s="22">
        <v>2.83</v>
      </c>
      <c r="Y136" s="22">
        <v>2.66</v>
      </c>
      <c r="Z136" s="22">
        <v>2.4500000000000002</v>
      </c>
      <c r="AA136" s="152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1</v>
      </c>
    </row>
    <row r="137" spans="1:65">
      <c r="A137" s="30"/>
      <c r="B137" s="19">
        <v>1</v>
      </c>
      <c r="C137" s="9">
        <v>2</v>
      </c>
      <c r="D137" s="11">
        <v>2.67</v>
      </c>
      <c r="E137" s="11">
        <v>2.11</v>
      </c>
      <c r="F137" s="11">
        <v>2.5106666666666664</v>
      </c>
      <c r="G137" s="11">
        <v>2.2400000000000002</v>
      </c>
      <c r="H137" s="11">
        <v>2.75</v>
      </c>
      <c r="I137" s="11">
        <v>2.65</v>
      </c>
      <c r="J137" s="11">
        <v>2.59</v>
      </c>
      <c r="K137" s="11">
        <v>2.5099999999999998</v>
      </c>
      <c r="L137" s="11">
        <v>2.5738100999999998</v>
      </c>
      <c r="M137" s="155">
        <v>3.1400000000000006</v>
      </c>
      <c r="N137" s="11">
        <v>3.05</v>
      </c>
      <c r="O137" s="11">
        <v>2.3938299999999999</v>
      </c>
      <c r="P137" s="11">
        <v>2.48</v>
      </c>
      <c r="Q137" s="11">
        <v>3.0152899999999998</v>
      </c>
      <c r="R137" s="11">
        <v>2.84</v>
      </c>
      <c r="S137" s="11">
        <v>2.9000000000000004</v>
      </c>
      <c r="T137" s="11">
        <v>2.54</v>
      </c>
      <c r="U137" s="11">
        <v>2.8194340850000001</v>
      </c>
      <c r="V137" s="11">
        <v>2.4</v>
      </c>
      <c r="W137" s="11">
        <v>2.25</v>
      </c>
      <c r="X137" s="11">
        <v>2.7</v>
      </c>
      <c r="Y137" s="11">
        <v>2.6</v>
      </c>
      <c r="Z137" s="11">
        <v>2.54</v>
      </c>
      <c r="AA137" s="152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28" t="e">
        <v>#N/A</v>
      </c>
    </row>
    <row r="138" spans="1:65">
      <c r="A138" s="30"/>
      <c r="B138" s="19">
        <v>1</v>
      </c>
      <c r="C138" s="9">
        <v>3</v>
      </c>
      <c r="D138" s="11">
        <v>2.7</v>
      </c>
      <c r="E138" s="11">
        <v>2.1800000000000002</v>
      </c>
      <c r="F138" s="11">
        <v>2.5036666666666667</v>
      </c>
      <c r="G138" s="11">
        <v>2.23</v>
      </c>
      <c r="H138" s="11">
        <v>2.68</v>
      </c>
      <c r="I138" s="11">
        <v>2.58</v>
      </c>
      <c r="J138" s="11">
        <v>2.9</v>
      </c>
      <c r="K138" s="11">
        <v>2.61</v>
      </c>
      <c r="L138" s="11">
        <v>2.6419816999999997</v>
      </c>
      <c r="M138" s="155">
        <v>3.1400000000000006</v>
      </c>
      <c r="N138" s="11">
        <v>3.05</v>
      </c>
      <c r="O138" s="11">
        <v>2.3677200000000003</v>
      </c>
      <c r="P138" s="11">
        <v>2.61</v>
      </c>
      <c r="Q138" s="11">
        <v>2.9350299999999998</v>
      </c>
      <c r="R138" s="11">
        <v>2.88</v>
      </c>
      <c r="S138" s="11">
        <v>2.91</v>
      </c>
      <c r="T138" s="11">
        <v>2.54</v>
      </c>
      <c r="U138" s="11">
        <v>2.7998753390000002</v>
      </c>
      <c r="V138" s="11">
        <v>2.4700000000000002</v>
      </c>
      <c r="W138" s="11">
        <v>2.1800000000000002</v>
      </c>
      <c r="X138" s="11">
        <v>2.7</v>
      </c>
      <c r="Y138" s="11">
        <v>2.63</v>
      </c>
      <c r="Z138" s="11">
        <v>2.41</v>
      </c>
      <c r="AA138" s="152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28">
        <v>16</v>
      </c>
    </row>
    <row r="139" spans="1:65">
      <c r="A139" s="30"/>
      <c r="B139" s="19">
        <v>1</v>
      </c>
      <c r="C139" s="9">
        <v>4</v>
      </c>
      <c r="D139" s="11">
        <v>2.64</v>
      </c>
      <c r="E139" s="11">
        <v>2.2200000000000002</v>
      </c>
      <c r="F139" s="11">
        <v>2.5256666666666665</v>
      </c>
      <c r="G139" s="11">
        <v>2.2400000000000002</v>
      </c>
      <c r="H139" s="11">
        <v>2.73</v>
      </c>
      <c r="I139" s="11">
        <v>2.46</v>
      </c>
      <c r="J139" s="11">
        <v>3.09</v>
      </c>
      <c r="K139" s="11">
        <v>2.59</v>
      </c>
      <c r="L139" s="11">
        <v>2.6574810000000002</v>
      </c>
      <c r="M139" s="148">
        <v>3.04</v>
      </c>
      <c r="N139" s="11">
        <v>3.04</v>
      </c>
      <c r="O139" s="11">
        <v>2.4394499999999999</v>
      </c>
      <c r="P139" s="11">
        <v>2.64</v>
      </c>
      <c r="Q139" s="11">
        <v>3.0338099999999999</v>
      </c>
      <c r="R139" s="11">
        <v>2.85</v>
      </c>
      <c r="S139" s="11">
        <v>2.9000000000000004</v>
      </c>
      <c r="T139" s="11">
        <v>2.5499999999999998</v>
      </c>
      <c r="U139" s="11">
        <v>2.9518060880000001</v>
      </c>
      <c r="V139" s="11">
        <v>2.59</v>
      </c>
      <c r="W139" s="11">
        <v>2.1800000000000002</v>
      </c>
      <c r="X139" s="11">
        <v>2.77</v>
      </c>
      <c r="Y139" s="11">
        <v>2.5</v>
      </c>
      <c r="Z139" s="11">
        <v>2.4500000000000002</v>
      </c>
      <c r="AA139" s="152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28">
        <v>2.6150395946423544</v>
      </c>
    </row>
    <row r="140" spans="1:65">
      <c r="A140" s="30"/>
      <c r="B140" s="19">
        <v>1</v>
      </c>
      <c r="C140" s="9">
        <v>5</v>
      </c>
      <c r="D140" s="11">
        <v>2.6</v>
      </c>
      <c r="E140" s="11">
        <v>2.25</v>
      </c>
      <c r="F140" s="11">
        <v>2.4939999999999998</v>
      </c>
      <c r="G140" s="11">
        <v>2.2400000000000002</v>
      </c>
      <c r="H140" s="11">
        <v>2.72</v>
      </c>
      <c r="I140" s="11">
        <v>2.5099999999999998</v>
      </c>
      <c r="J140" s="11">
        <v>2.92</v>
      </c>
      <c r="K140" s="11">
        <v>2.61</v>
      </c>
      <c r="L140" s="11">
        <v>2.5716159999999997</v>
      </c>
      <c r="M140" s="155">
        <v>3.15</v>
      </c>
      <c r="N140" s="11">
        <v>2.98</v>
      </c>
      <c r="O140" s="11">
        <v>2.3688900000000004</v>
      </c>
      <c r="P140" s="11">
        <v>2.67</v>
      </c>
      <c r="Q140" s="11">
        <v>2.9624799999999998</v>
      </c>
      <c r="R140" s="11">
        <v>2.82</v>
      </c>
      <c r="S140" s="11">
        <v>2.83</v>
      </c>
      <c r="T140" s="11">
        <v>2.56</v>
      </c>
      <c r="U140" s="11">
        <v>2.914524423</v>
      </c>
      <c r="V140" s="11">
        <v>2.6</v>
      </c>
      <c r="W140" s="11">
        <v>2.23</v>
      </c>
      <c r="X140" s="11">
        <v>2.66</v>
      </c>
      <c r="Y140" s="11">
        <v>2.42</v>
      </c>
      <c r="Z140" s="11">
        <v>2.38</v>
      </c>
      <c r="AA140" s="152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28">
        <v>82</v>
      </c>
    </row>
    <row r="141" spans="1:65">
      <c r="A141" s="30"/>
      <c r="B141" s="19">
        <v>1</v>
      </c>
      <c r="C141" s="9">
        <v>6</v>
      </c>
      <c r="D141" s="11">
        <v>2.57</v>
      </c>
      <c r="E141" s="11">
        <v>2.31</v>
      </c>
      <c r="F141" s="11">
        <v>2.4900000000000002</v>
      </c>
      <c r="G141" s="11">
        <v>2.25</v>
      </c>
      <c r="H141" s="11">
        <v>2.68</v>
      </c>
      <c r="I141" s="11">
        <v>2.62</v>
      </c>
      <c r="J141" s="11">
        <v>2.87</v>
      </c>
      <c r="K141" s="11">
        <v>2.5099999999999998</v>
      </c>
      <c r="L141" s="11">
        <v>2.640781</v>
      </c>
      <c r="M141" s="155">
        <v>3.17</v>
      </c>
      <c r="N141" s="148">
        <v>2.9</v>
      </c>
      <c r="O141" s="148">
        <v>2.2414499999999999</v>
      </c>
      <c r="P141" s="11">
        <v>2.64</v>
      </c>
      <c r="Q141" s="11">
        <v>2.91567</v>
      </c>
      <c r="R141" s="11">
        <v>2.78</v>
      </c>
      <c r="S141" s="11">
        <v>2.86</v>
      </c>
      <c r="T141" s="11" t="s">
        <v>279</v>
      </c>
      <c r="U141" s="11">
        <v>3.115132188</v>
      </c>
      <c r="V141" s="11">
        <v>2.57</v>
      </c>
      <c r="W141" s="11">
        <v>2.2599999999999998</v>
      </c>
      <c r="X141" s="11">
        <v>2.73</v>
      </c>
      <c r="Y141" s="11">
        <v>2.4</v>
      </c>
      <c r="Z141" s="11">
        <v>2.48</v>
      </c>
      <c r="AA141" s="152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5"/>
    </row>
    <row r="142" spans="1:65">
      <c r="A142" s="30"/>
      <c r="B142" s="20" t="s">
        <v>265</v>
      </c>
      <c r="C142" s="12"/>
      <c r="D142" s="23">
        <v>2.645</v>
      </c>
      <c r="E142" s="23">
        <v>2.1933333333333334</v>
      </c>
      <c r="F142" s="23">
        <v>2.5041666666666669</v>
      </c>
      <c r="G142" s="23">
        <v>2.2400000000000002</v>
      </c>
      <c r="H142" s="23">
        <v>2.7116666666666673</v>
      </c>
      <c r="I142" s="23">
        <v>2.5583333333333331</v>
      </c>
      <c r="J142" s="23">
        <v>2.8483333333333332</v>
      </c>
      <c r="K142" s="23">
        <v>2.5749999999999997</v>
      </c>
      <c r="L142" s="23">
        <v>2.62402545</v>
      </c>
      <c r="M142" s="23">
        <v>3.1283333333333339</v>
      </c>
      <c r="N142" s="23">
        <v>3.0166666666666662</v>
      </c>
      <c r="O142" s="23">
        <v>2.3639116666666666</v>
      </c>
      <c r="P142" s="23">
        <v>2.5950000000000002</v>
      </c>
      <c r="Q142" s="23">
        <v>2.9322599999999994</v>
      </c>
      <c r="R142" s="23">
        <v>2.8266666666666667</v>
      </c>
      <c r="S142" s="23">
        <v>2.8866666666666667</v>
      </c>
      <c r="T142" s="23">
        <v>2.5460000000000003</v>
      </c>
      <c r="U142" s="23">
        <v>2.9191526098333331</v>
      </c>
      <c r="V142" s="23">
        <v>2.5133333333333332</v>
      </c>
      <c r="W142" s="23">
        <v>2.2250000000000001</v>
      </c>
      <c r="X142" s="23">
        <v>2.7316666666666669</v>
      </c>
      <c r="Y142" s="23">
        <v>2.5350000000000001</v>
      </c>
      <c r="Z142" s="23">
        <v>2.4516666666666667</v>
      </c>
      <c r="AA142" s="152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5"/>
    </row>
    <row r="143" spans="1:65">
      <c r="A143" s="30"/>
      <c r="B143" s="3" t="s">
        <v>266</v>
      </c>
      <c r="C143" s="29"/>
      <c r="D143" s="11">
        <v>2.6550000000000002</v>
      </c>
      <c r="E143" s="11">
        <v>2.2000000000000002</v>
      </c>
      <c r="F143" s="11">
        <v>2.5023333333333335</v>
      </c>
      <c r="G143" s="11">
        <v>2.2400000000000002</v>
      </c>
      <c r="H143" s="11">
        <v>2.7149999999999999</v>
      </c>
      <c r="I143" s="11">
        <v>2.5549999999999997</v>
      </c>
      <c r="J143" s="11">
        <v>2.8849999999999998</v>
      </c>
      <c r="K143" s="11">
        <v>2.5999999999999996</v>
      </c>
      <c r="L143" s="11">
        <v>2.6413813499999996</v>
      </c>
      <c r="M143" s="11">
        <v>3.1400000000000006</v>
      </c>
      <c r="N143" s="11">
        <v>3.0449999999999999</v>
      </c>
      <c r="O143" s="11">
        <v>2.3705100000000003</v>
      </c>
      <c r="P143" s="11">
        <v>2.625</v>
      </c>
      <c r="Q143" s="11">
        <v>2.9487549999999998</v>
      </c>
      <c r="R143" s="11">
        <v>2.83</v>
      </c>
      <c r="S143" s="11">
        <v>2.9000000000000004</v>
      </c>
      <c r="T143" s="11">
        <v>2.54</v>
      </c>
      <c r="U143" s="11">
        <v>2.9143339795000003</v>
      </c>
      <c r="V143" s="11">
        <v>2.52</v>
      </c>
      <c r="W143" s="11">
        <v>2.2400000000000002</v>
      </c>
      <c r="X143" s="11">
        <v>2.7149999999999999</v>
      </c>
      <c r="Y143" s="11">
        <v>2.5499999999999998</v>
      </c>
      <c r="Z143" s="11">
        <v>2.4500000000000002</v>
      </c>
      <c r="AA143" s="152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5"/>
    </row>
    <row r="144" spans="1:65">
      <c r="A144" s="30"/>
      <c r="B144" s="3" t="s">
        <v>267</v>
      </c>
      <c r="C144" s="29"/>
      <c r="D144" s="24">
        <v>5.1672042731055301E-2</v>
      </c>
      <c r="E144" s="24">
        <v>8.4063468086123361E-2</v>
      </c>
      <c r="F144" s="24">
        <v>1.2797135096054289E-2</v>
      </c>
      <c r="G144" s="24">
        <v>6.324555320336764E-3</v>
      </c>
      <c r="H144" s="24">
        <v>2.7868739954771245E-2</v>
      </c>
      <c r="I144" s="24">
        <v>7.1390942469382448E-2</v>
      </c>
      <c r="J144" s="24">
        <v>0.1731377101230886</v>
      </c>
      <c r="K144" s="24">
        <v>5.1283525619832425E-2</v>
      </c>
      <c r="L144" s="24">
        <v>4.0442791399939414E-2</v>
      </c>
      <c r="M144" s="24">
        <v>4.5350486950711665E-2</v>
      </c>
      <c r="N144" s="24">
        <v>6.5929255013739307E-2</v>
      </c>
      <c r="O144" s="24">
        <v>6.588601442390235E-2</v>
      </c>
      <c r="P144" s="24">
        <v>7.3959448348402443E-2</v>
      </c>
      <c r="Q144" s="24">
        <v>0.10843937771861287</v>
      </c>
      <c r="R144" s="24">
        <v>3.7771241264574137E-2</v>
      </c>
      <c r="S144" s="24">
        <v>3.4448028487370226E-2</v>
      </c>
      <c r="T144" s="24">
        <v>8.9442719099991422E-3</v>
      </c>
      <c r="U144" s="24">
        <v>0.11286417249170086</v>
      </c>
      <c r="V144" s="24">
        <v>8.4063468086123236E-2</v>
      </c>
      <c r="W144" s="24">
        <v>3.6193922141707593E-2</v>
      </c>
      <c r="X144" s="24">
        <v>6.0470378423379004E-2</v>
      </c>
      <c r="Y144" s="24">
        <v>0.11095043938624133</v>
      </c>
      <c r="Z144" s="24">
        <v>5.5647701360134076E-2</v>
      </c>
      <c r="AA144" s="206"/>
      <c r="AB144" s="207"/>
      <c r="AC144" s="207"/>
      <c r="AD144" s="207"/>
      <c r="AE144" s="207"/>
      <c r="AF144" s="207"/>
      <c r="AG144" s="207"/>
      <c r="AH144" s="207"/>
      <c r="AI144" s="207"/>
      <c r="AJ144" s="207"/>
      <c r="AK144" s="207"/>
      <c r="AL144" s="207"/>
      <c r="AM144" s="207"/>
      <c r="AN144" s="207"/>
      <c r="AO144" s="207"/>
      <c r="AP144" s="207"/>
      <c r="AQ144" s="207"/>
      <c r="AR144" s="207"/>
      <c r="AS144" s="207"/>
      <c r="AT144" s="207"/>
      <c r="AU144" s="207"/>
      <c r="AV144" s="207"/>
      <c r="AW144" s="207"/>
      <c r="AX144" s="207"/>
      <c r="AY144" s="207"/>
      <c r="AZ144" s="207"/>
      <c r="BA144" s="207"/>
      <c r="BB144" s="207"/>
      <c r="BC144" s="207"/>
      <c r="BD144" s="207"/>
      <c r="BE144" s="207"/>
      <c r="BF144" s="207"/>
      <c r="BG144" s="207"/>
      <c r="BH144" s="207"/>
      <c r="BI144" s="207"/>
      <c r="BJ144" s="207"/>
      <c r="BK144" s="207"/>
      <c r="BL144" s="207"/>
      <c r="BM144" s="56"/>
    </row>
    <row r="145" spans="1:65">
      <c r="A145" s="30"/>
      <c r="B145" s="3" t="s">
        <v>86</v>
      </c>
      <c r="C145" s="29"/>
      <c r="D145" s="13">
        <v>1.9535743943688205E-2</v>
      </c>
      <c r="E145" s="13">
        <v>3.8326809157807E-2</v>
      </c>
      <c r="F145" s="13">
        <v>5.1103368104043747E-3</v>
      </c>
      <c r="G145" s="13">
        <v>2.8234621965789121E-3</v>
      </c>
      <c r="H145" s="13">
        <v>1.027734724822541E-2</v>
      </c>
      <c r="I145" s="13">
        <v>2.7905254385426365E-2</v>
      </c>
      <c r="J145" s="13">
        <v>6.0785620874109519E-2</v>
      </c>
      <c r="K145" s="13">
        <v>1.9915932279546574E-2</v>
      </c>
      <c r="L145" s="13">
        <v>1.5412499676761678E-2</v>
      </c>
      <c r="M145" s="13">
        <v>1.4496692685363343E-2</v>
      </c>
      <c r="N145" s="13">
        <v>2.1855001662013034E-2</v>
      </c>
      <c r="O145" s="13">
        <v>2.7871605928832234E-2</v>
      </c>
      <c r="P145" s="13">
        <v>2.8500750808632923E-2</v>
      </c>
      <c r="Q145" s="13">
        <v>3.6981501544410419E-2</v>
      </c>
      <c r="R145" s="13">
        <v>1.3362467428505002E-2</v>
      </c>
      <c r="S145" s="13">
        <v>1.1933497166525482E-2</v>
      </c>
      <c r="T145" s="13">
        <v>3.513068307148131E-3</v>
      </c>
      <c r="U145" s="13">
        <v>3.8663334048213656E-2</v>
      </c>
      <c r="V145" s="13">
        <v>3.3447003217290411E-2</v>
      </c>
      <c r="W145" s="13">
        <v>1.626693129964386E-2</v>
      </c>
      <c r="X145" s="13">
        <v>2.2136807232475533E-2</v>
      </c>
      <c r="Y145" s="13">
        <v>4.3767431710548844E-2</v>
      </c>
      <c r="Z145" s="13">
        <v>2.269790674104721E-2</v>
      </c>
      <c r="AA145" s="152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A146" s="30"/>
      <c r="B146" s="3" t="s">
        <v>268</v>
      </c>
      <c r="C146" s="29"/>
      <c r="D146" s="13">
        <v>1.1456960506077252E-2</v>
      </c>
      <c r="E146" s="13">
        <v>-0.16126190294518106</v>
      </c>
      <c r="F146" s="13">
        <v>-4.2398183263779976E-2</v>
      </c>
      <c r="G146" s="13">
        <v>-0.14341641151848272</v>
      </c>
      <c r="H146" s="13">
        <v>3.6950519687074967E-2</v>
      </c>
      <c r="I146" s="13">
        <v>-2.1684666429219623E-2</v>
      </c>
      <c r="J146" s="13">
        <v>8.9212316008119741E-2</v>
      </c>
      <c r="K146" s="13">
        <v>-1.531127663397025E-2</v>
      </c>
      <c r="L146" s="13">
        <v>3.4362215302803367E-3</v>
      </c>
      <c r="M146" s="13">
        <v>0.19628526456830953</v>
      </c>
      <c r="N146" s="13">
        <v>0.15358355294013837</v>
      </c>
      <c r="O146" s="13">
        <v>-9.6032170407742257E-2</v>
      </c>
      <c r="P146" s="13">
        <v>-7.6632088796708686E-3</v>
      </c>
      <c r="Q146" s="13">
        <v>0.12130615766107722</v>
      </c>
      <c r="R146" s="13">
        <v>8.0926909274295467E-2</v>
      </c>
      <c r="S146" s="13">
        <v>0.10387111253719339</v>
      </c>
      <c r="T146" s="13">
        <v>-2.6400974877703987E-2</v>
      </c>
      <c r="U146" s="13">
        <v>0.11629384725724234</v>
      </c>
      <c r="V146" s="13">
        <v>-3.8892818876392954E-2</v>
      </c>
      <c r="W146" s="13">
        <v>-0.1491524623342072</v>
      </c>
      <c r="X146" s="13">
        <v>4.4598587441374127E-2</v>
      </c>
      <c r="Y146" s="13">
        <v>-3.060741214256868E-2</v>
      </c>
      <c r="Z146" s="13">
        <v>-6.2474361118815658E-2</v>
      </c>
      <c r="AA146" s="152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55"/>
    </row>
    <row r="147" spans="1:65">
      <c r="A147" s="30"/>
      <c r="B147" s="46" t="s">
        <v>269</v>
      </c>
      <c r="C147" s="47"/>
      <c r="D147" s="45">
        <v>0.24</v>
      </c>
      <c r="E147" s="45">
        <v>1.89</v>
      </c>
      <c r="F147" s="45">
        <v>0.43</v>
      </c>
      <c r="G147" s="45">
        <v>1.67</v>
      </c>
      <c r="H147" s="45">
        <v>0.55000000000000004</v>
      </c>
      <c r="I147" s="45">
        <v>0.17</v>
      </c>
      <c r="J147" s="45">
        <v>1.19</v>
      </c>
      <c r="K147" s="45">
        <v>0.09</v>
      </c>
      <c r="L147" s="45">
        <v>0.14000000000000001</v>
      </c>
      <c r="M147" s="45">
        <v>2.5099999999999998</v>
      </c>
      <c r="N147" s="45">
        <v>1.98</v>
      </c>
      <c r="O147" s="45">
        <v>1.0900000000000001</v>
      </c>
      <c r="P147" s="45">
        <v>0</v>
      </c>
      <c r="Q147" s="45">
        <v>1.59</v>
      </c>
      <c r="R147" s="45">
        <v>1.0900000000000001</v>
      </c>
      <c r="S147" s="45">
        <v>1.37</v>
      </c>
      <c r="T147" s="45">
        <v>0.23</v>
      </c>
      <c r="U147" s="45">
        <v>1.52</v>
      </c>
      <c r="V147" s="45">
        <v>0.38</v>
      </c>
      <c r="W147" s="45">
        <v>1.74</v>
      </c>
      <c r="X147" s="45">
        <v>0.64</v>
      </c>
      <c r="Y147" s="45">
        <v>0.28000000000000003</v>
      </c>
      <c r="Z147" s="45">
        <v>0.67</v>
      </c>
      <c r="AA147" s="152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55"/>
    </row>
    <row r="148" spans="1:65">
      <c r="B148" s="31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BM148" s="55"/>
    </row>
    <row r="149" spans="1:65" ht="15">
      <c r="B149" s="8" t="s">
        <v>480</v>
      </c>
      <c r="BM149" s="28" t="s">
        <v>66</v>
      </c>
    </row>
    <row r="150" spans="1:65" ht="15">
      <c r="A150" s="25" t="s">
        <v>19</v>
      </c>
      <c r="B150" s="18" t="s">
        <v>110</v>
      </c>
      <c r="C150" s="15" t="s">
        <v>111</v>
      </c>
      <c r="D150" s="16" t="s">
        <v>230</v>
      </c>
      <c r="E150" s="17" t="s">
        <v>230</v>
      </c>
      <c r="F150" s="17" t="s">
        <v>230</v>
      </c>
      <c r="G150" s="17" t="s">
        <v>230</v>
      </c>
      <c r="H150" s="17" t="s">
        <v>230</v>
      </c>
      <c r="I150" s="17" t="s">
        <v>230</v>
      </c>
      <c r="J150" s="17" t="s">
        <v>230</v>
      </c>
      <c r="K150" s="17" t="s">
        <v>230</v>
      </c>
      <c r="L150" s="17" t="s">
        <v>230</v>
      </c>
      <c r="M150" s="17" t="s">
        <v>230</v>
      </c>
      <c r="N150" s="17" t="s">
        <v>230</v>
      </c>
      <c r="O150" s="17" t="s">
        <v>230</v>
      </c>
      <c r="P150" s="17" t="s">
        <v>230</v>
      </c>
      <c r="Q150" s="17" t="s">
        <v>230</v>
      </c>
      <c r="R150" s="17" t="s">
        <v>230</v>
      </c>
      <c r="S150" s="17" t="s">
        <v>230</v>
      </c>
      <c r="T150" s="17" t="s">
        <v>230</v>
      </c>
      <c r="U150" s="17" t="s">
        <v>230</v>
      </c>
      <c r="V150" s="17" t="s">
        <v>230</v>
      </c>
      <c r="W150" s="17" t="s">
        <v>230</v>
      </c>
      <c r="X150" s="17" t="s">
        <v>230</v>
      </c>
      <c r="Y150" s="17" t="s">
        <v>230</v>
      </c>
      <c r="Z150" s="17" t="s">
        <v>230</v>
      </c>
      <c r="AA150" s="152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1</v>
      </c>
    </row>
    <row r="151" spans="1:65">
      <c r="A151" s="30"/>
      <c r="B151" s="19" t="s">
        <v>231</v>
      </c>
      <c r="C151" s="9" t="s">
        <v>231</v>
      </c>
      <c r="D151" s="150" t="s">
        <v>233</v>
      </c>
      <c r="E151" s="151" t="s">
        <v>234</v>
      </c>
      <c r="F151" s="151" t="s">
        <v>235</v>
      </c>
      <c r="G151" s="151" t="s">
        <v>236</v>
      </c>
      <c r="H151" s="151" t="s">
        <v>237</v>
      </c>
      <c r="I151" s="151" t="s">
        <v>239</v>
      </c>
      <c r="J151" s="151" t="s">
        <v>240</v>
      </c>
      <c r="K151" s="151" t="s">
        <v>242</v>
      </c>
      <c r="L151" s="151" t="s">
        <v>243</v>
      </c>
      <c r="M151" s="151" t="s">
        <v>244</v>
      </c>
      <c r="N151" s="151" t="s">
        <v>245</v>
      </c>
      <c r="O151" s="151" t="s">
        <v>246</v>
      </c>
      <c r="P151" s="151" t="s">
        <v>248</v>
      </c>
      <c r="Q151" s="151" t="s">
        <v>249</v>
      </c>
      <c r="R151" s="151" t="s">
        <v>250</v>
      </c>
      <c r="S151" s="151" t="s">
        <v>251</v>
      </c>
      <c r="T151" s="151" t="s">
        <v>252</v>
      </c>
      <c r="U151" s="151" t="s">
        <v>280</v>
      </c>
      <c r="V151" s="151" t="s">
        <v>254</v>
      </c>
      <c r="W151" s="151" t="s">
        <v>255</v>
      </c>
      <c r="X151" s="151" t="s">
        <v>256</v>
      </c>
      <c r="Y151" s="151" t="s">
        <v>257</v>
      </c>
      <c r="Z151" s="151" t="s">
        <v>258</v>
      </c>
      <c r="AA151" s="152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 t="s">
        <v>3</v>
      </c>
    </row>
    <row r="152" spans="1:65">
      <c r="A152" s="30"/>
      <c r="B152" s="19"/>
      <c r="C152" s="9"/>
      <c r="D152" s="10" t="s">
        <v>271</v>
      </c>
      <c r="E152" s="11" t="s">
        <v>271</v>
      </c>
      <c r="F152" s="11" t="s">
        <v>273</v>
      </c>
      <c r="G152" s="11" t="s">
        <v>274</v>
      </c>
      <c r="H152" s="11" t="s">
        <v>274</v>
      </c>
      <c r="I152" s="11" t="s">
        <v>274</v>
      </c>
      <c r="J152" s="11" t="s">
        <v>271</v>
      </c>
      <c r="K152" s="11" t="s">
        <v>271</v>
      </c>
      <c r="L152" s="11" t="s">
        <v>274</v>
      </c>
      <c r="M152" s="11" t="s">
        <v>273</v>
      </c>
      <c r="N152" s="11" t="s">
        <v>271</v>
      </c>
      <c r="O152" s="11" t="s">
        <v>274</v>
      </c>
      <c r="P152" s="11" t="s">
        <v>271</v>
      </c>
      <c r="Q152" s="11" t="s">
        <v>273</v>
      </c>
      <c r="R152" s="11" t="s">
        <v>271</v>
      </c>
      <c r="S152" s="11" t="s">
        <v>274</v>
      </c>
      <c r="T152" s="11" t="s">
        <v>271</v>
      </c>
      <c r="U152" s="11" t="s">
        <v>273</v>
      </c>
      <c r="V152" s="11" t="s">
        <v>273</v>
      </c>
      <c r="W152" s="11" t="s">
        <v>274</v>
      </c>
      <c r="X152" s="11" t="s">
        <v>271</v>
      </c>
      <c r="Y152" s="11" t="s">
        <v>274</v>
      </c>
      <c r="Z152" s="11" t="s">
        <v>271</v>
      </c>
      <c r="AA152" s="152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2</v>
      </c>
    </row>
    <row r="153" spans="1:65">
      <c r="A153" s="30"/>
      <c r="B153" s="19"/>
      <c r="C153" s="9"/>
      <c r="D153" s="26" t="s">
        <v>309</v>
      </c>
      <c r="E153" s="26" t="s">
        <v>263</v>
      </c>
      <c r="F153" s="26" t="s">
        <v>309</v>
      </c>
      <c r="G153" s="26" t="s">
        <v>310</v>
      </c>
      <c r="H153" s="26" t="s">
        <v>310</v>
      </c>
      <c r="I153" s="26" t="s">
        <v>310</v>
      </c>
      <c r="J153" s="26" t="s">
        <v>116</v>
      </c>
      <c r="K153" s="26" t="s">
        <v>116</v>
      </c>
      <c r="L153" s="26" t="s">
        <v>311</v>
      </c>
      <c r="M153" s="26" t="s">
        <v>310</v>
      </c>
      <c r="N153" s="26" t="s">
        <v>309</v>
      </c>
      <c r="O153" s="26" t="s">
        <v>309</v>
      </c>
      <c r="P153" s="26" t="s">
        <v>310</v>
      </c>
      <c r="Q153" s="26" t="s">
        <v>309</v>
      </c>
      <c r="R153" s="26" t="s">
        <v>309</v>
      </c>
      <c r="S153" s="26" t="s">
        <v>311</v>
      </c>
      <c r="T153" s="26" t="s">
        <v>276</v>
      </c>
      <c r="U153" s="26" t="s">
        <v>310</v>
      </c>
      <c r="V153" s="26" t="s">
        <v>312</v>
      </c>
      <c r="W153" s="26" t="s">
        <v>313</v>
      </c>
      <c r="X153" s="26" t="s">
        <v>309</v>
      </c>
      <c r="Y153" s="26" t="s">
        <v>309</v>
      </c>
      <c r="Z153" s="26" t="s">
        <v>309</v>
      </c>
      <c r="AA153" s="152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3</v>
      </c>
    </row>
    <row r="154" spans="1:65">
      <c r="A154" s="30"/>
      <c r="B154" s="18">
        <v>1</v>
      </c>
      <c r="C154" s="14">
        <v>1</v>
      </c>
      <c r="D154" s="22">
        <v>0.67</v>
      </c>
      <c r="E154" s="22">
        <v>0.6</v>
      </c>
      <c r="F154" s="153">
        <v>0.83333333333333337</v>
      </c>
      <c r="G154" s="22">
        <v>0.68</v>
      </c>
      <c r="H154" s="22">
        <v>0.7</v>
      </c>
      <c r="I154" s="153">
        <v>0.7</v>
      </c>
      <c r="J154" s="154">
        <v>0.66</v>
      </c>
      <c r="K154" s="22">
        <v>0.7</v>
      </c>
      <c r="L154" s="22">
        <v>0.62</v>
      </c>
      <c r="M154" s="153" t="s">
        <v>103</v>
      </c>
      <c r="N154" s="22">
        <v>0.62</v>
      </c>
      <c r="O154" s="22">
        <v>0.64</v>
      </c>
      <c r="P154" s="22">
        <v>0.63</v>
      </c>
      <c r="Q154" s="153" t="s">
        <v>316</v>
      </c>
      <c r="R154" s="22">
        <v>0.63</v>
      </c>
      <c r="S154" s="22">
        <v>0.51</v>
      </c>
      <c r="T154" s="22">
        <v>0.74</v>
      </c>
      <c r="U154" s="153">
        <v>6.4659416629999997</v>
      </c>
      <c r="V154" s="153" t="s">
        <v>101</v>
      </c>
      <c r="W154" s="153" t="s">
        <v>101</v>
      </c>
      <c r="X154" s="22">
        <v>0.66</v>
      </c>
      <c r="Y154" s="22">
        <v>0.61</v>
      </c>
      <c r="Z154" s="22">
        <v>0.59</v>
      </c>
      <c r="AA154" s="152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8">
        <v>1</v>
      </c>
    </row>
    <row r="155" spans="1:65">
      <c r="A155" s="30"/>
      <c r="B155" s="19">
        <v>1</v>
      </c>
      <c r="C155" s="9">
        <v>2</v>
      </c>
      <c r="D155" s="11">
        <v>0.67</v>
      </c>
      <c r="E155" s="11">
        <v>0.6</v>
      </c>
      <c r="F155" s="155">
        <v>0.82350000000000012</v>
      </c>
      <c r="G155" s="11">
        <v>0.7</v>
      </c>
      <c r="H155" s="11">
        <v>0.67</v>
      </c>
      <c r="I155" s="155">
        <v>0.8</v>
      </c>
      <c r="J155" s="11">
        <v>0.63</v>
      </c>
      <c r="K155" s="11">
        <v>0.72</v>
      </c>
      <c r="L155" s="11">
        <v>0.57999999999999996</v>
      </c>
      <c r="M155" s="155" t="s">
        <v>103</v>
      </c>
      <c r="N155" s="11">
        <v>0.63</v>
      </c>
      <c r="O155" s="11">
        <v>0.73</v>
      </c>
      <c r="P155" s="11">
        <v>0.61</v>
      </c>
      <c r="Q155" s="155" t="s">
        <v>316</v>
      </c>
      <c r="R155" s="11">
        <v>0.67</v>
      </c>
      <c r="S155" s="11">
        <v>0.52</v>
      </c>
      <c r="T155" s="11">
        <v>0.74</v>
      </c>
      <c r="U155" s="155">
        <v>6.4416602770000004</v>
      </c>
      <c r="V155" s="155" t="s">
        <v>101</v>
      </c>
      <c r="W155" s="155" t="s">
        <v>101</v>
      </c>
      <c r="X155" s="11">
        <v>0.66</v>
      </c>
      <c r="Y155" s="11">
        <v>0.61</v>
      </c>
      <c r="Z155" s="11">
        <v>0.66</v>
      </c>
      <c r="AA155" s="152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28">
        <v>23</v>
      </c>
    </row>
    <row r="156" spans="1:65">
      <c r="A156" s="30"/>
      <c r="B156" s="19">
        <v>1</v>
      </c>
      <c r="C156" s="9">
        <v>3</v>
      </c>
      <c r="D156" s="11">
        <v>0.67</v>
      </c>
      <c r="E156" s="11">
        <v>0.65</v>
      </c>
      <c r="F156" s="155">
        <v>0.82</v>
      </c>
      <c r="G156" s="11">
        <v>0.7</v>
      </c>
      <c r="H156" s="11">
        <v>0.66</v>
      </c>
      <c r="I156" s="155">
        <v>0.8</v>
      </c>
      <c r="J156" s="11">
        <v>0.62</v>
      </c>
      <c r="K156" s="11">
        <v>0.68</v>
      </c>
      <c r="L156" s="11">
        <v>0.63</v>
      </c>
      <c r="M156" s="155" t="s">
        <v>103</v>
      </c>
      <c r="N156" s="11">
        <v>0.68</v>
      </c>
      <c r="O156" s="11">
        <v>0.73</v>
      </c>
      <c r="P156" s="11">
        <v>0.63</v>
      </c>
      <c r="Q156" s="155" t="s">
        <v>316</v>
      </c>
      <c r="R156" s="11">
        <v>0.62</v>
      </c>
      <c r="S156" s="11">
        <v>0.53</v>
      </c>
      <c r="T156" s="148">
        <v>0.77</v>
      </c>
      <c r="U156" s="155">
        <v>6.7981097659999996</v>
      </c>
      <c r="V156" s="155" t="s">
        <v>101</v>
      </c>
      <c r="W156" s="155" t="s">
        <v>101</v>
      </c>
      <c r="X156" s="11">
        <v>0.65</v>
      </c>
      <c r="Y156" s="11">
        <v>0.56999999999999995</v>
      </c>
      <c r="Z156" s="11">
        <v>0.65</v>
      </c>
      <c r="AA156" s="152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16</v>
      </c>
    </row>
    <row r="157" spans="1:65">
      <c r="A157" s="30"/>
      <c r="B157" s="19">
        <v>1</v>
      </c>
      <c r="C157" s="9">
        <v>4</v>
      </c>
      <c r="D157" s="11">
        <v>0.67</v>
      </c>
      <c r="E157" s="11">
        <v>0.65</v>
      </c>
      <c r="F157" s="155">
        <v>0.82750000000000001</v>
      </c>
      <c r="G157" s="11">
        <v>0.69</v>
      </c>
      <c r="H157" s="11">
        <v>0.71</v>
      </c>
      <c r="I157" s="155">
        <v>0.8</v>
      </c>
      <c r="J157" s="11">
        <v>0.63</v>
      </c>
      <c r="K157" s="11">
        <v>0.7</v>
      </c>
      <c r="L157" s="11">
        <v>0.64</v>
      </c>
      <c r="M157" s="155" t="s">
        <v>103</v>
      </c>
      <c r="N157" s="11">
        <v>0.62</v>
      </c>
      <c r="O157" s="11">
        <v>0.71</v>
      </c>
      <c r="P157" s="11">
        <v>0.61</v>
      </c>
      <c r="Q157" s="155" t="s">
        <v>316</v>
      </c>
      <c r="R157" s="11">
        <v>0.64</v>
      </c>
      <c r="S157" s="11">
        <v>0.53</v>
      </c>
      <c r="T157" s="11">
        <v>0.74</v>
      </c>
      <c r="U157" s="155">
        <v>6.6420032989999997</v>
      </c>
      <c r="V157" s="155" t="s">
        <v>101</v>
      </c>
      <c r="W157" s="155" t="s">
        <v>101</v>
      </c>
      <c r="X157" s="11">
        <v>0.63</v>
      </c>
      <c r="Y157" s="11">
        <v>0.56000000000000005</v>
      </c>
      <c r="Z157" s="11">
        <v>0.62</v>
      </c>
      <c r="AA157" s="152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>
        <v>0.64442708333333332</v>
      </c>
    </row>
    <row r="158" spans="1:65">
      <c r="A158" s="30"/>
      <c r="B158" s="19">
        <v>1</v>
      </c>
      <c r="C158" s="9">
        <v>5</v>
      </c>
      <c r="D158" s="11">
        <v>0.64</v>
      </c>
      <c r="E158" s="11">
        <v>0.65</v>
      </c>
      <c r="F158" s="155">
        <v>0.82799999999999996</v>
      </c>
      <c r="G158" s="11">
        <v>0.67</v>
      </c>
      <c r="H158" s="11">
        <v>0.7</v>
      </c>
      <c r="I158" s="155">
        <v>0.7</v>
      </c>
      <c r="J158" s="11">
        <v>0.64</v>
      </c>
      <c r="K158" s="11">
        <v>0.68</v>
      </c>
      <c r="L158" s="11">
        <v>0.57999999999999996</v>
      </c>
      <c r="M158" s="155" t="s">
        <v>103</v>
      </c>
      <c r="N158" s="11">
        <v>0.66</v>
      </c>
      <c r="O158" s="11">
        <v>0.63</v>
      </c>
      <c r="P158" s="11">
        <v>0.66</v>
      </c>
      <c r="Q158" s="155" t="s">
        <v>316</v>
      </c>
      <c r="R158" s="11">
        <v>0.64</v>
      </c>
      <c r="S158" s="11">
        <v>0.52</v>
      </c>
      <c r="T158" s="11">
        <v>0.75</v>
      </c>
      <c r="U158" s="155">
        <v>7.3131579819999999</v>
      </c>
      <c r="V158" s="155" t="s">
        <v>101</v>
      </c>
      <c r="W158" s="155" t="s">
        <v>101</v>
      </c>
      <c r="X158" s="11">
        <v>0.64</v>
      </c>
      <c r="Y158" s="11">
        <v>0.61</v>
      </c>
      <c r="Z158" s="11">
        <v>0.62</v>
      </c>
      <c r="AA158" s="152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83</v>
      </c>
    </row>
    <row r="159" spans="1:65">
      <c r="A159" s="30"/>
      <c r="B159" s="19">
        <v>1</v>
      </c>
      <c r="C159" s="9">
        <v>6</v>
      </c>
      <c r="D159" s="11">
        <v>0.64</v>
      </c>
      <c r="E159" s="11">
        <v>0.65</v>
      </c>
      <c r="F159" s="155">
        <v>0.82600000000000007</v>
      </c>
      <c r="G159" s="11">
        <v>0.67</v>
      </c>
      <c r="H159" s="11">
        <v>0.67</v>
      </c>
      <c r="I159" s="155">
        <v>0.7</v>
      </c>
      <c r="J159" s="11">
        <v>0.63</v>
      </c>
      <c r="K159" s="11">
        <v>0.71</v>
      </c>
      <c r="L159" s="11">
        <v>0.62</v>
      </c>
      <c r="M159" s="155" t="s">
        <v>103</v>
      </c>
      <c r="N159" s="11">
        <v>0.64</v>
      </c>
      <c r="O159" s="11">
        <v>0.65</v>
      </c>
      <c r="P159" s="11">
        <v>0.61</v>
      </c>
      <c r="Q159" s="155" t="s">
        <v>316</v>
      </c>
      <c r="R159" s="11">
        <v>0.62</v>
      </c>
      <c r="S159" s="11">
        <v>0.5</v>
      </c>
      <c r="T159" s="11" t="s">
        <v>279</v>
      </c>
      <c r="U159" s="155">
        <v>6.7882966400000004</v>
      </c>
      <c r="V159" s="155" t="s">
        <v>101</v>
      </c>
      <c r="W159" s="155" t="s">
        <v>101</v>
      </c>
      <c r="X159" s="11">
        <v>0.63</v>
      </c>
      <c r="Y159" s="11">
        <v>0.6</v>
      </c>
      <c r="Z159" s="11">
        <v>0.6</v>
      </c>
      <c r="AA159" s="152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5"/>
    </row>
    <row r="160" spans="1:65">
      <c r="A160" s="30"/>
      <c r="B160" s="20" t="s">
        <v>265</v>
      </c>
      <c r="C160" s="12"/>
      <c r="D160" s="23">
        <v>0.66</v>
      </c>
      <c r="E160" s="23">
        <v>0.6333333333333333</v>
      </c>
      <c r="F160" s="23">
        <v>0.82638888888888895</v>
      </c>
      <c r="G160" s="23">
        <v>0.68500000000000005</v>
      </c>
      <c r="H160" s="23">
        <v>0.68500000000000005</v>
      </c>
      <c r="I160" s="23">
        <v>0.75</v>
      </c>
      <c r="J160" s="23">
        <v>0.63500000000000001</v>
      </c>
      <c r="K160" s="23">
        <v>0.69833333333333325</v>
      </c>
      <c r="L160" s="23">
        <v>0.61166666666666669</v>
      </c>
      <c r="M160" s="23" t="s">
        <v>673</v>
      </c>
      <c r="N160" s="23">
        <v>0.64166666666666672</v>
      </c>
      <c r="O160" s="23">
        <v>0.68166666666666664</v>
      </c>
      <c r="P160" s="23">
        <v>0.625</v>
      </c>
      <c r="Q160" s="23" t="s">
        <v>673</v>
      </c>
      <c r="R160" s="23">
        <v>0.63666666666666671</v>
      </c>
      <c r="S160" s="23">
        <v>0.51833333333333331</v>
      </c>
      <c r="T160" s="23">
        <v>0.748</v>
      </c>
      <c r="U160" s="23">
        <v>6.7415282711666658</v>
      </c>
      <c r="V160" s="23" t="s">
        <v>673</v>
      </c>
      <c r="W160" s="23" t="s">
        <v>673</v>
      </c>
      <c r="X160" s="23">
        <v>0.64500000000000002</v>
      </c>
      <c r="Y160" s="23">
        <v>0.59333333333333338</v>
      </c>
      <c r="Z160" s="23">
        <v>0.62333333333333341</v>
      </c>
      <c r="AA160" s="152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5"/>
    </row>
    <row r="161" spans="1:65">
      <c r="A161" s="30"/>
      <c r="B161" s="3" t="s">
        <v>266</v>
      </c>
      <c r="C161" s="29"/>
      <c r="D161" s="11">
        <v>0.67</v>
      </c>
      <c r="E161" s="11">
        <v>0.65</v>
      </c>
      <c r="F161" s="11">
        <v>0.8267500000000001</v>
      </c>
      <c r="G161" s="11">
        <v>0.68500000000000005</v>
      </c>
      <c r="H161" s="11">
        <v>0.68500000000000005</v>
      </c>
      <c r="I161" s="11">
        <v>0.75</v>
      </c>
      <c r="J161" s="11">
        <v>0.63</v>
      </c>
      <c r="K161" s="11">
        <v>0.7</v>
      </c>
      <c r="L161" s="11">
        <v>0.62</v>
      </c>
      <c r="M161" s="11" t="s">
        <v>673</v>
      </c>
      <c r="N161" s="11">
        <v>0.63500000000000001</v>
      </c>
      <c r="O161" s="11">
        <v>0.67999999999999994</v>
      </c>
      <c r="P161" s="11">
        <v>0.62</v>
      </c>
      <c r="Q161" s="11" t="s">
        <v>673</v>
      </c>
      <c r="R161" s="11">
        <v>0.63500000000000001</v>
      </c>
      <c r="S161" s="11">
        <v>0.52</v>
      </c>
      <c r="T161" s="11">
        <v>0.74</v>
      </c>
      <c r="U161" s="11">
        <v>6.7151499695000005</v>
      </c>
      <c r="V161" s="11" t="s">
        <v>673</v>
      </c>
      <c r="W161" s="11" t="s">
        <v>673</v>
      </c>
      <c r="X161" s="11">
        <v>0.64500000000000002</v>
      </c>
      <c r="Y161" s="11">
        <v>0.60499999999999998</v>
      </c>
      <c r="Z161" s="11">
        <v>0.62</v>
      </c>
      <c r="AA161" s="152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5"/>
    </row>
    <row r="162" spans="1:65">
      <c r="A162" s="30"/>
      <c r="B162" s="3" t="s">
        <v>267</v>
      </c>
      <c r="C162" s="29"/>
      <c r="D162" s="24">
        <v>1.5491933384829683E-2</v>
      </c>
      <c r="E162" s="24">
        <v>2.5819888974716137E-2</v>
      </c>
      <c r="F162" s="24">
        <v>4.5026741025832777E-3</v>
      </c>
      <c r="G162" s="24">
        <v>1.3784048752090178E-2</v>
      </c>
      <c r="H162" s="24">
        <v>2.0736441353327681E-2</v>
      </c>
      <c r="I162" s="24">
        <v>5.4772255750516662E-2</v>
      </c>
      <c r="J162" s="24">
        <v>1.3784048752090234E-2</v>
      </c>
      <c r="K162" s="24">
        <v>1.6020819787597184E-2</v>
      </c>
      <c r="L162" s="24">
        <v>2.562550812504345E-2</v>
      </c>
      <c r="M162" s="24" t="s">
        <v>673</v>
      </c>
      <c r="N162" s="24">
        <v>2.4013884872437188E-2</v>
      </c>
      <c r="O162" s="24">
        <v>4.665476038590987E-2</v>
      </c>
      <c r="P162" s="24">
        <v>1.9748417658131515E-2</v>
      </c>
      <c r="Q162" s="24" t="s">
        <v>673</v>
      </c>
      <c r="R162" s="24">
        <v>1.8618986725025273E-2</v>
      </c>
      <c r="S162" s="24">
        <v>1.1690451944500132E-2</v>
      </c>
      <c r="T162" s="24">
        <v>1.3038404810405309E-2</v>
      </c>
      <c r="U162" s="24">
        <v>0.3187234804025047</v>
      </c>
      <c r="V162" s="24" t="s">
        <v>673</v>
      </c>
      <c r="W162" s="24" t="s">
        <v>673</v>
      </c>
      <c r="X162" s="24">
        <v>1.3784048752090234E-2</v>
      </c>
      <c r="Y162" s="24">
        <v>2.2509257354845498E-2</v>
      </c>
      <c r="Z162" s="24">
        <v>2.7325202042558953E-2</v>
      </c>
      <c r="AA162" s="206"/>
      <c r="AB162" s="207"/>
      <c r="AC162" s="207"/>
      <c r="AD162" s="207"/>
      <c r="AE162" s="207"/>
      <c r="AF162" s="207"/>
      <c r="AG162" s="207"/>
      <c r="AH162" s="207"/>
      <c r="AI162" s="207"/>
      <c r="AJ162" s="207"/>
      <c r="AK162" s="207"/>
      <c r="AL162" s="207"/>
      <c r="AM162" s="207"/>
      <c r="AN162" s="207"/>
      <c r="AO162" s="207"/>
      <c r="AP162" s="207"/>
      <c r="AQ162" s="207"/>
      <c r="AR162" s="207"/>
      <c r="AS162" s="207"/>
      <c r="AT162" s="207"/>
      <c r="AU162" s="207"/>
      <c r="AV162" s="207"/>
      <c r="AW162" s="207"/>
      <c r="AX162" s="207"/>
      <c r="AY162" s="207"/>
      <c r="AZ162" s="207"/>
      <c r="BA162" s="207"/>
      <c r="BB162" s="207"/>
      <c r="BC162" s="207"/>
      <c r="BD162" s="207"/>
      <c r="BE162" s="207"/>
      <c r="BF162" s="207"/>
      <c r="BG162" s="207"/>
      <c r="BH162" s="207"/>
      <c r="BI162" s="207"/>
      <c r="BJ162" s="207"/>
      <c r="BK162" s="207"/>
      <c r="BL162" s="207"/>
      <c r="BM162" s="56"/>
    </row>
    <row r="163" spans="1:65">
      <c r="A163" s="30"/>
      <c r="B163" s="3" t="s">
        <v>86</v>
      </c>
      <c r="C163" s="29"/>
      <c r="D163" s="13">
        <v>2.3472626340651035E-2</v>
      </c>
      <c r="E163" s="13">
        <v>4.0768245749551797E-2</v>
      </c>
      <c r="F163" s="13">
        <v>5.4486140401007726E-3</v>
      </c>
      <c r="G163" s="13">
        <v>2.0122698908160843E-2</v>
      </c>
      <c r="H163" s="13">
        <v>3.0272177158142597E-2</v>
      </c>
      <c r="I163" s="13">
        <v>7.3029674334022215E-2</v>
      </c>
      <c r="J163" s="13">
        <v>2.1707163389118479E-2</v>
      </c>
      <c r="K163" s="13">
        <v>2.2941508049065182E-2</v>
      </c>
      <c r="L163" s="13">
        <v>4.1894563692169123E-2</v>
      </c>
      <c r="M163" s="13" t="s">
        <v>673</v>
      </c>
      <c r="N163" s="13">
        <v>3.7424236164837171E-2</v>
      </c>
      <c r="O163" s="13">
        <v>6.8442191275173411E-2</v>
      </c>
      <c r="P163" s="13">
        <v>3.1597468253010422E-2</v>
      </c>
      <c r="Q163" s="13" t="s">
        <v>673</v>
      </c>
      <c r="R163" s="13">
        <v>2.9244481767055401E-2</v>
      </c>
      <c r="S163" s="13">
        <v>2.2553926581029195E-2</v>
      </c>
      <c r="T163" s="13">
        <v>1.7431022473803889E-2</v>
      </c>
      <c r="U163" s="13">
        <v>4.727763017262368E-2</v>
      </c>
      <c r="V163" s="13" t="s">
        <v>673</v>
      </c>
      <c r="W163" s="13" t="s">
        <v>673</v>
      </c>
      <c r="X163" s="13">
        <v>2.1370618220294936E-2</v>
      </c>
      <c r="Y163" s="13">
        <v>3.7936950598054207E-2</v>
      </c>
      <c r="Z163" s="13">
        <v>4.3837222528169441E-2</v>
      </c>
      <c r="AA163" s="152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A164" s="30"/>
      <c r="B164" s="3" t="s">
        <v>268</v>
      </c>
      <c r="C164" s="29"/>
      <c r="D164" s="13">
        <v>2.4165521700476811E-2</v>
      </c>
      <c r="E164" s="13">
        <v>-1.7214903418734329E-2</v>
      </c>
      <c r="F164" s="13">
        <v>0.2823621326005552</v>
      </c>
      <c r="G164" s="13">
        <v>6.2959670249737476E-2</v>
      </c>
      <c r="H164" s="13">
        <v>6.2959670249737476E-2</v>
      </c>
      <c r="I164" s="13">
        <v>0.16382445647781463</v>
      </c>
      <c r="J164" s="13">
        <v>-1.4628626848783632E-2</v>
      </c>
      <c r="K164" s="13">
        <v>8.3649882809342824E-2</v>
      </c>
      <c r="L164" s="13">
        <v>-5.0836498828093379E-2</v>
      </c>
      <c r="M164" s="13" t="s">
        <v>673</v>
      </c>
      <c r="N164" s="13">
        <v>-4.2835205689807365E-3</v>
      </c>
      <c r="O164" s="13">
        <v>5.7787117109835862E-2</v>
      </c>
      <c r="P164" s="13">
        <v>-3.014628626848781E-2</v>
      </c>
      <c r="Q164" s="13" t="s">
        <v>673</v>
      </c>
      <c r="R164" s="13">
        <v>-1.2042350278832825E-2</v>
      </c>
      <c r="S164" s="13">
        <v>-0.19566798674533259</v>
      </c>
      <c r="T164" s="13">
        <v>0.16072092459387388</v>
      </c>
      <c r="U164" s="13">
        <v>9.4612739680271556</v>
      </c>
      <c r="V164" s="13" t="s">
        <v>673</v>
      </c>
      <c r="W164" s="13" t="s">
        <v>673</v>
      </c>
      <c r="X164" s="13">
        <v>8.8903257092054488E-4</v>
      </c>
      <c r="Y164" s="13">
        <v>-7.9285541097551038E-2</v>
      </c>
      <c r="Z164" s="13">
        <v>-3.2732562838438395E-2</v>
      </c>
      <c r="AA164" s="152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5"/>
    </row>
    <row r="165" spans="1:65">
      <c r="A165" s="30"/>
      <c r="B165" s="46" t="s">
        <v>269</v>
      </c>
      <c r="C165" s="47"/>
      <c r="D165" s="45">
        <v>0.27</v>
      </c>
      <c r="E165" s="45">
        <v>0.16</v>
      </c>
      <c r="F165" s="45">
        <v>2.96</v>
      </c>
      <c r="G165" s="45">
        <v>0.67</v>
      </c>
      <c r="H165" s="45">
        <v>0.67</v>
      </c>
      <c r="I165" s="45" t="s">
        <v>270</v>
      </c>
      <c r="J165" s="45">
        <v>0.13</v>
      </c>
      <c r="K165" s="45">
        <v>0.89</v>
      </c>
      <c r="L165" s="45">
        <v>0.51</v>
      </c>
      <c r="M165" s="45">
        <v>30.05</v>
      </c>
      <c r="N165" s="45">
        <v>0.03</v>
      </c>
      <c r="O165" s="45">
        <v>0.62</v>
      </c>
      <c r="P165" s="45">
        <v>0.3</v>
      </c>
      <c r="Q165" s="45">
        <v>13.86</v>
      </c>
      <c r="R165" s="45">
        <v>0.11</v>
      </c>
      <c r="S165" s="45">
        <v>2.02</v>
      </c>
      <c r="T165" s="45">
        <v>1.69</v>
      </c>
      <c r="U165" s="45">
        <v>98.69</v>
      </c>
      <c r="V165" s="45">
        <v>2.3199999999999998</v>
      </c>
      <c r="W165" s="45">
        <v>2.3199999999999998</v>
      </c>
      <c r="X165" s="45">
        <v>0.03</v>
      </c>
      <c r="Y165" s="45">
        <v>0.81</v>
      </c>
      <c r="Z165" s="45">
        <v>0.32</v>
      </c>
      <c r="AA165" s="152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B166" s="31" t="s">
        <v>317</v>
      </c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BM166" s="55"/>
    </row>
    <row r="167" spans="1:65">
      <c r="BM167" s="55"/>
    </row>
    <row r="168" spans="1:65" ht="15">
      <c r="B168" s="8" t="s">
        <v>542</v>
      </c>
      <c r="BM168" s="28" t="s">
        <v>66</v>
      </c>
    </row>
    <row r="169" spans="1:65" ht="15">
      <c r="A169" s="25" t="s">
        <v>22</v>
      </c>
      <c r="B169" s="18" t="s">
        <v>110</v>
      </c>
      <c r="C169" s="15" t="s">
        <v>111</v>
      </c>
      <c r="D169" s="16" t="s">
        <v>230</v>
      </c>
      <c r="E169" s="17" t="s">
        <v>230</v>
      </c>
      <c r="F169" s="17" t="s">
        <v>230</v>
      </c>
      <c r="G169" s="17" t="s">
        <v>230</v>
      </c>
      <c r="H169" s="17" t="s">
        <v>230</v>
      </c>
      <c r="I169" s="17" t="s">
        <v>230</v>
      </c>
      <c r="J169" s="17" t="s">
        <v>230</v>
      </c>
      <c r="K169" s="17" t="s">
        <v>230</v>
      </c>
      <c r="L169" s="17" t="s">
        <v>230</v>
      </c>
      <c r="M169" s="17" t="s">
        <v>230</v>
      </c>
      <c r="N169" s="17" t="s">
        <v>230</v>
      </c>
      <c r="O169" s="17" t="s">
        <v>230</v>
      </c>
      <c r="P169" s="17" t="s">
        <v>230</v>
      </c>
      <c r="Q169" s="17" t="s">
        <v>230</v>
      </c>
      <c r="R169" s="17" t="s">
        <v>230</v>
      </c>
      <c r="S169" s="17" t="s">
        <v>230</v>
      </c>
      <c r="T169" s="17" t="s">
        <v>230</v>
      </c>
      <c r="U169" s="17" t="s">
        <v>230</v>
      </c>
      <c r="V169" s="17" t="s">
        <v>230</v>
      </c>
      <c r="W169" s="17" t="s">
        <v>230</v>
      </c>
      <c r="X169" s="152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>
        <v>1</v>
      </c>
    </row>
    <row r="170" spans="1:65">
      <c r="A170" s="30"/>
      <c r="B170" s="19" t="s">
        <v>231</v>
      </c>
      <c r="C170" s="9" t="s">
        <v>231</v>
      </c>
      <c r="D170" s="150" t="s">
        <v>233</v>
      </c>
      <c r="E170" s="151" t="s">
        <v>234</v>
      </c>
      <c r="F170" s="151" t="s">
        <v>236</v>
      </c>
      <c r="G170" s="151" t="s">
        <v>237</v>
      </c>
      <c r="H170" s="151" t="s">
        <v>239</v>
      </c>
      <c r="I170" s="151" t="s">
        <v>240</v>
      </c>
      <c r="J170" s="151" t="s">
        <v>242</v>
      </c>
      <c r="K170" s="151" t="s">
        <v>243</v>
      </c>
      <c r="L170" s="151" t="s">
        <v>244</v>
      </c>
      <c r="M170" s="151" t="s">
        <v>245</v>
      </c>
      <c r="N170" s="151" t="s">
        <v>246</v>
      </c>
      <c r="O170" s="151" t="s">
        <v>247</v>
      </c>
      <c r="P170" s="151" t="s">
        <v>248</v>
      </c>
      <c r="Q170" s="151" t="s">
        <v>250</v>
      </c>
      <c r="R170" s="151" t="s">
        <v>251</v>
      </c>
      <c r="S170" s="151" t="s">
        <v>254</v>
      </c>
      <c r="T170" s="151" t="s">
        <v>255</v>
      </c>
      <c r="U170" s="151" t="s">
        <v>256</v>
      </c>
      <c r="V170" s="151" t="s">
        <v>257</v>
      </c>
      <c r="W170" s="151" t="s">
        <v>258</v>
      </c>
      <c r="X170" s="152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 t="s">
        <v>3</v>
      </c>
    </row>
    <row r="171" spans="1:65">
      <c r="A171" s="30"/>
      <c r="B171" s="19"/>
      <c r="C171" s="9"/>
      <c r="D171" s="10" t="s">
        <v>271</v>
      </c>
      <c r="E171" s="11" t="s">
        <v>271</v>
      </c>
      <c r="F171" s="11" t="s">
        <v>274</v>
      </c>
      <c r="G171" s="11" t="s">
        <v>274</v>
      </c>
      <c r="H171" s="11" t="s">
        <v>274</v>
      </c>
      <c r="I171" s="11" t="s">
        <v>271</v>
      </c>
      <c r="J171" s="11" t="s">
        <v>271</v>
      </c>
      <c r="K171" s="11" t="s">
        <v>274</v>
      </c>
      <c r="L171" s="11" t="s">
        <v>273</v>
      </c>
      <c r="M171" s="11" t="s">
        <v>271</v>
      </c>
      <c r="N171" s="11" t="s">
        <v>274</v>
      </c>
      <c r="O171" s="11" t="s">
        <v>271</v>
      </c>
      <c r="P171" s="11" t="s">
        <v>271</v>
      </c>
      <c r="Q171" s="11" t="s">
        <v>271</v>
      </c>
      <c r="R171" s="11" t="s">
        <v>274</v>
      </c>
      <c r="S171" s="11" t="s">
        <v>273</v>
      </c>
      <c r="T171" s="11" t="s">
        <v>274</v>
      </c>
      <c r="U171" s="11" t="s">
        <v>271</v>
      </c>
      <c r="V171" s="11" t="s">
        <v>274</v>
      </c>
      <c r="W171" s="11" t="s">
        <v>271</v>
      </c>
      <c r="X171" s="152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>
        <v>1</v>
      </c>
    </row>
    <row r="172" spans="1:65">
      <c r="A172" s="30"/>
      <c r="B172" s="19"/>
      <c r="C172" s="9"/>
      <c r="D172" s="26" t="s">
        <v>309</v>
      </c>
      <c r="E172" s="26" t="s">
        <v>263</v>
      </c>
      <c r="F172" s="26" t="s">
        <v>310</v>
      </c>
      <c r="G172" s="26" t="s">
        <v>310</v>
      </c>
      <c r="H172" s="26" t="s">
        <v>310</v>
      </c>
      <c r="I172" s="26" t="s">
        <v>116</v>
      </c>
      <c r="J172" s="26" t="s">
        <v>116</v>
      </c>
      <c r="K172" s="26" t="s">
        <v>311</v>
      </c>
      <c r="L172" s="26" t="s">
        <v>310</v>
      </c>
      <c r="M172" s="26" t="s">
        <v>309</v>
      </c>
      <c r="N172" s="26" t="s">
        <v>309</v>
      </c>
      <c r="O172" s="26" t="s">
        <v>309</v>
      </c>
      <c r="P172" s="26" t="s">
        <v>310</v>
      </c>
      <c r="Q172" s="26" t="s">
        <v>309</v>
      </c>
      <c r="R172" s="26" t="s">
        <v>311</v>
      </c>
      <c r="S172" s="26" t="s">
        <v>312</v>
      </c>
      <c r="T172" s="26" t="s">
        <v>313</v>
      </c>
      <c r="U172" s="26" t="s">
        <v>309</v>
      </c>
      <c r="V172" s="26" t="s">
        <v>309</v>
      </c>
      <c r="W172" s="26" t="s">
        <v>309</v>
      </c>
      <c r="X172" s="152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</v>
      </c>
    </row>
    <row r="173" spans="1:65">
      <c r="A173" s="30"/>
      <c r="B173" s="18">
        <v>1</v>
      </c>
      <c r="C173" s="14">
        <v>1</v>
      </c>
      <c r="D173" s="228">
        <v>11</v>
      </c>
      <c r="E173" s="228">
        <v>10.299999999999999</v>
      </c>
      <c r="F173" s="228">
        <v>11.49</v>
      </c>
      <c r="G173" s="228">
        <v>11.7</v>
      </c>
      <c r="H173" s="229">
        <v>10</v>
      </c>
      <c r="I173" s="228">
        <v>11.207000000000001</v>
      </c>
      <c r="J173" s="228">
        <v>10.42</v>
      </c>
      <c r="K173" s="228">
        <v>11.52</v>
      </c>
      <c r="L173" s="229">
        <v>21.131</v>
      </c>
      <c r="M173" s="229">
        <v>8</v>
      </c>
      <c r="N173" s="228">
        <v>11.1</v>
      </c>
      <c r="O173" s="228">
        <v>10.9460856128344</v>
      </c>
      <c r="P173" s="228">
        <v>10.28</v>
      </c>
      <c r="Q173" s="228">
        <v>11.6</v>
      </c>
      <c r="R173" s="228">
        <v>11.4</v>
      </c>
      <c r="S173" s="229">
        <v>11</v>
      </c>
      <c r="T173" s="229">
        <v>6</v>
      </c>
      <c r="U173" s="228">
        <v>11.05</v>
      </c>
      <c r="V173" s="228">
        <v>10.64</v>
      </c>
      <c r="W173" s="228">
        <v>10.3</v>
      </c>
      <c r="X173" s="219"/>
      <c r="Y173" s="220"/>
      <c r="Z173" s="220"/>
      <c r="AA173" s="220"/>
      <c r="AB173" s="220"/>
      <c r="AC173" s="220"/>
      <c r="AD173" s="220"/>
      <c r="AE173" s="220"/>
      <c r="AF173" s="220"/>
      <c r="AG173" s="220"/>
      <c r="AH173" s="220"/>
      <c r="AI173" s="220"/>
      <c r="AJ173" s="220"/>
      <c r="AK173" s="220"/>
      <c r="AL173" s="220"/>
      <c r="AM173" s="220"/>
      <c r="AN173" s="220"/>
      <c r="AO173" s="220"/>
      <c r="AP173" s="220"/>
      <c r="AQ173" s="220"/>
      <c r="AR173" s="220"/>
      <c r="AS173" s="220"/>
      <c r="AT173" s="220"/>
      <c r="AU173" s="220"/>
      <c r="AV173" s="220"/>
      <c r="AW173" s="220"/>
      <c r="AX173" s="220"/>
      <c r="AY173" s="220"/>
      <c r="AZ173" s="220"/>
      <c r="BA173" s="220"/>
      <c r="BB173" s="220"/>
      <c r="BC173" s="220"/>
      <c r="BD173" s="220"/>
      <c r="BE173" s="220"/>
      <c r="BF173" s="220"/>
      <c r="BG173" s="220"/>
      <c r="BH173" s="220"/>
      <c r="BI173" s="220"/>
      <c r="BJ173" s="220"/>
      <c r="BK173" s="220"/>
      <c r="BL173" s="220"/>
      <c r="BM173" s="230">
        <v>1</v>
      </c>
    </row>
    <row r="174" spans="1:65">
      <c r="A174" s="30"/>
      <c r="B174" s="19">
        <v>1</v>
      </c>
      <c r="C174" s="9">
        <v>2</v>
      </c>
      <c r="D174" s="218">
        <v>10.95</v>
      </c>
      <c r="E174" s="218">
        <v>10.200000000000001</v>
      </c>
      <c r="F174" s="218">
        <v>11.53</v>
      </c>
      <c r="G174" s="218">
        <v>11</v>
      </c>
      <c r="H174" s="231">
        <v>10</v>
      </c>
      <c r="I174" s="218">
        <v>11.491</v>
      </c>
      <c r="J174" s="218">
        <v>10.33</v>
      </c>
      <c r="K174" s="218">
        <v>11.1</v>
      </c>
      <c r="L174" s="231">
        <v>21.149000000000001</v>
      </c>
      <c r="M174" s="231">
        <v>7.6900000000000013</v>
      </c>
      <c r="N174" s="218">
        <v>11.2</v>
      </c>
      <c r="O174" s="218">
        <v>10.8244981967895</v>
      </c>
      <c r="P174" s="218">
        <v>10.09</v>
      </c>
      <c r="Q174" s="218">
        <v>11.75</v>
      </c>
      <c r="R174" s="218">
        <v>11.3</v>
      </c>
      <c r="S174" s="231">
        <v>11</v>
      </c>
      <c r="T174" s="231">
        <v>6</v>
      </c>
      <c r="U174" s="218">
        <v>11.25</v>
      </c>
      <c r="V174" s="218">
        <v>10.68</v>
      </c>
      <c r="W174" s="218">
        <v>10.8</v>
      </c>
      <c r="X174" s="219"/>
      <c r="Y174" s="220"/>
      <c r="Z174" s="220"/>
      <c r="AA174" s="220"/>
      <c r="AB174" s="220"/>
      <c r="AC174" s="220"/>
      <c r="AD174" s="220"/>
      <c r="AE174" s="220"/>
      <c r="AF174" s="220"/>
      <c r="AG174" s="220"/>
      <c r="AH174" s="220"/>
      <c r="AI174" s="220"/>
      <c r="AJ174" s="220"/>
      <c r="AK174" s="220"/>
      <c r="AL174" s="220"/>
      <c r="AM174" s="220"/>
      <c r="AN174" s="220"/>
      <c r="AO174" s="220"/>
      <c r="AP174" s="220"/>
      <c r="AQ174" s="220"/>
      <c r="AR174" s="220"/>
      <c r="AS174" s="220"/>
      <c r="AT174" s="220"/>
      <c r="AU174" s="220"/>
      <c r="AV174" s="220"/>
      <c r="AW174" s="220"/>
      <c r="AX174" s="220"/>
      <c r="AY174" s="220"/>
      <c r="AZ174" s="220"/>
      <c r="BA174" s="220"/>
      <c r="BB174" s="220"/>
      <c r="BC174" s="220"/>
      <c r="BD174" s="220"/>
      <c r="BE174" s="220"/>
      <c r="BF174" s="220"/>
      <c r="BG174" s="220"/>
      <c r="BH174" s="220"/>
      <c r="BI174" s="220"/>
      <c r="BJ174" s="220"/>
      <c r="BK174" s="220"/>
      <c r="BL174" s="220"/>
      <c r="BM174" s="230">
        <v>24</v>
      </c>
    </row>
    <row r="175" spans="1:65">
      <c r="A175" s="30"/>
      <c r="B175" s="19">
        <v>1</v>
      </c>
      <c r="C175" s="9">
        <v>3</v>
      </c>
      <c r="D175" s="218">
        <v>11.15</v>
      </c>
      <c r="E175" s="218">
        <v>10.299999999999999</v>
      </c>
      <c r="F175" s="218">
        <v>11.61</v>
      </c>
      <c r="G175" s="218">
        <v>10.9</v>
      </c>
      <c r="H175" s="231">
        <v>10</v>
      </c>
      <c r="I175" s="218">
        <v>11.154</v>
      </c>
      <c r="J175" s="218">
        <v>10.9</v>
      </c>
      <c r="K175" s="218">
        <v>11.22</v>
      </c>
      <c r="L175" s="231">
        <v>22.245999999999999</v>
      </c>
      <c r="M175" s="231">
        <v>7.84</v>
      </c>
      <c r="N175" s="218">
        <v>11.2</v>
      </c>
      <c r="O175" s="218">
        <v>11.1069595851834</v>
      </c>
      <c r="P175" s="218">
        <v>10.25</v>
      </c>
      <c r="Q175" s="218">
        <v>11.65</v>
      </c>
      <c r="R175" s="218">
        <v>11.4</v>
      </c>
      <c r="S175" s="231">
        <v>11</v>
      </c>
      <c r="T175" s="231">
        <v>6</v>
      </c>
      <c r="U175" s="218">
        <v>10.7</v>
      </c>
      <c r="V175" s="218">
        <v>10.52</v>
      </c>
      <c r="W175" s="218">
        <v>10.55</v>
      </c>
      <c r="X175" s="219"/>
      <c r="Y175" s="220"/>
      <c r="Z175" s="220"/>
      <c r="AA175" s="220"/>
      <c r="AB175" s="220"/>
      <c r="AC175" s="220"/>
      <c r="AD175" s="220"/>
      <c r="AE175" s="220"/>
      <c r="AF175" s="220"/>
      <c r="AG175" s="220"/>
      <c r="AH175" s="220"/>
      <c r="AI175" s="220"/>
      <c r="AJ175" s="220"/>
      <c r="AK175" s="220"/>
      <c r="AL175" s="220"/>
      <c r="AM175" s="220"/>
      <c r="AN175" s="220"/>
      <c r="AO175" s="220"/>
      <c r="AP175" s="220"/>
      <c r="AQ175" s="220"/>
      <c r="AR175" s="220"/>
      <c r="AS175" s="220"/>
      <c r="AT175" s="220"/>
      <c r="AU175" s="220"/>
      <c r="AV175" s="220"/>
      <c r="AW175" s="220"/>
      <c r="AX175" s="220"/>
      <c r="AY175" s="220"/>
      <c r="AZ175" s="220"/>
      <c r="BA175" s="220"/>
      <c r="BB175" s="220"/>
      <c r="BC175" s="220"/>
      <c r="BD175" s="220"/>
      <c r="BE175" s="220"/>
      <c r="BF175" s="220"/>
      <c r="BG175" s="220"/>
      <c r="BH175" s="220"/>
      <c r="BI175" s="220"/>
      <c r="BJ175" s="220"/>
      <c r="BK175" s="220"/>
      <c r="BL175" s="220"/>
      <c r="BM175" s="230">
        <v>16</v>
      </c>
    </row>
    <row r="176" spans="1:65">
      <c r="A176" s="30"/>
      <c r="B176" s="19">
        <v>1</v>
      </c>
      <c r="C176" s="9">
        <v>4</v>
      </c>
      <c r="D176" s="218">
        <v>10.8</v>
      </c>
      <c r="E176" s="218">
        <v>10.299999999999999</v>
      </c>
      <c r="F176" s="218">
        <v>11.66</v>
      </c>
      <c r="G176" s="218">
        <v>11.3</v>
      </c>
      <c r="H176" s="231">
        <v>10</v>
      </c>
      <c r="I176" s="218">
        <v>10.875</v>
      </c>
      <c r="J176" s="218">
        <v>11.07</v>
      </c>
      <c r="K176" s="218">
        <v>11.23</v>
      </c>
      <c r="L176" s="231">
        <v>21.135999999999999</v>
      </c>
      <c r="M176" s="231">
        <v>7.68</v>
      </c>
      <c r="N176" s="218">
        <v>11.2</v>
      </c>
      <c r="O176" s="218">
        <v>11.1437074123179</v>
      </c>
      <c r="P176" s="218">
        <v>10.35</v>
      </c>
      <c r="Q176" s="218">
        <v>11.5</v>
      </c>
      <c r="R176" s="218">
        <v>11.1</v>
      </c>
      <c r="S176" s="231">
        <v>12</v>
      </c>
      <c r="T176" s="231">
        <v>6</v>
      </c>
      <c r="U176" s="218">
        <v>11.35</v>
      </c>
      <c r="V176" s="218">
        <v>10.35</v>
      </c>
      <c r="W176" s="218">
        <v>10.55</v>
      </c>
      <c r="X176" s="219"/>
      <c r="Y176" s="220"/>
      <c r="Z176" s="220"/>
      <c r="AA176" s="220"/>
      <c r="AB176" s="220"/>
      <c r="AC176" s="220"/>
      <c r="AD176" s="220"/>
      <c r="AE176" s="220"/>
      <c r="AF176" s="220"/>
      <c r="AG176" s="220"/>
      <c r="AH176" s="220"/>
      <c r="AI176" s="220"/>
      <c r="AJ176" s="220"/>
      <c r="AK176" s="220"/>
      <c r="AL176" s="220"/>
      <c r="AM176" s="220"/>
      <c r="AN176" s="220"/>
      <c r="AO176" s="220"/>
      <c r="AP176" s="220"/>
      <c r="AQ176" s="220"/>
      <c r="AR176" s="220"/>
      <c r="AS176" s="220"/>
      <c r="AT176" s="220"/>
      <c r="AU176" s="220"/>
      <c r="AV176" s="220"/>
      <c r="AW176" s="220"/>
      <c r="AX176" s="220"/>
      <c r="AY176" s="220"/>
      <c r="AZ176" s="220"/>
      <c r="BA176" s="220"/>
      <c r="BB176" s="220"/>
      <c r="BC176" s="220"/>
      <c r="BD176" s="220"/>
      <c r="BE176" s="220"/>
      <c r="BF176" s="220"/>
      <c r="BG176" s="220"/>
      <c r="BH176" s="220"/>
      <c r="BI176" s="220"/>
      <c r="BJ176" s="220"/>
      <c r="BK176" s="220"/>
      <c r="BL176" s="220"/>
      <c r="BM176" s="230">
        <v>10.95451672841029</v>
      </c>
    </row>
    <row r="177" spans="1:65">
      <c r="A177" s="30"/>
      <c r="B177" s="19">
        <v>1</v>
      </c>
      <c r="C177" s="9">
        <v>5</v>
      </c>
      <c r="D177" s="218">
        <v>10.8</v>
      </c>
      <c r="E177" s="218">
        <v>10.7</v>
      </c>
      <c r="F177" s="218">
        <v>11.47</v>
      </c>
      <c r="G177" s="218">
        <v>11.5</v>
      </c>
      <c r="H177" s="231">
        <v>10</v>
      </c>
      <c r="I177" s="218">
        <v>10.872999999999999</v>
      </c>
      <c r="J177" s="218">
        <v>10.69</v>
      </c>
      <c r="K177" s="218">
        <v>11.55</v>
      </c>
      <c r="L177" s="231">
        <v>21.169</v>
      </c>
      <c r="M177" s="231">
        <v>7.8899999999999988</v>
      </c>
      <c r="N177" s="218">
        <v>10.9</v>
      </c>
      <c r="O177" s="218">
        <v>10.8075480655323</v>
      </c>
      <c r="P177" s="218">
        <v>10.56</v>
      </c>
      <c r="Q177" s="218">
        <v>11.45</v>
      </c>
      <c r="R177" s="218">
        <v>11.5</v>
      </c>
      <c r="S177" s="231">
        <v>12</v>
      </c>
      <c r="T177" s="231">
        <v>5</v>
      </c>
      <c r="U177" s="218">
        <v>10.95</v>
      </c>
      <c r="V177" s="218">
        <v>10.199999999999999</v>
      </c>
      <c r="W177" s="218">
        <v>10.4</v>
      </c>
      <c r="X177" s="219"/>
      <c r="Y177" s="220"/>
      <c r="Z177" s="220"/>
      <c r="AA177" s="220"/>
      <c r="AB177" s="220"/>
      <c r="AC177" s="220"/>
      <c r="AD177" s="220"/>
      <c r="AE177" s="220"/>
      <c r="AF177" s="220"/>
      <c r="AG177" s="220"/>
      <c r="AH177" s="220"/>
      <c r="AI177" s="220"/>
      <c r="AJ177" s="220"/>
      <c r="AK177" s="220"/>
      <c r="AL177" s="220"/>
      <c r="AM177" s="220"/>
      <c r="AN177" s="220"/>
      <c r="AO177" s="220"/>
      <c r="AP177" s="220"/>
      <c r="AQ177" s="220"/>
      <c r="AR177" s="220"/>
      <c r="AS177" s="220"/>
      <c r="AT177" s="220"/>
      <c r="AU177" s="220"/>
      <c r="AV177" s="220"/>
      <c r="AW177" s="220"/>
      <c r="AX177" s="220"/>
      <c r="AY177" s="220"/>
      <c r="AZ177" s="220"/>
      <c r="BA177" s="220"/>
      <c r="BB177" s="220"/>
      <c r="BC177" s="220"/>
      <c r="BD177" s="220"/>
      <c r="BE177" s="220"/>
      <c r="BF177" s="220"/>
      <c r="BG177" s="220"/>
      <c r="BH177" s="220"/>
      <c r="BI177" s="220"/>
      <c r="BJ177" s="220"/>
      <c r="BK177" s="220"/>
      <c r="BL177" s="220"/>
      <c r="BM177" s="230">
        <v>84</v>
      </c>
    </row>
    <row r="178" spans="1:65">
      <c r="A178" s="30"/>
      <c r="B178" s="19">
        <v>1</v>
      </c>
      <c r="C178" s="9">
        <v>6</v>
      </c>
      <c r="D178" s="218">
        <v>10.55</v>
      </c>
      <c r="E178" s="218">
        <v>10.6</v>
      </c>
      <c r="F178" s="218">
        <v>11.53</v>
      </c>
      <c r="G178" s="218">
        <v>11.4</v>
      </c>
      <c r="H178" s="231">
        <v>10</v>
      </c>
      <c r="I178" s="218">
        <v>10.981</v>
      </c>
      <c r="J178" s="218">
        <v>10.64</v>
      </c>
      <c r="K178" s="218">
        <v>11.19</v>
      </c>
      <c r="L178" s="231">
        <v>22.204000000000001</v>
      </c>
      <c r="M178" s="231">
        <v>7.879999999999999</v>
      </c>
      <c r="N178" s="218">
        <v>11</v>
      </c>
      <c r="O178" s="218">
        <v>10.826706684268601</v>
      </c>
      <c r="P178" s="218">
        <v>10.5</v>
      </c>
      <c r="Q178" s="218">
        <v>11.35</v>
      </c>
      <c r="R178" s="218">
        <v>11.1</v>
      </c>
      <c r="S178" s="231">
        <v>12</v>
      </c>
      <c r="T178" s="231">
        <v>5</v>
      </c>
      <c r="U178" s="218">
        <v>10.8</v>
      </c>
      <c r="V178" s="218">
        <v>10.15</v>
      </c>
      <c r="W178" s="218">
        <v>10.1</v>
      </c>
      <c r="X178" s="219"/>
      <c r="Y178" s="220"/>
      <c r="Z178" s="220"/>
      <c r="AA178" s="220"/>
      <c r="AB178" s="220"/>
      <c r="AC178" s="220"/>
      <c r="AD178" s="220"/>
      <c r="AE178" s="220"/>
      <c r="AF178" s="220"/>
      <c r="AG178" s="220"/>
      <c r="AH178" s="220"/>
      <c r="AI178" s="220"/>
      <c r="AJ178" s="220"/>
      <c r="AK178" s="220"/>
      <c r="AL178" s="220"/>
      <c r="AM178" s="220"/>
      <c r="AN178" s="220"/>
      <c r="AO178" s="220"/>
      <c r="AP178" s="220"/>
      <c r="AQ178" s="220"/>
      <c r="AR178" s="220"/>
      <c r="AS178" s="220"/>
      <c r="AT178" s="220"/>
      <c r="AU178" s="220"/>
      <c r="AV178" s="220"/>
      <c r="AW178" s="220"/>
      <c r="AX178" s="220"/>
      <c r="AY178" s="220"/>
      <c r="AZ178" s="220"/>
      <c r="BA178" s="220"/>
      <c r="BB178" s="220"/>
      <c r="BC178" s="220"/>
      <c r="BD178" s="220"/>
      <c r="BE178" s="220"/>
      <c r="BF178" s="220"/>
      <c r="BG178" s="220"/>
      <c r="BH178" s="220"/>
      <c r="BI178" s="220"/>
      <c r="BJ178" s="220"/>
      <c r="BK178" s="220"/>
      <c r="BL178" s="220"/>
      <c r="BM178" s="221"/>
    </row>
    <row r="179" spans="1:65">
      <c r="A179" s="30"/>
      <c r="B179" s="20" t="s">
        <v>265</v>
      </c>
      <c r="C179" s="12"/>
      <c r="D179" s="233">
        <v>10.875</v>
      </c>
      <c r="E179" s="233">
        <v>10.4</v>
      </c>
      <c r="F179" s="233">
        <v>11.548333333333332</v>
      </c>
      <c r="G179" s="233">
        <v>11.300000000000002</v>
      </c>
      <c r="H179" s="233">
        <v>10</v>
      </c>
      <c r="I179" s="233">
        <v>11.096833333333334</v>
      </c>
      <c r="J179" s="233">
        <v>10.674999999999999</v>
      </c>
      <c r="K179" s="233">
        <v>11.301666666666664</v>
      </c>
      <c r="L179" s="233">
        <v>21.505833333333332</v>
      </c>
      <c r="M179" s="233">
        <v>7.830000000000001</v>
      </c>
      <c r="N179" s="233">
        <v>11.1</v>
      </c>
      <c r="O179" s="233">
        <v>10.942584259487683</v>
      </c>
      <c r="P179" s="233">
        <v>10.338333333333333</v>
      </c>
      <c r="Q179" s="233">
        <v>11.549999999999999</v>
      </c>
      <c r="R179" s="233">
        <v>11.299999999999999</v>
      </c>
      <c r="S179" s="233">
        <v>11.5</v>
      </c>
      <c r="T179" s="233">
        <v>5.666666666666667</v>
      </c>
      <c r="U179" s="233">
        <v>11.016666666666666</v>
      </c>
      <c r="V179" s="233">
        <v>10.423333333333334</v>
      </c>
      <c r="W179" s="233">
        <v>10.450000000000001</v>
      </c>
      <c r="X179" s="219"/>
      <c r="Y179" s="220"/>
      <c r="Z179" s="220"/>
      <c r="AA179" s="220"/>
      <c r="AB179" s="220"/>
      <c r="AC179" s="220"/>
      <c r="AD179" s="220"/>
      <c r="AE179" s="220"/>
      <c r="AF179" s="220"/>
      <c r="AG179" s="220"/>
      <c r="AH179" s="220"/>
      <c r="AI179" s="220"/>
      <c r="AJ179" s="220"/>
      <c r="AK179" s="220"/>
      <c r="AL179" s="220"/>
      <c r="AM179" s="220"/>
      <c r="AN179" s="220"/>
      <c r="AO179" s="220"/>
      <c r="AP179" s="220"/>
      <c r="AQ179" s="220"/>
      <c r="AR179" s="220"/>
      <c r="AS179" s="220"/>
      <c r="AT179" s="220"/>
      <c r="AU179" s="220"/>
      <c r="AV179" s="220"/>
      <c r="AW179" s="220"/>
      <c r="AX179" s="220"/>
      <c r="AY179" s="220"/>
      <c r="AZ179" s="220"/>
      <c r="BA179" s="220"/>
      <c r="BB179" s="220"/>
      <c r="BC179" s="220"/>
      <c r="BD179" s="220"/>
      <c r="BE179" s="220"/>
      <c r="BF179" s="220"/>
      <c r="BG179" s="220"/>
      <c r="BH179" s="220"/>
      <c r="BI179" s="220"/>
      <c r="BJ179" s="220"/>
      <c r="BK179" s="220"/>
      <c r="BL179" s="220"/>
      <c r="BM179" s="221"/>
    </row>
    <row r="180" spans="1:65">
      <c r="A180" s="30"/>
      <c r="B180" s="3" t="s">
        <v>266</v>
      </c>
      <c r="C180" s="29"/>
      <c r="D180" s="218">
        <v>10.875</v>
      </c>
      <c r="E180" s="218">
        <v>10.299999999999999</v>
      </c>
      <c r="F180" s="218">
        <v>11.53</v>
      </c>
      <c r="G180" s="218">
        <v>11.350000000000001</v>
      </c>
      <c r="H180" s="218">
        <v>10</v>
      </c>
      <c r="I180" s="218">
        <v>11.067499999999999</v>
      </c>
      <c r="J180" s="218">
        <v>10.664999999999999</v>
      </c>
      <c r="K180" s="218">
        <v>11.225000000000001</v>
      </c>
      <c r="L180" s="218">
        <v>21.158999999999999</v>
      </c>
      <c r="M180" s="218">
        <v>7.8599999999999994</v>
      </c>
      <c r="N180" s="218">
        <v>11.149999999999999</v>
      </c>
      <c r="O180" s="218">
        <v>10.886396148551501</v>
      </c>
      <c r="P180" s="218">
        <v>10.315</v>
      </c>
      <c r="Q180" s="218">
        <v>11.55</v>
      </c>
      <c r="R180" s="218">
        <v>11.350000000000001</v>
      </c>
      <c r="S180" s="218">
        <v>11.5</v>
      </c>
      <c r="T180" s="218">
        <v>6</v>
      </c>
      <c r="U180" s="218">
        <v>11</v>
      </c>
      <c r="V180" s="218">
        <v>10.434999999999999</v>
      </c>
      <c r="W180" s="218">
        <v>10.475000000000001</v>
      </c>
      <c r="X180" s="219"/>
      <c r="Y180" s="220"/>
      <c r="Z180" s="220"/>
      <c r="AA180" s="220"/>
      <c r="AB180" s="220"/>
      <c r="AC180" s="220"/>
      <c r="AD180" s="220"/>
      <c r="AE180" s="220"/>
      <c r="AF180" s="220"/>
      <c r="AG180" s="220"/>
      <c r="AH180" s="220"/>
      <c r="AI180" s="220"/>
      <c r="AJ180" s="220"/>
      <c r="AK180" s="220"/>
      <c r="AL180" s="220"/>
      <c r="AM180" s="220"/>
      <c r="AN180" s="220"/>
      <c r="AO180" s="220"/>
      <c r="AP180" s="220"/>
      <c r="AQ180" s="220"/>
      <c r="AR180" s="220"/>
      <c r="AS180" s="220"/>
      <c r="AT180" s="220"/>
      <c r="AU180" s="220"/>
      <c r="AV180" s="220"/>
      <c r="AW180" s="220"/>
      <c r="AX180" s="220"/>
      <c r="AY180" s="220"/>
      <c r="AZ180" s="220"/>
      <c r="BA180" s="220"/>
      <c r="BB180" s="220"/>
      <c r="BC180" s="220"/>
      <c r="BD180" s="220"/>
      <c r="BE180" s="220"/>
      <c r="BF180" s="220"/>
      <c r="BG180" s="220"/>
      <c r="BH180" s="220"/>
      <c r="BI180" s="220"/>
      <c r="BJ180" s="220"/>
      <c r="BK180" s="220"/>
      <c r="BL180" s="220"/>
      <c r="BM180" s="221"/>
    </row>
    <row r="181" spans="1:65">
      <c r="A181" s="30"/>
      <c r="B181" s="3" t="s">
        <v>267</v>
      </c>
      <c r="C181" s="29"/>
      <c r="D181" s="24">
        <v>0.20676073128135306</v>
      </c>
      <c r="E181" s="24">
        <v>0.19999999999999982</v>
      </c>
      <c r="F181" s="24">
        <v>7.2778201864752354E-2</v>
      </c>
      <c r="G181" s="24">
        <v>0.30331501776206177</v>
      </c>
      <c r="H181" s="24">
        <v>0</v>
      </c>
      <c r="I181" s="24">
        <v>0.23811796796266071</v>
      </c>
      <c r="J181" s="24">
        <v>0.28005356630473405</v>
      </c>
      <c r="K181" s="24">
        <v>0.18669940189156128</v>
      </c>
      <c r="L181" s="24">
        <v>0.55737722115876454</v>
      </c>
      <c r="M181" s="24">
        <v>0.12425779653607212</v>
      </c>
      <c r="N181" s="24">
        <v>0.12649110640673472</v>
      </c>
      <c r="O181" s="24">
        <v>0.15039197724437792</v>
      </c>
      <c r="P181" s="24">
        <v>0.17221111075266526</v>
      </c>
      <c r="Q181" s="24">
        <v>0.1449137674618946</v>
      </c>
      <c r="R181" s="24">
        <v>0.16733200530681536</v>
      </c>
      <c r="S181" s="24">
        <v>0.54772255750516607</v>
      </c>
      <c r="T181" s="24">
        <v>0.51639777949432231</v>
      </c>
      <c r="U181" s="24">
        <v>0.25232254490367417</v>
      </c>
      <c r="V181" s="24">
        <v>0.22455882673960226</v>
      </c>
      <c r="W181" s="24">
        <v>0.24083189157584622</v>
      </c>
      <c r="X181" s="152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30"/>
      <c r="B182" s="3" t="s">
        <v>86</v>
      </c>
      <c r="C182" s="29"/>
      <c r="D182" s="13">
        <v>1.9012481037365799E-2</v>
      </c>
      <c r="E182" s="13">
        <v>1.9230769230769211E-2</v>
      </c>
      <c r="F182" s="13">
        <v>6.3020524056648028E-3</v>
      </c>
      <c r="G182" s="13">
        <v>2.6842036970093956E-2</v>
      </c>
      <c r="H182" s="13">
        <v>0</v>
      </c>
      <c r="I182" s="13">
        <v>2.14581908919356E-2</v>
      </c>
      <c r="J182" s="13">
        <v>2.6234526117539493E-2</v>
      </c>
      <c r="K182" s="13">
        <v>1.6519634439601357E-2</v>
      </c>
      <c r="L182" s="13">
        <v>2.5917490037219264E-2</v>
      </c>
      <c r="M182" s="13">
        <v>1.5869450387748674E-2</v>
      </c>
      <c r="N182" s="13">
        <v>1.1395595171777902E-2</v>
      </c>
      <c r="O182" s="13">
        <v>1.374373490558062E-2</v>
      </c>
      <c r="P182" s="13">
        <v>1.6657531267386613E-2</v>
      </c>
      <c r="Q182" s="13">
        <v>1.2546646533497369E-2</v>
      </c>
      <c r="R182" s="13">
        <v>1.4808142062550033E-2</v>
      </c>
      <c r="S182" s="13">
        <v>4.7628048478710092E-2</v>
      </c>
      <c r="T182" s="13">
        <v>9.1129019910762749E-2</v>
      </c>
      <c r="U182" s="13">
        <v>2.2903710581271487E-2</v>
      </c>
      <c r="V182" s="13">
        <v>2.1543859297051701E-2</v>
      </c>
      <c r="W182" s="13">
        <v>2.3046114026396766E-2</v>
      </c>
      <c r="X182" s="152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A183" s="30"/>
      <c r="B183" s="3" t="s">
        <v>268</v>
      </c>
      <c r="C183" s="29"/>
      <c r="D183" s="13">
        <v>-7.2588075203778857E-3</v>
      </c>
      <c r="E183" s="13">
        <v>-5.061991707695912E-2</v>
      </c>
      <c r="F183" s="13">
        <v>5.4207467079126603E-2</v>
      </c>
      <c r="G183" s="13">
        <v>3.1537974714458183E-2</v>
      </c>
      <c r="H183" s="13">
        <v>-8.7134535650922218E-2</v>
      </c>
      <c r="I183" s="13">
        <v>1.2991591363765931E-2</v>
      </c>
      <c r="J183" s="13">
        <v>-2.5516116807359546E-2</v>
      </c>
      <c r="K183" s="13">
        <v>3.1690118958515923E-2</v>
      </c>
      <c r="L183" s="13">
        <v>0.96319325320472071</v>
      </c>
      <c r="M183" s="13">
        <v>-0.28522634141467196</v>
      </c>
      <c r="N183" s="13">
        <v>1.3280665427476412E-2</v>
      </c>
      <c r="O183" s="13">
        <v>-1.0892738783866429E-3</v>
      </c>
      <c r="P183" s="13">
        <v>-5.624925410711179E-2</v>
      </c>
      <c r="Q183" s="13">
        <v>5.4359611323184787E-2</v>
      </c>
      <c r="R183" s="13">
        <v>3.1537974714457739E-2</v>
      </c>
      <c r="S183" s="13">
        <v>4.979528400143951E-2</v>
      </c>
      <c r="T183" s="13">
        <v>-0.48270957020218919</v>
      </c>
      <c r="U183" s="13">
        <v>5.6734532245672487E-3</v>
      </c>
      <c r="V183" s="13">
        <v>-4.8489897660144554E-2</v>
      </c>
      <c r="W183" s="13">
        <v>-4.6055589755213622E-2</v>
      </c>
      <c r="X183" s="152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55"/>
    </row>
    <row r="184" spans="1:65">
      <c r="A184" s="30"/>
      <c r="B184" s="46" t="s">
        <v>269</v>
      </c>
      <c r="C184" s="47"/>
      <c r="D184" s="45">
        <v>0.28000000000000003</v>
      </c>
      <c r="E184" s="45">
        <v>1.22</v>
      </c>
      <c r="F184" s="45">
        <v>1.05</v>
      </c>
      <c r="G184" s="45">
        <v>0.56000000000000005</v>
      </c>
      <c r="H184" s="45" t="s">
        <v>270</v>
      </c>
      <c r="I184" s="45">
        <v>0.16</v>
      </c>
      <c r="J184" s="45">
        <v>0.67</v>
      </c>
      <c r="K184" s="45">
        <v>0.56000000000000005</v>
      </c>
      <c r="L184" s="45">
        <v>20.7</v>
      </c>
      <c r="M184" s="45">
        <v>6.29</v>
      </c>
      <c r="N184" s="45">
        <v>0.16</v>
      </c>
      <c r="O184" s="45">
        <v>0.15</v>
      </c>
      <c r="P184" s="45">
        <v>1.34</v>
      </c>
      <c r="Q184" s="45">
        <v>1.05</v>
      </c>
      <c r="R184" s="45">
        <v>0.56000000000000005</v>
      </c>
      <c r="S184" s="45" t="s">
        <v>270</v>
      </c>
      <c r="T184" s="45" t="s">
        <v>270</v>
      </c>
      <c r="U184" s="45">
        <v>0</v>
      </c>
      <c r="V184" s="45">
        <v>1.17</v>
      </c>
      <c r="W184" s="45">
        <v>1.1200000000000001</v>
      </c>
      <c r="X184" s="152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55"/>
    </row>
    <row r="185" spans="1:65">
      <c r="B185" s="31" t="s">
        <v>318</v>
      </c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BM185" s="55"/>
    </row>
    <row r="186" spans="1:65">
      <c r="BM186" s="55"/>
    </row>
    <row r="187" spans="1:65" ht="15">
      <c r="B187" s="8" t="s">
        <v>543</v>
      </c>
      <c r="BM187" s="28" t="s">
        <v>66</v>
      </c>
    </row>
    <row r="188" spans="1:65" ht="15">
      <c r="A188" s="25" t="s">
        <v>25</v>
      </c>
      <c r="B188" s="18" t="s">
        <v>110</v>
      </c>
      <c r="C188" s="15" t="s">
        <v>111</v>
      </c>
      <c r="D188" s="16" t="s">
        <v>230</v>
      </c>
      <c r="E188" s="17" t="s">
        <v>230</v>
      </c>
      <c r="F188" s="17" t="s">
        <v>230</v>
      </c>
      <c r="G188" s="17" t="s">
        <v>230</v>
      </c>
      <c r="H188" s="17" t="s">
        <v>230</v>
      </c>
      <c r="I188" s="17" t="s">
        <v>230</v>
      </c>
      <c r="J188" s="17" t="s">
        <v>230</v>
      </c>
      <c r="K188" s="17" t="s">
        <v>230</v>
      </c>
      <c r="L188" s="17" t="s">
        <v>230</v>
      </c>
      <c r="M188" s="17" t="s">
        <v>230</v>
      </c>
      <c r="N188" s="17" t="s">
        <v>230</v>
      </c>
      <c r="O188" s="17" t="s">
        <v>230</v>
      </c>
      <c r="P188" s="17" t="s">
        <v>230</v>
      </c>
      <c r="Q188" s="17" t="s">
        <v>230</v>
      </c>
      <c r="R188" s="17" t="s">
        <v>230</v>
      </c>
      <c r="S188" s="17" t="s">
        <v>230</v>
      </c>
      <c r="T188" s="17" t="s">
        <v>230</v>
      </c>
      <c r="U188" s="17" t="s">
        <v>230</v>
      </c>
      <c r="V188" s="17" t="s">
        <v>230</v>
      </c>
      <c r="W188" s="17" t="s">
        <v>230</v>
      </c>
      <c r="X188" s="17" t="s">
        <v>230</v>
      </c>
      <c r="Y188" s="17" t="s">
        <v>230</v>
      </c>
      <c r="Z188" s="17" t="s">
        <v>230</v>
      </c>
      <c r="AA188" s="17" t="s">
        <v>230</v>
      </c>
      <c r="AB188" s="152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0"/>
      <c r="B189" s="19" t="s">
        <v>231</v>
      </c>
      <c r="C189" s="9" t="s">
        <v>231</v>
      </c>
      <c r="D189" s="150" t="s">
        <v>233</v>
      </c>
      <c r="E189" s="151" t="s">
        <v>234</v>
      </c>
      <c r="F189" s="151" t="s">
        <v>235</v>
      </c>
      <c r="G189" s="151" t="s">
        <v>236</v>
      </c>
      <c r="H189" s="151" t="s">
        <v>237</v>
      </c>
      <c r="I189" s="151" t="s">
        <v>239</v>
      </c>
      <c r="J189" s="151" t="s">
        <v>240</v>
      </c>
      <c r="K189" s="151" t="s">
        <v>242</v>
      </c>
      <c r="L189" s="151" t="s">
        <v>243</v>
      </c>
      <c r="M189" s="151" t="s">
        <v>244</v>
      </c>
      <c r="N189" s="151" t="s">
        <v>245</v>
      </c>
      <c r="O189" s="151" t="s">
        <v>246</v>
      </c>
      <c r="P189" s="151" t="s">
        <v>247</v>
      </c>
      <c r="Q189" s="151" t="s">
        <v>248</v>
      </c>
      <c r="R189" s="151" t="s">
        <v>249</v>
      </c>
      <c r="S189" s="151" t="s">
        <v>250</v>
      </c>
      <c r="T189" s="151" t="s">
        <v>251</v>
      </c>
      <c r="U189" s="151" t="s">
        <v>252</v>
      </c>
      <c r="V189" s="151" t="s">
        <v>280</v>
      </c>
      <c r="W189" s="151" t="s">
        <v>254</v>
      </c>
      <c r="X189" s="151" t="s">
        <v>255</v>
      </c>
      <c r="Y189" s="151" t="s">
        <v>256</v>
      </c>
      <c r="Z189" s="151" t="s">
        <v>257</v>
      </c>
      <c r="AA189" s="151" t="s">
        <v>258</v>
      </c>
      <c r="AB189" s="152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 t="s">
        <v>3</v>
      </c>
    </row>
    <row r="190" spans="1:65">
      <c r="A190" s="30"/>
      <c r="B190" s="19"/>
      <c r="C190" s="9"/>
      <c r="D190" s="10" t="s">
        <v>271</v>
      </c>
      <c r="E190" s="11" t="s">
        <v>273</v>
      </c>
      <c r="F190" s="11" t="s">
        <v>273</v>
      </c>
      <c r="G190" s="11" t="s">
        <v>274</v>
      </c>
      <c r="H190" s="11" t="s">
        <v>274</v>
      </c>
      <c r="I190" s="11" t="s">
        <v>274</v>
      </c>
      <c r="J190" s="11" t="s">
        <v>271</v>
      </c>
      <c r="K190" s="11" t="s">
        <v>271</v>
      </c>
      <c r="L190" s="11" t="s">
        <v>274</v>
      </c>
      <c r="M190" s="11" t="s">
        <v>273</v>
      </c>
      <c r="N190" s="11" t="s">
        <v>271</v>
      </c>
      <c r="O190" s="11" t="s">
        <v>274</v>
      </c>
      <c r="P190" s="11" t="s">
        <v>271</v>
      </c>
      <c r="Q190" s="11" t="s">
        <v>271</v>
      </c>
      <c r="R190" s="11" t="s">
        <v>273</v>
      </c>
      <c r="S190" s="11" t="s">
        <v>271</v>
      </c>
      <c r="T190" s="11" t="s">
        <v>274</v>
      </c>
      <c r="U190" s="11" t="s">
        <v>271</v>
      </c>
      <c r="V190" s="11" t="s">
        <v>273</v>
      </c>
      <c r="W190" s="11" t="s">
        <v>273</v>
      </c>
      <c r="X190" s="11" t="s">
        <v>274</v>
      </c>
      <c r="Y190" s="11" t="s">
        <v>271</v>
      </c>
      <c r="Z190" s="11" t="s">
        <v>274</v>
      </c>
      <c r="AA190" s="11" t="s">
        <v>271</v>
      </c>
      <c r="AB190" s="152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1</v>
      </c>
    </row>
    <row r="191" spans="1:65">
      <c r="A191" s="30"/>
      <c r="B191" s="19"/>
      <c r="C191" s="9"/>
      <c r="D191" s="26" t="s">
        <v>309</v>
      </c>
      <c r="E191" s="26" t="s">
        <v>263</v>
      </c>
      <c r="F191" s="26" t="s">
        <v>309</v>
      </c>
      <c r="G191" s="26" t="s">
        <v>310</v>
      </c>
      <c r="H191" s="26" t="s">
        <v>310</v>
      </c>
      <c r="I191" s="26" t="s">
        <v>310</v>
      </c>
      <c r="J191" s="26" t="s">
        <v>116</v>
      </c>
      <c r="K191" s="26" t="s">
        <v>116</v>
      </c>
      <c r="L191" s="26" t="s">
        <v>311</v>
      </c>
      <c r="M191" s="26" t="s">
        <v>310</v>
      </c>
      <c r="N191" s="26" t="s">
        <v>309</v>
      </c>
      <c r="O191" s="26" t="s">
        <v>309</v>
      </c>
      <c r="P191" s="26" t="s">
        <v>309</v>
      </c>
      <c r="Q191" s="26" t="s">
        <v>310</v>
      </c>
      <c r="R191" s="26" t="s">
        <v>309</v>
      </c>
      <c r="S191" s="26" t="s">
        <v>309</v>
      </c>
      <c r="T191" s="26" t="s">
        <v>311</v>
      </c>
      <c r="U191" s="26" t="s">
        <v>276</v>
      </c>
      <c r="V191" s="26" t="s">
        <v>310</v>
      </c>
      <c r="W191" s="26" t="s">
        <v>312</v>
      </c>
      <c r="X191" s="26" t="s">
        <v>313</v>
      </c>
      <c r="Y191" s="26" t="s">
        <v>309</v>
      </c>
      <c r="Z191" s="26" t="s">
        <v>309</v>
      </c>
      <c r="AA191" s="26" t="s">
        <v>309</v>
      </c>
      <c r="AB191" s="152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8">
        <v>2</v>
      </c>
    </row>
    <row r="192" spans="1:65">
      <c r="A192" s="30"/>
      <c r="B192" s="18">
        <v>1</v>
      </c>
      <c r="C192" s="14">
        <v>1</v>
      </c>
      <c r="D192" s="228">
        <v>31.7</v>
      </c>
      <c r="E192" s="228">
        <v>29</v>
      </c>
      <c r="F192" s="228">
        <v>28.383166666666664</v>
      </c>
      <c r="G192" s="228">
        <v>31.100000000000005</v>
      </c>
      <c r="H192" s="228">
        <v>28.1</v>
      </c>
      <c r="I192" s="228">
        <v>31.3</v>
      </c>
      <c r="J192" s="228">
        <v>29.3</v>
      </c>
      <c r="K192" s="228">
        <v>28.8</v>
      </c>
      <c r="L192" s="228">
        <v>30.3</v>
      </c>
      <c r="M192" s="228">
        <v>26.536999999999999</v>
      </c>
      <c r="N192" s="228">
        <v>31</v>
      </c>
      <c r="O192" s="228">
        <v>28.4</v>
      </c>
      <c r="P192" s="228">
        <v>33.015391096955099</v>
      </c>
      <c r="Q192" s="228">
        <v>30</v>
      </c>
      <c r="R192" s="229">
        <v>37.176200000000001</v>
      </c>
      <c r="S192" s="228">
        <v>32.700000000000003</v>
      </c>
      <c r="T192" s="229">
        <v>35.700000000000003</v>
      </c>
      <c r="U192" s="228">
        <v>30.4</v>
      </c>
      <c r="V192" s="229">
        <v>38.716500539999998</v>
      </c>
      <c r="W192" s="228">
        <v>26</v>
      </c>
      <c r="X192" s="228">
        <v>27</v>
      </c>
      <c r="Y192" s="228">
        <v>31.2</v>
      </c>
      <c r="Z192" s="228">
        <v>30.599999999999998</v>
      </c>
      <c r="AA192" s="228">
        <v>28.5</v>
      </c>
      <c r="AB192" s="219"/>
      <c r="AC192" s="220"/>
      <c r="AD192" s="220"/>
      <c r="AE192" s="220"/>
      <c r="AF192" s="220"/>
      <c r="AG192" s="220"/>
      <c r="AH192" s="220"/>
      <c r="AI192" s="220"/>
      <c r="AJ192" s="220"/>
      <c r="AK192" s="220"/>
      <c r="AL192" s="220"/>
      <c r="AM192" s="220"/>
      <c r="AN192" s="220"/>
      <c r="AO192" s="220"/>
      <c r="AP192" s="220"/>
      <c r="AQ192" s="220"/>
      <c r="AR192" s="220"/>
      <c r="AS192" s="220"/>
      <c r="AT192" s="220"/>
      <c r="AU192" s="220"/>
      <c r="AV192" s="220"/>
      <c r="AW192" s="220"/>
      <c r="AX192" s="220"/>
      <c r="AY192" s="220"/>
      <c r="AZ192" s="220"/>
      <c r="BA192" s="220"/>
      <c r="BB192" s="220"/>
      <c r="BC192" s="220"/>
      <c r="BD192" s="220"/>
      <c r="BE192" s="220"/>
      <c r="BF192" s="220"/>
      <c r="BG192" s="220"/>
      <c r="BH192" s="220"/>
      <c r="BI192" s="220"/>
      <c r="BJ192" s="220"/>
      <c r="BK192" s="220"/>
      <c r="BL192" s="220"/>
      <c r="BM192" s="230">
        <v>1</v>
      </c>
    </row>
    <row r="193" spans="1:65">
      <c r="A193" s="30"/>
      <c r="B193" s="19">
        <v>1</v>
      </c>
      <c r="C193" s="9">
        <v>2</v>
      </c>
      <c r="D193" s="218">
        <v>31.4</v>
      </c>
      <c r="E193" s="218">
        <v>29</v>
      </c>
      <c r="F193" s="218">
        <v>28.21683333333333</v>
      </c>
      <c r="G193" s="218">
        <v>30.9</v>
      </c>
      <c r="H193" s="218">
        <v>29.7</v>
      </c>
      <c r="I193" s="218">
        <v>31.899999999999995</v>
      </c>
      <c r="J193" s="218">
        <v>30.4</v>
      </c>
      <c r="K193" s="218">
        <v>28.4</v>
      </c>
      <c r="L193" s="218">
        <v>30.4</v>
      </c>
      <c r="M193" s="218">
        <v>27.282</v>
      </c>
      <c r="N193" s="218">
        <v>30.3</v>
      </c>
      <c r="O193" s="218">
        <v>30.2</v>
      </c>
      <c r="P193" s="218">
        <v>34.055170415456601</v>
      </c>
      <c r="Q193" s="218">
        <v>29.5</v>
      </c>
      <c r="R193" s="231">
        <v>37.953400000000002</v>
      </c>
      <c r="S193" s="218">
        <v>33.5</v>
      </c>
      <c r="T193" s="231">
        <v>34.9</v>
      </c>
      <c r="U193" s="218">
        <v>31.6</v>
      </c>
      <c r="V193" s="231">
        <v>38.669287650000001</v>
      </c>
      <c r="W193" s="218">
        <v>27</v>
      </c>
      <c r="X193" s="218">
        <v>27</v>
      </c>
      <c r="Y193" s="218">
        <v>31</v>
      </c>
      <c r="Z193" s="218">
        <v>30.2</v>
      </c>
      <c r="AA193" s="218">
        <v>29.9</v>
      </c>
      <c r="AB193" s="219"/>
      <c r="AC193" s="220"/>
      <c r="AD193" s="220"/>
      <c r="AE193" s="220"/>
      <c r="AF193" s="220"/>
      <c r="AG193" s="220"/>
      <c r="AH193" s="220"/>
      <c r="AI193" s="220"/>
      <c r="AJ193" s="220"/>
      <c r="AK193" s="220"/>
      <c r="AL193" s="220"/>
      <c r="AM193" s="220"/>
      <c r="AN193" s="220"/>
      <c r="AO193" s="220"/>
      <c r="AP193" s="220"/>
      <c r="AQ193" s="220"/>
      <c r="AR193" s="220"/>
      <c r="AS193" s="220"/>
      <c r="AT193" s="220"/>
      <c r="AU193" s="220"/>
      <c r="AV193" s="220"/>
      <c r="AW193" s="220"/>
      <c r="AX193" s="220"/>
      <c r="AY193" s="220"/>
      <c r="AZ193" s="220"/>
      <c r="BA193" s="220"/>
      <c r="BB193" s="220"/>
      <c r="BC193" s="220"/>
      <c r="BD193" s="220"/>
      <c r="BE193" s="220"/>
      <c r="BF193" s="220"/>
      <c r="BG193" s="220"/>
      <c r="BH193" s="220"/>
      <c r="BI193" s="220"/>
      <c r="BJ193" s="220"/>
      <c r="BK193" s="220"/>
      <c r="BL193" s="220"/>
      <c r="BM193" s="230">
        <v>10</v>
      </c>
    </row>
    <row r="194" spans="1:65">
      <c r="A194" s="30"/>
      <c r="B194" s="19">
        <v>1</v>
      </c>
      <c r="C194" s="9">
        <v>3</v>
      </c>
      <c r="D194" s="218">
        <v>31.7</v>
      </c>
      <c r="E194" s="218">
        <v>30</v>
      </c>
      <c r="F194" s="218">
        <v>28.320833333333336</v>
      </c>
      <c r="G194" s="218">
        <v>31.4</v>
      </c>
      <c r="H194" s="218">
        <v>28.5</v>
      </c>
      <c r="I194" s="218">
        <v>31.4</v>
      </c>
      <c r="J194" s="218">
        <v>29.4</v>
      </c>
      <c r="K194" s="218">
        <v>28.9</v>
      </c>
      <c r="L194" s="218">
        <v>30.5</v>
      </c>
      <c r="M194" s="218">
        <v>27.065000000000001</v>
      </c>
      <c r="N194" s="218">
        <v>30.9</v>
      </c>
      <c r="O194" s="218">
        <v>29.7</v>
      </c>
      <c r="P194" s="218">
        <v>33.997470803580804</v>
      </c>
      <c r="Q194" s="218">
        <v>30</v>
      </c>
      <c r="R194" s="231">
        <v>35.790900000000001</v>
      </c>
      <c r="S194" s="218">
        <v>32.700000000000003</v>
      </c>
      <c r="T194" s="231">
        <v>35.1</v>
      </c>
      <c r="U194" s="218">
        <v>33.1</v>
      </c>
      <c r="V194" s="231">
        <v>38.939629369999999</v>
      </c>
      <c r="W194" s="218">
        <v>26</v>
      </c>
      <c r="X194" s="218">
        <v>26</v>
      </c>
      <c r="Y194" s="218">
        <v>29.8</v>
      </c>
      <c r="Z194" s="218">
        <v>29.9</v>
      </c>
      <c r="AA194" s="218">
        <v>28.7</v>
      </c>
      <c r="AB194" s="219"/>
      <c r="AC194" s="220"/>
      <c r="AD194" s="220"/>
      <c r="AE194" s="220"/>
      <c r="AF194" s="220"/>
      <c r="AG194" s="220"/>
      <c r="AH194" s="220"/>
      <c r="AI194" s="220"/>
      <c r="AJ194" s="220"/>
      <c r="AK194" s="220"/>
      <c r="AL194" s="220"/>
      <c r="AM194" s="220"/>
      <c r="AN194" s="220"/>
      <c r="AO194" s="220"/>
      <c r="AP194" s="220"/>
      <c r="AQ194" s="220"/>
      <c r="AR194" s="220"/>
      <c r="AS194" s="220"/>
      <c r="AT194" s="220"/>
      <c r="AU194" s="220"/>
      <c r="AV194" s="220"/>
      <c r="AW194" s="220"/>
      <c r="AX194" s="220"/>
      <c r="AY194" s="220"/>
      <c r="AZ194" s="220"/>
      <c r="BA194" s="220"/>
      <c r="BB194" s="220"/>
      <c r="BC194" s="220"/>
      <c r="BD194" s="220"/>
      <c r="BE194" s="220"/>
      <c r="BF194" s="220"/>
      <c r="BG194" s="220"/>
      <c r="BH194" s="220"/>
      <c r="BI194" s="220"/>
      <c r="BJ194" s="220"/>
      <c r="BK194" s="220"/>
      <c r="BL194" s="220"/>
      <c r="BM194" s="230">
        <v>16</v>
      </c>
    </row>
    <row r="195" spans="1:65">
      <c r="A195" s="30"/>
      <c r="B195" s="19">
        <v>1</v>
      </c>
      <c r="C195" s="9">
        <v>4</v>
      </c>
      <c r="D195" s="218">
        <v>31.7</v>
      </c>
      <c r="E195" s="218">
        <v>30</v>
      </c>
      <c r="F195" s="218">
        <v>28.638000000000002</v>
      </c>
      <c r="G195" s="232">
        <v>32</v>
      </c>
      <c r="H195" s="218">
        <v>29.4</v>
      </c>
      <c r="I195" s="218">
        <v>31.2</v>
      </c>
      <c r="J195" s="218">
        <v>28.7</v>
      </c>
      <c r="K195" s="218">
        <v>29.2</v>
      </c>
      <c r="L195" s="218">
        <v>30.800000000000004</v>
      </c>
      <c r="M195" s="218">
        <v>26.375</v>
      </c>
      <c r="N195" s="232">
        <v>29.9</v>
      </c>
      <c r="O195" s="218">
        <v>29.4</v>
      </c>
      <c r="P195" s="218">
        <v>34.138492073756296</v>
      </c>
      <c r="Q195" s="218">
        <v>29.4</v>
      </c>
      <c r="R195" s="231">
        <v>40.881700000000002</v>
      </c>
      <c r="S195" s="218">
        <v>32.5</v>
      </c>
      <c r="T195" s="231">
        <v>35.4</v>
      </c>
      <c r="U195" s="218">
        <v>31.2</v>
      </c>
      <c r="V195" s="231">
        <v>39.01710696</v>
      </c>
      <c r="W195" s="218">
        <v>27</v>
      </c>
      <c r="X195" s="218">
        <v>26</v>
      </c>
      <c r="Y195" s="218">
        <v>30.5</v>
      </c>
      <c r="Z195" s="218">
        <v>29.5</v>
      </c>
      <c r="AA195" s="218">
        <v>29.2</v>
      </c>
      <c r="AB195" s="219"/>
      <c r="AC195" s="220"/>
      <c r="AD195" s="220"/>
      <c r="AE195" s="220"/>
      <c r="AF195" s="220"/>
      <c r="AG195" s="220"/>
      <c r="AH195" s="220"/>
      <c r="AI195" s="220"/>
      <c r="AJ195" s="220"/>
      <c r="AK195" s="220"/>
      <c r="AL195" s="220"/>
      <c r="AM195" s="220"/>
      <c r="AN195" s="220"/>
      <c r="AO195" s="220"/>
      <c r="AP195" s="220"/>
      <c r="AQ195" s="220"/>
      <c r="AR195" s="220"/>
      <c r="AS195" s="220"/>
      <c r="AT195" s="220"/>
      <c r="AU195" s="220"/>
      <c r="AV195" s="220"/>
      <c r="AW195" s="220"/>
      <c r="AX195" s="220"/>
      <c r="AY195" s="220"/>
      <c r="AZ195" s="220"/>
      <c r="BA195" s="220"/>
      <c r="BB195" s="220"/>
      <c r="BC195" s="220"/>
      <c r="BD195" s="220"/>
      <c r="BE195" s="220"/>
      <c r="BF195" s="220"/>
      <c r="BG195" s="220"/>
      <c r="BH195" s="220"/>
      <c r="BI195" s="220"/>
      <c r="BJ195" s="220"/>
      <c r="BK195" s="220"/>
      <c r="BL195" s="220"/>
      <c r="BM195" s="230">
        <v>29.854748513538247</v>
      </c>
    </row>
    <row r="196" spans="1:65">
      <c r="A196" s="30"/>
      <c r="B196" s="19">
        <v>1</v>
      </c>
      <c r="C196" s="9">
        <v>5</v>
      </c>
      <c r="D196" s="218">
        <v>30.3</v>
      </c>
      <c r="E196" s="218">
        <v>31</v>
      </c>
      <c r="F196" s="218">
        <v>28.212666666666664</v>
      </c>
      <c r="G196" s="218">
        <v>30.9</v>
      </c>
      <c r="H196" s="218">
        <v>29.8</v>
      </c>
      <c r="I196" s="218">
        <v>31.100000000000005</v>
      </c>
      <c r="J196" s="218">
        <v>28.9</v>
      </c>
      <c r="K196" s="218">
        <v>29</v>
      </c>
      <c r="L196" s="218">
        <v>30.9</v>
      </c>
      <c r="M196" s="218">
        <v>27.288</v>
      </c>
      <c r="N196" s="218">
        <v>31.100000000000005</v>
      </c>
      <c r="O196" s="218">
        <v>29</v>
      </c>
      <c r="P196" s="218">
        <v>33.486686329837099</v>
      </c>
      <c r="Q196" s="218">
        <v>30.1</v>
      </c>
      <c r="R196" s="231">
        <v>38.484099999999998</v>
      </c>
      <c r="S196" s="218">
        <v>32.9</v>
      </c>
      <c r="T196" s="231">
        <v>35.299999999999997</v>
      </c>
      <c r="U196" s="218">
        <v>32.6</v>
      </c>
      <c r="V196" s="231">
        <v>40.56413508</v>
      </c>
      <c r="W196" s="218">
        <v>27</v>
      </c>
      <c r="X196" s="218">
        <v>27</v>
      </c>
      <c r="Y196" s="218">
        <v>30.2</v>
      </c>
      <c r="Z196" s="218">
        <v>29.6</v>
      </c>
      <c r="AA196" s="218">
        <v>28.5</v>
      </c>
      <c r="AB196" s="219"/>
      <c r="AC196" s="220"/>
      <c r="AD196" s="220"/>
      <c r="AE196" s="220"/>
      <c r="AF196" s="220"/>
      <c r="AG196" s="220"/>
      <c r="AH196" s="220"/>
      <c r="AI196" s="220"/>
      <c r="AJ196" s="220"/>
      <c r="AK196" s="220"/>
      <c r="AL196" s="220"/>
      <c r="AM196" s="220"/>
      <c r="AN196" s="220"/>
      <c r="AO196" s="220"/>
      <c r="AP196" s="220"/>
      <c r="AQ196" s="220"/>
      <c r="AR196" s="220"/>
      <c r="AS196" s="220"/>
      <c r="AT196" s="220"/>
      <c r="AU196" s="220"/>
      <c r="AV196" s="220"/>
      <c r="AW196" s="220"/>
      <c r="AX196" s="220"/>
      <c r="AY196" s="220"/>
      <c r="AZ196" s="220"/>
      <c r="BA196" s="220"/>
      <c r="BB196" s="220"/>
      <c r="BC196" s="220"/>
      <c r="BD196" s="220"/>
      <c r="BE196" s="220"/>
      <c r="BF196" s="220"/>
      <c r="BG196" s="220"/>
      <c r="BH196" s="220"/>
      <c r="BI196" s="220"/>
      <c r="BJ196" s="220"/>
      <c r="BK196" s="220"/>
      <c r="BL196" s="220"/>
      <c r="BM196" s="230">
        <v>85</v>
      </c>
    </row>
    <row r="197" spans="1:65">
      <c r="A197" s="30"/>
      <c r="B197" s="19">
        <v>1</v>
      </c>
      <c r="C197" s="9">
        <v>6</v>
      </c>
      <c r="D197" s="218">
        <v>30.4</v>
      </c>
      <c r="E197" s="218">
        <v>31</v>
      </c>
      <c r="F197" s="218">
        <v>28.182666666666666</v>
      </c>
      <c r="G197" s="218">
        <v>30.800000000000004</v>
      </c>
      <c r="H197" s="218">
        <v>29.2</v>
      </c>
      <c r="I197" s="232">
        <v>30</v>
      </c>
      <c r="J197" s="218">
        <v>29.5</v>
      </c>
      <c r="K197" s="218">
        <v>29</v>
      </c>
      <c r="L197" s="218">
        <v>30.2</v>
      </c>
      <c r="M197" s="218">
        <v>27.506</v>
      </c>
      <c r="N197" s="218">
        <v>30.9</v>
      </c>
      <c r="O197" s="218">
        <v>28.6</v>
      </c>
      <c r="P197" s="218">
        <v>33.377935319566603</v>
      </c>
      <c r="Q197" s="218">
        <v>29</v>
      </c>
      <c r="R197" s="231">
        <v>36.3202</v>
      </c>
      <c r="S197" s="218">
        <v>31.899999999999995</v>
      </c>
      <c r="T197" s="231">
        <v>34.9</v>
      </c>
      <c r="U197" s="218" t="s">
        <v>279</v>
      </c>
      <c r="V197" s="231">
        <v>40.123456580000003</v>
      </c>
      <c r="W197" s="218">
        <v>26</v>
      </c>
      <c r="X197" s="218">
        <v>27</v>
      </c>
      <c r="Y197" s="218">
        <v>29.8</v>
      </c>
      <c r="Z197" s="218">
        <v>29.3</v>
      </c>
      <c r="AA197" s="218">
        <v>28.1</v>
      </c>
      <c r="AB197" s="219"/>
      <c r="AC197" s="220"/>
      <c r="AD197" s="220"/>
      <c r="AE197" s="220"/>
      <c r="AF197" s="220"/>
      <c r="AG197" s="220"/>
      <c r="AH197" s="220"/>
      <c r="AI197" s="220"/>
      <c r="AJ197" s="220"/>
      <c r="AK197" s="220"/>
      <c r="AL197" s="220"/>
      <c r="AM197" s="220"/>
      <c r="AN197" s="220"/>
      <c r="AO197" s="220"/>
      <c r="AP197" s="220"/>
      <c r="AQ197" s="220"/>
      <c r="AR197" s="220"/>
      <c r="AS197" s="220"/>
      <c r="AT197" s="220"/>
      <c r="AU197" s="220"/>
      <c r="AV197" s="220"/>
      <c r="AW197" s="220"/>
      <c r="AX197" s="220"/>
      <c r="AY197" s="220"/>
      <c r="AZ197" s="220"/>
      <c r="BA197" s="220"/>
      <c r="BB197" s="220"/>
      <c r="BC197" s="220"/>
      <c r="BD197" s="220"/>
      <c r="BE197" s="220"/>
      <c r="BF197" s="220"/>
      <c r="BG197" s="220"/>
      <c r="BH197" s="220"/>
      <c r="BI197" s="220"/>
      <c r="BJ197" s="220"/>
      <c r="BK197" s="220"/>
      <c r="BL197" s="220"/>
      <c r="BM197" s="221"/>
    </row>
    <row r="198" spans="1:65">
      <c r="A198" s="30"/>
      <c r="B198" s="20" t="s">
        <v>265</v>
      </c>
      <c r="C198" s="12"/>
      <c r="D198" s="233">
        <v>31.200000000000003</v>
      </c>
      <c r="E198" s="233">
        <v>30</v>
      </c>
      <c r="F198" s="233">
        <v>28.325694444444448</v>
      </c>
      <c r="G198" s="233">
        <v>31.183333333333337</v>
      </c>
      <c r="H198" s="233">
        <v>29.116666666666664</v>
      </c>
      <c r="I198" s="233">
        <v>31.150000000000002</v>
      </c>
      <c r="J198" s="233">
        <v>29.366666666666664</v>
      </c>
      <c r="K198" s="233">
        <v>28.883333333333336</v>
      </c>
      <c r="L198" s="233">
        <v>30.516666666666666</v>
      </c>
      <c r="M198" s="233">
        <v>27.008833333333332</v>
      </c>
      <c r="N198" s="233">
        <v>30.683333333333334</v>
      </c>
      <c r="O198" s="233">
        <v>29.216666666666665</v>
      </c>
      <c r="P198" s="233">
        <v>33.678524339858747</v>
      </c>
      <c r="Q198" s="233">
        <v>29.666666666666668</v>
      </c>
      <c r="R198" s="233">
        <v>37.767749999999999</v>
      </c>
      <c r="S198" s="233">
        <v>32.700000000000003</v>
      </c>
      <c r="T198" s="233">
        <v>35.216666666666661</v>
      </c>
      <c r="U198" s="233">
        <v>31.78</v>
      </c>
      <c r="V198" s="233">
        <v>39.338352696666668</v>
      </c>
      <c r="W198" s="233">
        <v>26.5</v>
      </c>
      <c r="X198" s="233">
        <v>26.666666666666668</v>
      </c>
      <c r="Y198" s="233">
        <v>30.416666666666668</v>
      </c>
      <c r="Z198" s="233">
        <v>29.849999999999998</v>
      </c>
      <c r="AA198" s="233">
        <v>28.816666666666666</v>
      </c>
      <c r="AB198" s="219"/>
      <c r="AC198" s="220"/>
      <c r="AD198" s="220"/>
      <c r="AE198" s="220"/>
      <c r="AF198" s="220"/>
      <c r="AG198" s="220"/>
      <c r="AH198" s="220"/>
      <c r="AI198" s="220"/>
      <c r="AJ198" s="220"/>
      <c r="AK198" s="220"/>
      <c r="AL198" s="220"/>
      <c r="AM198" s="220"/>
      <c r="AN198" s="220"/>
      <c r="AO198" s="220"/>
      <c r="AP198" s="220"/>
      <c r="AQ198" s="220"/>
      <c r="AR198" s="220"/>
      <c r="AS198" s="220"/>
      <c r="AT198" s="220"/>
      <c r="AU198" s="220"/>
      <c r="AV198" s="220"/>
      <c r="AW198" s="220"/>
      <c r="AX198" s="220"/>
      <c r="AY198" s="220"/>
      <c r="AZ198" s="220"/>
      <c r="BA198" s="220"/>
      <c r="BB198" s="220"/>
      <c r="BC198" s="220"/>
      <c r="BD198" s="220"/>
      <c r="BE198" s="220"/>
      <c r="BF198" s="220"/>
      <c r="BG198" s="220"/>
      <c r="BH198" s="220"/>
      <c r="BI198" s="220"/>
      <c r="BJ198" s="220"/>
      <c r="BK198" s="220"/>
      <c r="BL198" s="220"/>
      <c r="BM198" s="221"/>
    </row>
    <row r="199" spans="1:65">
      <c r="A199" s="30"/>
      <c r="B199" s="3" t="s">
        <v>266</v>
      </c>
      <c r="C199" s="29"/>
      <c r="D199" s="218">
        <v>31.549999999999997</v>
      </c>
      <c r="E199" s="218">
        <v>30</v>
      </c>
      <c r="F199" s="218">
        <v>28.268833333333333</v>
      </c>
      <c r="G199" s="218">
        <v>31</v>
      </c>
      <c r="H199" s="218">
        <v>29.299999999999997</v>
      </c>
      <c r="I199" s="218">
        <v>31.25</v>
      </c>
      <c r="J199" s="218">
        <v>29.35</v>
      </c>
      <c r="K199" s="218">
        <v>28.95</v>
      </c>
      <c r="L199" s="218">
        <v>30.45</v>
      </c>
      <c r="M199" s="218">
        <v>27.173500000000001</v>
      </c>
      <c r="N199" s="218">
        <v>30.9</v>
      </c>
      <c r="O199" s="218">
        <v>29.2</v>
      </c>
      <c r="P199" s="218">
        <v>33.742078566708955</v>
      </c>
      <c r="Q199" s="218">
        <v>29.75</v>
      </c>
      <c r="R199" s="218">
        <v>37.564800000000005</v>
      </c>
      <c r="S199" s="218">
        <v>32.700000000000003</v>
      </c>
      <c r="T199" s="218">
        <v>35.200000000000003</v>
      </c>
      <c r="U199" s="218">
        <v>31.6</v>
      </c>
      <c r="V199" s="218">
        <v>38.978368164999999</v>
      </c>
      <c r="W199" s="218">
        <v>26.5</v>
      </c>
      <c r="X199" s="218">
        <v>27</v>
      </c>
      <c r="Y199" s="218">
        <v>30.35</v>
      </c>
      <c r="Z199" s="218">
        <v>29.75</v>
      </c>
      <c r="AA199" s="218">
        <v>28.6</v>
      </c>
      <c r="AB199" s="219"/>
      <c r="AC199" s="220"/>
      <c r="AD199" s="220"/>
      <c r="AE199" s="220"/>
      <c r="AF199" s="220"/>
      <c r="AG199" s="220"/>
      <c r="AH199" s="220"/>
      <c r="AI199" s="220"/>
      <c r="AJ199" s="220"/>
      <c r="AK199" s="220"/>
      <c r="AL199" s="220"/>
      <c r="AM199" s="220"/>
      <c r="AN199" s="220"/>
      <c r="AO199" s="220"/>
      <c r="AP199" s="220"/>
      <c r="AQ199" s="220"/>
      <c r="AR199" s="220"/>
      <c r="AS199" s="220"/>
      <c r="AT199" s="220"/>
      <c r="AU199" s="220"/>
      <c r="AV199" s="220"/>
      <c r="AW199" s="220"/>
      <c r="AX199" s="220"/>
      <c r="AY199" s="220"/>
      <c r="AZ199" s="220"/>
      <c r="BA199" s="220"/>
      <c r="BB199" s="220"/>
      <c r="BC199" s="220"/>
      <c r="BD199" s="220"/>
      <c r="BE199" s="220"/>
      <c r="BF199" s="220"/>
      <c r="BG199" s="220"/>
      <c r="BH199" s="220"/>
      <c r="BI199" s="220"/>
      <c r="BJ199" s="220"/>
      <c r="BK199" s="220"/>
      <c r="BL199" s="220"/>
      <c r="BM199" s="221"/>
    </row>
    <row r="200" spans="1:65">
      <c r="A200" s="30"/>
      <c r="B200" s="3" t="s">
        <v>267</v>
      </c>
      <c r="C200" s="29"/>
      <c r="D200" s="24">
        <v>0.66932802122726021</v>
      </c>
      <c r="E200" s="24">
        <v>0.89442719099991586</v>
      </c>
      <c r="F200" s="24">
        <v>0.17084754141458361</v>
      </c>
      <c r="G200" s="24">
        <v>0.45350486950711572</v>
      </c>
      <c r="H200" s="24">
        <v>0.67946057035464968</v>
      </c>
      <c r="I200" s="24">
        <v>0.62849025449882534</v>
      </c>
      <c r="J200" s="24">
        <v>0.59217114643206537</v>
      </c>
      <c r="K200" s="24">
        <v>0.27141603981096407</v>
      </c>
      <c r="L200" s="24">
        <v>0.27868739954771371</v>
      </c>
      <c r="M200" s="24">
        <v>0.45326699269488718</v>
      </c>
      <c r="N200" s="24">
        <v>0.47504385762439616</v>
      </c>
      <c r="O200" s="24">
        <v>0.68239773348588018</v>
      </c>
      <c r="P200" s="24">
        <v>0.45211960989633743</v>
      </c>
      <c r="Q200" s="24">
        <v>0.43665394383500883</v>
      </c>
      <c r="R200" s="24">
        <v>1.8219536862939194</v>
      </c>
      <c r="S200" s="24">
        <v>0.5215361924162133</v>
      </c>
      <c r="T200" s="24">
        <v>0.31251666622224694</v>
      </c>
      <c r="U200" s="24">
        <v>1.0825894882179499</v>
      </c>
      <c r="V200" s="24">
        <v>0.80192989904256951</v>
      </c>
      <c r="W200" s="24">
        <v>0.54772255750516607</v>
      </c>
      <c r="X200" s="24">
        <v>0.5163977794943222</v>
      </c>
      <c r="Y200" s="24">
        <v>0.59469880331699521</v>
      </c>
      <c r="Z200" s="24">
        <v>0.48476798574163177</v>
      </c>
      <c r="AA200" s="24">
        <v>0.64005208121422874</v>
      </c>
      <c r="AB200" s="152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A201" s="30"/>
      <c r="B201" s="3" t="s">
        <v>86</v>
      </c>
      <c r="C201" s="29"/>
      <c r="D201" s="13">
        <v>2.1452821193181416E-2</v>
      </c>
      <c r="E201" s="13">
        <v>2.9814239699997195E-2</v>
      </c>
      <c r="F201" s="13">
        <v>6.0315393767192225E-3</v>
      </c>
      <c r="G201" s="13">
        <v>1.4543181277619957E-2</v>
      </c>
      <c r="H201" s="13">
        <v>2.3335795203937599E-2</v>
      </c>
      <c r="I201" s="13">
        <v>2.0176252150845113E-2</v>
      </c>
      <c r="J201" s="13">
        <v>2.0164738243997688E-2</v>
      </c>
      <c r="K201" s="13">
        <v>9.396977719941052E-3</v>
      </c>
      <c r="L201" s="13">
        <v>9.1323014597830821E-3</v>
      </c>
      <c r="M201" s="13">
        <v>1.6782175931141806E-2</v>
      </c>
      <c r="N201" s="13">
        <v>1.548214636472774E-2</v>
      </c>
      <c r="O201" s="13">
        <v>2.3356454083943417E-2</v>
      </c>
      <c r="P201" s="13">
        <v>1.3424567101987037E-2</v>
      </c>
      <c r="Q201" s="13">
        <v>1.471867226410142E-2</v>
      </c>
      <c r="R201" s="13">
        <v>4.8240990959056852E-2</v>
      </c>
      <c r="S201" s="13">
        <v>1.5949119034134963E-2</v>
      </c>
      <c r="T201" s="13">
        <v>8.8741126234428858E-3</v>
      </c>
      <c r="U201" s="13">
        <v>3.4065119201320007E-2</v>
      </c>
      <c r="V201" s="13">
        <v>2.0385446874864207E-2</v>
      </c>
      <c r="W201" s="13">
        <v>2.0668775754911928E-2</v>
      </c>
      <c r="X201" s="13">
        <v>1.9364916731037081E-2</v>
      </c>
      <c r="Y201" s="13">
        <v>1.9551741478914909E-2</v>
      </c>
      <c r="Z201" s="13">
        <v>1.6240133525682807E-2</v>
      </c>
      <c r="AA201" s="13">
        <v>2.2211176907376361E-2</v>
      </c>
      <c r="AB201" s="152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55"/>
    </row>
    <row r="202" spans="1:65">
      <c r="A202" s="30"/>
      <c r="B202" s="3" t="s">
        <v>268</v>
      </c>
      <c r="C202" s="29"/>
      <c r="D202" s="13">
        <v>4.505988338343303E-2</v>
      </c>
      <c r="E202" s="13">
        <v>4.8652724840700934E-3</v>
      </c>
      <c r="F202" s="13">
        <v>-5.1216444459427191E-2</v>
      </c>
      <c r="G202" s="13">
        <v>4.4501624898719783E-2</v>
      </c>
      <c r="H202" s="13">
        <v>-2.4722427205738695E-2</v>
      </c>
      <c r="I202" s="13">
        <v>4.3385107929292843E-2</v>
      </c>
      <c r="J202" s="13">
        <v>-1.6348549935038093E-2</v>
      </c>
      <c r="K202" s="13">
        <v>-3.2538045991725717E-2</v>
      </c>
      <c r="L202" s="13">
        <v>2.2171285510184768E-2</v>
      </c>
      <c r="M202" s="13">
        <v>-9.5325377767438768E-2</v>
      </c>
      <c r="N202" s="13">
        <v>2.7753870357318355E-2</v>
      </c>
      <c r="O202" s="13">
        <v>-2.1372876297458432E-2</v>
      </c>
      <c r="P202" s="13">
        <v>0.12807931792111837</v>
      </c>
      <c r="Q202" s="13">
        <v>-6.2998972101971917E-3</v>
      </c>
      <c r="R202" s="13">
        <v>0.26505001316200794</v>
      </c>
      <c r="S202" s="13">
        <v>9.5303147007636646E-2</v>
      </c>
      <c r="T202" s="13">
        <v>0.17960017819935548</v>
      </c>
      <c r="U202" s="13">
        <v>6.4487278651458313E-2</v>
      </c>
      <c r="V202" s="13">
        <v>0.31765815005368037</v>
      </c>
      <c r="W202" s="13">
        <v>-0.11236900930573801</v>
      </c>
      <c r="X202" s="13">
        <v>-0.1067864244586042</v>
      </c>
      <c r="Y202" s="13">
        <v>1.8821734601904616E-2</v>
      </c>
      <c r="Z202" s="13">
        <v>-1.5905387835024598E-4</v>
      </c>
      <c r="AA202" s="13">
        <v>-3.4771079930579263E-2</v>
      </c>
      <c r="AB202" s="152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55"/>
    </row>
    <row r="203" spans="1:65">
      <c r="A203" s="30"/>
      <c r="B203" s="46" t="s">
        <v>269</v>
      </c>
      <c r="C203" s="47"/>
      <c r="D203" s="45">
        <v>0.55000000000000004</v>
      </c>
      <c r="E203" s="45">
        <v>0.12</v>
      </c>
      <c r="F203" s="45">
        <v>1.05</v>
      </c>
      <c r="G203" s="45">
        <v>0.54</v>
      </c>
      <c r="H203" s="45">
        <v>0.61</v>
      </c>
      <c r="I203" s="45">
        <v>0.53</v>
      </c>
      <c r="J203" s="45">
        <v>0.47</v>
      </c>
      <c r="K203" s="45">
        <v>0.74</v>
      </c>
      <c r="L203" s="45">
        <v>0.17</v>
      </c>
      <c r="M203" s="45">
        <v>1.79</v>
      </c>
      <c r="N203" s="45">
        <v>0.27</v>
      </c>
      <c r="O203" s="45">
        <v>0.55000000000000004</v>
      </c>
      <c r="P203" s="45">
        <v>1.94</v>
      </c>
      <c r="Q203" s="45">
        <v>0.3</v>
      </c>
      <c r="R203" s="45">
        <v>4.22</v>
      </c>
      <c r="S203" s="45">
        <v>1.39</v>
      </c>
      <c r="T203" s="45">
        <v>2.79</v>
      </c>
      <c r="U203" s="45">
        <v>0.88</v>
      </c>
      <c r="V203" s="45">
        <v>5.09</v>
      </c>
      <c r="W203" s="45">
        <v>2.0699999999999998</v>
      </c>
      <c r="X203" s="45">
        <v>1.98</v>
      </c>
      <c r="Y203" s="45">
        <v>0.12</v>
      </c>
      <c r="Z203" s="45">
        <v>0.2</v>
      </c>
      <c r="AA203" s="45">
        <v>0.78</v>
      </c>
      <c r="AB203" s="152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55"/>
    </row>
    <row r="204" spans="1:65">
      <c r="B204" s="31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BM204" s="55"/>
    </row>
    <row r="205" spans="1:65" ht="15">
      <c r="B205" s="8" t="s">
        <v>544</v>
      </c>
      <c r="BM205" s="28" t="s">
        <v>66</v>
      </c>
    </row>
    <row r="206" spans="1:65" ht="15">
      <c r="A206" s="25" t="s">
        <v>51</v>
      </c>
      <c r="B206" s="18" t="s">
        <v>110</v>
      </c>
      <c r="C206" s="15" t="s">
        <v>111</v>
      </c>
      <c r="D206" s="16" t="s">
        <v>230</v>
      </c>
      <c r="E206" s="17" t="s">
        <v>230</v>
      </c>
      <c r="F206" s="17" t="s">
        <v>230</v>
      </c>
      <c r="G206" s="17" t="s">
        <v>230</v>
      </c>
      <c r="H206" s="17" t="s">
        <v>230</v>
      </c>
      <c r="I206" s="17" t="s">
        <v>230</v>
      </c>
      <c r="J206" s="17" t="s">
        <v>230</v>
      </c>
      <c r="K206" s="17" t="s">
        <v>230</v>
      </c>
      <c r="L206" s="17" t="s">
        <v>230</v>
      </c>
      <c r="M206" s="17" t="s">
        <v>230</v>
      </c>
      <c r="N206" s="17" t="s">
        <v>230</v>
      </c>
      <c r="O206" s="17" t="s">
        <v>230</v>
      </c>
      <c r="P206" s="17" t="s">
        <v>230</v>
      </c>
      <c r="Q206" s="17" t="s">
        <v>230</v>
      </c>
      <c r="R206" s="17" t="s">
        <v>230</v>
      </c>
      <c r="S206" s="17" t="s">
        <v>230</v>
      </c>
      <c r="T206" s="17" t="s">
        <v>230</v>
      </c>
      <c r="U206" s="17" t="s">
        <v>230</v>
      </c>
      <c r="V206" s="17" t="s">
        <v>230</v>
      </c>
      <c r="W206" s="17" t="s">
        <v>230</v>
      </c>
      <c r="X206" s="17" t="s">
        <v>230</v>
      </c>
      <c r="Y206" s="17" t="s">
        <v>230</v>
      </c>
      <c r="Z206" s="17" t="s">
        <v>230</v>
      </c>
      <c r="AA206" s="17" t="s">
        <v>230</v>
      </c>
      <c r="AB206" s="152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1</v>
      </c>
    </row>
    <row r="207" spans="1:65">
      <c r="A207" s="30"/>
      <c r="B207" s="19" t="s">
        <v>231</v>
      </c>
      <c r="C207" s="9" t="s">
        <v>231</v>
      </c>
      <c r="D207" s="150" t="s">
        <v>233</v>
      </c>
      <c r="E207" s="151" t="s">
        <v>234</v>
      </c>
      <c r="F207" s="151" t="s">
        <v>235</v>
      </c>
      <c r="G207" s="151" t="s">
        <v>236</v>
      </c>
      <c r="H207" s="151" t="s">
        <v>237</v>
      </c>
      <c r="I207" s="151" t="s">
        <v>239</v>
      </c>
      <c r="J207" s="151" t="s">
        <v>240</v>
      </c>
      <c r="K207" s="151" t="s">
        <v>242</v>
      </c>
      <c r="L207" s="151" t="s">
        <v>243</v>
      </c>
      <c r="M207" s="151" t="s">
        <v>244</v>
      </c>
      <c r="N207" s="151" t="s">
        <v>245</v>
      </c>
      <c r="O207" s="151" t="s">
        <v>246</v>
      </c>
      <c r="P207" s="151" t="s">
        <v>247</v>
      </c>
      <c r="Q207" s="151" t="s">
        <v>248</v>
      </c>
      <c r="R207" s="151" t="s">
        <v>249</v>
      </c>
      <c r="S207" s="151" t="s">
        <v>250</v>
      </c>
      <c r="T207" s="151" t="s">
        <v>251</v>
      </c>
      <c r="U207" s="151" t="s">
        <v>252</v>
      </c>
      <c r="V207" s="151" t="s">
        <v>280</v>
      </c>
      <c r="W207" s="151" t="s">
        <v>254</v>
      </c>
      <c r="X207" s="151" t="s">
        <v>255</v>
      </c>
      <c r="Y207" s="151" t="s">
        <v>256</v>
      </c>
      <c r="Z207" s="151" t="s">
        <v>257</v>
      </c>
      <c r="AA207" s="151" t="s">
        <v>258</v>
      </c>
      <c r="AB207" s="152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 t="s">
        <v>3</v>
      </c>
    </row>
    <row r="208" spans="1:65">
      <c r="A208" s="30"/>
      <c r="B208" s="19"/>
      <c r="C208" s="9"/>
      <c r="D208" s="10" t="s">
        <v>271</v>
      </c>
      <c r="E208" s="11" t="s">
        <v>273</v>
      </c>
      <c r="F208" s="11" t="s">
        <v>273</v>
      </c>
      <c r="G208" s="11" t="s">
        <v>274</v>
      </c>
      <c r="H208" s="11" t="s">
        <v>274</v>
      </c>
      <c r="I208" s="11" t="s">
        <v>274</v>
      </c>
      <c r="J208" s="11" t="s">
        <v>271</v>
      </c>
      <c r="K208" s="11" t="s">
        <v>273</v>
      </c>
      <c r="L208" s="11" t="s">
        <v>274</v>
      </c>
      <c r="M208" s="11" t="s">
        <v>273</v>
      </c>
      <c r="N208" s="11" t="s">
        <v>271</v>
      </c>
      <c r="O208" s="11" t="s">
        <v>274</v>
      </c>
      <c r="P208" s="11" t="s">
        <v>273</v>
      </c>
      <c r="Q208" s="11" t="s">
        <v>273</v>
      </c>
      <c r="R208" s="11" t="s">
        <v>273</v>
      </c>
      <c r="S208" s="11" t="s">
        <v>271</v>
      </c>
      <c r="T208" s="11" t="s">
        <v>274</v>
      </c>
      <c r="U208" s="11" t="s">
        <v>271</v>
      </c>
      <c r="V208" s="11" t="s">
        <v>273</v>
      </c>
      <c r="W208" s="11" t="s">
        <v>273</v>
      </c>
      <c r="X208" s="11" t="s">
        <v>274</v>
      </c>
      <c r="Y208" s="11" t="s">
        <v>271</v>
      </c>
      <c r="Z208" s="11" t="s">
        <v>274</v>
      </c>
      <c r="AA208" s="11" t="s">
        <v>271</v>
      </c>
      <c r="AB208" s="152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8">
        <v>1</v>
      </c>
    </row>
    <row r="209" spans="1:65">
      <c r="A209" s="30"/>
      <c r="B209" s="19"/>
      <c r="C209" s="9"/>
      <c r="D209" s="26" t="s">
        <v>309</v>
      </c>
      <c r="E209" s="26" t="s">
        <v>263</v>
      </c>
      <c r="F209" s="26" t="s">
        <v>309</v>
      </c>
      <c r="G209" s="26" t="s">
        <v>310</v>
      </c>
      <c r="H209" s="26" t="s">
        <v>310</v>
      </c>
      <c r="I209" s="26" t="s">
        <v>310</v>
      </c>
      <c r="J209" s="26" t="s">
        <v>116</v>
      </c>
      <c r="K209" s="26" t="s">
        <v>116</v>
      </c>
      <c r="L209" s="26" t="s">
        <v>311</v>
      </c>
      <c r="M209" s="26" t="s">
        <v>310</v>
      </c>
      <c r="N209" s="26" t="s">
        <v>309</v>
      </c>
      <c r="O209" s="26" t="s">
        <v>309</v>
      </c>
      <c r="P209" s="26" t="s">
        <v>309</v>
      </c>
      <c r="Q209" s="26" t="s">
        <v>310</v>
      </c>
      <c r="R209" s="26" t="s">
        <v>309</v>
      </c>
      <c r="S209" s="26" t="s">
        <v>309</v>
      </c>
      <c r="T209" s="26" t="s">
        <v>311</v>
      </c>
      <c r="U209" s="26" t="s">
        <v>276</v>
      </c>
      <c r="V209" s="26" t="s">
        <v>310</v>
      </c>
      <c r="W209" s="26" t="s">
        <v>312</v>
      </c>
      <c r="X209" s="26" t="s">
        <v>313</v>
      </c>
      <c r="Y209" s="26" t="s">
        <v>309</v>
      </c>
      <c r="Z209" s="26" t="s">
        <v>309</v>
      </c>
      <c r="AA209" s="26" t="s">
        <v>309</v>
      </c>
      <c r="AB209" s="152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8">
        <v>2</v>
      </c>
    </row>
    <row r="210" spans="1:65">
      <c r="A210" s="30"/>
      <c r="B210" s="18">
        <v>1</v>
      </c>
      <c r="C210" s="14">
        <v>1</v>
      </c>
      <c r="D210" s="228">
        <v>31</v>
      </c>
      <c r="E210" s="228">
        <v>35</v>
      </c>
      <c r="F210" s="228">
        <v>33.558999999999997</v>
      </c>
      <c r="G210" s="228">
        <v>31</v>
      </c>
      <c r="H210" s="228">
        <v>29.5</v>
      </c>
      <c r="I210" s="228">
        <v>32</v>
      </c>
      <c r="J210" s="228">
        <v>30</v>
      </c>
      <c r="K210" s="228">
        <v>32</v>
      </c>
      <c r="L210" s="228">
        <v>33</v>
      </c>
      <c r="M210" s="228">
        <v>29.106000000000002</v>
      </c>
      <c r="N210" s="228">
        <v>28</v>
      </c>
      <c r="O210" s="228">
        <v>30</v>
      </c>
      <c r="P210" s="228">
        <v>31.15</v>
      </c>
      <c r="Q210" s="228">
        <v>31</v>
      </c>
      <c r="R210" s="236">
        <v>31.043600000000001</v>
      </c>
      <c r="S210" s="228">
        <v>31</v>
      </c>
      <c r="T210" s="229">
        <v>38</v>
      </c>
      <c r="U210" s="228">
        <v>32.700000000000003</v>
      </c>
      <c r="V210" s="228">
        <v>32.875511160000002</v>
      </c>
      <c r="W210" s="228">
        <v>30</v>
      </c>
      <c r="X210" s="228">
        <v>32</v>
      </c>
      <c r="Y210" s="228">
        <v>32</v>
      </c>
      <c r="Z210" s="228">
        <v>34</v>
      </c>
      <c r="AA210" s="228">
        <v>29</v>
      </c>
      <c r="AB210" s="219"/>
      <c r="AC210" s="220"/>
      <c r="AD210" s="220"/>
      <c r="AE210" s="220"/>
      <c r="AF210" s="220"/>
      <c r="AG210" s="220"/>
      <c r="AH210" s="220"/>
      <c r="AI210" s="220"/>
      <c r="AJ210" s="220"/>
      <c r="AK210" s="220"/>
      <c r="AL210" s="220"/>
      <c r="AM210" s="220"/>
      <c r="AN210" s="220"/>
      <c r="AO210" s="220"/>
      <c r="AP210" s="220"/>
      <c r="AQ210" s="220"/>
      <c r="AR210" s="220"/>
      <c r="AS210" s="220"/>
      <c r="AT210" s="220"/>
      <c r="AU210" s="220"/>
      <c r="AV210" s="220"/>
      <c r="AW210" s="220"/>
      <c r="AX210" s="220"/>
      <c r="AY210" s="220"/>
      <c r="AZ210" s="220"/>
      <c r="BA210" s="220"/>
      <c r="BB210" s="220"/>
      <c r="BC210" s="220"/>
      <c r="BD210" s="220"/>
      <c r="BE210" s="220"/>
      <c r="BF210" s="220"/>
      <c r="BG210" s="220"/>
      <c r="BH210" s="220"/>
      <c r="BI210" s="220"/>
      <c r="BJ210" s="220"/>
      <c r="BK210" s="220"/>
      <c r="BL210" s="220"/>
      <c r="BM210" s="230">
        <v>1</v>
      </c>
    </row>
    <row r="211" spans="1:65">
      <c r="A211" s="30"/>
      <c r="B211" s="19">
        <v>1</v>
      </c>
      <c r="C211" s="9">
        <v>2</v>
      </c>
      <c r="D211" s="218">
        <v>31</v>
      </c>
      <c r="E211" s="218">
        <v>35</v>
      </c>
      <c r="F211" s="218">
        <v>33.049666666666667</v>
      </c>
      <c r="G211" s="218">
        <v>32</v>
      </c>
      <c r="H211" s="218">
        <v>28.6</v>
      </c>
      <c r="I211" s="218">
        <v>34</v>
      </c>
      <c r="J211" s="218">
        <v>31</v>
      </c>
      <c r="K211" s="218">
        <v>31</v>
      </c>
      <c r="L211" s="218">
        <v>33</v>
      </c>
      <c r="M211" s="218">
        <v>29.067</v>
      </c>
      <c r="N211" s="218">
        <v>28</v>
      </c>
      <c r="O211" s="218">
        <v>30</v>
      </c>
      <c r="P211" s="218">
        <v>29.95</v>
      </c>
      <c r="Q211" s="218">
        <v>30</v>
      </c>
      <c r="R211" s="218">
        <v>33.078200000000002</v>
      </c>
      <c r="S211" s="218">
        <v>32</v>
      </c>
      <c r="T211" s="231">
        <v>38</v>
      </c>
      <c r="U211" s="218">
        <v>33.5</v>
      </c>
      <c r="V211" s="218">
        <v>32.043155900000002</v>
      </c>
      <c r="W211" s="218">
        <v>30</v>
      </c>
      <c r="X211" s="218">
        <v>31</v>
      </c>
      <c r="Y211" s="218">
        <v>31</v>
      </c>
      <c r="Z211" s="218">
        <v>33</v>
      </c>
      <c r="AA211" s="218">
        <v>30</v>
      </c>
      <c r="AB211" s="219"/>
      <c r="AC211" s="220"/>
      <c r="AD211" s="220"/>
      <c r="AE211" s="220"/>
      <c r="AF211" s="220"/>
      <c r="AG211" s="220"/>
      <c r="AH211" s="220"/>
      <c r="AI211" s="220"/>
      <c r="AJ211" s="220"/>
      <c r="AK211" s="220"/>
      <c r="AL211" s="220"/>
      <c r="AM211" s="220"/>
      <c r="AN211" s="220"/>
      <c r="AO211" s="220"/>
      <c r="AP211" s="220"/>
      <c r="AQ211" s="220"/>
      <c r="AR211" s="220"/>
      <c r="AS211" s="220"/>
      <c r="AT211" s="220"/>
      <c r="AU211" s="220"/>
      <c r="AV211" s="220"/>
      <c r="AW211" s="220"/>
      <c r="AX211" s="220"/>
      <c r="AY211" s="220"/>
      <c r="AZ211" s="220"/>
      <c r="BA211" s="220"/>
      <c r="BB211" s="220"/>
      <c r="BC211" s="220"/>
      <c r="BD211" s="220"/>
      <c r="BE211" s="220"/>
      <c r="BF211" s="220"/>
      <c r="BG211" s="220"/>
      <c r="BH211" s="220"/>
      <c r="BI211" s="220"/>
      <c r="BJ211" s="220"/>
      <c r="BK211" s="220"/>
      <c r="BL211" s="220"/>
      <c r="BM211" s="230">
        <v>26</v>
      </c>
    </row>
    <row r="212" spans="1:65">
      <c r="A212" s="30"/>
      <c r="B212" s="19">
        <v>1</v>
      </c>
      <c r="C212" s="9">
        <v>3</v>
      </c>
      <c r="D212" s="218">
        <v>31</v>
      </c>
      <c r="E212" s="218">
        <v>35</v>
      </c>
      <c r="F212" s="218">
        <v>33.125</v>
      </c>
      <c r="G212" s="218">
        <v>33</v>
      </c>
      <c r="H212" s="218">
        <v>28.8</v>
      </c>
      <c r="I212" s="218">
        <v>34</v>
      </c>
      <c r="J212" s="218">
        <v>30</v>
      </c>
      <c r="K212" s="218">
        <v>34</v>
      </c>
      <c r="L212" s="218">
        <v>33</v>
      </c>
      <c r="M212" s="218">
        <v>29.492999999999999</v>
      </c>
      <c r="N212" s="218">
        <v>28</v>
      </c>
      <c r="O212" s="218">
        <v>30</v>
      </c>
      <c r="P212" s="218">
        <v>31.29</v>
      </c>
      <c r="Q212" s="218">
        <v>31</v>
      </c>
      <c r="R212" s="218">
        <v>32.678699999999999</v>
      </c>
      <c r="S212" s="218">
        <v>31</v>
      </c>
      <c r="T212" s="231">
        <v>37</v>
      </c>
      <c r="U212" s="218">
        <v>30.800000000000004</v>
      </c>
      <c r="V212" s="218">
        <v>32.375197210000003</v>
      </c>
      <c r="W212" s="218">
        <v>29</v>
      </c>
      <c r="X212" s="218">
        <v>30</v>
      </c>
      <c r="Y212" s="218">
        <v>31</v>
      </c>
      <c r="Z212" s="218">
        <v>33</v>
      </c>
      <c r="AA212" s="218">
        <v>29</v>
      </c>
      <c r="AB212" s="219"/>
      <c r="AC212" s="220"/>
      <c r="AD212" s="220"/>
      <c r="AE212" s="220"/>
      <c r="AF212" s="220"/>
      <c r="AG212" s="220"/>
      <c r="AH212" s="220"/>
      <c r="AI212" s="220"/>
      <c r="AJ212" s="220"/>
      <c r="AK212" s="220"/>
      <c r="AL212" s="220"/>
      <c r="AM212" s="220"/>
      <c r="AN212" s="220"/>
      <c r="AO212" s="220"/>
      <c r="AP212" s="220"/>
      <c r="AQ212" s="220"/>
      <c r="AR212" s="220"/>
      <c r="AS212" s="220"/>
      <c r="AT212" s="220"/>
      <c r="AU212" s="220"/>
      <c r="AV212" s="220"/>
      <c r="AW212" s="220"/>
      <c r="AX212" s="220"/>
      <c r="AY212" s="220"/>
      <c r="AZ212" s="220"/>
      <c r="BA212" s="220"/>
      <c r="BB212" s="220"/>
      <c r="BC212" s="220"/>
      <c r="BD212" s="220"/>
      <c r="BE212" s="220"/>
      <c r="BF212" s="220"/>
      <c r="BG212" s="220"/>
      <c r="BH212" s="220"/>
      <c r="BI212" s="220"/>
      <c r="BJ212" s="220"/>
      <c r="BK212" s="220"/>
      <c r="BL212" s="220"/>
      <c r="BM212" s="230">
        <v>16</v>
      </c>
    </row>
    <row r="213" spans="1:65">
      <c r="A213" s="30"/>
      <c r="B213" s="19">
        <v>1</v>
      </c>
      <c r="C213" s="9">
        <v>4</v>
      </c>
      <c r="D213" s="218">
        <v>31</v>
      </c>
      <c r="E213" s="218">
        <v>35</v>
      </c>
      <c r="F213" s="218">
        <v>33.68033333333333</v>
      </c>
      <c r="G213" s="218">
        <v>33</v>
      </c>
      <c r="H213" s="218">
        <v>30.3</v>
      </c>
      <c r="I213" s="218">
        <v>33</v>
      </c>
      <c r="J213" s="218">
        <v>29</v>
      </c>
      <c r="K213" s="218">
        <v>36</v>
      </c>
      <c r="L213" s="218">
        <v>34</v>
      </c>
      <c r="M213" s="218">
        <v>29.167999999999999</v>
      </c>
      <c r="N213" s="218">
        <v>27</v>
      </c>
      <c r="O213" s="218">
        <v>30</v>
      </c>
      <c r="P213" s="218">
        <v>32.07</v>
      </c>
      <c r="Q213" s="218">
        <v>31</v>
      </c>
      <c r="R213" s="218">
        <v>33.235100000000003</v>
      </c>
      <c r="S213" s="218">
        <v>31</v>
      </c>
      <c r="T213" s="231">
        <v>37</v>
      </c>
      <c r="U213" s="218">
        <v>32.200000000000003</v>
      </c>
      <c r="V213" s="218">
        <v>32.49769525</v>
      </c>
      <c r="W213" s="218">
        <v>31</v>
      </c>
      <c r="X213" s="218">
        <v>30</v>
      </c>
      <c r="Y213" s="218">
        <v>31</v>
      </c>
      <c r="Z213" s="218">
        <v>32</v>
      </c>
      <c r="AA213" s="218">
        <v>29</v>
      </c>
      <c r="AB213" s="219"/>
      <c r="AC213" s="220"/>
      <c r="AD213" s="220"/>
      <c r="AE213" s="220"/>
      <c r="AF213" s="220"/>
      <c r="AG213" s="220"/>
      <c r="AH213" s="220"/>
      <c r="AI213" s="220"/>
      <c r="AJ213" s="220"/>
      <c r="AK213" s="220"/>
      <c r="AL213" s="220"/>
      <c r="AM213" s="220"/>
      <c r="AN213" s="220"/>
      <c r="AO213" s="220"/>
      <c r="AP213" s="220"/>
      <c r="AQ213" s="220"/>
      <c r="AR213" s="220"/>
      <c r="AS213" s="220"/>
      <c r="AT213" s="220"/>
      <c r="AU213" s="220"/>
      <c r="AV213" s="220"/>
      <c r="AW213" s="220"/>
      <c r="AX213" s="220"/>
      <c r="AY213" s="220"/>
      <c r="AZ213" s="220"/>
      <c r="BA213" s="220"/>
      <c r="BB213" s="220"/>
      <c r="BC213" s="220"/>
      <c r="BD213" s="220"/>
      <c r="BE213" s="220"/>
      <c r="BF213" s="220"/>
      <c r="BG213" s="220"/>
      <c r="BH213" s="220"/>
      <c r="BI213" s="220"/>
      <c r="BJ213" s="220"/>
      <c r="BK213" s="220"/>
      <c r="BL213" s="220"/>
      <c r="BM213" s="230">
        <v>31.456130940289853</v>
      </c>
    </row>
    <row r="214" spans="1:65">
      <c r="A214" s="30"/>
      <c r="B214" s="19">
        <v>1</v>
      </c>
      <c r="C214" s="9">
        <v>5</v>
      </c>
      <c r="D214" s="218">
        <v>30</v>
      </c>
      <c r="E214" s="232">
        <v>40</v>
      </c>
      <c r="F214" s="218">
        <v>33.587999999999994</v>
      </c>
      <c r="G214" s="218">
        <v>32</v>
      </c>
      <c r="H214" s="218">
        <v>31.4</v>
      </c>
      <c r="I214" s="218">
        <v>33</v>
      </c>
      <c r="J214" s="218">
        <v>29</v>
      </c>
      <c r="K214" s="218">
        <v>34</v>
      </c>
      <c r="L214" s="218">
        <v>33</v>
      </c>
      <c r="M214" s="218">
        <v>29.219000000000001</v>
      </c>
      <c r="N214" s="218">
        <v>28</v>
      </c>
      <c r="O214" s="218">
        <v>30</v>
      </c>
      <c r="P214" s="218">
        <v>31.080000000000002</v>
      </c>
      <c r="Q214" s="218">
        <v>32</v>
      </c>
      <c r="R214" s="218">
        <v>33.171100000000003</v>
      </c>
      <c r="S214" s="218">
        <v>31</v>
      </c>
      <c r="T214" s="231">
        <v>37</v>
      </c>
      <c r="U214" s="218">
        <v>33.799999999999997</v>
      </c>
      <c r="V214" s="218">
        <v>34.468448109999997</v>
      </c>
      <c r="W214" s="218">
        <v>30</v>
      </c>
      <c r="X214" s="218">
        <v>31</v>
      </c>
      <c r="Y214" s="218">
        <v>31</v>
      </c>
      <c r="Z214" s="218">
        <v>32</v>
      </c>
      <c r="AA214" s="218">
        <v>28</v>
      </c>
      <c r="AB214" s="219"/>
      <c r="AC214" s="220"/>
      <c r="AD214" s="220"/>
      <c r="AE214" s="220"/>
      <c r="AF214" s="220"/>
      <c r="AG214" s="220"/>
      <c r="AH214" s="220"/>
      <c r="AI214" s="220"/>
      <c r="AJ214" s="220"/>
      <c r="AK214" s="220"/>
      <c r="AL214" s="220"/>
      <c r="AM214" s="220"/>
      <c r="AN214" s="220"/>
      <c r="AO214" s="220"/>
      <c r="AP214" s="220"/>
      <c r="AQ214" s="220"/>
      <c r="AR214" s="220"/>
      <c r="AS214" s="220"/>
      <c r="AT214" s="220"/>
      <c r="AU214" s="220"/>
      <c r="AV214" s="220"/>
      <c r="AW214" s="220"/>
      <c r="AX214" s="220"/>
      <c r="AY214" s="220"/>
      <c r="AZ214" s="220"/>
      <c r="BA214" s="220"/>
      <c r="BB214" s="220"/>
      <c r="BC214" s="220"/>
      <c r="BD214" s="220"/>
      <c r="BE214" s="220"/>
      <c r="BF214" s="220"/>
      <c r="BG214" s="220"/>
      <c r="BH214" s="220"/>
      <c r="BI214" s="220"/>
      <c r="BJ214" s="220"/>
      <c r="BK214" s="220"/>
      <c r="BL214" s="220"/>
      <c r="BM214" s="230">
        <v>86</v>
      </c>
    </row>
    <row r="215" spans="1:65">
      <c r="A215" s="30"/>
      <c r="B215" s="19">
        <v>1</v>
      </c>
      <c r="C215" s="9">
        <v>6</v>
      </c>
      <c r="D215" s="218">
        <v>30</v>
      </c>
      <c r="E215" s="218">
        <v>35</v>
      </c>
      <c r="F215" s="218">
        <v>33.489000000000004</v>
      </c>
      <c r="G215" s="218">
        <v>31</v>
      </c>
      <c r="H215" s="218">
        <v>30.4</v>
      </c>
      <c r="I215" s="218">
        <v>31</v>
      </c>
      <c r="J215" s="218">
        <v>30</v>
      </c>
      <c r="K215" s="218">
        <v>36</v>
      </c>
      <c r="L215" s="218">
        <v>33</v>
      </c>
      <c r="M215" s="218">
        <v>29.972999999999999</v>
      </c>
      <c r="N215" s="218">
        <v>29</v>
      </c>
      <c r="O215" s="218">
        <v>29</v>
      </c>
      <c r="P215" s="218">
        <v>29.53</v>
      </c>
      <c r="Q215" s="218">
        <v>32</v>
      </c>
      <c r="R215" s="218">
        <v>32.6173</v>
      </c>
      <c r="S215" s="218">
        <v>31</v>
      </c>
      <c r="T215" s="231">
        <v>37</v>
      </c>
      <c r="U215" s="218" t="s">
        <v>279</v>
      </c>
      <c r="V215" s="218">
        <v>34.762582129999998</v>
      </c>
      <c r="W215" s="218">
        <v>30</v>
      </c>
      <c r="X215" s="218">
        <v>32</v>
      </c>
      <c r="Y215" s="218">
        <v>31</v>
      </c>
      <c r="Z215" s="218">
        <v>32</v>
      </c>
      <c r="AA215" s="218">
        <v>29</v>
      </c>
      <c r="AB215" s="219"/>
      <c r="AC215" s="220"/>
      <c r="AD215" s="220"/>
      <c r="AE215" s="220"/>
      <c r="AF215" s="220"/>
      <c r="AG215" s="220"/>
      <c r="AH215" s="220"/>
      <c r="AI215" s="220"/>
      <c r="AJ215" s="220"/>
      <c r="AK215" s="220"/>
      <c r="AL215" s="220"/>
      <c r="AM215" s="220"/>
      <c r="AN215" s="220"/>
      <c r="AO215" s="220"/>
      <c r="AP215" s="220"/>
      <c r="AQ215" s="220"/>
      <c r="AR215" s="220"/>
      <c r="AS215" s="220"/>
      <c r="AT215" s="220"/>
      <c r="AU215" s="220"/>
      <c r="AV215" s="220"/>
      <c r="AW215" s="220"/>
      <c r="AX215" s="220"/>
      <c r="AY215" s="220"/>
      <c r="AZ215" s="220"/>
      <c r="BA215" s="220"/>
      <c r="BB215" s="220"/>
      <c r="BC215" s="220"/>
      <c r="BD215" s="220"/>
      <c r="BE215" s="220"/>
      <c r="BF215" s="220"/>
      <c r="BG215" s="220"/>
      <c r="BH215" s="220"/>
      <c r="BI215" s="220"/>
      <c r="BJ215" s="220"/>
      <c r="BK215" s="220"/>
      <c r="BL215" s="220"/>
      <c r="BM215" s="221"/>
    </row>
    <row r="216" spans="1:65">
      <c r="A216" s="30"/>
      <c r="B216" s="20" t="s">
        <v>265</v>
      </c>
      <c r="C216" s="12"/>
      <c r="D216" s="233">
        <v>30.666666666666668</v>
      </c>
      <c r="E216" s="233">
        <v>35.833333333333336</v>
      </c>
      <c r="F216" s="233">
        <v>33.415166666666664</v>
      </c>
      <c r="G216" s="233">
        <v>32</v>
      </c>
      <c r="H216" s="233">
        <v>29.833333333333332</v>
      </c>
      <c r="I216" s="233">
        <v>32.833333333333336</v>
      </c>
      <c r="J216" s="233">
        <v>29.833333333333332</v>
      </c>
      <c r="K216" s="233">
        <v>33.833333333333336</v>
      </c>
      <c r="L216" s="233">
        <v>33.166666666666664</v>
      </c>
      <c r="M216" s="233">
        <v>29.337666666666667</v>
      </c>
      <c r="N216" s="233">
        <v>28</v>
      </c>
      <c r="O216" s="233">
        <v>29.833333333333332</v>
      </c>
      <c r="P216" s="233">
        <v>30.844999999999999</v>
      </c>
      <c r="Q216" s="233">
        <v>31.166666666666668</v>
      </c>
      <c r="R216" s="233">
        <v>32.637333333333331</v>
      </c>
      <c r="S216" s="233">
        <v>31.166666666666668</v>
      </c>
      <c r="T216" s="233">
        <v>37.333333333333336</v>
      </c>
      <c r="U216" s="233">
        <v>32.6</v>
      </c>
      <c r="V216" s="233">
        <v>33.170431626666662</v>
      </c>
      <c r="W216" s="233">
        <v>30</v>
      </c>
      <c r="X216" s="233">
        <v>31</v>
      </c>
      <c r="Y216" s="233">
        <v>31.166666666666668</v>
      </c>
      <c r="Z216" s="233">
        <v>32.666666666666664</v>
      </c>
      <c r="AA216" s="233">
        <v>29</v>
      </c>
      <c r="AB216" s="219"/>
      <c r="AC216" s="220"/>
      <c r="AD216" s="220"/>
      <c r="AE216" s="220"/>
      <c r="AF216" s="220"/>
      <c r="AG216" s="220"/>
      <c r="AH216" s="220"/>
      <c r="AI216" s="220"/>
      <c r="AJ216" s="220"/>
      <c r="AK216" s="220"/>
      <c r="AL216" s="220"/>
      <c r="AM216" s="220"/>
      <c r="AN216" s="220"/>
      <c r="AO216" s="220"/>
      <c r="AP216" s="220"/>
      <c r="AQ216" s="220"/>
      <c r="AR216" s="220"/>
      <c r="AS216" s="220"/>
      <c r="AT216" s="220"/>
      <c r="AU216" s="220"/>
      <c r="AV216" s="220"/>
      <c r="AW216" s="220"/>
      <c r="AX216" s="220"/>
      <c r="AY216" s="220"/>
      <c r="AZ216" s="220"/>
      <c r="BA216" s="220"/>
      <c r="BB216" s="220"/>
      <c r="BC216" s="220"/>
      <c r="BD216" s="220"/>
      <c r="BE216" s="220"/>
      <c r="BF216" s="220"/>
      <c r="BG216" s="220"/>
      <c r="BH216" s="220"/>
      <c r="BI216" s="220"/>
      <c r="BJ216" s="220"/>
      <c r="BK216" s="220"/>
      <c r="BL216" s="220"/>
      <c r="BM216" s="221"/>
    </row>
    <row r="217" spans="1:65">
      <c r="A217" s="30"/>
      <c r="B217" s="3" t="s">
        <v>266</v>
      </c>
      <c r="C217" s="29"/>
      <c r="D217" s="218">
        <v>31</v>
      </c>
      <c r="E217" s="218">
        <v>35</v>
      </c>
      <c r="F217" s="218">
        <v>33.524000000000001</v>
      </c>
      <c r="G217" s="218">
        <v>32</v>
      </c>
      <c r="H217" s="218">
        <v>29.9</v>
      </c>
      <c r="I217" s="218">
        <v>33</v>
      </c>
      <c r="J217" s="218">
        <v>30</v>
      </c>
      <c r="K217" s="218">
        <v>34</v>
      </c>
      <c r="L217" s="218">
        <v>33</v>
      </c>
      <c r="M217" s="218">
        <v>29.1935</v>
      </c>
      <c r="N217" s="218">
        <v>28</v>
      </c>
      <c r="O217" s="218">
        <v>30</v>
      </c>
      <c r="P217" s="218">
        <v>31.115000000000002</v>
      </c>
      <c r="Q217" s="218">
        <v>31</v>
      </c>
      <c r="R217" s="218">
        <v>32.878450000000001</v>
      </c>
      <c r="S217" s="218">
        <v>31</v>
      </c>
      <c r="T217" s="218">
        <v>37</v>
      </c>
      <c r="U217" s="218">
        <v>32.700000000000003</v>
      </c>
      <c r="V217" s="218">
        <v>32.686603204999997</v>
      </c>
      <c r="W217" s="218">
        <v>30</v>
      </c>
      <c r="X217" s="218">
        <v>31</v>
      </c>
      <c r="Y217" s="218">
        <v>31</v>
      </c>
      <c r="Z217" s="218">
        <v>32.5</v>
      </c>
      <c r="AA217" s="218">
        <v>29</v>
      </c>
      <c r="AB217" s="219"/>
      <c r="AC217" s="220"/>
      <c r="AD217" s="220"/>
      <c r="AE217" s="220"/>
      <c r="AF217" s="220"/>
      <c r="AG217" s="220"/>
      <c r="AH217" s="220"/>
      <c r="AI217" s="220"/>
      <c r="AJ217" s="220"/>
      <c r="AK217" s="220"/>
      <c r="AL217" s="220"/>
      <c r="AM217" s="220"/>
      <c r="AN217" s="220"/>
      <c r="AO217" s="220"/>
      <c r="AP217" s="220"/>
      <c r="AQ217" s="220"/>
      <c r="AR217" s="220"/>
      <c r="AS217" s="220"/>
      <c r="AT217" s="220"/>
      <c r="AU217" s="220"/>
      <c r="AV217" s="220"/>
      <c r="AW217" s="220"/>
      <c r="AX217" s="220"/>
      <c r="AY217" s="220"/>
      <c r="AZ217" s="220"/>
      <c r="BA217" s="220"/>
      <c r="BB217" s="220"/>
      <c r="BC217" s="220"/>
      <c r="BD217" s="220"/>
      <c r="BE217" s="220"/>
      <c r="BF217" s="220"/>
      <c r="BG217" s="220"/>
      <c r="BH217" s="220"/>
      <c r="BI217" s="220"/>
      <c r="BJ217" s="220"/>
      <c r="BK217" s="220"/>
      <c r="BL217" s="220"/>
      <c r="BM217" s="221"/>
    </row>
    <row r="218" spans="1:65">
      <c r="A218" s="30"/>
      <c r="B218" s="3" t="s">
        <v>267</v>
      </c>
      <c r="C218" s="29"/>
      <c r="D218" s="24">
        <v>0.5163977794943222</v>
      </c>
      <c r="E218" s="24">
        <v>2.0412414523193152</v>
      </c>
      <c r="F218" s="24">
        <v>0.26233987708907364</v>
      </c>
      <c r="G218" s="24">
        <v>0.89442719099991586</v>
      </c>
      <c r="H218" s="24">
        <v>1.0670832519848976</v>
      </c>
      <c r="I218" s="24">
        <v>1.1690451944500122</v>
      </c>
      <c r="J218" s="24">
        <v>0.752772652709081</v>
      </c>
      <c r="K218" s="24">
        <v>2.0412414523193152</v>
      </c>
      <c r="L218" s="24">
        <v>0.40824829046386302</v>
      </c>
      <c r="M218" s="24">
        <v>0.34570951197018884</v>
      </c>
      <c r="N218" s="24">
        <v>0.63245553203367588</v>
      </c>
      <c r="O218" s="24">
        <v>0.40824829046386302</v>
      </c>
      <c r="P218" s="24">
        <v>0.93564416313040688</v>
      </c>
      <c r="Q218" s="24">
        <v>0.752772652709081</v>
      </c>
      <c r="R218" s="24">
        <v>0.82203330021761734</v>
      </c>
      <c r="S218" s="24">
        <v>0.40824829046386296</v>
      </c>
      <c r="T218" s="24">
        <v>0.51639777949432231</v>
      </c>
      <c r="U218" s="24">
        <v>1.1895377253370294</v>
      </c>
      <c r="V218" s="24">
        <v>1.1543388299630322</v>
      </c>
      <c r="W218" s="24">
        <v>0.63245553203367588</v>
      </c>
      <c r="X218" s="24">
        <v>0.89442719099991586</v>
      </c>
      <c r="Y218" s="24">
        <v>0.40824829046386296</v>
      </c>
      <c r="Z218" s="24">
        <v>0.81649658092772603</v>
      </c>
      <c r="AA218" s="24">
        <v>0.63245553203367588</v>
      </c>
      <c r="AB218" s="152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A219" s="30"/>
      <c r="B219" s="3" t="s">
        <v>86</v>
      </c>
      <c r="C219" s="29"/>
      <c r="D219" s="13">
        <v>1.6839058026988766E-2</v>
      </c>
      <c r="E219" s="13">
        <v>5.6964877739143674E-2</v>
      </c>
      <c r="F219" s="13">
        <v>7.8509222984295655E-3</v>
      </c>
      <c r="G219" s="13">
        <v>2.795084971874737E-2</v>
      </c>
      <c r="H219" s="13">
        <v>3.5768153697817801E-2</v>
      </c>
      <c r="I219" s="13">
        <v>3.5605437394416614E-2</v>
      </c>
      <c r="J219" s="13">
        <v>2.5232602884103277E-2</v>
      </c>
      <c r="K219" s="13">
        <v>6.0332259674462513E-2</v>
      </c>
      <c r="L219" s="13">
        <v>1.2308993682327529E-2</v>
      </c>
      <c r="M219" s="13">
        <v>1.1783810754213201E-2</v>
      </c>
      <c r="N219" s="13">
        <v>2.2587697572631283E-2</v>
      </c>
      <c r="O219" s="13">
        <v>1.3684300239012169E-2</v>
      </c>
      <c r="P219" s="13">
        <v>3.0333738470753994E-2</v>
      </c>
      <c r="Q219" s="13">
        <v>2.4153133242002599E-2</v>
      </c>
      <c r="R219" s="13">
        <v>2.5186901510058545E-2</v>
      </c>
      <c r="S219" s="13">
        <v>1.3098875629856566E-2</v>
      </c>
      <c r="T219" s="13">
        <v>1.3832083379312203E-2</v>
      </c>
      <c r="U219" s="13">
        <v>3.6488887280276973E-2</v>
      </c>
      <c r="V219" s="13">
        <v>3.4800235431215375E-2</v>
      </c>
      <c r="W219" s="13">
        <v>2.1081851067789197E-2</v>
      </c>
      <c r="X219" s="13">
        <v>2.8852490032255349E-2</v>
      </c>
      <c r="Y219" s="13">
        <v>1.3098875629856566E-2</v>
      </c>
      <c r="Z219" s="13">
        <v>2.4994793293705901E-2</v>
      </c>
      <c r="AA219" s="13">
        <v>2.18088114494371E-2</v>
      </c>
      <c r="AB219" s="152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A220" s="30"/>
      <c r="B220" s="3" t="s">
        <v>268</v>
      </c>
      <c r="C220" s="29"/>
      <c r="D220" s="13">
        <v>-2.5097310127610739E-2</v>
      </c>
      <c r="E220" s="13">
        <v>0.13915259957915049</v>
      </c>
      <c r="F220" s="13">
        <v>6.2278343452202067E-2</v>
      </c>
      <c r="G220" s="13">
        <v>1.7289763345101905E-2</v>
      </c>
      <c r="H220" s="13">
        <v>-5.1589231048056128E-2</v>
      </c>
      <c r="I220" s="13">
        <v>4.3781684265547183E-2</v>
      </c>
      <c r="J220" s="13">
        <v>-5.1589231048056128E-2</v>
      </c>
      <c r="K220" s="13">
        <v>7.5571989370081694E-2</v>
      </c>
      <c r="L220" s="13">
        <v>5.4378452633725205E-2</v>
      </c>
      <c r="M220" s="13">
        <v>-6.7346625611537037E-2</v>
      </c>
      <c r="N220" s="13">
        <v>-0.10987145707303592</v>
      </c>
      <c r="O220" s="13">
        <v>-5.1589231048056128E-2</v>
      </c>
      <c r="P220" s="13">
        <v>-1.9428039050635504E-2</v>
      </c>
      <c r="Q220" s="13">
        <v>-9.2021575753434837E-3</v>
      </c>
      <c r="R220" s="13">
        <v>3.755078446505844E-2</v>
      </c>
      <c r="S220" s="13">
        <v>-9.2021575753434837E-3</v>
      </c>
      <c r="T220" s="13">
        <v>0.18683805723595226</v>
      </c>
      <c r="U220" s="13">
        <v>3.6363946407822478E-2</v>
      </c>
      <c r="V220" s="13">
        <v>5.4498141860831462E-2</v>
      </c>
      <c r="W220" s="13">
        <v>-4.6290846863967006E-2</v>
      </c>
      <c r="X220" s="13">
        <v>-1.4500541759432606E-2</v>
      </c>
      <c r="Y220" s="13">
        <v>-9.2021575753434837E-3</v>
      </c>
      <c r="Z220" s="13">
        <v>3.848330008145795E-2</v>
      </c>
      <c r="AA220" s="13">
        <v>-7.8081151968501517E-2</v>
      </c>
      <c r="AB220" s="152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55"/>
    </row>
    <row r="221" spans="1:65">
      <c r="A221" s="30"/>
      <c r="B221" s="46" t="s">
        <v>269</v>
      </c>
      <c r="C221" s="47"/>
      <c r="D221" s="45">
        <v>0.23</v>
      </c>
      <c r="E221" s="45">
        <v>2.17</v>
      </c>
      <c r="F221" s="45">
        <v>1.04</v>
      </c>
      <c r="G221" s="45">
        <v>0.39</v>
      </c>
      <c r="H221" s="45">
        <v>0.62</v>
      </c>
      <c r="I221" s="45">
        <v>0.77</v>
      </c>
      <c r="J221" s="45">
        <v>0.62</v>
      </c>
      <c r="K221" s="45">
        <v>1.24</v>
      </c>
      <c r="L221" s="45">
        <v>0.93</v>
      </c>
      <c r="M221" s="45">
        <v>0.85</v>
      </c>
      <c r="N221" s="45">
        <v>1.47</v>
      </c>
      <c r="O221" s="45">
        <v>0.62</v>
      </c>
      <c r="P221" s="45">
        <v>0.15</v>
      </c>
      <c r="Q221" s="45">
        <v>0</v>
      </c>
      <c r="R221" s="45">
        <v>0.68</v>
      </c>
      <c r="S221" s="45">
        <v>0</v>
      </c>
      <c r="T221" s="45">
        <v>2.86</v>
      </c>
      <c r="U221" s="45">
        <v>0.67</v>
      </c>
      <c r="V221" s="45">
        <v>0.93</v>
      </c>
      <c r="W221" s="45">
        <v>0.54</v>
      </c>
      <c r="X221" s="45">
        <v>0.08</v>
      </c>
      <c r="Y221" s="45">
        <v>0</v>
      </c>
      <c r="Z221" s="45">
        <v>0.7</v>
      </c>
      <c r="AA221" s="45">
        <v>1.01</v>
      </c>
      <c r="AB221" s="152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B222" s="31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BM222" s="55"/>
    </row>
    <row r="223" spans="1:65" ht="15">
      <c r="B223" s="8" t="s">
        <v>545</v>
      </c>
      <c r="BM223" s="28" t="s">
        <v>66</v>
      </c>
    </row>
    <row r="224" spans="1:65" ht="15">
      <c r="A224" s="25" t="s">
        <v>28</v>
      </c>
      <c r="B224" s="18" t="s">
        <v>110</v>
      </c>
      <c r="C224" s="15" t="s">
        <v>111</v>
      </c>
      <c r="D224" s="16" t="s">
        <v>230</v>
      </c>
      <c r="E224" s="17" t="s">
        <v>230</v>
      </c>
      <c r="F224" s="17" t="s">
        <v>230</v>
      </c>
      <c r="G224" s="17" t="s">
        <v>230</v>
      </c>
      <c r="H224" s="17" t="s">
        <v>230</v>
      </c>
      <c r="I224" s="17" t="s">
        <v>230</v>
      </c>
      <c r="J224" s="17" t="s">
        <v>230</v>
      </c>
      <c r="K224" s="17" t="s">
        <v>230</v>
      </c>
      <c r="L224" s="17" t="s">
        <v>230</v>
      </c>
      <c r="M224" s="17" t="s">
        <v>230</v>
      </c>
      <c r="N224" s="17" t="s">
        <v>230</v>
      </c>
      <c r="O224" s="17" t="s">
        <v>230</v>
      </c>
      <c r="P224" s="17" t="s">
        <v>230</v>
      </c>
      <c r="Q224" s="17" t="s">
        <v>230</v>
      </c>
      <c r="R224" s="17" t="s">
        <v>230</v>
      </c>
      <c r="S224" s="17" t="s">
        <v>230</v>
      </c>
      <c r="T224" s="152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>
        <v>1</v>
      </c>
    </row>
    <row r="225" spans="1:65">
      <c r="A225" s="30"/>
      <c r="B225" s="19" t="s">
        <v>231</v>
      </c>
      <c r="C225" s="9" t="s">
        <v>231</v>
      </c>
      <c r="D225" s="150" t="s">
        <v>233</v>
      </c>
      <c r="E225" s="151" t="s">
        <v>234</v>
      </c>
      <c r="F225" s="151" t="s">
        <v>236</v>
      </c>
      <c r="G225" s="151" t="s">
        <v>237</v>
      </c>
      <c r="H225" s="151" t="s">
        <v>239</v>
      </c>
      <c r="I225" s="151" t="s">
        <v>240</v>
      </c>
      <c r="J225" s="151" t="s">
        <v>242</v>
      </c>
      <c r="K225" s="151" t="s">
        <v>243</v>
      </c>
      <c r="L225" s="151" t="s">
        <v>245</v>
      </c>
      <c r="M225" s="151" t="s">
        <v>246</v>
      </c>
      <c r="N225" s="151" t="s">
        <v>247</v>
      </c>
      <c r="O225" s="151" t="s">
        <v>250</v>
      </c>
      <c r="P225" s="151" t="s">
        <v>251</v>
      </c>
      <c r="Q225" s="151" t="s">
        <v>256</v>
      </c>
      <c r="R225" s="151" t="s">
        <v>257</v>
      </c>
      <c r="S225" s="151" t="s">
        <v>258</v>
      </c>
      <c r="T225" s="152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 t="s">
        <v>3</v>
      </c>
    </row>
    <row r="226" spans="1:65">
      <c r="A226" s="30"/>
      <c r="B226" s="19"/>
      <c r="C226" s="9"/>
      <c r="D226" s="10" t="s">
        <v>271</v>
      </c>
      <c r="E226" s="11" t="s">
        <v>271</v>
      </c>
      <c r="F226" s="11" t="s">
        <v>274</v>
      </c>
      <c r="G226" s="11" t="s">
        <v>274</v>
      </c>
      <c r="H226" s="11" t="s">
        <v>274</v>
      </c>
      <c r="I226" s="11" t="s">
        <v>271</v>
      </c>
      <c r="J226" s="11" t="s">
        <v>271</v>
      </c>
      <c r="K226" s="11" t="s">
        <v>274</v>
      </c>
      <c r="L226" s="11" t="s">
        <v>271</v>
      </c>
      <c r="M226" s="11" t="s">
        <v>274</v>
      </c>
      <c r="N226" s="11" t="s">
        <v>271</v>
      </c>
      <c r="O226" s="11" t="s">
        <v>271</v>
      </c>
      <c r="P226" s="11" t="s">
        <v>274</v>
      </c>
      <c r="Q226" s="11" t="s">
        <v>271</v>
      </c>
      <c r="R226" s="11" t="s">
        <v>274</v>
      </c>
      <c r="S226" s="11" t="s">
        <v>271</v>
      </c>
      <c r="T226" s="152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2</v>
      </c>
    </row>
    <row r="227" spans="1:65">
      <c r="A227" s="30"/>
      <c r="B227" s="19"/>
      <c r="C227" s="9"/>
      <c r="D227" s="26" t="s">
        <v>309</v>
      </c>
      <c r="E227" s="26" t="s">
        <v>263</v>
      </c>
      <c r="F227" s="26" t="s">
        <v>310</v>
      </c>
      <c r="G227" s="26" t="s">
        <v>310</v>
      </c>
      <c r="H227" s="26" t="s">
        <v>310</v>
      </c>
      <c r="I227" s="26" t="s">
        <v>116</v>
      </c>
      <c r="J227" s="26" t="s">
        <v>116</v>
      </c>
      <c r="K227" s="26" t="s">
        <v>311</v>
      </c>
      <c r="L227" s="26" t="s">
        <v>309</v>
      </c>
      <c r="M227" s="26" t="s">
        <v>309</v>
      </c>
      <c r="N227" s="26" t="s">
        <v>309</v>
      </c>
      <c r="O227" s="26" t="s">
        <v>309</v>
      </c>
      <c r="P227" s="26" t="s">
        <v>311</v>
      </c>
      <c r="Q227" s="26" t="s">
        <v>309</v>
      </c>
      <c r="R227" s="26" t="s">
        <v>309</v>
      </c>
      <c r="S227" s="26" t="s">
        <v>309</v>
      </c>
      <c r="T227" s="152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3</v>
      </c>
    </row>
    <row r="228" spans="1:65">
      <c r="A228" s="30"/>
      <c r="B228" s="18">
        <v>1</v>
      </c>
      <c r="C228" s="14">
        <v>1</v>
      </c>
      <c r="D228" s="22">
        <v>0.8</v>
      </c>
      <c r="E228" s="22">
        <v>0.76</v>
      </c>
      <c r="F228" s="153">
        <v>0.92</v>
      </c>
      <c r="G228" s="22">
        <v>0.86</v>
      </c>
      <c r="H228" s="153">
        <v>0.7</v>
      </c>
      <c r="I228" s="22">
        <v>0.82</v>
      </c>
      <c r="J228" s="22">
        <v>0.8</v>
      </c>
      <c r="K228" s="22">
        <v>0.76</v>
      </c>
      <c r="L228" s="153">
        <v>0.61</v>
      </c>
      <c r="M228" s="22">
        <v>0.67</v>
      </c>
      <c r="N228" s="22">
        <v>0.72752744458874696</v>
      </c>
      <c r="O228" s="22">
        <v>0.79</v>
      </c>
      <c r="P228" s="22">
        <v>0.75</v>
      </c>
      <c r="Q228" s="22">
        <v>0.76</v>
      </c>
      <c r="R228" s="22">
        <v>0.84</v>
      </c>
      <c r="S228" s="22">
        <v>0.75</v>
      </c>
      <c r="T228" s="152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1</v>
      </c>
    </row>
    <row r="229" spans="1:65">
      <c r="A229" s="30"/>
      <c r="B229" s="19">
        <v>1</v>
      </c>
      <c r="C229" s="9">
        <v>2</v>
      </c>
      <c r="D229" s="11">
        <v>0.78</v>
      </c>
      <c r="E229" s="11">
        <v>0.74</v>
      </c>
      <c r="F229" s="155">
        <v>0.92</v>
      </c>
      <c r="G229" s="11">
        <v>0.82</v>
      </c>
      <c r="H229" s="155">
        <v>0.7</v>
      </c>
      <c r="I229" s="11">
        <v>0.82</v>
      </c>
      <c r="J229" s="11">
        <v>0.79</v>
      </c>
      <c r="K229" s="11">
        <v>0.75</v>
      </c>
      <c r="L229" s="155">
        <v>0.57999999999999996</v>
      </c>
      <c r="M229" s="11">
        <v>0.71</v>
      </c>
      <c r="N229" s="11">
        <v>0.70668270333029004</v>
      </c>
      <c r="O229" s="11">
        <v>0.79</v>
      </c>
      <c r="P229" s="11">
        <v>0.74</v>
      </c>
      <c r="Q229" s="11">
        <v>0.76</v>
      </c>
      <c r="R229" s="11">
        <v>0.83</v>
      </c>
      <c r="S229" s="11">
        <v>0.81</v>
      </c>
      <c r="T229" s="152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27</v>
      </c>
    </row>
    <row r="230" spans="1:65">
      <c r="A230" s="30"/>
      <c r="B230" s="19">
        <v>1</v>
      </c>
      <c r="C230" s="9">
        <v>3</v>
      </c>
      <c r="D230" s="11">
        <v>0.79</v>
      </c>
      <c r="E230" s="11">
        <v>0.74</v>
      </c>
      <c r="F230" s="155">
        <v>0.95</v>
      </c>
      <c r="G230" s="11">
        <v>0.82</v>
      </c>
      <c r="H230" s="155">
        <v>0.7</v>
      </c>
      <c r="I230" s="11">
        <v>0.79</v>
      </c>
      <c r="J230" s="11">
        <v>0.8</v>
      </c>
      <c r="K230" s="11">
        <v>0.78</v>
      </c>
      <c r="L230" s="155">
        <v>0.56999999999999995</v>
      </c>
      <c r="M230" s="11">
        <v>0.7</v>
      </c>
      <c r="N230" s="11">
        <v>0.760538644565248</v>
      </c>
      <c r="O230" s="11">
        <v>0.79</v>
      </c>
      <c r="P230" s="11">
        <v>0.75</v>
      </c>
      <c r="Q230" s="11">
        <v>0.73</v>
      </c>
      <c r="R230" s="11">
        <v>0.82</v>
      </c>
      <c r="S230" s="11">
        <v>0.8</v>
      </c>
      <c r="T230" s="152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16</v>
      </c>
    </row>
    <row r="231" spans="1:65">
      <c r="A231" s="30"/>
      <c r="B231" s="19">
        <v>1</v>
      </c>
      <c r="C231" s="9">
        <v>4</v>
      </c>
      <c r="D231" s="11">
        <v>0.79</v>
      </c>
      <c r="E231" s="11">
        <v>0.76</v>
      </c>
      <c r="F231" s="155">
        <v>0.95</v>
      </c>
      <c r="G231" s="11">
        <v>0.89</v>
      </c>
      <c r="H231" s="155">
        <v>0.7</v>
      </c>
      <c r="I231" s="11">
        <v>0.79</v>
      </c>
      <c r="J231" s="11">
        <v>0.79</v>
      </c>
      <c r="K231" s="11">
        <v>0.78</v>
      </c>
      <c r="L231" s="155">
        <v>0.55000000000000004</v>
      </c>
      <c r="M231" s="11">
        <v>0.67</v>
      </c>
      <c r="N231" s="11">
        <v>0.78451937869085298</v>
      </c>
      <c r="O231" s="11">
        <v>0.79</v>
      </c>
      <c r="P231" s="11">
        <v>0.73</v>
      </c>
      <c r="Q231" s="11">
        <v>0.74</v>
      </c>
      <c r="R231" s="11">
        <v>0.81</v>
      </c>
      <c r="S231" s="11">
        <v>0.77</v>
      </c>
      <c r="T231" s="152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0.77191058735188345</v>
      </c>
    </row>
    <row r="232" spans="1:65">
      <c r="A232" s="30"/>
      <c r="B232" s="19">
        <v>1</v>
      </c>
      <c r="C232" s="9">
        <v>5</v>
      </c>
      <c r="D232" s="148">
        <v>0.76</v>
      </c>
      <c r="E232" s="11">
        <v>0.78</v>
      </c>
      <c r="F232" s="155">
        <v>0.93</v>
      </c>
      <c r="G232" s="11">
        <v>0.89</v>
      </c>
      <c r="H232" s="155">
        <v>0.7</v>
      </c>
      <c r="I232" s="11">
        <v>0.76</v>
      </c>
      <c r="J232" s="11">
        <v>0.79</v>
      </c>
      <c r="K232" s="11">
        <v>0.75</v>
      </c>
      <c r="L232" s="155">
        <v>0.56999999999999995</v>
      </c>
      <c r="M232" s="11">
        <v>0.68</v>
      </c>
      <c r="N232" s="11">
        <v>0.73794617194235002</v>
      </c>
      <c r="O232" s="11">
        <v>0.79</v>
      </c>
      <c r="P232" s="11">
        <v>0.73</v>
      </c>
      <c r="Q232" s="11">
        <v>0.73</v>
      </c>
      <c r="R232" s="11">
        <v>0.8</v>
      </c>
      <c r="S232" s="11">
        <v>0.76</v>
      </c>
      <c r="T232" s="152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8">
        <v>87</v>
      </c>
    </row>
    <row r="233" spans="1:65">
      <c r="A233" s="30"/>
      <c r="B233" s="19">
        <v>1</v>
      </c>
      <c r="C233" s="9">
        <v>6</v>
      </c>
      <c r="D233" s="11">
        <v>0.79</v>
      </c>
      <c r="E233" s="11">
        <v>0.76</v>
      </c>
      <c r="F233" s="155">
        <v>0.9</v>
      </c>
      <c r="G233" s="11">
        <v>0.87</v>
      </c>
      <c r="H233" s="155">
        <v>0.7</v>
      </c>
      <c r="I233" s="11">
        <v>0.8</v>
      </c>
      <c r="J233" s="11">
        <v>0.79</v>
      </c>
      <c r="K233" s="11">
        <v>0.77</v>
      </c>
      <c r="L233" s="155">
        <v>0.57999999999999996</v>
      </c>
      <c r="M233" s="11">
        <v>0.66</v>
      </c>
      <c r="N233" s="11">
        <v>0.70181147032941704</v>
      </c>
      <c r="O233" s="11">
        <v>0.77</v>
      </c>
      <c r="P233" s="11">
        <v>0.72</v>
      </c>
      <c r="Q233" s="11">
        <v>0.73</v>
      </c>
      <c r="R233" s="11">
        <v>0.8</v>
      </c>
      <c r="S233" s="11">
        <v>0.76</v>
      </c>
      <c r="T233" s="152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20" t="s">
        <v>265</v>
      </c>
      <c r="C234" s="12"/>
      <c r="D234" s="23">
        <v>0.78500000000000003</v>
      </c>
      <c r="E234" s="23">
        <v>0.75666666666666671</v>
      </c>
      <c r="F234" s="23">
        <v>0.92833333333333334</v>
      </c>
      <c r="G234" s="23">
        <v>0.85833333333333339</v>
      </c>
      <c r="H234" s="23">
        <v>0.70000000000000007</v>
      </c>
      <c r="I234" s="23">
        <v>0.79666666666666652</v>
      </c>
      <c r="J234" s="23">
        <v>0.79333333333333333</v>
      </c>
      <c r="K234" s="23">
        <v>0.76500000000000001</v>
      </c>
      <c r="L234" s="23">
        <v>0.57666666666666655</v>
      </c>
      <c r="M234" s="23">
        <v>0.68166666666666664</v>
      </c>
      <c r="N234" s="23">
        <v>0.73650430224115082</v>
      </c>
      <c r="O234" s="23">
        <v>0.78666666666666674</v>
      </c>
      <c r="P234" s="23">
        <v>0.73666666666666669</v>
      </c>
      <c r="Q234" s="23">
        <v>0.7416666666666667</v>
      </c>
      <c r="R234" s="23">
        <v>0.81666666666666654</v>
      </c>
      <c r="S234" s="23">
        <v>0.77500000000000002</v>
      </c>
      <c r="T234" s="152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30"/>
      <c r="B235" s="3" t="s">
        <v>266</v>
      </c>
      <c r="C235" s="29"/>
      <c r="D235" s="11">
        <v>0.79</v>
      </c>
      <c r="E235" s="11">
        <v>0.76</v>
      </c>
      <c r="F235" s="11">
        <v>0.92500000000000004</v>
      </c>
      <c r="G235" s="11">
        <v>0.86499999999999999</v>
      </c>
      <c r="H235" s="11">
        <v>0.7</v>
      </c>
      <c r="I235" s="11">
        <v>0.79500000000000004</v>
      </c>
      <c r="J235" s="11">
        <v>0.79</v>
      </c>
      <c r="K235" s="11">
        <v>0.76500000000000001</v>
      </c>
      <c r="L235" s="11">
        <v>0.57499999999999996</v>
      </c>
      <c r="M235" s="11">
        <v>0.67500000000000004</v>
      </c>
      <c r="N235" s="11">
        <v>0.73273680826554854</v>
      </c>
      <c r="O235" s="11">
        <v>0.79</v>
      </c>
      <c r="P235" s="11">
        <v>0.73499999999999999</v>
      </c>
      <c r="Q235" s="11">
        <v>0.73499999999999999</v>
      </c>
      <c r="R235" s="11">
        <v>0.81499999999999995</v>
      </c>
      <c r="S235" s="11">
        <v>0.76500000000000001</v>
      </c>
      <c r="T235" s="152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267</v>
      </c>
      <c r="C236" s="29"/>
      <c r="D236" s="24">
        <v>1.3784048752090234E-2</v>
      </c>
      <c r="E236" s="24">
        <v>1.5055453054181633E-2</v>
      </c>
      <c r="F236" s="24">
        <v>1.9407902170679486E-2</v>
      </c>
      <c r="G236" s="24">
        <v>3.1885210782848346E-2</v>
      </c>
      <c r="H236" s="24">
        <v>1.2161883888976234E-16</v>
      </c>
      <c r="I236" s="24">
        <v>2.2509257354845484E-2</v>
      </c>
      <c r="J236" s="24">
        <v>5.1639777949432268E-3</v>
      </c>
      <c r="K236" s="24">
        <v>1.3784048752090234E-2</v>
      </c>
      <c r="L236" s="24">
        <v>1.966384160500349E-2</v>
      </c>
      <c r="M236" s="24">
        <v>1.9407902170679479E-2</v>
      </c>
      <c r="N236" s="24">
        <v>3.1807799315971094E-2</v>
      </c>
      <c r="O236" s="24">
        <v>8.1649658092772665E-3</v>
      </c>
      <c r="P236" s="24">
        <v>1.2110601416389978E-2</v>
      </c>
      <c r="Q236" s="24">
        <v>1.4719601443879758E-2</v>
      </c>
      <c r="R236" s="24">
        <v>1.6329931618554481E-2</v>
      </c>
      <c r="S236" s="24">
        <v>2.4289915602982257E-2</v>
      </c>
      <c r="T236" s="206"/>
      <c r="U236" s="207"/>
      <c r="V236" s="207"/>
      <c r="W236" s="207"/>
      <c r="X236" s="207"/>
      <c r="Y236" s="207"/>
      <c r="Z236" s="207"/>
      <c r="AA236" s="207"/>
      <c r="AB236" s="207"/>
      <c r="AC236" s="207"/>
      <c r="AD236" s="207"/>
      <c r="AE236" s="207"/>
      <c r="AF236" s="207"/>
      <c r="AG236" s="207"/>
      <c r="AH236" s="207"/>
      <c r="AI236" s="207"/>
      <c r="AJ236" s="207"/>
      <c r="AK236" s="207"/>
      <c r="AL236" s="207"/>
      <c r="AM236" s="207"/>
      <c r="AN236" s="207"/>
      <c r="AO236" s="207"/>
      <c r="AP236" s="207"/>
      <c r="AQ236" s="207"/>
      <c r="AR236" s="207"/>
      <c r="AS236" s="207"/>
      <c r="AT236" s="207"/>
      <c r="AU236" s="207"/>
      <c r="AV236" s="207"/>
      <c r="AW236" s="207"/>
      <c r="AX236" s="207"/>
      <c r="AY236" s="207"/>
      <c r="AZ236" s="207"/>
      <c r="BA236" s="207"/>
      <c r="BB236" s="207"/>
      <c r="BC236" s="207"/>
      <c r="BD236" s="207"/>
      <c r="BE236" s="207"/>
      <c r="BF236" s="207"/>
      <c r="BG236" s="207"/>
      <c r="BH236" s="207"/>
      <c r="BI236" s="207"/>
      <c r="BJ236" s="207"/>
      <c r="BK236" s="207"/>
      <c r="BL236" s="207"/>
      <c r="BM236" s="56"/>
    </row>
    <row r="237" spans="1:65">
      <c r="A237" s="30"/>
      <c r="B237" s="3" t="s">
        <v>86</v>
      </c>
      <c r="C237" s="29"/>
      <c r="D237" s="13">
        <v>1.7559297773363354E-2</v>
      </c>
      <c r="E237" s="13">
        <v>1.9897074520944889E-2</v>
      </c>
      <c r="F237" s="13">
        <v>2.0906178280803756E-2</v>
      </c>
      <c r="G237" s="13">
        <v>3.7147818387784477E-2</v>
      </c>
      <c r="H237" s="13">
        <v>1.7374119841394619E-16</v>
      </c>
      <c r="I237" s="13">
        <v>2.8254297934952495E-2</v>
      </c>
      <c r="J237" s="13">
        <v>6.5092157079116308E-3</v>
      </c>
      <c r="K237" s="13">
        <v>1.8018364381817299E-2</v>
      </c>
      <c r="L237" s="13">
        <v>3.4099147291913573E-2</v>
      </c>
      <c r="M237" s="13">
        <v>2.8471250128136154E-2</v>
      </c>
      <c r="N237" s="13">
        <v>4.3187526833422876E-2</v>
      </c>
      <c r="O237" s="13">
        <v>1.0379193825352457E-2</v>
      </c>
      <c r="P237" s="13">
        <v>1.643973042948866E-2</v>
      </c>
      <c r="Q237" s="13">
        <v>1.9846653632197425E-2</v>
      </c>
      <c r="R237" s="13">
        <v>1.9995834634964675E-2</v>
      </c>
      <c r="S237" s="13">
        <v>3.1341826584493235E-2</v>
      </c>
      <c r="T237" s="152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A238" s="30"/>
      <c r="B238" s="3" t="s">
        <v>268</v>
      </c>
      <c r="C238" s="29"/>
      <c r="D238" s="13">
        <v>1.6957161700581258E-2</v>
      </c>
      <c r="E238" s="13">
        <v>-1.9748298488187044E-2</v>
      </c>
      <c r="F238" s="13">
        <v>0.20264360736140929</v>
      </c>
      <c r="G238" s="13">
        <v>0.1119595292479818</v>
      </c>
      <c r="H238" s="13">
        <v>-9.3159218865723648E-2</v>
      </c>
      <c r="I238" s="13">
        <v>3.2071174719485729E-2</v>
      </c>
      <c r="J238" s="13">
        <v>2.7752885285513118E-2</v>
      </c>
      <c r="K238" s="13">
        <v>-8.9525749032551838E-3</v>
      </c>
      <c r="L238" s="13">
        <v>-0.25293592792271535</v>
      </c>
      <c r="M238" s="13">
        <v>-0.11690981075257378</v>
      </c>
      <c r="N238" s="13">
        <v>-4.5868376066970917E-2</v>
      </c>
      <c r="O238" s="13">
        <v>1.9116306417567674E-2</v>
      </c>
      <c r="P238" s="13">
        <v>-4.5658035092023486E-2</v>
      </c>
      <c r="Q238" s="13">
        <v>-3.9180600941064347E-2</v>
      </c>
      <c r="R238" s="13">
        <v>5.7980911323322282E-2</v>
      </c>
      <c r="S238" s="13">
        <v>4.0022933986629816E-3</v>
      </c>
      <c r="T238" s="152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55"/>
    </row>
    <row r="239" spans="1:65">
      <c r="A239" s="30"/>
      <c r="B239" s="46" t="s">
        <v>269</v>
      </c>
      <c r="C239" s="47"/>
      <c r="D239" s="45">
        <v>0.2</v>
      </c>
      <c r="E239" s="45">
        <v>0.37</v>
      </c>
      <c r="F239" s="45">
        <v>3.1</v>
      </c>
      <c r="G239" s="45">
        <v>1.69</v>
      </c>
      <c r="H239" s="45" t="s">
        <v>270</v>
      </c>
      <c r="I239" s="45">
        <v>0.44</v>
      </c>
      <c r="J239" s="45">
        <v>0.37</v>
      </c>
      <c r="K239" s="45">
        <v>0.2</v>
      </c>
      <c r="L239" s="45">
        <v>4.01</v>
      </c>
      <c r="M239" s="45">
        <v>1.89</v>
      </c>
      <c r="N239" s="45">
        <v>0.78</v>
      </c>
      <c r="O239" s="45">
        <v>0.24</v>
      </c>
      <c r="P239" s="45">
        <v>0.78</v>
      </c>
      <c r="Q239" s="45">
        <v>0.67</v>
      </c>
      <c r="R239" s="45">
        <v>0.84</v>
      </c>
      <c r="S239" s="45">
        <v>0</v>
      </c>
      <c r="T239" s="152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55"/>
    </row>
    <row r="240" spans="1:65">
      <c r="B240" s="31" t="s">
        <v>317</v>
      </c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BM240" s="55"/>
    </row>
    <row r="241" spans="1:65">
      <c r="BM241" s="55"/>
    </row>
    <row r="242" spans="1:65" ht="15">
      <c r="B242" s="8" t="s">
        <v>546</v>
      </c>
      <c r="BM242" s="28" t="s">
        <v>66</v>
      </c>
    </row>
    <row r="243" spans="1:65" ht="15">
      <c r="A243" s="25" t="s">
        <v>0</v>
      </c>
      <c r="B243" s="18" t="s">
        <v>110</v>
      </c>
      <c r="C243" s="15" t="s">
        <v>111</v>
      </c>
      <c r="D243" s="16" t="s">
        <v>230</v>
      </c>
      <c r="E243" s="17" t="s">
        <v>230</v>
      </c>
      <c r="F243" s="17" t="s">
        <v>230</v>
      </c>
      <c r="G243" s="17" t="s">
        <v>230</v>
      </c>
      <c r="H243" s="17" t="s">
        <v>230</v>
      </c>
      <c r="I243" s="17" t="s">
        <v>230</v>
      </c>
      <c r="J243" s="17" t="s">
        <v>230</v>
      </c>
      <c r="K243" s="17" t="s">
        <v>230</v>
      </c>
      <c r="L243" s="17" t="s">
        <v>230</v>
      </c>
      <c r="M243" s="17" t="s">
        <v>230</v>
      </c>
      <c r="N243" s="17" t="s">
        <v>230</v>
      </c>
      <c r="O243" s="17" t="s">
        <v>230</v>
      </c>
      <c r="P243" s="17" t="s">
        <v>230</v>
      </c>
      <c r="Q243" s="17" t="s">
        <v>230</v>
      </c>
      <c r="R243" s="17" t="s">
        <v>230</v>
      </c>
      <c r="S243" s="17" t="s">
        <v>230</v>
      </c>
      <c r="T243" s="17" t="s">
        <v>230</v>
      </c>
      <c r="U243" s="17" t="s">
        <v>230</v>
      </c>
      <c r="V243" s="17" t="s">
        <v>230</v>
      </c>
      <c r="W243" s="17" t="s">
        <v>230</v>
      </c>
      <c r="X243" s="17" t="s">
        <v>230</v>
      </c>
      <c r="Y243" s="17" t="s">
        <v>230</v>
      </c>
      <c r="Z243" s="17" t="s">
        <v>230</v>
      </c>
      <c r="AA243" s="152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1</v>
      </c>
    </row>
    <row r="244" spans="1:65">
      <c r="A244" s="30"/>
      <c r="B244" s="19" t="s">
        <v>231</v>
      </c>
      <c r="C244" s="9" t="s">
        <v>231</v>
      </c>
      <c r="D244" s="150" t="s">
        <v>233</v>
      </c>
      <c r="E244" s="151" t="s">
        <v>234</v>
      </c>
      <c r="F244" s="151" t="s">
        <v>235</v>
      </c>
      <c r="G244" s="151" t="s">
        <v>236</v>
      </c>
      <c r="H244" s="151" t="s">
        <v>239</v>
      </c>
      <c r="I244" s="151" t="s">
        <v>240</v>
      </c>
      <c r="J244" s="151" t="s">
        <v>242</v>
      </c>
      <c r="K244" s="151" t="s">
        <v>243</v>
      </c>
      <c r="L244" s="151" t="s">
        <v>244</v>
      </c>
      <c r="M244" s="151" t="s">
        <v>245</v>
      </c>
      <c r="N244" s="151" t="s">
        <v>246</v>
      </c>
      <c r="O244" s="151" t="s">
        <v>247</v>
      </c>
      <c r="P244" s="151" t="s">
        <v>248</v>
      </c>
      <c r="Q244" s="151" t="s">
        <v>249</v>
      </c>
      <c r="R244" s="151" t="s">
        <v>250</v>
      </c>
      <c r="S244" s="151" t="s">
        <v>251</v>
      </c>
      <c r="T244" s="151" t="s">
        <v>252</v>
      </c>
      <c r="U244" s="151" t="s">
        <v>280</v>
      </c>
      <c r="V244" s="151" t="s">
        <v>254</v>
      </c>
      <c r="W244" s="151" t="s">
        <v>255</v>
      </c>
      <c r="X244" s="151" t="s">
        <v>256</v>
      </c>
      <c r="Y244" s="151" t="s">
        <v>257</v>
      </c>
      <c r="Z244" s="151" t="s">
        <v>258</v>
      </c>
      <c r="AA244" s="152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 t="s">
        <v>3</v>
      </c>
    </row>
    <row r="245" spans="1:65">
      <c r="A245" s="30"/>
      <c r="B245" s="19"/>
      <c r="C245" s="9"/>
      <c r="D245" s="10" t="s">
        <v>271</v>
      </c>
      <c r="E245" s="11" t="s">
        <v>273</v>
      </c>
      <c r="F245" s="11" t="s">
        <v>273</v>
      </c>
      <c r="G245" s="11" t="s">
        <v>274</v>
      </c>
      <c r="H245" s="11" t="s">
        <v>274</v>
      </c>
      <c r="I245" s="11" t="s">
        <v>271</v>
      </c>
      <c r="J245" s="11" t="s">
        <v>271</v>
      </c>
      <c r="K245" s="11" t="s">
        <v>274</v>
      </c>
      <c r="L245" s="11" t="s">
        <v>273</v>
      </c>
      <c r="M245" s="11" t="s">
        <v>271</v>
      </c>
      <c r="N245" s="11" t="s">
        <v>274</v>
      </c>
      <c r="O245" s="11" t="s">
        <v>273</v>
      </c>
      <c r="P245" s="11" t="s">
        <v>273</v>
      </c>
      <c r="Q245" s="11" t="s">
        <v>273</v>
      </c>
      <c r="R245" s="11" t="s">
        <v>271</v>
      </c>
      <c r="S245" s="11" t="s">
        <v>274</v>
      </c>
      <c r="T245" s="11" t="s">
        <v>271</v>
      </c>
      <c r="U245" s="11" t="s">
        <v>273</v>
      </c>
      <c r="V245" s="11" t="s">
        <v>273</v>
      </c>
      <c r="W245" s="11" t="s">
        <v>274</v>
      </c>
      <c r="X245" s="11" t="s">
        <v>271</v>
      </c>
      <c r="Y245" s="11" t="s">
        <v>274</v>
      </c>
      <c r="Z245" s="11" t="s">
        <v>271</v>
      </c>
      <c r="AA245" s="152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0</v>
      </c>
    </row>
    <row r="246" spans="1:65">
      <c r="A246" s="30"/>
      <c r="B246" s="19"/>
      <c r="C246" s="9"/>
      <c r="D246" s="26" t="s">
        <v>309</v>
      </c>
      <c r="E246" s="26" t="s">
        <v>263</v>
      </c>
      <c r="F246" s="26" t="s">
        <v>309</v>
      </c>
      <c r="G246" s="26" t="s">
        <v>310</v>
      </c>
      <c r="H246" s="26" t="s">
        <v>310</v>
      </c>
      <c r="I246" s="26" t="s">
        <v>116</v>
      </c>
      <c r="J246" s="26" t="s">
        <v>116</v>
      </c>
      <c r="K246" s="26" t="s">
        <v>311</v>
      </c>
      <c r="L246" s="26" t="s">
        <v>310</v>
      </c>
      <c r="M246" s="26" t="s">
        <v>309</v>
      </c>
      <c r="N246" s="26" t="s">
        <v>309</v>
      </c>
      <c r="O246" s="26" t="s">
        <v>309</v>
      </c>
      <c r="P246" s="26" t="s">
        <v>310</v>
      </c>
      <c r="Q246" s="26" t="s">
        <v>309</v>
      </c>
      <c r="R246" s="26" t="s">
        <v>309</v>
      </c>
      <c r="S246" s="26" t="s">
        <v>311</v>
      </c>
      <c r="T246" s="26" t="s">
        <v>276</v>
      </c>
      <c r="U246" s="26" t="s">
        <v>310</v>
      </c>
      <c r="V246" s="26" t="s">
        <v>312</v>
      </c>
      <c r="W246" s="26" t="s">
        <v>313</v>
      </c>
      <c r="X246" s="26" t="s">
        <v>309</v>
      </c>
      <c r="Y246" s="26" t="s">
        <v>309</v>
      </c>
      <c r="Z246" s="26" t="s">
        <v>309</v>
      </c>
      <c r="AA246" s="152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0</v>
      </c>
    </row>
    <row r="247" spans="1:65">
      <c r="A247" s="30"/>
      <c r="B247" s="18">
        <v>1</v>
      </c>
      <c r="C247" s="14">
        <v>1</v>
      </c>
      <c r="D247" s="208">
        <v>179</v>
      </c>
      <c r="E247" s="208">
        <v>170</v>
      </c>
      <c r="F247" s="208">
        <v>166.88</v>
      </c>
      <c r="G247" s="209">
        <v>193.7</v>
      </c>
      <c r="H247" s="209">
        <v>145</v>
      </c>
      <c r="I247" s="208">
        <v>168.8</v>
      </c>
      <c r="J247" s="208">
        <v>176.2</v>
      </c>
      <c r="K247" s="208">
        <v>163</v>
      </c>
      <c r="L247" s="208">
        <v>160.47499999999999</v>
      </c>
      <c r="M247" s="208">
        <v>181.4</v>
      </c>
      <c r="N247" s="209">
        <v>138</v>
      </c>
      <c r="O247" s="208">
        <v>170.95050000000001</v>
      </c>
      <c r="P247" s="208">
        <v>171</v>
      </c>
      <c r="Q247" s="208">
        <v>172.60290000000001</v>
      </c>
      <c r="R247" s="208">
        <v>185.5</v>
      </c>
      <c r="S247" s="208">
        <v>167</v>
      </c>
      <c r="T247" s="208">
        <v>165.84</v>
      </c>
      <c r="U247" s="208">
        <v>164.0815446</v>
      </c>
      <c r="V247" s="208">
        <v>174</v>
      </c>
      <c r="W247" s="208">
        <v>157</v>
      </c>
      <c r="X247" s="208">
        <v>179</v>
      </c>
      <c r="Y247" s="208">
        <v>180.5</v>
      </c>
      <c r="Z247" s="208">
        <v>169</v>
      </c>
      <c r="AA247" s="210"/>
      <c r="AB247" s="211"/>
      <c r="AC247" s="211"/>
      <c r="AD247" s="211"/>
      <c r="AE247" s="211"/>
      <c r="AF247" s="211"/>
      <c r="AG247" s="211"/>
      <c r="AH247" s="211"/>
      <c r="AI247" s="211"/>
      <c r="AJ247" s="211"/>
      <c r="AK247" s="211"/>
      <c r="AL247" s="211"/>
      <c r="AM247" s="211"/>
      <c r="AN247" s="211"/>
      <c r="AO247" s="211"/>
      <c r="AP247" s="211"/>
      <c r="AQ247" s="211"/>
      <c r="AR247" s="211"/>
      <c r="AS247" s="211"/>
      <c r="AT247" s="211"/>
      <c r="AU247" s="211"/>
      <c r="AV247" s="211"/>
      <c r="AW247" s="211"/>
      <c r="AX247" s="211"/>
      <c r="AY247" s="211"/>
      <c r="AZ247" s="211"/>
      <c r="BA247" s="211"/>
      <c r="BB247" s="211"/>
      <c r="BC247" s="211"/>
      <c r="BD247" s="211"/>
      <c r="BE247" s="211"/>
      <c r="BF247" s="211"/>
      <c r="BG247" s="211"/>
      <c r="BH247" s="211"/>
      <c r="BI247" s="211"/>
      <c r="BJ247" s="211"/>
      <c r="BK247" s="211"/>
      <c r="BL247" s="211"/>
      <c r="BM247" s="212">
        <v>1</v>
      </c>
    </row>
    <row r="248" spans="1:65">
      <c r="A248" s="30"/>
      <c r="B248" s="19">
        <v>1</v>
      </c>
      <c r="C248" s="9">
        <v>2</v>
      </c>
      <c r="D248" s="213">
        <v>175</v>
      </c>
      <c r="E248" s="213">
        <v>170</v>
      </c>
      <c r="F248" s="213">
        <v>166.89399999999998</v>
      </c>
      <c r="G248" s="214">
        <v>193.4</v>
      </c>
      <c r="H248" s="214">
        <v>150</v>
      </c>
      <c r="I248" s="213">
        <v>166.4</v>
      </c>
      <c r="J248" s="213">
        <v>172.4</v>
      </c>
      <c r="K248" s="213">
        <v>159</v>
      </c>
      <c r="L248" s="213">
        <v>161.48500000000001</v>
      </c>
      <c r="M248" s="213">
        <v>179.4</v>
      </c>
      <c r="N248" s="214">
        <v>145</v>
      </c>
      <c r="O248" s="213">
        <v>163.25399999999999</v>
      </c>
      <c r="P248" s="213">
        <v>169</v>
      </c>
      <c r="Q248" s="213">
        <v>172.1884</v>
      </c>
      <c r="R248" s="213">
        <v>187.5</v>
      </c>
      <c r="S248" s="213">
        <v>167</v>
      </c>
      <c r="T248" s="213">
        <v>172.55</v>
      </c>
      <c r="U248" s="213">
        <v>162.62694970000001</v>
      </c>
      <c r="V248" s="213">
        <v>175</v>
      </c>
      <c r="W248" s="213">
        <v>158</v>
      </c>
      <c r="X248" s="213">
        <v>174</v>
      </c>
      <c r="Y248" s="213">
        <v>177.5</v>
      </c>
      <c r="Z248" s="213">
        <v>174.5</v>
      </c>
      <c r="AA248" s="210"/>
      <c r="AB248" s="211"/>
      <c r="AC248" s="211"/>
      <c r="AD248" s="211"/>
      <c r="AE248" s="211"/>
      <c r="AF248" s="211"/>
      <c r="AG248" s="211"/>
      <c r="AH248" s="211"/>
      <c r="AI248" s="211"/>
      <c r="AJ248" s="211"/>
      <c r="AK248" s="211"/>
      <c r="AL248" s="211"/>
      <c r="AM248" s="211"/>
      <c r="AN248" s="211"/>
      <c r="AO248" s="211"/>
      <c r="AP248" s="211"/>
      <c r="AQ248" s="211"/>
      <c r="AR248" s="211"/>
      <c r="AS248" s="211"/>
      <c r="AT248" s="211"/>
      <c r="AU248" s="211"/>
      <c r="AV248" s="211"/>
      <c r="AW248" s="211"/>
      <c r="AX248" s="211"/>
      <c r="AY248" s="211"/>
      <c r="AZ248" s="211"/>
      <c r="BA248" s="211"/>
      <c r="BB248" s="211"/>
      <c r="BC248" s="211"/>
      <c r="BD248" s="211"/>
      <c r="BE248" s="211"/>
      <c r="BF248" s="211"/>
      <c r="BG248" s="211"/>
      <c r="BH248" s="211"/>
      <c r="BI248" s="211"/>
      <c r="BJ248" s="211"/>
      <c r="BK248" s="211"/>
      <c r="BL248" s="211"/>
      <c r="BM248" s="212">
        <v>12</v>
      </c>
    </row>
    <row r="249" spans="1:65">
      <c r="A249" s="30"/>
      <c r="B249" s="19">
        <v>1</v>
      </c>
      <c r="C249" s="9">
        <v>3</v>
      </c>
      <c r="D249" s="213">
        <v>177.5</v>
      </c>
      <c r="E249" s="213">
        <v>171</v>
      </c>
      <c r="F249" s="213">
        <v>163.99599999999998</v>
      </c>
      <c r="G249" s="214">
        <v>193.6</v>
      </c>
      <c r="H249" s="214">
        <v>149</v>
      </c>
      <c r="I249" s="213">
        <v>167.8</v>
      </c>
      <c r="J249" s="213">
        <v>173.6</v>
      </c>
      <c r="K249" s="213">
        <v>163</v>
      </c>
      <c r="L249" s="213">
        <v>160.38200000000001</v>
      </c>
      <c r="M249" s="213">
        <v>179.6</v>
      </c>
      <c r="N249" s="214">
        <v>145</v>
      </c>
      <c r="O249" s="213">
        <v>169.29149999999998</v>
      </c>
      <c r="P249" s="213">
        <v>169</v>
      </c>
      <c r="Q249" s="213">
        <v>162.69640000000001</v>
      </c>
      <c r="R249" s="213">
        <v>186.5</v>
      </c>
      <c r="S249" s="213">
        <v>168</v>
      </c>
      <c r="T249" s="213">
        <v>165.44</v>
      </c>
      <c r="U249" s="213">
        <v>168.69209000000001</v>
      </c>
      <c r="V249" s="213">
        <v>174</v>
      </c>
      <c r="W249" s="213">
        <v>154</v>
      </c>
      <c r="X249" s="213">
        <v>172.5</v>
      </c>
      <c r="Y249" s="213">
        <v>177.7</v>
      </c>
      <c r="Z249" s="213">
        <v>169.5</v>
      </c>
      <c r="AA249" s="210"/>
      <c r="AB249" s="211"/>
      <c r="AC249" s="211"/>
      <c r="AD249" s="211"/>
      <c r="AE249" s="211"/>
      <c r="AF249" s="211"/>
      <c r="AG249" s="211"/>
      <c r="AH249" s="211"/>
      <c r="AI249" s="211"/>
      <c r="AJ249" s="211"/>
      <c r="AK249" s="211"/>
      <c r="AL249" s="211"/>
      <c r="AM249" s="211"/>
      <c r="AN249" s="211"/>
      <c r="AO249" s="211"/>
      <c r="AP249" s="211"/>
      <c r="AQ249" s="211"/>
      <c r="AR249" s="211"/>
      <c r="AS249" s="211"/>
      <c r="AT249" s="211"/>
      <c r="AU249" s="211"/>
      <c r="AV249" s="211"/>
      <c r="AW249" s="211"/>
      <c r="AX249" s="211"/>
      <c r="AY249" s="211"/>
      <c r="AZ249" s="211"/>
      <c r="BA249" s="211"/>
      <c r="BB249" s="211"/>
      <c r="BC249" s="211"/>
      <c r="BD249" s="211"/>
      <c r="BE249" s="211"/>
      <c r="BF249" s="211"/>
      <c r="BG249" s="211"/>
      <c r="BH249" s="211"/>
      <c r="BI249" s="211"/>
      <c r="BJ249" s="211"/>
      <c r="BK249" s="211"/>
      <c r="BL249" s="211"/>
      <c r="BM249" s="212">
        <v>16</v>
      </c>
    </row>
    <row r="250" spans="1:65">
      <c r="A250" s="30"/>
      <c r="B250" s="19">
        <v>1</v>
      </c>
      <c r="C250" s="9">
        <v>4</v>
      </c>
      <c r="D250" s="213">
        <v>175.5</v>
      </c>
      <c r="E250" s="213">
        <v>170</v>
      </c>
      <c r="F250" s="213">
        <v>168</v>
      </c>
      <c r="G250" s="214">
        <v>194.3</v>
      </c>
      <c r="H250" s="214">
        <v>146</v>
      </c>
      <c r="I250" s="213">
        <v>167.4</v>
      </c>
      <c r="J250" s="213">
        <v>174.2</v>
      </c>
      <c r="K250" s="213">
        <v>165</v>
      </c>
      <c r="L250" s="213">
        <v>160.977</v>
      </c>
      <c r="M250" s="215">
        <v>174</v>
      </c>
      <c r="N250" s="214">
        <v>145</v>
      </c>
      <c r="O250" s="213">
        <v>174.86699999999999</v>
      </c>
      <c r="P250" s="213">
        <v>169</v>
      </c>
      <c r="Q250" s="213">
        <v>172.84729999999999</v>
      </c>
      <c r="R250" s="213">
        <v>185.5</v>
      </c>
      <c r="S250" s="213">
        <v>166</v>
      </c>
      <c r="T250" s="213">
        <v>172.99</v>
      </c>
      <c r="U250" s="213">
        <v>166.13822039999999</v>
      </c>
      <c r="V250" s="213">
        <v>175</v>
      </c>
      <c r="W250" s="213">
        <v>154</v>
      </c>
      <c r="X250" s="213">
        <v>176.5</v>
      </c>
      <c r="Y250" s="213">
        <v>176.2</v>
      </c>
      <c r="Z250" s="213">
        <v>169</v>
      </c>
      <c r="AA250" s="210"/>
      <c r="AB250" s="211"/>
      <c r="AC250" s="211"/>
      <c r="AD250" s="211"/>
      <c r="AE250" s="211"/>
      <c r="AF250" s="211"/>
      <c r="AG250" s="211"/>
      <c r="AH250" s="211"/>
      <c r="AI250" s="211"/>
      <c r="AJ250" s="211"/>
      <c r="AK250" s="211"/>
      <c r="AL250" s="211"/>
      <c r="AM250" s="211"/>
      <c r="AN250" s="211"/>
      <c r="AO250" s="211"/>
      <c r="AP250" s="211"/>
      <c r="AQ250" s="211"/>
      <c r="AR250" s="211"/>
      <c r="AS250" s="211"/>
      <c r="AT250" s="211"/>
      <c r="AU250" s="211"/>
      <c r="AV250" s="211"/>
      <c r="AW250" s="211"/>
      <c r="AX250" s="211"/>
      <c r="AY250" s="211"/>
      <c r="AZ250" s="211"/>
      <c r="BA250" s="211"/>
      <c r="BB250" s="211"/>
      <c r="BC250" s="211"/>
      <c r="BD250" s="211"/>
      <c r="BE250" s="211"/>
      <c r="BF250" s="211"/>
      <c r="BG250" s="211"/>
      <c r="BH250" s="211"/>
      <c r="BI250" s="211"/>
      <c r="BJ250" s="211"/>
      <c r="BK250" s="211"/>
      <c r="BL250" s="211"/>
      <c r="BM250" s="212">
        <v>170.64889777583335</v>
      </c>
    </row>
    <row r="251" spans="1:65">
      <c r="A251" s="30"/>
      <c r="B251" s="19">
        <v>1</v>
      </c>
      <c r="C251" s="9">
        <v>5</v>
      </c>
      <c r="D251" s="213">
        <v>173</v>
      </c>
      <c r="E251" s="213">
        <v>175</v>
      </c>
      <c r="F251" s="213">
        <v>168.89599999999999</v>
      </c>
      <c r="G251" s="214">
        <v>192.8</v>
      </c>
      <c r="H251" s="214">
        <v>146</v>
      </c>
      <c r="I251" s="213">
        <v>168.1</v>
      </c>
      <c r="J251" s="213">
        <v>176.2</v>
      </c>
      <c r="K251" s="213">
        <v>166</v>
      </c>
      <c r="L251" s="213">
        <v>161.584</v>
      </c>
      <c r="M251" s="213">
        <v>180.8</v>
      </c>
      <c r="N251" s="214">
        <v>141</v>
      </c>
      <c r="O251" s="213">
        <v>173.14500000000001</v>
      </c>
      <c r="P251" s="213">
        <v>170</v>
      </c>
      <c r="Q251" s="213">
        <v>179.14750000000001</v>
      </c>
      <c r="R251" s="213">
        <v>184</v>
      </c>
      <c r="S251" s="213">
        <v>167</v>
      </c>
      <c r="T251" s="213">
        <v>167.37</v>
      </c>
      <c r="U251" s="213">
        <v>170.71785310000001</v>
      </c>
      <c r="V251" s="213">
        <v>178</v>
      </c>
      <c r="W251" s="213">
        <v>156</v>
      </c>
      <c r="X251" s="213">
        <v>172</v>
      </c>
      <c r="Y251" s="213">
        <v>176.6</v>
      </c>
      <c r="Z251" s="213">
        <v>166.5</v>
      </c>
      <c r="AA251" s="210"/>
      <c r="AB251" s="211"/>
      <c r="AC251" s="211"/>
      <c r="AD251" s="211"/>
      <c r="AE251" s="211"/>
      <c r="AF251" s="211"/>
      <c r="AG251" s="211"/>
      <c r="AH251" s="211"/>
      <c r="AI251" s="211"/>
      <c r="AJ251" s="211"/>
      <c r="AK251" s="211"/>
      <c r="AL251" s="211"/>
      <c r="AM251" s="211"/>
      <c r="AN251" s="211"/>
      <c r="AO251" s="211"/>
      <c r="AP251" s="211"/>
      <c r="AQ251" s="211"/>
      <c r="AR251" s="211"/>
      <c r="AS251" s="211"/>
      <c r="AT251" s="211"/>
      <c r="AU251" s="211"/>
      <c r="AV251" s="211"/>
      <c r="AW251" s="211"/>
      <c r="AX251" s="211"/>
      <c r="AY251" s="211"/>
      <c r="AZ251" s="211"/>
      <c r="BA251" s="211"/>
      <c r="BB251" s="211"/>
      <c r="BC251" s="211"/>
      <c r="BD251" s="211"/>
      <c r="BE251" s="211"/>
      <c r="BF251" s="211"/>
      <c r="BG251" s="211"/>
      <c r="BH251" s="211"/>
      <c r="BI251" s="211"/>
      <c r="BJ251" s="211"/>
      <c r="BK251" s="211"/>
      <c r="BL251" s="211"/>
      <c r="BM251" s="212">
        <v>88</v>
      </c>
    </row>
    <row r="252" spans="1:65">
      <c r="A252" s="30"/>
      <c r="B252" s="19">
        <v>1</v>
      </c>
      <c r="C252" s="9">
        <v>6</v>
      </c>
      <c r="D252" s="213">
        <v>169</v>
      </c>
      <c r="E252" s="213">
        <v>172</v>
      </c>
      <c r="F252" s="213">
        <v>168.28</v>
      </c>
      <c r="G252" s="214">
        <v>190.1</v>
      </c>
      <c r="H252" s="214">
        <v>143</v>
      </c>
      <c r="I252" s="213">
        <v>168.8</v>
      </c>
      <c r="J252" s="213">
        <v>172.4</v>
      </c>
      <c r="K252" s="213">
        <v>160</v>
      </c>
      <c r="L252" s="213">
        <v>160.78700000000001</v>
      </c>
      <c r="M252" s="213">
        <v>179.1</v>
      </c>
      <c r="N252" s="214">
        <v>141</v>
      </c>
      <c r="O252" s="213">
        <v>172.80250000000001</v>
      </c>
      <c r="P252" s="213">
        <v>171</v>
      </c>
      <c r="Q252" s="213">
        <v>180.09870000000001</v>
      </c>
      <c r="R252" s="213">
        <v>183.5</v>
      </c>
      <c r="S252" s="213">
        <v>165</v>
      </c>
      <c r="T252" s="213" t="s">
        <v>279</v>
      </c>
      <c r="U252" s="213">
        <v>168.0953753</v>
      </c>
      <c r="V252" s="213">
        <v>179</v>
      </c>
      <c r="W252" s="213">
        <v>156</v>
      </c>
      <c r="X252" s="213">
        <v>175</v>
      </c>
      <c r="Y252" s="213">
        <v>173.3</v>
      </c>
      <c r="Z252" s="213">
        <v>165.5</v>
      </c>
      <c r="AA252" s="210"/>
      <c r="AB252" s="211"/>
      <c r="AC252" s="211"/>
      <c r="AD252" s="211"/>
      <c r="AE252" s="211"/>
      <c r="AF252" s="211"/>
      <c r="AG252" s="211"/>
      <c r="AH252" s="211"/>
      <c r="AI252" s="211"/>
      <c r="AJ252" s="211"/>
      <c r="AK252" s="211"/>
      <c r="AL252" s="211"/>
      <c r="AM252" s="211"/>
      <c r="AN252" s="211"/>
      <c r="AO252" s="211"/>
      <c r="AP252" s="211"/>
      <c r="AQ252" s="211"/>
      <c r="AR252" s="211"/>
      <c r="AS252" s="211"/>
      <c r="AT252" s="211"/>
      <c r="AU252" s="211"/>
      <c r="AV252" s="211"/>
      <c r="AW252" s="211"/>
      <c r="AX252" s="211"/>
      <c r="AY252" s="211"/>
      <c r="AZ252" s="211"/>
      <c r="BA252" s="211"/>
      <c r="BB252" s="211"/>
      <c r="BC252" s="211"/>
      <c r="BD252" s="211"/>
      <c r="BE252" s="211"/>
      <c r="BF252" s="211"/>
      <c r="BG252" s="211"/>
      <c r="BH252" s="211"/>
      <c r="BI252" s="211"/>
      <c r="BJ252" s="211"/>
      <c r="BK252" s="211"/>
      <c r="BL252" s="211"/>
      <c r="BM252" s="216"/>
    </row>
    <row r="253" spans="1:65">
      <c r="A253" s="30"/>
      <c r="B253" s="20" t="s">
        <v>265</v>
      </c>
      <c r="C253" s="12"/>
      <c r="D253" s="217">
        <v>174.83333333333334</v>
      </c>
      <c r="E253" s="217">
        <v>171.33333333333334</v>
      </c>
      <c r="F253" s="217">
        <v>167.15766666666664</v>
      </c>
      <c r="G253" s="217">
        <v>192.98333333333332</v>
      </c>
      <c r="H253" s="217">
        <v>146.5</v>
      </c>
      <c r="I253" s="217">
        <v>167.88333333333335</v>
      </c>
      <c r="J253" s="217">
        <v>174.16666666666671</v>
      </c>
      <c r="K253" s="217">
        <v>162.66666666666666</v>
      </c>
      <c r="L253" s="217">
        <v>160.94833333333335</v>
      </c>
      <c r="M253" s="217">
        <v>179.04999999999998</v>
      </c>
      <c r="N253" s="217">
        <v>142.5</v>
      </c>
      <c r="O253" s="217">
        <v>170.71841666666668</v>
      </c>
      <c r="P253" s="217">
        <v>169.83333333333334</v>
      </c>
      <c r="Q253" s="217">
        <v>173.26353333333336</v>
      </c>
      <c r="R253" s="217">
        <v>185.41666666666666</v>
      </c>
      <c r="S253" s="217">
        <v>166.66666666666666</v>
      </c>
      <c r="T253" s="217">
        <v>168.83799999999999</v>
      </c>
      <c r="U253" s="217">
        <v>166.72533885000001</v>
      </c>
      <c r="V253" s="217">
        <v>175.83333333333334</v>
      </c>
      <c r="W253" s="217">
        <v>155.83333333333334</v>
      </c>
      <c r="X253" s="217">
        <v>174.83333333333334</v>
      </c>
      <c r="Y253" s="217">
        <v>176.9666666666667</v>
      </c>
      <c r="Z253" s="217">
        <v>169</v>
      </c>
      <c r="AA253" s="210"/>
      <c r="AB253" s="211"/>
      <c r="AC253" s="211"/>
      <c r="AD253" s="211"/>
      <c r="AE253" s="211"/>
      <c r="AF253" s="211"/>
      <c r="AG253" s="211"/>
      <c r="AH253" s="211"/>
      <c r="AI253" s="211"/>
      <c r="AJ253" s="211"/>
      <c r="AK253" s="211"/>
      <c r="AL253" s="211"/>
      <c r="AM253" s="211"/>
      <c r="AN253" s="211"/>
      <c r="AO253" s="211"/>
      <c r="AP253" s="211"/>
      <c r="AQ253" s="211"/>
      <c r="AR253" s="211"/>
      <c r="AS253" s="211"/>
      <c r="AT253" s="211"/>
      <c r="AU253" s="211"/>
      <c r="AV253" s="211"/>
      <c r="AW253" s="211"/>
      <c r="AX253" s="211"/>
      <c r="AY253" s="211"/>
      <c r="AZ253" s="211"/>
      <c r="BA253" s="211"/>
      <c r="BB253" s="211"/>
      <c r="BC253" s="211"/>
      <c r="BD253" s="211"/>
      <c r="BE253" s="211"/>
      <c r="BF253" s="211"/>
      <c r="BG253" s="211"/>
      <c r="BH253" s="211"/>
      <c r="BI253" s="211"/>
      <c r="BJ253" s="211"/>
      <c r="BK253" s="211"/>
      <c r="BL253" s="211"/>
      <c r="BM253" s="216"/>
    </row>
    <row r="254" spans="1:65">
      <c r="A254" s="30"/>
      <c r="B254" s="3" t="s">
        <v>266</v>
      </c>
      <c r="C254" s="29"/>
      <c r="D254" s="213">
        <v>175.25</v>
      </c>
      <c r="E254" s="213">
        <v>170.5</v>
      </c>
      <c r="F254" s="213">
        <v>167.447</v>
      </c>
      <c r="G254" s="213">
        <v>193.5</v>
      </c>
      <c r="H254" s="213">
        <v>146</v>
      </c>
      <c r="I254" s="213">
        <v>167.95</v>
      </c>
      <c r="J254" s="213">
        <v>173.89999999999998</v>
      </c>
      <c r="K254" s="213">
        <v>163</v>
      </c>
      <c r="L254" s="213">
        <v>160.88200000000001</v>
      </c>
      <c r="M254" s="213">
        <v>179.5</v>
      </c>
      <c r="N254" s="213">
        <v>143</v>
      </c>
      <c r="O254" s="213">
        <v>171.87650000000002</v>
      </c>
      <c r="P254" s="213">
        <v>169.5</v>
      </c>
      <c r="Q254" s="213">
        <v>172.7251</v>
      </c>
      <c r="R254" s="213">
        <v>185.5</v>
      </c>
      <c r="S254" s="213">
        <v>167</v>
      </c>
      <c r="T254" s="213">
        <v>167.37</v>
      </c>
      <c r="U254" s="213">
        <v>167.11679785000001</v>
      </c>
      <c r="V254" s="213">
        <v>175</v>
      </c>
      <c r="W254" s="213">
        <v>156</v>
      </c>
      <c r="X254" s="213">
        <v>174.5</v>
      </c>
      <c r="Y254" s="213">
        <v>177.05</v>
      </c>
      <c r="Z254" s="213">
        <v>169</v>
      </c>
      <c r="AA254" s="210"/>
      <c r="AB254" s="211"/>
      <c r="AC254" s="211"/>
      <c r="AD254" s="211"/>
      <c r="AE254" s="211"/>
      <c r="AF254" s="211"/>
      <c r="AG254" s="211"/>
      <c r="AH254" s="211"/>
      <c r="AI254" s="211"/>
      <c r="AJ254" s="211"/>
      <c r="AK254" s="211"/>
      <c r="AL254" s="211"/>
      <c r="AM254" s="211"/>
      <c r="AN254" s="211"/>
      <c r="AO254" s="211"/>
      <c r="AP254" s="211"/>
      <c r="AQ254" s="211"/>
      <c r="AR254" s="211"/>
      <c r="AS254" s="211"/>
      <c r="AT254" s="211"/>
      <c r="AU254" s="211"/>
      <c r="AV254" s="211"/>
      <c r="AW254" s="211"/>
      <c r="AX254" s="211"/>
      <c r="AY254" s="211"/>
      <c r="AZ254" s="211"/>
      <c r="BA254" s="211"/>
      <c r="BB254" s="211"/>
      <c r="BC254" s="211"/>
      <c r="BD254" s="211"/>
      <c r="BE254" s="211"/>
      <c r="BF254" s="211"/>
      <c r="BG254" s="211"/>
      <c r="BH254" s="211"/>
      <c r="BI254" s="211"/>
      <c r="BJ254" s="211"/>
      <c r="BK254" s="211"/>
      <c r="BL254" s="211"/>
      <c r="BM254" s="216"/>
    </row>
    <row r="255" spans="1:65">
      <c r="A255" s="30"/>
      <c r="B255" s="3" t="s">
        <v>267</v>
      </c>
      <c r="C255" s="29"/>
      <c r="D255" s="213">
        <v>3.5308167138307627</v>
      </c>
      <c r="E255" s="213">
        <v>1.96638416050035</v>
      </c>
      <c r="F255" s="213">
        <v>1.739753737362471</v>
      </c>
      <c r="G255" s="213">
        <v>1.4932068398807563</v>
      </c>
      <c r="H255" s="213">
        <v>2.5884358211089569</v>
      </c>
      <c r="I255" s="213">
        <v>0.91305348510734563</v>
      </c>
      <c r="J255" s="213">
        <v>1.7224014243685011</v>
      </c>
      <c r="K255" s="213">
        <v>2.7325202042558927</v>
      </c>
      <c r="L255" s="213">
        <v>0.50273478760343404</v>
      </c>
      <c r="M255" s="213">
        <v>2.6273560854973601</v>
      </c>
      <c r="N255" s="213">
        <v>2.9495762407505248</v>
      </c>
      <c r="O255" s="213">
        <v>4.1291627167825089</v>
      </c>
      <c r="P255" s="213">
        <v>0.98319208025017502</v>
      </c>
      <c r="Q255" s="213">
        <v>6.2413215307871024</v>
      </c>
      <c r="R255" s="213">
        <v>1.4972196454317139</v>
      </c>
      <c r="S255" s="213">
        <v>1.0327955589886444</v>
      </c>
      <c r="T255" s="213">
        <v>3.6642693678276488</v>
      </c>
      <c r="U255" s="213">
        <v>3.0270919950443931</v>
      </c>
      <c r="V255" s="213">
        <v>2.1369760566432809</v>
      </c>
      <c r="W255" s="213">
        <v>1.6020819787597222</v>
      </c>
      <c r="X255" s="213">
        <v>2.6204325342711394</v>
      </c>
      <c r="Y255" s="213">
        <v>2.3440705336372991</v>
      </c>
      <c r="Z255" s="213">
        <v>3.1304951684997055</v>
      </c>
      <c r="AA255" s="210"/>
      <c r="AB255" s="211"/>
      <c r="AC255" s="211"/>
      <c r="AD255" s="211"/>
      <c r="AE255" s="211"/>
      <c r="AF255" s="211"/>
      <c r="AG255" s="211"/>
      <c r="AH255" s="211"/>
      <c r="AI255" s="211"/>
      <c r="AJ255" s="211"/>
      <c r="AK255" s="211"/>
      <c r="AL255" s="211"/>
      <c r="AM255" s="211"/>
      <c r="AN255" s="211"/>
      <c r="AO255" s="211"/>
      <c r="AP255" s="211"/>
      <c r="AQ255" s="211"/>
      <c r="AR255" s="211"/>
      <c r="AS255" s="211"/>
      <c r="AT255" s="211"/>
      <c r="AU255" s="211"/>
      <c r="AV255" s="211"/>
      <c r="AW255" s="211"/>
      <c r="AX255" s="211"/>
      <c r="AY255" s="211"/>
      <c r="AZ255" s="211"/>
      <c r="BA255" s="211"/>
      <c r="BB255" s="211"/>
      <c r="BC255" s="211"/>
      <c r="BD255" s="211"/>
      <c r="BE255" s="211"/>
      <c r="BF255" s="211"/>
      <c r="BG255" s="211"/>
      <c r="BH255" s="211"/>
      <c r="BI255" s="211"/>
      <c r="BJ255" s="211"/>
      <c r="BK255" s="211"/>
      <c r="BL255" s="211"/>
      <c r="BM255" s="216"/>
    </row>
    <row r="256" spans="1:65">
      <c r="A256" s="30"/>
      <c r="B256" s="3" t="s">
        <v>86</v>
      </c>
      <c r="C256" s="29"/>
      <c r="D256" s="13">
        <v>2.0195329154418087E-2</v>
      </c>
      <c r="E256" s="13">
        <v>1.1476950353114882E-2</v>
      </c>
      <c r="F256" s="13">
        <v>1.0407860866063405E-2</v>
      </c>
      <c r="G256" s="13">
        <v>7.7374911816949117E-3</v>
      </c>
      <c r="H256" s="13">
        <v>1.7668503898354653E-2</v>
      </c>
      <c r="I256" s="13">
        <v>5.4386189920024551E-3</v>
      </c>
      <c r="J256" s="13">
        <v>9.8893861686229698E-3</v>
      </c>
      <c r="K256" s="13">
        <v>1.6798279944196064E-2</v>
      </c>
      <c r="L256" s="13">
        <v>3.1235787112019425E-3</v>
      </c>
      <c r="M256" s="13">
        <v>1.4673868112244403E-2</v>
      </c>
      <c r="N256" s="13">
        <v>2.0698780636845788E-2</v>
      </c>
      <c r="O256" s="13">
        <v>2.418697875370315E-2</v>
      </c>
      <c r="P256" s="13">
        <v>5.7891584705604023E-3</v>
      </c>
      <c r="Q256" s="13">
        <v>3.6022130050757564E-2</v>
      </c>
      <c r="R256" s="13">
        <v>8.0748924697440754E-3</v>
      </c>
      <c r="S256" s="13">
        <v>6.1967733539318665E-3</v>
      </c>
      <c r="T256" s="13">
        <v>2.1702871200959789E-2</v>
      </c>
      <c r="U256" s="13">
        <v>1.8156160400836355E-2</v>
      </c>
      <c r="V256" s="13">
        <v>1.2153418331620555E-2</v>
      </c>
      <c r="W256" s="13">
        <v>1.0280739970650623E-2</v>
      </c>
      <c r="X256" s="13">
        <v>1.4988174647880683E-2</v>
      </c>
      <c r="Y256" s="13">
        <v>1.3245830854985678E-2</v>
      </c>
      <c r="Z256" s="13">
        <v>1.8523640050294117E-2</v>
      </c>
      <c r="AA256" s="152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5"/>
    </row>
    <row r="257" spans="1:65">
      <c r="A257" s="30"/>
      <c r="B257" s="3" t="s">
        <v>268</v>
      </c>
      <c r="C257" s="29"/>
      <c r="D257" s="13">
        <v>2.4520730060599183E-2</v>
      </c>
      <c r="E257" s="13">
        <v>4.0107821756873996E-3</v>
      </c>
      <c r="F257" s="13">
        <v>-2.0458562315197826E-2</v>
      </c>
      <c r="G257" s="13">
        <v>0.13087945980664228</v>
      </c>
      <c r="H257" s="13">
        <v>-0.14151218138868771</v>
      </c>
      <c r="I257" s="13">
        <v>-1.6206166453725745E-2</v>
      </c>
      <c r="J257" s="13">
        <v>2.0614073320616155E-2</v>
      </c>
      <c r="K257" s="13">
        <v>-4.6775755444094624E-2</v>
      </c>
      <c r="L257" s="13">
        <v>-5.6845163191401205E-2</v>
      </c>
      <c r="M257" s="13">
        <v>4.9230333940992965E-2</v>
      </c>
      <c r="N257" s="13">
        <v>-0.16495212182858698</v>
      </c>
      <c r="O257" s="13">
        <v>4.0737966514536872E-4</v>
      </c>
      <c r="P257" s="13">
        <v>-4.7791954892749677E-3</v>
      </c>
      <c r="Q257" s="13">
        <v>1.5321725434960687E-2</v>
      </c>
      <c r="R257" s="13">
        <v>8.6538905807832744E-2</v>
      </c>
      <c r="S257" s="13">
        <v>-2.3335815004195348E-2</v>
      </c>
      <c r="T257" s="13">
        <v>-1.0611834002069997E-2</v>
      </c>
      <c r="U257" s="13">
        <v>-2.2991996883492183E-2</v>
      </c>
      <c r="V257" s="13">
        <v>3.0380715170573946E-2</v>
      </c>
      <c r="W257" s="13">
        <v>-8.6818987028922545E-2</v>
      </c>
      <c r="X257" s="13">
        <v>2.4520730060599183E-2</v>
      </c>
      <c r="Y257" s="13">
        <v>3.7022031628545671E-2</v>
      </c>
      <c r="Z257" s="13">
        <v>-9.6625164142539743E-3</v>
      </c>
      <c r="AA257" s="152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55"/>
    </row>
    <row r="258" spans="1:65">
      <c r="A258" s="30"/>
      <c r="B258" s="46" t="s">
        <v>269</v>
      </c>
      <c r="C258" s="47"/>
      <c r="D258" s="45">
        <v>0.67</v>
      </c>
      <c r="E258" s="45">
        <v>0.2</v>
      </c>
      <c r="F258" s="45">
        <v>0.36</v>
      </c>
      <c r="G258" s="45">
        <v>3.12</v>
      </c>
      <c r="H258" s="45">
        <v>3.15</v>
      </c>
      <c r="I258" s="45">
        <v>0.26</v>
      </c>
      <c r="J258" s="45">
        <v>0.57999999999999996</v>
      </c>
      <c r="K258" s="45">
        <v>0.97</v>
      </c>
      <c r="L258" s="45">
        <v>1.2</v>
      </c>
      <c r="M258" s="45">
        <v>1.24</v>
      </c>
      <c r="N258" s="45">
        <v>3.69</v>
      </c>
      <c r="O258" s="45">
        <v>0.12</v>
      </c>
      <c r="P258" s="45">
        <v>0</v>
      </c>
      <c r="Q258" s="45">
        <v>0.46</v>
      </c>
      <c r="R258" s="45">
        <v>2.1</v>
      </c>
      <c r="S258" s="45">
        <v>0.43</v>
      </c>
      <c r="T258" s="45">
        <v>0.13</v>
      </c>
      <c r="U258" s="45">
        <v>0.42</v>
      </c>
      <c r="V258" s="45">
        <v>0.81</v>
      </c>
      <c r="W258" s="45">
        <v>1.89</v>
      </c>
      <c r="X258" s="45">
        <v>0.67</v>
      </c>
      <c r="Y258" s="45">
        <v>0.96</v>
      </c>
      <c r="Z258" s="45">
        <v>0.11</v>
      </c>
      <c r="AA258" s="152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55"/>
    </row>
    <row r="259" spans="1:65">
      <c r="B259" s="31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BM259" s="55"/>
    </row>
    <row r="260" spans="1:65" ht="15">
      <c r="B260" s="8" t="s">
        <v>547</v>
      </c>
      <c r="BM260" s="28" t="s">
        <v>66</v>
      </c>
    </row>
    <row r="261" spans="1:65" ht="15">
      <c r="A261" s="25" t="s">
        <v>33</v>
      </c>
      <c r="B261" s="18" t="s">
        <v>110</v>
      </c>
      <c r="C261" s="15" t="s">
        <v>111</v>
      </c>
      <c r="D261" s="16" t="s">
        <v>230</v>
      </c>
      <c r="E261" s="17" t="s">
        <v>230</v>
      </c>
      <c r="F261" s="17" t="s">
        <v>230</v>
      </c>
      <c r="G261" s="17" t="s">
        <v>230</v>
      </c>
      <c r="H261" s="17" t="s">
        <v>230</v>
      </c>
      <c r="I261" s="15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1</v>
      </c>
    </row>
    <row r="262" spans="1:65">
      <c r="A262" s="30"/>
      <c r="B262" s="19" t="s">
        <v>231</v>
      </c>
      <c r="C262" s="9" t="s">
        <v>231</v>
      </c>
      <c r="D262" s="150" t="s">
        <v>234</v>
      </c>
      <c r="E262" s="151" t="s">
        <v>240</v>
      </c>
      <c r="F262" s="151" t="s">
        <v>242</v>
      </c>
      <c r="G262" s="151" t="s">
        <v>246</v>
      </c>
      <c r="H262" s="151" t="s">
        <v>247</v>
      </c>
      <c r="I262" s="15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 t="s">
        <v>3</v>
      </c>
    </row>
    <row r="263" spans="1:65">
      <c r="A263" s="30"/>
      <c r="B263" s="19"/>
      <c r="C263" s="9"/>
      <c r="D263" s="10" t="s">
        <v>271</v>
      </c>
      <c r="E263" s="11" t="s">
        <v>271</v>
      </c>
      <c r="F263" s="11" t="s">
        <v>271</v>
      </c>
      <c r="G263" s="11" t="s">
        <v>274</v>
      </c>
      <c r="H263" s="11" t="s">
        <v>271</v>
      </c>
      <c r="I263" s="15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2</v>
      </c>
    </row>
    <row r="264" spans="1:65">
      <c r="A264" s="30"/>
      <c r="B264" s="19"/>
      <c r="C264" s="9"/>
      <c r="D264" s="26" t="s">
        <v>263</v>
      </c>
      <c r="E264" s="26" t="s">
        <v>116</v>
      </c>
      <c r="F264" s="26" t="s">
        <v>116</v>
      </c>
      <c r="G264" s="26" t="s">
        <v>309</v>
      </c>
      <c r="H264" s="26" t="s">
        <v>309</v>
      </c>
      <c r="I264" s="15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3</v>
      </c>
    </row>
    <row r="265" spans="1:65">
      <c r="A265" s="30"/>
      <c r="B265" s="18">
        <v>1</v>
      </c>
      <c r="C265" s="14">
        <v>1</v>
      </c>
      <c r="D265" s="22">
        <v>2.2200000000000002</v>
      </c>
      <c r="E265" s="22">
        <v>2.415</v>
      </c>
      <c r="F265" s="22">
        <v>2.54</v>
      </c>
      <c r="G265" s="22">
        <v>2.8</v>
      </c>
      <c r="H265" s="22">
        <v>2.5128810021622443</v>
      </c>
      <c r="I265" s="15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1</v>
      </c>
    </row>
    <row r="266" spans="1:65">
      <c r="A266" s="30"/>
      <c r="B266" s="19">
        <v>1</v>
      </c>
      <c r="C266" s="9">
        <v>2</v>
      </c>
      <c r="D266" s="11">
        <v>2.21</v>
      </c>
      <c r="E266" s="11">
        <v>2.4870000000000001</v>
      </c>
      <c r="F266" s="11">
        <v>2.54</v>
      </c>
      <c r="G266" s="11">
        <v>2.8</v>
      </c>
      <c r="H266" s="11">
        <v>2.5073642452682461</v>
      </c>
      <c r="I266" s="15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29</v>
      </c>
    </row>
    <row r="267" spans="1:65">
      <c r="A267" s="30"/>
      <c r="B267" s="19">
        <v>1</v>
      </c>
      <c r="C267" s="9">
        <v>3</v>
      </c>
      <c r="D267" s="11">
        <v>2.2599999999999998</v>
      </c>
      <c r="E267" s="11">
        <v>2.4569999999999999</v>
      </c>
      <c r="F267" s="11">
        <v>2.7</v>
      </c>
      <c r="G267" s="11">
        <v>2.9</v>
      </c>
      <c r="H267" s="11">
        <v>2.580216879577617</v>
      </c>
      <c r="I267" s="15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8">
        <v>16</v>
      </c>
    </row>
    <row r="268" spans="1:65">
      <c r="A268" s="30"/>
      <c r="B268" s="19">
        <v>1</v>
      </c>
      <c r="C268" s="9">
        <v>4</v>
      </c>
      <c r="D268" s="11">
        <v>2.2999999999999998</v>
      </c>
      <c r="E268" s="11">
        <v>2.34</v>
      </c>
      <c r="F268" s="11">
        <v>2.88</v>
      </c>
      <c r="G268" s="11">
        <v>2.7</v>
      </c>
      <c r="H268" s="148">
        <v>2.6736387660920702</v>
      </c>
      <c r="I268" s="15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2.5335255960462</v>
      </c>
    </row>
    <row r="269" spans="1:65">
      <c r="A269" s="30"/>
      <c r="B269" s="19">
        <v>1</v>
      </c>
      <c r="C269" s="9">
        <v>5</v>
      </c>
      <c r="D269" s="11">
        <v>2.34</v>
      </c>
      <c r="E269" s="11">
        <v>2.3959999999999999</v>
      </c>
      <c r="F269" s="11">
        <v>2.65</v>
      </c>
      <c r="G269" s="11">
        <v>2.7</v>
      </c>
      <c r="H269" s="11">
        <v>2.5055780198902009</v>
      </c>
      <c r="I269" s="15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>
        <v>89</v>
      </c>
    </row>
    <row r="270" spans="1:65">
      <c r="A270" s="30"/>
      <c r="B270" s="19">
        <v>1</v>
      </c>
      <c r="C270" s="9">
        <v>6</v>
      </c>
      <c r="D270" s="11">
        <v>2.36</v>
      </c>
      <c r="E270" s="11">
        <v>2.4300000000000002</v>
      </c>
      <c r="F270" s="11">
        <v>2.61</v>
      </c>
      <c r="G270" s="11">
        <v>2.8</v>
      </c>
      <c r="H270" s="11">
        <v>2.536266420923361</v>
      </c>
      <c r="I270" s="15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30"/>
      <c r="B271" s="20" t="s">
        <v>265</v>
      </c>
      <c r="C271" s="12"/>
      <c r="D271" s="23">
        <v>2.2816666666666663</v>
      </c>
      <c r="E271" s="23">
        <v>2.4208333333333329</v>
      </c>
      <c r="F271" s="23">
        <v>2.6533333333333333</v>
      </c>
      <c r="G271" s="23">
        <v>2.7833333333333332</v>
      </c>
      <c r="H271" s="23">
        <v>2.5526575556522899</v>
      </c>
      <c r="I271" s="15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30"/>
      <c r="B272" s="3" t="s">
        <v>266</v>
      </c>
      <c r="C272" s="29"/>
      <c r="D272" s="11">
        <v>2.2799999999999998</v>
      </c>
      <c r="E272" s="11">
        <v>2.4225000000000003</v>
      </c>
      <c r="F272" s="11">
        <v>2.63</v>
      </c>
      <c r="G272" s="11">
        <v>2.8</v>
      </c>
      <c r="H272" s="11">
        <v>2.5245737115428026</v>
      </c>
      <c r="I272" s="15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30"/>
      <c r="B273" s="3" t="s">
        <v>267</v>
      </c>
      <c r="C273" s="29"/>
      <c r="D273" s="24">
        <v>6.2102066524928591E-2</v>
      </c>
      <c r="E273" s="24">
        <v>5.0901538942026821E-2</v>
      </c>
      <c r="F273" s="24">
        <v>0.12738393409950355</v>
      </c>
      <c r="G273" s="24">
        <v>7.5277265270907973E-2</v>
      </c>
      <c r="H273" s="24">
        <v>6.5596920313476637E-2</v>
      </c>
      <c r="I273" s="206"/>
      <c r="J273" s="207"/>
      <c r="K273" s="207"/>
      <c r="L273" s="207"/>
      <c r="M273" s="207"/>
      <c r="N273" s="207"/>
      <c r="O273" s="207"/>
      <c r="P273" s="207"/>
      <c r="Q273" s="207"/>
      <c r="R273" s="207"/>
      <c r="S273" s="207"/>
      <c r="T273" s="207"/>
      <c r="U273" s="207"/>
      <c r="V273" s="207"/>
      <c r="W273" s="207"/>
      <c r="X273" s="207"/>
      <c r="Y273" s="207"/>
      <c r="Z273" s="207"/>
      <c r="AA273" s="207"/>
      <c r="AB273" s="207"/>
      <c r="AC273" s="207"/>
      <c r="AD273" s="207"/>
      <c r="AE273" s="207"/>
      <c r="AF273" s="207"/>
      <c r="AG273" s="207"/>
      <c r="AH273" s="207"/>
      <c r="AI273" s="207"/>
      <c r="AJ273" s="207"/>
      <c r="AK273" s="207"/>
      <c r="AL273" s="207"/>
      <c r="AM273" s="207"/>
      <c r="AN273" s="207"/>
      <c r="AO273" s="207"/>
      <c r="AP273" s="207"/>
      <c r="AQ273" s="207"/>
      <c r="AR273" s="207"/>
      <c r="AS273" s="207"/>
      <c r="AT273" s="207"/>
      <c r="AU273" s="207"/>
      <c r="AV273" s="207"/>
      <c r="AW273" s="207"/>
      <c r="AX273" s="207"/>
      <c r="AY273" s="207"/>
      <c r="AZ273" s="207"/>
      <c r="BA273" s="207"/>
      <c r="BB273" s="207"/>
      <c r="BC273" s="207"/>
      <c r="BD273" s="207"/>
      <c r="BE273" s="207"/>
      <c r="BF273" s="207"/>
      <c r="BG273" s="207"/>
      <c r="BH273" s="207"/>
      <c r="BI273" s="207"/>
      <c r="BJ273" s="207"/>
      <c r="BK273" s="207"/>
      <c r="BL273" s="207"/>
      <c r="BM273" s="56"/>
    </row>
    <row r="274" spans="1:65">
      <c r="A274" s="30"/>
      <c r="B274" s="3" t="s">
        <v>86</v>
      </c>
      <c r="C274" s="29"/>
      <c r="D274" s="13">
        <v>2.7217852384921228E-2</v>
      </c>
      <c r="E274" s="13">
        <v>2.1026453263487847E-2</v>
      </c>
      <c r="F274" s="13">
        <v>4.8009020389260131E-2</v>
      </c>
      <c r="G274" s="13">
        <v>2.7045724049428014E-2</v>
      </c>
      <c r="H274" s="13">
        <v>2.5697501087925761E-2</v>
      </c>
      <c r="I274" s="15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5"/>
    </row>
    <row r="275" spans="1:65">
      <c r="A275" s="30"/>
      <c r="B275" s="3" t="s">
        <v>268</v>
      </c>
      <c r="C275" s="29"/>
      <c r="D275" s="13">
        <v>-9.9410453864205217E-2</v>
      </c>
      <c r="E275" s="13">
        <v>-4.448041215321985E-2</v>
      </c>
      <c r="F275" s="13">
        <v>4.728893896872588E-2</v>
      </c>
      <c r="G275" s="13">
        <v>9.8600834219706002E-2</v>
      </c>
      <c r="H275" s="13">
        <v>7.5515162096435606E-3</v>
      </c>
      <c r="I275" s="15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55"/>
    </row>
    <row r="276" spans="1:65">
      <c r="A276" s="30"/>
      <c r="B276" s="46" t="s">
        <v>269</v>
      </c>
      <c r="C276" s="47"/>
      <c r="D276" s="45">
        <v>1.39</v>
      </c>
      <c r="E276" s="45">
        <v>0.67</v>
      </c>
      <c r="F276" s="45">
        <v>0.51</v>
      </c>
      <c r="G276" s="45">
        <v>1.18</v>
      </c>
      <c r="H276" s="45">
        <v>0</v>
      </c>
      <c r="I276" s="15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55"/>
    </row>
    <row r="277" spans="1:65">
      <c r="B277" s="31"/>
      <c r="C277" s="20"/>
      <c r="D277" s="20"/>
      <c r="E277" s="20"/>
      <c r="F277" s="20"/>
      <c r="G277" s="20"/>
      <c r="H277" s="20"/>
      <c r="BM277" s="55"/>
    </row>
    <row r="278" spans="1:65" ht="15">
      <c r="B278" s="8" t="s">
        <v>548</v>
      </c>
      <c r="BM278" s="28" t="s">
        <v>66</v>
      </c>
    </row>
    <row r="279" spans="1:65" ht="15">
      <c r="A279" s="25" t="s">
        <v>36</v>
      </c>
      <c r="B279" s="18" t="s">
        <v>110</v>
      </c>
      <c r="C279" s="15" t="s">
        <v>111</v>
      </c>
      <c r="D279" s="16" t="s">
        <v>230</v>
      </c>
      <c r="E279" s="17" t="s">
        <v>230</v>
      </c>
      <c r="F279" s="17" t="s">
        <v>230</v>
      </c>
      <c r="G279" s="17" t="s">
        <v>230</v>
      </c>
      <c r="H279" s="17" t="s">
        <v>230</v>
      </c>
      <c r="I279" s="15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1</v>
      </c>
    </row>
    <row r="280" spans="1:65">
      <c r="A280" s="30"/>
      <c r="B280" s="19" t="s">
        <v>231</v>
      </c>
      <c r="C280" s="9" t="s">
        <v>231</v>
      </c>
      <c r="D280" s="150" t="s">
        <v>234</v>
      </c>
      <c r="E280" s="151" t="s">
        <v>240</v>
      </c>
      <c r="F280" s="151" t="s">
        <v>242</v>
      </c>
      <c r="G280" s="151" t="s">
        <v>246</v>
      </c>
      <c r="H280" s="151" t="s">
        <v>247</v>
      </c>
      <c r="I280" s="15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 t="s">
        <v>3</v>
      </c>
    </row>
    <row r="281" spans="1:65">
      <c r="A281" s="30"/>
      <c r="B281" s="19"/>
      <c r="C281" s="9"/>
      <c r="D281" s="10" t="s">
        <v>271</v>
      </c>
      <c r="E281" s="11" t="s">
        <v>271</v>
      </c>
      <c r="F281" s="11" t="s">
        <v>271</v>
      </c>
      <c r="G281" s="11" t="s">
        <v>274</v>
      </c>
      <c r="H281" s="11" t="s">
        <v>271</v>
      </c>
      <c r="I281" s="15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2</v>
      </c>
    </row>
    <row r="282" spans="1:65">
      <c r="A282" s="30"/>
      <c r="B282" s="19"/>
      <c r="C282" s="9"/>
      <c r="D282" s="26" t="s">
        <v>263</v>
      </c>
      <c r="E282" s="26" t="s">
        <v>116</v>
      </c>
      <c r="F282" s="26" t="s">
        <v>116</v>
      </c>
      <c r="G282" s="26" t="s">
        <v>309</v>
      </c>
      <c r="H282" s="26" t="s">
        <v>309</v>
      </c>
      <c r="I282" s="15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2</v>
      </c>
    </row>
    <row r="283" spans="1:65">
      <c r="A283" s="30"/>
      <c r="B283" s="18">
        <v>1</v>
      </c>
      <c r="C283" s="14">
        <v>1</v>
      </c>
      <c r="D283" s="22">
        <v>1.1599999999999999</v>
      </c>
      <c r="E283" s="22">
        <v>1.4570000000000001</v>
      </c>
      <c r="F283" s="22">
        <v>1.56</v>
      </c>
      <c r="G283" s="22">
        <v>1.7</v>
      </c>
      <c r="H283" s="22">
        <v>1.560082908002808</v>
      </c>
      <c r="I283" s="15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1</v>
      </c>
    </row>
    <row r="284" spans="1:65">
      <c r="A284" s="30"/>
      <c r="B284" s="19">
        <v>1</v>
      </c>
      <c r="C284" s="9">
        <v>2</v>
      </c>
      <c r="D284" s="11">
        <v>1.19</v>
      </c>
      <c r="E284" s="11">
        <v>1.514</v>
      </c>
      <c r="F284" s="11">
        <v>1.56</v>
      </c>
      <c r="G284" s="11">
        <v>1.6</v>
      </c>
      <c r="H284" s="11">
        <v>1.5295151530625926</v>
      </c>
      <c r="I284" s="15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30</v>
      </c>
    </row>
    <row r="285" spans="1:65">
      <c r="A285" s="30"/>
      <c r="B285" s="19">
        <v>1</v>
      </c>
      <c r="C285" s="9">
        <v>3</v>
      </c>
      <c r="D285" s="11">
        <v>1.19</v>
      </c>
      <c r="E285" s="11">
        <v>1.484</v>
      </c>
      <c r="F285" s="11">
        <v>1.65</v>
      </c>
      <c r="G285" s="11">
        <v>1.6</v>
      </c>
      <c r="H285" s="11">
        <v>1.5618887440649956</v>
      </c>
      <c r="I285" s="15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16</v>
      </c>
    </row>
    <row r="286" spans="1:65">
      <c r="A286" s="30"/>
      <c r="B286" s="19">
        <v>1</v>
      </c>
      <c r="C286" s="9">
        <v>4</v>
      </c>
      <c r="D286" s="11">
        <v>1.22</v>
      </c>
      <c r="E286" s="11">
        <v>1.423</v>
      </c>
      <c r="F286" s="11">
        <v>1.73</v>
      </c>
      <c r="G286" s="11">
        <v>1.5</v>
      </c>
      <c r="H286" s="11">
        <v>1.6107322445859751</v>
      </c>
      <c r="I286" s="15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8">
        <v>1.4918934724968183</v>
      </c>
    </row>
    <row r="287" spans="1:65">
      <c r="A287" s="30"/>
      <c r="B287" s="19">
        <v>1</v>
      </c>
      <c r="C287" s="9">
        <v>5</v>
      </c>
      <c r="D287" s="11">
        <v>1.24</v>
      </c>
      <c r="E287" s="11">
        <v>1.431</v>
      </c>
      <c r="F287" s="11">
        <v>1.68</v>
      </c>
      <c r="G287" s="11">
        <v>1.7</v>
      </c>
      <c r="H287" s="11">
        <v>1.5415731185349391</v>
      </c>
      <c r="I287" s="15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8">
        <v>90</v>
      </c>
    </row>
    <row r="288" spans="1:65">
      <c r="A288" s="30"/>
      <c r="B288" s="19">
        <v>1</v>
      </c>
      <c r="C288" s="9">
        <v>6</v>
      </c>
      <c r="D288" s="11">
        <v>1.26</v>
      </c>
      <c r="E288" s="11">
        <v>1.444</v>
      </c>
      <c r="F288" s="11">
        <v>1.62</v>
      </c>
      <c r="G288" s="11">
        <v>1.5</v>
      </c>
      <c r="H288" s="11">
        <v>1.5400120066532357</v>
      </c>
      <c r="I288" s="15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30"/>
      <c r="B289" s="20" t="s">
        <v>265</v>
      </c>
      <c r="C289" s="12"/>
      <c r="D289" s="23">
        <v>1.21</v>
      </c>
      <c r="E289" s="23">
        <v>1.4588333333333334</v>
      </c>
      <c r="F289" s="23">
        <v>1.6333333333333335</v>
      </c>
      <c r="G289" s="23">
        <v>1.5999999999999999</v>
      </c>
      <c r="H289" s="23">
        <v>1.5573006958174245</v>
      </c>
      <c r="I289" s="15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30"/>
      <c r="B290" s="3" t="s">
        <v>266</v>
      </c>
      <c r="C290" s="29"/>
      <c r="D290" s="11">
        <v>1.2050000000000001</v>
      </c>
      <c r="E290" s="11">
        <v>1.4504999999999999</v>
      </c>
      <c r="F290" s="11">
        <v>1.635</v>
      </c>
      <c r="G290" s="11">
        <v>1.6</v>
      </c>
      <c r="H290" s="11">
        <v>1.5508280132688737</v>
      </c>
      <c r="I290" s="15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30"/>
      <c r="B291" s="3" t="s">
        <v>267</v>
      </c>
      <c r="C291" s="29"/>
      <c r="D291" s="24">
        <v>3.6878177829171584E-2</v>
      </c>
      <c r="E291" s="24">
        <v>3.4521973678610353E-2</v>
      </c>
      <c r="F291" s="24">
        <v>6.7428974978614803E-2</v>
      </c>
      <c r="G291" s="24">
        <v>8.9442719099991574E-2</v>
      </c>
      <c r="H291" s="24">
        <v>2.8989698658473916E-2</v>
      </c>
      <c r="I291" s="15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86</v>
      </c>
      <c r="C292" s="29"/>
      <c r="D292" s="13">
        <v>3.0477832916670732E-2</v>
      </c>
      <c r="E292" s="13">
        <v>2.3664097117749583E-2</v>
      </c>
      <c r="F292" s="13">
        <v>4.1283045905274367E-2</v>
      </c>
      <c r="G292" s="13">
        <v>5.5901699437494741E-2</v>
      </c>
      <c r="H292" s="13">
        <v>1.8615350738835489E-2</v>
      </c>
      <c r="I292" s="15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3" t="s">
        <v>268</v>
      </c>
      <c r="C293" s="29"/>
      <c r="D293" s="13">
        <v>-0.18895013464000487</v>
      </c>
      <c r="E293" s="13">
        <v>-2.2159852411014147E-2</v>
      </c>
      <c r="F293" s="13">
        <v>9.4805603378505854E-2</v>
      </c>
      <c r="G293" s="13">
        <v>7.2462631880985118E-2</v>
      </c>
      <c r="H293" s="13">
        <v>4.3841751791527939E-2</v>
      </c>
      <c r="I293" s="15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A294" s="30"/>
      <c r="B294" s="46" t="s">
        <v>269</v>
      </c>
      <c r="C294" s="47"/>
      <c r="D294" s="45">
        <v>3.08</v>
      </c>
      <c r="E294" s="45">
        <v>0.87</v>
      </c>
      <c r="F294" s="45">
        <v>0.67</v>
      </c>
      <c r="G294" s="45">
        <v>0.38</v>
      </c>
      <c r="H294" s="45">
        <v>0</v>
      </c>
      <c r="I294" s="15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55"/>
    </row>
    <row r="295" spans="1:65">
      <c r="B295" s="31"/>
      <c r="C295" s="20"/>
      <c r="D295" s="20"/>
      <c r="E295" s="20"/>
      <c r="F295" s="20"/>
      <c r="G295" s="20"/>
      <c r="H295" s="20"/>
      <c r="BM295" s="55"/>
    </row>
    <row r="296" spans="1:65" ht="15">
      <c r="B296" s="8" t="s">
        <v>549</v>
      </c>
      <c r="BM296" s="28" t="s">
        <v>66</v>
      </c>
    </row>
    <row r="297" spans="1:65" ht="15">
      <c r="A297" s="25" t="s">
        <v>39</v>
      </c>
      <c r="B297" s="18" t="s">
        <v>110</v>
      </c>
      <c r="C297" s="15" t="s">
        <v>111</v>
      </c>
      <c r="D297" s="16" t="s">
        <v>230</v>
      </c>
      <c r="E297" s="17" t="s">
        <v>230</v>
      </c>
      <c r="F297" s="17" t="s">
        <v>230</v>
      </c>
      <c r="G297" s="17" t="s">
        <v>230</v>
      </c>
      <c r="H297" s="17" t="s">
        <v>230</v>
      </c>
      <c r="I297" s="15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1</v>
      </c>
    </row>
    <row r="298" spans="1:65">
      <c r="A298" s="30"/>
      <c r="B298" s="19" t="s">
        <v>231</v>
      </c>
      <c r="C298" s="9" t="s">
        <v>231</v>
      </c>
      <c r="D298" s="150" t="s">
        <v>234</v>
      </c>
      <c r="E298" s="151" t="s">
        <v>240</v>
      </c>
      <c r="F298" s="151" t="s">
        <v>242</v>
      </c>
      <c r="G298" s="151" t="s">
        <v>246</v>
      </c>
      <c r="H298" s="151" t="s">
        <v>247</v>
      </c>
      <c r="I298" s="15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 t="s">
        <v>3</v>
      </c>
    </row>
    <row r="299" spans="1:65">
      <c r="A299" s="30"/>
      <c r="B299" s="19"/>
      <c r="C299" s="9"/>
      <c r="D299" s="10" t="s">
        <v>271</v>
      </c>
      <c r="E299" s="11" t="s">
        <v>271</v>
      </c>
      <c r="F299" s="11" t="s">
        <v>271</v>
      </c>
      <c r="G299" s="11" t="s">
        <v>274</v>
      </c>
      <c r="H299" s="11" t="s">
        <v>271</v>
      </c>
      <c r="I299" s="15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2</v>
      </c>
    </row>
    <row r="300" spans="1:65">
      <c r="A300" s="30"/>
      <c r="B300" s="19"/>
      <c r="C300" s="9"/>
      <c r="D300" s="26" t="s">
        <v>263</v>
      </c>
      <c r="E300" s="26" t="s">
        <v>116</v>
      </c>
      <c r="F300" s="26" t="s">
        <v>116</v>
      </c>
      <c r="G300" s="26" t="s">
        <v>309</v>
      </c>
      <c r="H300" s="26" t="s">
        <v>309</v>
      </c>
      <c r="I300" s="15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2</v>
      </c>
    </row>
    <row r="301" spans="1:65">
      <c r="A301" s="30"/>
      <c r="B301" s="18">
        <v>1</v>
      </c>
      <c r="C301" s="14">
        <v>1</v>
      </c>
      <c r="D301" s="22">
        <v>0.42</v>
      </c>
      <c r="E301" s="22">
        <v>0.54500000000000004</v>
      </c>
      <c r="F301" s="22">
        <v>0.57999999999999996</v>
      </c>
      <c r="G301" s="22">
        <v>0.6</v>
      </c>
      <c r="H301" s="22">
        <v>0.63491438254329968</v>
      </c>
      <c r="I301" s="15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1</v>
      </c>
    </row>
    <row r="302" spans="1:65">
      <c r="A302" s="30"/>
      <c r="B302" s="19">
        <v>1</v>
      </c>
      <c r="C302" s="9">
        <v>2</v>
      </c>
      <c r="D302" s="11">
        <v>0.42199999999999999</v>
      </c>
      <c r="E302" s="11">
        <v>0.57399999999999995</v>
      </c>
      <c r="F302" s="11">
        <v>0.59</v>
      </c>
      <c r="G302" s="11">
        <v>0.6</v>
      </c>
      <c r="H302" s="11">
        <v>0.63409252914919589</v>
      </c>
      <c r="I302" s="15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31</v>
      </c>
    </row>
    <row r="303" spans="1:65">
      <c r="A303" s="30"/>
      <c r="B303" s="19">
        <v>1</v>
      </c>
      <c r="C303" s="9">
        <v>3</v>
      </c>
      <c r="D303" s="11">
        <v>0.44400000000000001</v>
      </c>
      <c r="E303" s="11">
        <v>0.56299999999999994</v>
      </c>
      <c r="F303" s="11">
        <v>0.63</v>
      </c>
      <c r="G303" s="11">
        <v>0.6</v>
      </c>
      <c r="H303" s="11">
        <v>0.64466303011098558</v>
      </c>
      <c r="I303" s="15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16</v>
      </c>
    </row>
    <row r="304" spans="1:65">
      <c r="A304" s="30"/>
      <c r="B304" s="19">
        <v>1</v>
      </c>
      <c r="C304" s="9">
        <v>4</v>
      </c>
      <c r="D304" s="11">
        <v>0.438</v>
      </c>
      <c r="E304" s="11">
        <v>0.53300000000000003</v>
      </c>
      <c r="F304" s="11">
        <v>0.66</v>
      </c>
      <c r="G304" s="11">
        <v>0.6</v>
      </c>
      <c r="H304" s="11">
        <v>0.66317064569592066</v>
      </c>
      <c r="I304" s="15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0.57104959521370435</v>
      </c>
    </row>
    <row r="305" spans="1:65">
      <c r="A305" s="30"/>
      <c r="B305" s="19">
        <v>1</v>
      </c>
      <c r="C305" s="9">
        <v>5</v>
      </c>
      <c r="D305" s="11">
        <v>0.44600000000000001</v>
      </c>
      <c r="E305" s="11">
        <v>0.55600000000000005</v>
      </c>
      <c r="F305" s="11">
        <v>0.63</v>
      </c>
      <c r="G305" s="11">
        <v>0.6</v>
      </c>
      <c r="H305" s="11">
        <v>0.6385659595098736</v>
      </c>
      <c r="I305" s="15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28">
        <v>91</v>
      </c>
    </row>
    <row r="306" spans="1:65">
      <c r="A306" s="30"/>
      <c r="B306" s="19">
        <v>1</v>
      </c>
      <c r="C306" s="9">
        <v>6</v>
      </c>
      <c r="D306" s="11">
        <v>0.46</v>
      </c>
      <c r="E306" s="11">
        <v>0.57199999999999995</v>
      </c>
      <c r="F306" s="11">
        <v>0.61</v>
      </c>
      <c r="G306" s="11">
        <v>0.6</v>
      </c>
      <c r="H306" s="148">
        <v>0.59600549321013119</v>
      </c>
      <c r="I306" s="15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20" t="s">
        <v>265</v>
      </c>
      <c r="C307" s="12"/>
      <c r="D307" s="23">
        <v>0.4383333333333333</v>
      </c>
      <c r="E307" s="23">
        <v>0.5571666666666667</v>
      </c>
      <c r="F307" s="23">
        <v>0.61666666666666659</v>
      </c>
      <c r="G307" s="23">
        <v>0.6</v>
      </c>
      <c r="H307" s="23">
        <v>0.63523534003656779</v>
      </c>
      <c r="I307" s="15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30"/>
      <c r="B308" s="3" t="s">
        <v>266</v>
      </c>
      <c r="C308" s="29"/>
      <c r="D308" s="11">
        <v>0.441</v>
      </c>
      <c r="E308" s="11">
        <v>0.5595</v>
      </c>
      <c r="F308" s="11">
        <v>0.62</v>
      </c>
      <c r="G308" s="11">
        <v>0.6</v>
      </c>
      <c r="H308" s="11">
        <v>0.63674017102658664</v>
      </c>
      <c r="I308" s="15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30"/>
      <c r="B309" s="3" t="s">
        <v>267</v>
      </c>
      <c r="C309" s="29"/>
      <c r="D309" s="24">
        <v>1.5253414918196748E-2</v>
      </c>
      <c r="E309" s="24">
        <v>1.5942605391424121E-2</v>
      </c>
      <c r="F309" s="24">
        <v>2.9439202887759516E-2</v>
      </c>
      <c r="G309" s="24">
        <v>0</v>
      </c>
      <c r="H309" s="24">
        <v>2.2003388743369375E-2</v>
      </c>
      <c r="I309" s="15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A310" s="30"/>
      <c r="B310" s="3" t="s">
        <v>86</v>
      </c>
      <c r="C310" s="29"/>
      <c r="D310" s="13">
        <v>3.479866521261616E-2</v>
      </c>
      <c r="E310" s="13">
        <v>2.8613709945720826E-2</v>
      </c>
      <c r="F310" s="13">
        <v>4.7739247926096517E-2</v>
      </c>
      <c r="G310" s="13">
        <v>0</v>
      </c>
      <c r="H310" s="13">
        <v>3.4638168496895549E-2</v>
      </c>
      <c r="I310" s="15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5"/>
    </row>
    <row r="311" spans="1:65">
      <c r="A311" s="30"/>
      <c r="B311" s="3" t="s">
        <v>268</v>
      </c>
      <c r="C311" s="29"/>
      <c r="D311" s="13">
        <v>-0.23240759295294577</v>
      </c>
      <c r="E311" s="13">
        <v>-2.4311248380873507E-2</v>
      </c>
      <c r="F311" s="13">
        <v>7.9882854020570493E-2</v>
      </c>
      <c r="G311" s="13">
        <v>5.0696830938933513E-2</v>
      </c>
      <c r="H311" s="13">
        <v>0.11239959779472941</v>
      </c>
      <c r="I311" s="15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55"/>
    </row>
    <row r="312" spans="1:65">
      <c r="A312" s="30"/>
      <c r="B312" s="46" t="s">
        <v>269</v>
      </c>
      <c r="C312" s="47"/>
      <c r="D312" s="45">
        <v>3.09</v>
      </c>
      <c r="E312" s="45">
        <v>0.82</v>
      </c>
      <c r="F312" s="45">
        <v>0.32</v>
      </c>
      <c r="G312" s="45">
        <v>0</v>
      </c>
      <c r="H312" s="45">
        <v>0.67</v>
      </c>
      <c r="I312" s="15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55"/>
    </row>
    <row r="313" spans="1:65">
      <c r="B313" s="31"/>
      <c r="C313" s="20"/>
      <c r="D313" s="20"/>
      <c r="E313" s="20"/>
      <c r="F313" s="20"/>
      <c r="G313" s="20"/>
      <c r="H313" s="20"/>
      <c r="BM313" s="55"/>
    </row>
    <row r="314" spans="1:65" ht="15">
      <c r="B314" s="8" t="s">
        <v>550</v>
      </c>
      <c r="BM314" s="28" t="s">
        <v>66</v>
      </c>
    </row>
    <row r="315" spans="1:65" ht="15">
      <c r="A315" s="25" t="s">
        <v>52</v>
      </c>
      <c r="B315" s="18" t="s">
        <v>110</v>
      </c>
      <c r="C315" s="15" t="s">
        <v>111</v>
      </c>
      <c r="D315" s="16" t="s">
        <v>230</v>
      </c>
      <c r="E315" s="17" t="s">
        <v>230</v>
      </c>
      <c r="F315" s="17" t="s">
        <v>230</v>
      </c>
      <c r="G315" s="17" t="s">
        <v>230</v>
      </c>
      <c r="H315" s="17" t="s">
        <v>230</v>
      </c>
      <c r="I315" s="17" t="s">
        <v>230</v>
      </c>
      <c r="J315" s="17" t="s">
        <v>230</v>
      </c>
      <c r="K315" s="17" t="s">
        <v>230</v>
      </c>
      <c r="L315" s="17" t="s">
        <v>230</v>
      </c>
      <c r="M315" s="17" t="s">
        <v>230</v>
      </c>
      <c r="N315" s="17" t="s">
        <v>230</v>
      </c>
      <c r="O315" s="17" t="s">
        <v>230</v>
      </c>
      <c r="P315" s="17" t="s">
        <v>230</v>
      </c>
      <c r="Q315" s="17" t="s">
        <v>230</v>
      </c>
      <c r="R315" s="17" t="s">
        <v>230</v>
      </c>
      <c r="S315" s="17" t="s">
        <v>230</v>
      </c>
      <c r="T315" s="17" t="s">
        <v>230</v>
      </c>
      <c r="U315" s="17" t="s">
        <v>230</v>
      </c>
      <c r="V315" s="17" t="s">
        <v>230</v>
      </c>
      <c r="W315" s="17" t="s">
        <v>230</v>
      </c>
      <c r="X315" s="17" t="s">
        <v>230</v>
      </c>
      <c r="Y315" s="17" t="s">
        <v>230</v>
      </c>
      <c r="Z315" s="17" t="s">
        <v>230</v>
      </c>
      <c r="AA315" s="152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1</v>
      </c>
    </row>
    <row r="316" spans="1:65">
      <c r="A316" s="30"/>
      <c r="B316" s="19" t="s">
        <v>231</v>
      </c>
      <c r="C316" s="9" t="s">
        <v>231</v>
      </c>
      <c r="D316" s="150" t="s">
        <v>233</v>
      </c>
      <c r="E316" s="151" t="s">
        <v>234</v>
      </c>
      <c r="F316" s="151" t="s">
        <v>235</v>
      </c>
      <c r="G316" s="151" t="s">
        <v>236</v>
      </c>
      <c r="H316" s="151" t="s">
        <v>239</v>
      </c>
      <c r="I316" s="151" t="s">
        <v>240</v>
      </c>
      <c r="J316" s="151" t="s">
        <v>242</v>
      </c>
      <c r="K316" s="151" t="s">
        <v>243</v>
      </c>
      <c r="L316" s="151" t="s">
        <v>244</v>
      </c>
      <c r="M316" s="151" t="s">
        <v>245</v>
      </c>
      <c r="N316" s="151" t="s">
        <v>246</v>
      </c>
      <c r="O316" s="151" t="s">
        <v>247</v>
      </c>
      <c r="P316" s="151" t="s">
        <v>248</v>
      </c>
      <c r="Q316" s="151" t="s">
        <v>249</v>
      </c>
      <c r="R316" s="151" t="s">
        <v>250</v>
      </c>
      <c r="S316" s="151" t="s">
        <v>251</v>
      </c>
      <c r="T316" s="151" t="s">
        <v>252</v>
      </c>
      <c r="U316" s="151" t="s">
        <v>280</v>
      </c>
      <c r="V316" s="151" t="s">
        <v>254</v>
      </c>
      <c r="W316" s="151" t="s">
        <v>255</v>
      </c>
      <c r="X316" s="151" t="s">
        <v>256</v>
      </c>
      <c r="Y316" s="151" t="s">
        <v>257</v>
      </c>
      <c r="Z316" s="151" t="s">
        <v>258</v>
      </c>
      <c r="AA316" s="152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 t="s">
        <v>1</v>
      </c>
    </row>
    <row r="317" spans="1:65">
      <c r="A317" s="30"/>
      <c r="B317" s="19"/>
      <c r="C317" s="9"/>
      <c r="D317" s="10" t="s">
        <v>271</v>
      </c>
      <c r="E317" s="11" t="s">
        <v>273</v>
      </c>
      <c r="F317" s="11" t="s">
        <v>273</v>
      </c>
      <c r="G317" s="11" t="s">
        <v>274</v>
      </c>
      <c r="H317" s="11" t="s">
        <v>274</v>
      </c>
      <c r="I317" s="11" t="s">
        <v>271</v>
      </c>
      <c r="J317" s="11" t="s">
        <v>273</v>
      </c>
      <c r="K317" s="11" t="s">
        <v>274</v>
      </c>
      <c r="L317" s="11" t="s">
        <v>273</v>
      </c>
      <c r="M317" s="11" t="s">
        <v>271</v>
      </c>
      <c r="N317" s="11" t="s">
        <v>274</v>
      </c>
      <c r="O317" s="11" t="s">
        <v>273</v>
      </c>
      <c r="P317" s="11" t="s">
        <v>273</v>
      </c>
      <c r="Q317" s="11" t="s">
        <v>273</v>
      </c>
      <c r="R317" s="11" t="s">
        <v>271</v>
      </c>
      <c r="S317" s="11" t="s">
        <v>274</v>
      </c>
      <c r="T317" s="11" t="s">
        <v>271</v>
      </c>
      <c r="U317" s="11" t="s">
        <v>273</v>
      </c>
      <c r="V317" s="11" t="s">
        <v>273</v>
      </c>
      <c r="W317" s="11" t="s">
        <v>274</v>
      </c>
      <c r="X317" s="11" t="s">
        <v>271</v>
      </c>
      <c r="Y317" s="11" t="s">
        <v>274</v>
      </c>
      <c r="Z317" s="11" t="s">
        <v>271</v>
      </c>
      <c r="AA317" s="152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2</v>
      </c>
    </row>
    <row r="318" spans="1:65">
      <c r="A318" s="30"/>
      <c r="B318" s="19"/>
      <c r="C318" s="9"/>
      <c r="D318" s="26" t="s">
        <v>309</v>
      </c>
      <c r="E318" s="26" t="s">
        <v>263</v>
      </c>
      <c r="F318" s="26" t="s">
        <v>309</v>
      </c>
      <c r="G318" s="26" t="s">
        <v>310</v>
      </c>
      <c r="H318" s="26" t="s">
        <v>310</v>
      </c>
      <c r="I318" s="26" t="s">
        <v>116</v>
      </c>
      <c r="J318" s="26" t="s">
        <v>116</v>
      </c>
      <c r="K318" s="26" t="s">
        <v>311</v>
      </c>
      <c r="L318" s="26" t="s">
        <v>310</v>
      </c>
      <c r="M318" s="26" t="s">
        <v>309</v>
      </c>
      <c r="N318" s="26" t="s">
        <v>309</v>
      </c>
      <c r="O318" s="26" t="s">
        <v>309</v>
      </c>
      <c r="P318" s="26" t="s">
        <v>310</v>
      </c>
      <c r="Q318" s="26" t="s">
        <v>309</v>
      </c>
      <c r="R318" s="26" t="s">
        <v>309</v>
      </c>
      <c r="S318" s="26" t="s">
        <v>311</v>
      </c>
      <c r="T318" s="26" t="s">
        <v>276</v>
      </c>
      <c r="U318" s="26" t="s">
        <v>310</v>
      </c>
      <c r="V318" s="26" t="s">
        <v>312</v>
      </c>
      <c r="W318" s="26" t="s">
        <v>313</v>
      </c>
      <c r="X318" s="26" t="s">
        <v>309</v>
      </c>
      <c r="Y318" s="26" t="s">
        <v>309</v>
      </c>
      <c r="Z318" s="26" t="s">
        <v>309</v>
      </c>
      <c r="AA318" s="152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>
        <v>3</v>
      </c>
    </row>
    <row r="319" spans="1:65">
      <c r="A319" s="30"/>
      <c r="B319" s="18">
        <v>1</v>
      </c>
      <c r="C319" s="14">
        <v>1</v>
      </c>
      <c r="D319" s="22">
        <v>6</v>
      </c>
      <c r="E319" s="22">
        <v>5.9</v>
      </c>
      <c r="F319" s="22">
        <v>5.4241666666666672</v>
      </c>
      <c r="G319" s="22">
        <v>5.84</v>
      </c>
      <c r="H319" s="153">
        <v>5.03</v>
      </c>
      <c r="I319" s="22">
        <v>6</v>
      </c>
      <c r="J319" s="22">
        <v>6.25</v>
      </c>
      <c r="K319" s="22">
        <v>5.97</v>
      </c>
      <c r="L319" s="22">
        <v>6.0820670000000003</v>
      </c>
      <c r="M319" s="22">
        <v>6.11</v>
      </c>
      <c r="N319" s="22">
        <v>5.79</v>
      </c>
      <c r="O319" s="153">
        <v>4.9965999999999999</v>
      </c>
      <c r="P319" s="22">
        <v>5.8</v>
      </c>
      <c r="Q319" s="22">
        <v>5.7654100000000001</v>
      </c>
      <c r="R319" s="22">
        <v>6.14</v>
      </c>
      <c r="S319" s="22">
        <v>6.01</v>
      </c>
      <c r="T319" s="22">
        <v>5.48</v>
      </c>
      <c r="U319" s="22" t="s">
        <v>286</v>
      </c>
      <c r="V319" s="22">
        <v>5.69</v>
      </c>
      <c r="W319" s="22">
        <v>5.54</v>
      </c>
      <c r="X319" s="22">
        <v>6.25</v>
      </c>
      <c r="Y319" s="22">
        <v>6.24</v>
      </c>
      <c r="Z319" s="22">
        <v>5.62</v>
      </c>
      <c r="AA319" s="152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>
        <v>1</v>
      </c>
    </row>
    <row r="320" spans="1:65">
      <c r="A320" s="30"/>
      <c r="B320" s="19">
        <v>1</v>
      </c>
      <c r="C320" s="9">
        <v>2</v>
      </c>
      <c r="D320" s="11">
        <v>5.88</v>
      </c>
      <c r="E320" s="11">
        <v>5.89</v>
      </c>
      <c r="F320" s="11">
        <v>5.4208333333333334</v>
      </c>
      <c r="G320" s="11">
        <v>5.71</v>
      </c>
      <c r="H320" s="155">
        <v>5.05</v>
      </c>
      <c r="I320" s="11">
        <v>6.08</v>
      </c>
      <c r="J320" s="11">
        <v>6.02</v>
      </c>
      <c r="K320" s="11">
        <v>5.81</v>
      </c>
      <c r="L320" s="11">
        <v>6.056565</v>
      </c>
      <c r="M320" s="11">
        <v>6</v>
      </c>
      <c r="N320" s="11">
        <v>5.83</v>
      </c>
      <c r="O320" s="155">
        <v>4.9626999999999999</v>
      </c>
      <c r="P320" s="11">
        <v>5.59</v>
      </c>
      <c r="Q320" s="11">
        <v>5.9800700000000004</v>
      </c>
      <c r="R320" s="11">
        <v>6.21</v>
      </c>
      <c r="S320" s="11">
        <v>5.99</v>
      </c>
      <c r="T320" s="11">
        <v>5.49</v>
      </c>
      <c r="U320" s="11" t="s">
        <v>286</v>
      </c>
      <c r="V320" s="11">
        <v>5.8</v>
      </c>
      <c r="W320" s="11">
        <v>5.54</v>
      </c>
      <c r="X320" s="11">
        <v>6.06</v>
      </c>
      <c r="Y320" s="11">
        <v>6.05</v>
      </c>
      <c r="Z320" s="148">
        <v>5.86</v>
      </c>
      <c r="AA320" s="152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 t="e">
        <v>#N/A</v>
      </c>
    </row>
    <row r="321" spans="1:65">
      <c r="A321" s="30"/>
      <c r="B321" s="19">
        <v>1</v>
      </c>
      <c r="C321" s="9">
        <v>3</v>
      </c>
      <c r="D321" s="11">
        <v>5.98</v>
      </c>
      <c r="E321" s="11">
        <v>5.93</v>
      </c>
      <c r="F321" s="11">
        <v>5.4558333333333335</v>
      </c>
      <c r="G321" s="11">
        <v>5.75</v>
      </c>
      <c r="H321" s="155">
        <v>4.99</v>
      </c>
      <c r="I321" s="11">
        <v>5.98</v>
      </c>
      <c r="J321" s="11">
        <v>6.38</v>
      </c>
      <c r="K321" s="11">
        <v>5.97</v>
      </c>
      <c r="L321" s="11">
        <v>6.0866429999999996</v>
      </c>
      <c r="M321" s="11">
        <v>6.2</v>
      </c>
      <c r="N321" s="11">
        <v>5.76</v>
      </c>
      <c r="O321" s="155">
        <v>4.9502999999999995</v>
      </c>
      <c r="P321" s="11">
        <v>5.74</v>
      </c>
      <c r="Q321" s="11">
        <v>5.8957100000000002</v>
      </c>
      <c r="R321" s="11">
        <v>6.27</v>
      </c>
      <c r="S321" s="11">
        <v>6</v>
      </c>
      <c r="T321" s="11">
        <v>5.52</v>
      </c>
      <c r="U321" s="11" t="s">
        <v>286</v>
      </c>
      <c r="V321" s="148">
        <v>5.56</v>
      </c>
      <c r="W321" s="11">
        <v>5.49</v>
      </c>
      <c r="X321" s="11">
        <v>6.06</v>
      </c>
      <c r="Y321" s="11">
        <v>6.15</v>
      </c>
      <c r="Z321" s="11">
        <v>5.67</v>
      </c>
      <c r="AA321" s="152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8">
        <v>16</v>
      </c>
    </row>
    <row r="322" spans="1:65">
      <c r="A322" s="30"/>
      <c r="B322" s="19">
        <v>1</v>
      </c>
      <c r="C322" s="9">
        <v>4</v>
      </c>
      <c r="D322" s="11">
        <v>5.89</v>
      </c>
      <c r="E322" s="11">
        <v>5.91</v>
      </c>
      <c r="F322" s="11">
        <v>5.4658333333333333</v>
      </c>
      <c r="G322" s="11">
        <v>5.84</v>
      </c>
      <c r="H322" s="155">
        <v>5.07</v>
      </c>
      <c r="I322" s="11">
        <v>5.75</v>
      </c>
      <c r="J322" s="148">
        <v>6.64</v>
      </c>
      <c r="K322" s="11">
        <v>5.94</v>
      </c>
      <c r="L322" s="11">
        <v>6.0819640000000001</v>
      </c>
      <c r="M322" s="11">
        <v>5.88</v>
      </c>
      <c r="N322" s="11">
        <v>5.88</v>
      </c>
      <c r="O322" s="155">
        <v>4.9889999999999999</v>
      </c>
      <c r="P322" s="11">
        <v>5.74</v>
      </c>
      <c r="Q322" s="11">
        <v>6.0009800000000002</v>
      </c>
      <c r="R322" s="11">
        <v>6.22</v>
      </c>
      <c r="S322" s="11">
        <v>5.92</v>
      </c>
      <c r="T322" s="11">
        <v>5.54</v>
      </c>
      <c r="U322" s="11" t="s">
        <v>286</v>
      </c>
      <c r="V322" s="11">
        <v>5.85</v>
      </c>
      <c r="W322" s="11">
        <v>5.48</v>
      </c>
      <c r="X322" s="11">
        <v>6.2</v>
      </c>
      <c r="Y322" s="11">
        <v>5.91</v>
      </c>
      <c r="Z322" s="11">
        <v>5.68</v>
      </c>
      <c r="AA322" s="152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8">
        <v>5.8794607099500285</v>
      </c>
    </row>
    <row r="323" spans="1:65">
      <c r="A323" s="30"/>
      <c r="B323" s="19">
        <v>1</v>
      </c>
      <c r="C323" s="9">
        <v>5</v>
      </c>
      <c r="D323" s="11">
        <v>5.82</v>
      </c>
      <c r="E323" s="11">
        <v>6.09</v>
      </c>
      <c r="F323" s="11">
        <v>5.5108333333333333</v>
      </c>
      <c r="G323" s="11">
        <v>5.7</v>
      </c>
      <c r="H323" s="155">
        <v>5.0199999999999996</v>
      </c>
      <c r="I323" s="11">
        <v>5.78</v>
      </c>
      <c r="J323" s="11">
        <v>6.43</v>
      </c>
      <c r="K323" s="11">
        <v>5.97</v>
      </c>
      <c r="L323" s="11">
        <v>6.0566560000000003</v>
      </c>
      <c r="M323" s="11">
        <v>6.13</v>
      </c>
      <c r="N323" s="11">
        <v>5.87</v>
      </c>
      <c r="O323" s="155">
        <v>4.9797000000000002</v>
      </c>
      <c r="P323" s="11">
        <v>5.77</v>
      </c>
      <c r="Q323" s="11">
        <v>5.9709700000000003</v>
      </c>
      <c r="R323" s="11">
        <v>6.14</v>
      </c>
      <c r="S323" s="11">
        <v>5.93</v>
      </c>
      <c r="T323" s="11">
        <v>5.45</v>
      </c>
      <c r="U323" s="11" t="s">
        <v>286</v>
      </c>
      <c r="V323" s="11">
        <v>5.79</v>
      </c>
      <c r="W323" s="11">
        <v>5.51</v>
      </c>
      <c r="X323" s="11">
        <v>6.03</v>
      </c>
      <c r="Y323" s="11">
        <v>5.88</v>
      </c>
      <c r="Z323" s="11">
        <v>5.58</v>
      </c>
      <c r="AA323" s="152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28">
        <v>92</v>
      </c>
    </row>
    <row r="324" spans="1:65">
      <c r="A324" s="30"/>
      <c r="B324" s="19">
        <v>1</v>
      </c>
      <c r="C324" s="9">
        <v>6</v>
      </c>
      <c r="D324" s="11">
        <v>5.7</v>
      </c>
      <c r="E324" s="11">
        <v>6.01</v>
      </c>
      <c r="F324" s="11">
        <v>5.4208333333333334</v>
      </c>
      <c r="G324" s="11">
        <v>5.75</v>
      </c>
      <c r="H324" s="155">
        <v>4.99</v>
      </c>
      <c r="I324" s="11">
        <v>5.99</v>
      </c>
      <c r="J324" s="11">
        <v>6.5700000000000012</v>
      </c>
      <c r="K324" s="11">
        <v>5.81</v>
      </c>
      <c r="L324" s="11">
        <v>6.0861210000000003</v>
      </c>
      <c r="M324" s="11">
        <v>6.19</v>
      </c>
      <c r="N324" s="11">
        <v>5.8</v>
      </c>
      <c r="O324" s="155">
        <v>4.8357000000000001</v>
      </c>
      <c r="P324" s="11">
        <v>5.93</v>
      </c>
      <c r="Q324" s="11">
        <v>5.8478000000000003</v>
      </c>
      <c r="R324" s="11">
        <v>6.08</v>
      </c>
      <c r="S324" s="11">
        <v>5.93</v>
      </c>
      <c r="T324" s="11" t="s">
        <v>279</v>
      </c>
      <c r="U324" s="11" t="s">
        <v>286</v>
      </c>
      <c r="V324" s="11">
        <v>5.79</v>
      </c>
      <c r="W324" s="11">
        <v>5.55</v>
      </c>
      <c r="X324" s="11">
        <v>6.14</v>
      </c>
      <c r="Y324" s="11">
        <v>5.88</v>
      </c>
      <c r="Z324" s="11">
        <v>5.63</v>
      </c>
      <c r="AA324" s="152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30"/>
      <c r="B325" s="20" t="s">
        <v>265</v>
      </c>
      <c r="C325" s="12"/>
      <c r="D325" s="23">
        <v>5.8783333333333339</v>
      </c>
      <c r="E325" s="23">
        <v>5.9549999999999992</v>
      </c>
      <c r="F325" s="23">
        <v>5.4497222222222215</v>
      </c>
      <c r="G325" s="23">
        <v>5.7650000000000006</v>
      </c>
      <c r="H325" s="23">
        <v>5.0249999999999995</v>
      </c>
      <c r="I325" s="23">
        <v>5.9300000000000006</v>
      </c>
      <c r="J325" s="23">
        <v>6.3816666666666668</v>
      </c>
      <c r="K325" s="23">
        <v>5.9116666666666662</v>
      </c>
      <c r="L325" s="23">
        <v>6.0750026666666663</v>
      </c>
      <c r="M325" s="23">
        <v>6.085</v>
      </c>
      <c r="N325" s="23">
        <v>5.8216666666666663</v>
      </c>
      <c r="O325" s="23">
        <v>4.9523333333333328</v>
      </c>
      <c r="P325" s="23">
        <v>5.7616666666666676</v>
      </c>
      <c r="Q325" s="23">
        <v>5.9101566666666665</v>
      </c>
      <c r="R325" s="23">
        <v>6.1766666666666659</v>
      </c>
      <c r="S325" s="23">
        <v>5.9633333333333338</v>
      </c>
      <c r="T325" s="23">
        <v>5.4960000000000004</v>
      </c>
      <c r="U325" s="23" t="s">
        <v>673</v>
      </c>
      <c r="V325" s="23">
        <v>5.7466666666666661</v>
      </c>
      <c r="W325" s="23">
        <v>5.5183333333333335</v>
      </c>
      <c r="X325" s="23">
        <v>6.1233333333333322</v>
      </c>
      <c r="Y325" s="23">
        <v>6.0183333333333335</v>
      </c>
      <c r="Z325" s="23">
        <v>5.6733333333333329</v>
      </c>
      <c r="AA325" s="152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5"/>
    </row>
    <row r="326" spans="1:65">
      <c r="A326" s="30"/>
      <c r="B326" s="3" t="s">
        <v>266</v>
      </c>
      <c r="C326" s="29"/>
      <c r="D326" s="11">
        <v>5.8849999999999998</v>
      </c>
      <c r="E326" s="11">
        <v>5.92</v>
      </c>
      <c r="F326" s="11">
        <v>5.44</v>
      </c>
      <c r="G326" s="11">
        <v>5.75</v>
      </c>
      <c r="H326" s="11">
        <v>5.0250000000000004</v>
      </c>
      <c r="I326" s="11">
        <v>5.9850000000000003</v>
      </c>
      <c r="J326" s="11">
        <v>6.4049999999999994</v>
      </c>
      <c r="K326" s="11">
        <v>5.9550000000000001</v>
      </c>
      <c r="L326" s="11">
        <v>6.0820155000000007</v>
      </c>
      <c r="M326" s="11">
        <v>6.12</v>
      </c>
      <c r="N326" s="11">
        <v>5.8149999999999995</v>
      </c>
      <c r="O326" s="11">
        <v>4.9711999999999996</v>
      </c>
      <c r="P326" s="11">
        <v>5.7549999999999999</v>
      </c>
      <c r="Q326" s="11">
        <v>5.9333400000000003</v>
      </c>
      <c r="R326" s="11">
        <v>6.1749999999999998</v>
      </c>
      <c r="S326" s="11">
        <v>5.96</v>
      </c>
      <c r="T326" s="11">
        <v>5.49</v>
      </c>
      <c r="U326" s="11" t="s">
        <v>673</v>
      </c>
      <c r="V326" s="11">
        <v>5.79</v>
      </c>
      <c r="W326" s="11">
        <v>5.5250000000000004</v>
      </c>
      <c r="X326" s="11">
        <v>6.1</v>
      </c>
      <c r="Y326" s="11">
        <v>5.98</v>
      </c>
      <c r="Z326" s="11">
        <v>5.65</v>
      </c>
      <c r="AA326" s="152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A327" s="30"/>
      <c r="B327" s="3" t="s">
        <v>267</v>
      </c>
      <c r="C327" s="29"/>
      <c r="D327" s="24">
        <v>0.10998484744121194</v>
      </c>
      <c r="E327" s="24">
        <v>7.8930349042684381E-2</v>
      </c>
      <c r="F327" s="24">
        <v>3.5647450690627677E-2</v>
      </c>
      <c r="G327" s="24">
        <v>6.156297588648544E-2</v>
      </c>
      <c r="H327" s="24">
        <v>3.2093613071762402E-2</v>
      </c>
      <c r="I327" s="24">
        <v>0.13296616110875731</v>
      </c>
      <c r="J327" s="24">
        <v>0.22480361800172788</v>
      </c>
      <c r="K327" s="24">
        <v>7.9603182515943949E-2</v>
      </c>
      <c r="L327" s="24">
        <v>1.4380732897410544E-2</v>
      </c>
      <c r="M327" s="24">
        <v>0.12340988615179918</v>
      </c>
      <c r="N327" s="24">
        <v>4.7081489639418515E-2</v>
      </c>
      <c r="O327" s="24">
        <v>5.9611833277182988E-2</v>
      </c>
      <c r="P327" s="24">
        <v>0.10980285363626326</v>
      </c>
      <c r="Q327" s="24">
        <v>9.1524500690616586E-2</v>
      </c>
      <c r="R327" s="24">
        <v>6.889605697474023E-2</v>
      </c>
      <c r="S327" s="24">
        <v>4.0824829046386388E-2</v>
      </c>
      <c r="T327" s="24">
        <v>3.5071355833500184E-2</v>
      </c>
      <c r="U327" s="24" t="s">
        <v>673</v>
      </c>
      <c r="V327" s="24">
        <v>0.10519822558706335</v>
      </c>
      <c r="W327" s="24">
        <v>2.9268868558020088E-2</v>
      </c>
      <c r="X327" s="24">
        <v>8.8242091241462997E-2</v>
      </c>
      <c r="Y327" s="24">
        <v>0.15328622464744412</v>
      </c>
      <c r="Z327" s="24">
        <v>9.8319208025017604E-2</v>
      </c>
      <c r="AA327" s="206"/>
      <c r="AB327" s="207"/>
      <c r="AC327" s="207"/>
      <c r="AD327" s="207"/>
      <c r="AE327" s="207"/>
      <c r="AF327" s="207"/>
      <c r="AG327" s="207"/>
      <c r="AH327" s="207"/>
      <c r="AI327" s="207"/>
      <c r="AJ327" s="207"/>
      <c r="AK327" s="207"/>
      <c r="AL327" s="207"/>
      <c r="AM327" s="207"/>
      <c r="AN327" s="207"/>
      <c r="AO327" s="207"/>
      <c r="AP327" s="207"/>
      <c r="AQ327" s="207"/>
      <c r="AR327" s="207"/>
      <c r="AS327" s="207"/>
      <c r="AT327" s="207"/>
      <c r="AU327" s="207"/>
      <c r="AV327" s="207"/>
      <c r="AW327" s="207"/>
      <c r="AX327" s="207"/>
      <c r="AY327" s="207"/>
      <c r="AZ327" s="207"/>
      <c r="BA327" s="207"/>
      <c r="BB327" s="207"/>
      <c r="BC327" s="207"/>
      <c r="BD327" s="207"/>
      <c r="BE327" s="207"/>
      <c r="BF327" s="207"/>
      <c r="BG327" s="207"/>
      <c r="BH327" s="207"/>
      <c r="BI327" s="207"/>
      <c r="BJ327" s="207"/>
      <c r="BK327" s="207"/>
      <c r="BL327" s="207"/>
      <c r="BM327" s="56"/>
    </row>
    <row r="328" spans="1:65">
      <c r="A328" s="30"/>
      <c r="B328" s="3" t="s">
        <v>86</v>
      </c>
      <c r="C328" s="29"/>
      <c r="D328" s="13">
        <v>1.8710209374745438E-2</v>
      </c>
      <c r="E328" s="13">
        <v>1.3254466673834491E-2</v>
      </c>
      <c r="F328" s="13">
        <v>6.5411500324307897E-3</v>
      </c>
      <c r="G328" s="13">
        <v>1.0678746901385157E-2</v>
      </c>
      <c r="H328" s="13">
        <v>6.3867886709974937E-3</v>
      </c>
      <c r="I328" s="13">
        <v>2.2422624133011347E-2</v>
      </c>
      <c r="J328" s="13">
        <v>3.5226474484470284E-2</v>
      </c>
      <c r="K328" s="13">
        <v>1.346543826037958E-2</v>
      </c>
      <c r="L328" s="13">
        <v>2.3671977917503043E-3</v>
      </c>
      <c r="M328" s="13">
        <v>2.0281000189284994E-2</v>
      </c>
      <c r="N328" s="13">
        <v>8.0872870837821673E-3</v>
      </c>
      <c r="O328" s="13">
        <v>1.2037120537897891E-2</v>
      </c>
      <c r="P328" s="13">
        <v>1.9057481105512857E-2</v>
      </c>
      <c r="Q328" s="13">
        <v>1.5485968621917512E-2</v>
      </c>
      <c r="R328" s="13">
        <v>1.1154245597637384E-2</v>
      </c>
      <c r="S328" s="13">
        <v>6.8459746863699916E-3</v>
      </c>
      <c r="T328" s="13">
        <v>6.3812510614083299E-3</v>
      </c>
      <c r="U328" s="13" t="s">
        <v>673</v>
      </c>
      <c r="V328" s="13">
        <v>1.8305955728607312E-2</v>
      </c>
      <c r="W328" s="13">
        <v>5.3039326894630178E-3</v>
      </c>
      <c r="X328" s="13">
        <v>1.4410793343733753E-2</v>
      </c>
      <c r="Y328" s="13">
        <v>2.5469879476174597E-2</v>
      </c>
      <c r="Z328" s="13">
        <v>1.7330060168922024E-2</v>
      </c>
      <c r="AA328" s="152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5"/>
    </row>
    <row r="329" spans="1:65">
      <c r="A329" s="30"/>
      <c r="B329" s="3" t="s">
        <v>268</v>
      </c>
      <c r="C329" s="29"/>
      <c r="D329" s="13">
        <v>-1.9174830351131877E-4</v>
      </c>
      <c r="E329" s="13">
        <v>1.2847996402481687E-2</v>
      </c>
      <c r="F329" s="13">
        <v>-7.3091480482307625E-2</v>
      </c>
      <c r="G329" s="13">
        <v>-1.9467892651501506E-2</v>
      </c>
      <c r="H329" s="13">
        <v>-0.14532977633543731</v>
      </c>
      <c r="I329" s="13">
        <v>8.5959057374842551E-3</v>
      </c>
      <c r="J329" s="13">
        <v>8.541701041844485E-2</v>
      </c>
      <c r="K329" s="13">
        <v>5.4777059164856645E-3</v>
      </c>
      <c r="L329" s="13">
        <v>3.3258485150809092E-2</v>
      </c>
      <c r="M329" s="13">
        <v>3.4958867860470644E-2</v>
      </c>
      <c r="N329" s="13">
        <v>-9.8298204775065789E-3</v>
      </c>
      <c r="O329" s="13">
        <v>-0.15768918653503095</v>
      </c>
      <c r="P329" s="13">
        <v>-2.0034838073501149E-2</v>
      </c>
      <c r="Q329" s="13">
        <v>5.2208796403196978E-3</v>
      </c>
      <c r="R329" s="13">
        <v>5.0549866965462487E-2</v>
      </c>
      <c r="S329" s="13">
        <v>1.4265359957481349E-2</v>
      </c>
      <c r="T329" s="13">
        <v>-6.5220388206878144E-2</v>
      </c>
      <c r="U329" s="13" t="s">
        <v>673</v>
      </c>
      <c r="V329" s="13">
        <v>-2.2586092472500097E-2</v>
      </c>
      <c r="W329" s="13">
        <v>-6.1421853879480071E-2</v>
      </c>
      <c r="X329" s="13">
        <v>4.1478740213467091E-2</v>
      </c>
      <c r="Y329" s="13">
        <v>2.3619959420476455E-2</v>
      </c>
      <c r="Z329" s="13">
        <v>-3.5058891756493682E-2</v>
      </c>
      <c r="AA329" s="152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55"/>
    </row>
    <row r="330" spans="1:65">
      <c r="A330" s="30"/>
      <c r="B330" s="46" t="s">
        <v>269</v>
      </c>
      <c r="C330" s="47"/>
      <c r="D330" s="45">
        <v>7.0000000000000007E-2</v>
      </c>
      <c r="E330" s="45">
        <v>0.25</v>
      </c>
      <c r="F330" s="45">
        <v>1.83</v>
      </c>
      <c r="G330" s="45">
        <v>0.53</v>
      </c>
      <c r="H330" s="45">
        <v>3.57</v>
      </c>
      <c r="I330" s="45">
        <v>0.15</v>
      </c>
      <c r="J330" s="45">
        <v>2</v>
      </c>
      <c r="K330" s="45">
        <v>7.0000000000000007E-2</v>
      </c>
      <c r="L330" s="45">
        <v>0.74</v>
      </c>
      <c r="M330" s="45">
        <v>0.78</v>
      </c>
      <c r="N330" s="45">
        <v>0.3</v>
      </c>
      <c r="O330" s="45">
        <v>3.87</v>
      </c>
      <c r="P330" s="45">
        <v>0.54</v>
      </c>
      <c r="Q330" s="45">
        <v>7.0000000000000007E-2</v>
      </c>
      <c r="R330" s="45">
        <v>1.1599999999999999</v>
      </c>
      <c r="S330" s="45">
        <v>0.28000000000000003</v>
      </c>
      <c r="T330" s="45">
        <v>1.64</v>
      </c>
      <c r="U330" s="45" t="s">
        <v>270</v>
      </c>
      <c r="V330" s="45">
        <v>0.61</v>
      </c>
      <c r="W330" s="45">
        <v>1.54</v>
      </c>
      <c r="X330" s="45">
        <v>0.94</v>
      </c>
      <c r="Y330" s="45">
        <v>0.51</v>
      </c>
      <c r="Z330" s="45">
        <v>0.91</v>
      </c>
      <c r="AA330" s="152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55"/>
    </row>
    <row r="331" spans="1:65">
      <c r="B331" s="31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BM331" s="55"/>
    </row>
    <row r="332" spans="1:65" ht="15">
      <c r="B332" s="8" t="s">
        <v>551</v>
      </c>
      <c r="BM332" s="28" t="s">
        <v>66</v>
      </c>
    </row>
    <row r="333" spans="1:65" ht="15">
      <c r="A333" s="25" t="s">
        <v>42</v>
      </c>
      <c r="B333" s="18" t="s">
        <v>110</v>
      </c>
      <c r="C333" s="15" t="s">
        <v>111</v>
      </c>
      <c r="D333" s="16" t="s">
        <v>230</v>
      </c>
      <c r="E333" s="17" t="s">
        <v>230</v>
      </c>
      <c r="F333" s="17" t="s">
        <v>230</v>
      </c>
      <c r="G333" s="17" t="s">
        <v>230</v>
      </c>
      <c r="H333" s="17" t="s">
        <v>230</v>
      </c>
      <c r="I333" s="17" t="s">
        <v>230</v>
      </c>
      <c r="J333" s="17" t="s">
        <v>230</v>
      </c>
      <c r="K333" s="17" t="s">
        <v>230</v>
      </c>
      <c r="L333" s="17" t="s">
        <v>230</v>
      </c>
      <c r="M333" s="17" t="s">
        <v>230</v>
      </c>
      <c r="N333" s="17" t="s">
        <v>230</v>
      </c>
      <c r="O333" s="17" t="s">
        <v>230</v>
      </c>
      <c r="P333" s="17" t="s">
        <v>230</v>
      </c>
      <c r="Q333" s="17" t="s">
        <v>230</v>
      </c>
      <c r="R333" s="17" t="s">
        <v>230</v>
      </c>
      <c r="S333" s="17" t="s">
        <v>230</v>
      </c>
      <c r="T333" s="17" t="s">
        <v>230</v>
      </c>
      <c r="U333" s="17" t="s">
        <v>230</v>
      </c>
      <c r="V333" s="17" t="s">
        <v>230</v>
      </c>
      <c r="W333" s="17" t="s">
        <v>230</v>
      </c>
      <c r="X333" s="17" t="s">
        <v>230</v>
      </c>
      <c r="Y333" s="17" t="s">
        <v>230</v>
      </c>
      <c r="Z333" s="152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1</v>
      </c>
    </row>
    <row r="334" spans="1:65">
      <c r="A334" s="30"/>
      <c r="B334" s="19" t="s">
        <v>231</v>
      </c>
      <c r="C334" s="9" t="s">
        <v>231</v>
      </c>
      <c r="D334" s="150" t="s">
        <v>233</v>
      </c>
      <c r="E334" s="151" t="s">
        <v>234</v>
      </c>
      <c r="F334" s="151" t="s">
        <v>235</v>
      </c>
      <c r="G334" s="151" t="s">
        <v>236</v>
      </c>
      <c r="H334" s="151" t="s">
        <v>237</v>
      </c>
      <c r="I334" s="151" t="s">
        <v>239</v>
      </c>
      <c r="J334" s="151" t="s">
        <v>240</v>
      </c>
      <c r="K334" s="151" t="s">
        <v>242</v>
      </c>
      <c r="L334" s="151" t="s">
        <v>243</v>
      </c>
      <c r="M334" s="151" t="s">
        <v>244</v>
      </c>
      <c r="N334" s="151" t="s">
        <v>245</v>
      </c>
      <c r="O334" s="151" t="s">
        <v>246</v>
      </c>
      <c r="P334" s="151" t="s">
        <v>247</v>
      </c>
      <c r="Q334" s="151" t="s">
        <v>248</v>
      </c>
      <c r="R334" s="151" t="s">
        <v>250</v>
      </c>
      <c r="S334" s="151" t="s">
        <v>251</v>
      </c>
      <c r="T334" s="151" t="s">
        <v>252</v>
      </c>
      <c r="U334" s="151" t="s">
        <v>254</v>
      </c>
      <c r="V334" s="151" t="s">
        <v>255</v>
      </c>
      <c r="W334" s="151" t="s">
        <v>256</v>
      </c>
      <c r="X334" s="151" t="s">
        <v>257</v>
      </c>
      <c r="Y334" s="151" t="s">
        <v>258</v>
      </c>
      <c r="Z334" s="152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 t="s">
        <v>3</v>
      </c>
    </row>
    <row r="335" spans="1:65">
      <c r="A335" s="30"/>
      <c r="B335" s="19"/>
      <c r="C335" s="9"/>
      <c r="D335" s="10" t="s">
        <v>271</v>
      </c>
      <c r="E335" s="11" t="s">
        <v>271</v>
      </c>
      <c r="F335" s="11" t="s">
        <v>273</v>
      </c>
      <c r="G335" s="11" t="s">
        <v>274</v>
      </c>
      <c r="H335" s="11" t="s">
        <v>274</v>
      </c>
      <c r="I335" s="11" t="s">
        <v>274</v>
      </c>
      <c r="J335" s="11" t="s">
        <v>271</v>
      </c>
      <c r="K335" s="11" t="s">
        <v>271</v>
      </c>
      <c r="L335" s="11" t="s">
        <v>274</v>
      </c>
      <c r="M335" s="11" t="s">
        <v>273</v>
      </c>
      <c r="N335" s="11" t="s">
        <v>271</v>
      </c>
      <c r="O335" s="11" t="s">
        <v>274</v>
      </c>
      <c r="P335" s="11" t="s">
        <v>273</v>
      </c>
      <c r="Q335" s="11" t="s">
        <v>271</v>
      </c>
      <c r="R335" s="11" t="s">
        <v>271</v>
      </c>
      <c r="S335" s="11" t="s">
        <v>274</v>
      </c>
      <c r="T335" s="11" t="s">
        <v>271</v>
      </c>
      <c r="U335" s="11" t="s">
        <v>273</v>
      </c>
      <c r="V335" s="11" t="s">
        <v>274</v>
      </c>
      <c r="W335" s="11" t="s">
        <v>271</v>
      </c>
      <c r="X335" s="11" t="s">
        <v>274</v>
      </c>
      <c r="Y335" s="11" t="s">
        <v>271</v>
      </c>
      <c r="Z335" s="152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1</v>
      </c>
    </row>
    <row r="336" spans="1:65">
      <c r="A336" s="30"/>
      <c r="B336" s="19"/>
      <c r="C336" s="9"/>
      <c r="D336" s="26" t="s">
        <v>309</v>
      </c>
      <c r="E336" s="26" t="s">
        <v>263</v>
      </c>
      <c r="F336" s="26" t="s">
        <v>309</v>
      </c>
      <c r="G336" s="26" t="s">
        <v>310</v>
      </c>
      <c r="H336" s="26" t="s">
        <v>310</v>
      </c>
      <c r="I336" s="26" t="s">
        <v>310</v>
      </c>
      <c r="J336" s="26" t="s">
        <v>116</v>
      </c>
      <c r="K336" s="26" t="s">
        <v>116</v>
      </c>
      <c r="L336" s="26" t="s">
        <v>311</v>
      </c>
      <c r="M336" s="26" t="s">
        <v>310</v>
      </c>
      <c r="N336" s="26" t="s">
        <v>309</v>
      </c>
      <c r="O336" s="26" t="s">
        <v>309</v>
      </c>
      <c r="P336" s="26" t="s">
        <v>309</v>
      </c>
      <c r="Q336" s="26" t="s">
        <v>310</v>
      </c>
      <c r="R336" s="26" t="s">
        <v>309</v>
      </c>
      <c r="S336" s="26" t="s">
        <v>311</v>
      </c>
      <c r="T336" s="26" t="s">
        <v>276</v>
      </c>
      <c r="U336" s="26" t="s">
        <v>312</v>
      </c>
      <c r="V336" s="26" t="s">
        <v>313</v>
      </c>
      <c r="W336" s="26" t="s">
        <v>309</v>
      </c>
      <c r="X336" s="26" t="s">
        <v>309</v>
      </c>
      <c r="Y336" s="26" t="s">
        <v>309</v>
      </c>
      <c r="Z336" s="152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8">
        <v>2</v>
      </c>
    </row>
    <row r="337" spans="1:65">
      <c r="A337" s="30"/>
      <c r="B337" s="18">
        <v>1</v>
      </c>
      <c r="C337" s="14">
        <v>1</v>
      </c>
      <c r="D337" s="228">
        <v>12.4</v>
      </c>
      <c r="E337" s="228">
        <v>10.6</v>
      </c>
      <c r="F337" s="228">
        <v>12.636666666666668</v>
      </c>
      <c r="G337" s="228">
        <v>11</v>
      </c>
      <c r="H337" s="228">
        <v>11.2</v>
      </c>
      <c r="I337" s="229">
        <v>10</v>
      </c>
      <c r="J337" s="228">
        <v>10.29</v>
      </c>
      <c r="K337" s="228">
        <v>11.69</v>
      </c>
      <c r="L337" s="228">
        <v>12</v>
      </c>
      <c r="M337" s="228">
        <v>12.823</v>
      </c>
      <c r="N337" s="228">
        <v>10.96</v>
      </c>
      <c r="O337" s="228">
        <v>11.4</v>
      </c>
      <c r="P337" s="229">
        <v>15.17</v>
      </c>
      <c r="Q337" s="228">
        <v>11.3</v>
      </c>
      <c r="R337" s="228">
        <v>12.3</v>
      </c>
      <c r="S337" s="228">
        <v>12.3</v>
      </c>
      <c r="T337" s="228">
        <v>10.8</v>
      </c>
      <c r="U337" s="229">
        <v>10</v>
      </c>
      <c r="V337" s="229">
        <v>10</v>
      </c>
      <c r="W337" s="228">
        <v>11.05</v>
      </c>
      <c r="X337" s="228">
        <v>12.67</v>
      </c>
      <c r="Y337" s="228">
        <v>10.7</v>
      </c>
      <c r="Z337" s="219"/>
      <c r="AA337" s="220"/>
      <c r="AB337" s="220"/>
      <c r="AC337" s="220"/>
      <c r="AD337" s="220"/>
      <c r="AE337" s="220"/>
      <c r="AF337" s="220"/>
      <c r="AG337" s="220"/>
      <c r="AH337" s="220"/>
      <c r="AI337" s="220"/>
      <c r="AJ337" s="220"/>
      <c r="AK337" s="220"/>
      <c r="AL337" s="220"/>
      <c r="AM337" s="220"/>
      <c r="AN337" s="220"/>
      <c r="AO337" s="220"/>
      <c r="AP337" s="220"/>
      <c r="AQ337" s="220"/>
      <c r="AR337" s="220"/>
      <c r="AS337" s="220"/>
      <c r="AT337" s="220"/>
      <c r="AU337" s="220"/>
      <c r="AV337" s="220"/>
      <c r="AW337" s="220"/>
      <c r="AX337" s="220"/>
      <c r="AY337" s="220"/>
      <c r="AZ337" s="220"/>
      <c r="BA337" s="220"/>
      <c r="BB337" s="220"/>
      <c r="BC337" s="220"/>
      <c r="BD337" s="220"/>
      <c r="BE337" s="220"/>
      <c r="BF337" s="220"/>
      <c r="BG337" s="220"/>
      <c r="BH337" s="220"/>
      <c r="BI337" s="220"/>
      <c r="BJ337" s="220"/>
      <c r="BK337" s="220"/>
      <c r="BL337" s="220"/>
      <c r="BM337" s="230">
        <v>1</v>
      </c>
    </row>
    <row r="338" spans="1:65">
      <c r="A338" s="30"/>
      <c r="B338" s="19">
        <v>1</v>
      </c>
      <c r="C338" s="9">
        <v>2</v>
      </c>
      <c r="D338" s="218">
        <v>12.3</v>
      </c>
      <c r="E338" s="218">
        <v>10.6</v>
      </c>
      <c r="F338" s="218">
        <v>12.756</v>
      </c>
      <c r="G338" s="218">
        <v>11.4</v>
      </c>
      <c r="H338" s="218">
        <v>10.6</v>
      </c>
      <c r="I338" s="231">
        <v>11</v>
      </c>
      <c r="J338" s="218">
        <v>10.18</v>
      </c>
      <c r="K338" s="218">
        <v>11.54</v>
      </c>
      <c r="L338" s="218">
        <v>11.4</v>
      </c>
      <c r="M338" s="218">
        <v>12.044</v>
      </c>
      <c r="N338" s="218">
        <v>10.75</v>
      </c>
      <c r="O338" s="218">
        <v>11.6</v>
      </c>
      <c r="P338" s="231">
        <v>14.39</v>
      </c>
      <c r="Q338" s="218">
        <v>11.4</v>
      </c>
      <c r="R338" s="218">
        <v>12.5</v>
      </c>
      <c r="S338" s="218">
        <v>11.7</v>
      </c>
      <c r="T338" s="218">
        <v>11.1</v>
      </c>
      <c r="U338" s="231">
        <v>12</v>
      </c>
      <c r="V338" s="231">
        <v>10</v>
      </c>
      <c r="W338" s="218">
        <v>11.05</v>
      </c>
      <c r="X338" s="218">
        <v>12.77</v>
      </c>
      <c r="Y338" s="218">
        <v>11.25</v>
      </c>
      <c r="Z338" s="219"/>
      <c r="AA338" s="220"/>
      <c r="AB338" s="220"/>
      <c r="AC338" s="220"/>
      <c r="AD338" s="220"/>
      <c r="AE338" s="220"/>
      <c r="AF338" s="220"/>
      <c r="AG338" s="220"/>
      <c r="AH338" s="220"/>
      <c r="AI338" s="220"/>
      <c r="AJ338" s="220"/>
      <c r="AK338" s="220"/>
      <c r="AL338" s="220"/>
      <c r="AM338" s="220"/>
      <c r="AN338" s="220"/>
      <c r="AO338" s="220"/>
      <c r="AP338" s="220"/>
      <c r="AQ338" s="220"/>
      <c r="AR338" s="220"/>
      <c r="AS338" s="220"/>
      <c r="AT338" s="220"/>
      <c r="AU338" s="220"/>
      <c r="AV338" s="220"/>
      <c r="AW338" s="220"/>
      <c r="AX338" s="220"/>
      <c r="AY338" s="220"/>
      <c r="AZ338" s="220"/>
      <c r="BA338" s="220"/>
      <c r="BB338" s="220"/>
      <c r="BC338" s="220"/>
      <c r="BD338" s="220"/>
      <c r="BE338" s="220"/>
      <c r="BF338" s="220"/>
      <c r="BG338" s="220"/>
      <c r="BH338" s="220"/>
      <c r="BI338" s="220"/>
      <c r="BJ338" s="220"/>
      <c r="BK338" s="220"/>
      <c r="BL338" s="220"/>
      <c r="BM338" s="230">
        <v>32</v>
      </c>
    </row>
    <row r="339" spans="1:65">
      <c r="A339" s="30"/>
      <c r="B339" s="19">
        <v>1</v>
      </c>
      <c r="C339" s="9">
        <v>3</v>
      </c>
      <c r="D339" s="218">
        <v>12.6</v>
      </c>
      <c r="E339" s="218">
        <v>10.6</v>
      </c>
      <c r="F339" s="218">
        <v>12.658666666666667</v>
      </c>
      <c r="G339" s="218">
        <v>11.4</v>
      </c>
      <c r="H339" s="218">
        <v>10.3</v>
      </c>
      <c r="I339" s="231">
        <v>10</v>
      </c>
      <c r="J339" s="218">
        <v>10.43</v>
      </c>
      <c r="K339" s="218">
        <v>12.01</v>
      </c>
      <c r="L339" s="218">
        <v>11.9</v>
      </c>
      <c r="M339" s="218">
        <v>11.920999999999999</v>
      </c>
      <c r="N339" s="218">
        <v>10.8</v>
      </c>
      <c r="O339" s="218">
        <v>11.6</v>
      </c>
      <c r="P339" s="231">
        <v>15.17</v>
      </c>
      <c r="Q339" s="218">
        <v>11.7</v>
      </c>
      <c r="R339" s="218">
        <v>12.2</v>
      </c>
      <c r="S339" s="218">
        <v>12.1</v>
      </c>
      <c r="T339" s="218">
        <v>10.9</v>
      </c>
      <c r="U339" s="231">
        <v>11</v>
      </c>
      <c r="V339" s="231">
        <v>9</v>
      </c>
      <c r="W339" s="218">
        <v>10.55</v>
      </c>
      <c r="X339" s="218">
        <v>12.43</v>
      </c>
      <c r="Y339" s="218">
        <v>10.8</v>
      </c>
      <c r="Z339" s="219"/>
      <c r="AA339" s="220"/>
      <c r="AB339" s="220"/>
      <c r="AC339" s="220"/>
      <c r="AD339" s="220"/>
      <c r="AE339" s="220"/>
      <c r="AF339" s="220"/>
      <c r="AG339" s="220"/>
      <c r="AH339" s="220"/>
      <c r="AI339" s="220"/>
      <c r="AJ339" s="220"/>
      <c r="AK339" s="220"/>
      <c r="AL339" s="220"/>
      <c r="AM339" s="220"/>
      <c r="AN339" s="220"/>
      <c r="AO339" s="220"/>
      <c r="AP339" s="220"/>
      <c r="AQ339" s="220"/>
      <c r="AR339" s="220"/>
      <c r="AS339" s="220"/>
      <c r="AT339" s="220"/>
      <c r="AU339" s="220"/>
      <c r="AV339" s="220"/>
      <c r="AW339" s="220"/>
      <c r="AX339" s="220"/>
      <c r="AY339" s="220"/>
      <c r="AZ339" s="220"/>
      <c r="BA339" s="220"/>
      <c r="BB339" s="220"/>
      <c r="BC339" s="220"/>
      <c r="BD339" s="220"/>
      <c r="BE339" s="220"/>
      <c r="BF339" s="220"/>
      <c r="BG339" s="220"/>
      <c r="BH339" s="220"/>
      <c r="BI339" s="220"/>
      <c r="BJ339" s="220"/>
      <c r="BK339" s="220"/>
      <c r="BL339" s="220"/>
      <c r="BM339" s="230">
        <v>16</v>
      </c>
    </row>
    <row r="340" spans="1:65">
      <c r="A340" s="30"/>
      <c r="B340" s="19">
        <v>1</v>
      </c>
      <c r="C340" s="9">
        <v>4</v>
      </c>
      <c r="D340" s="218">
        <v>12.45</v>
      </c>
      <c r="E340" s="218">
        <v>10.6</v>
      </c>
      <c r="F340" s="218">
        <v>12.672666666666666</v>
      </c>
      <c r="G340" s="218">
        <v>11.6</v>
      </c>
      <c r="H340" s="218">
        <v>11.3</v>
      </c>
      <c r="I340" s="231">
        <v>10</v>
      </c>
      <c r="J340" s="218">
        <v>10.19</v>
      </c>
      <c r="K340" s="218">
        <v>12.31</v>
      </c>
      <c r="L340" s="218">
        <v>11.8</v>
      </c>
      <c r="M340" s="218">
        <v>12.627000000000001</v>
      </c>
      <c r="N340" s="218">
        <v>10.53</v>
      </c>
      <c r="O340" s="218">
        <v>11.6</v>
      </c>
      <c r="P340" s="231">
        <v>15.48</v>
      </c>
      <c r="Q340" s="218">
        <v>11.8</v>
      </c>
      <c r="R340" s="218">
        <v>12.2</v>
      </c>
      <c r="S340" s="218">
        <v>11.8</v>
      </c>
      <c r="T340" s="218">
        <v>11.1</v>
      </c>
      <c r="U340" s="231">
        <v>12</v>
      </c>
      <c r="V340" s="231">
        <v>9</v>
      </c>
      <c r="W340" s="218">
        <v>10.95</v>
      </c>
      <c r="X340" s="218">
        <v>12.26</v>
      </c>
      <c r="Y340" s="218">
        <v>10.9</v>
      </c>
      <c r="Z340" s="219"/>
      <c r="AA340" s="220"/>
      <c r="AB340" s="220"/>
      <c r="AC340" s="220"/>
      <c r="AD340" s="220"/>
      <c r="AE340" s="220"/>
      <c r="AF340" s="220"/>
      <c r="AG340" s="220"/>
      <c r="AH340" s="220"/>
      <c r="AI340" s="220"/>
      <c r="AJ340" s="220"/>
      <c r="AK340" s="220"/>
      <c r="AL340" s="220"/>
      <c r="AM340" s="220"/>
      <c r="AN340" s="220"/>
      <c r="AO340" s="220"/>
      <c r="AP340" s="220"/>
      <c r="AQ340" s="220"/>
      <c r="AR340" s="220"/>
      <c r="AS340" s="220"/>
      <c r="AT340" s="220"/>
      <c r="AU340" s="220"/>
      <c r="AV340" s="220"/>
      <c r="AW340" s="220"/>
      <c r="AX340" s="220"/>
      <c r="AY340" s="220"/>
      <c r="AZ340" s="220"/>
      <c r="BA340" s="220"/>
      <c r="BB340" s="220"/>
      <c r="BC340" s="220"/>
      <c r="BD340" s="220"/>
      <c r="BE340" s="220"/>
      <c r="BF340" s="220"/>
      <c r="BG340" s="220"/>
      <c r="BH340" s="220"/>
      <c r="BI340" s="220"/>
      <c r="BJ340" s="220"/>
      <c r="BK340" s="220"/>
      <c r="BL340" s="220"/>
      <c r="BM340" s="230">
        <v>11.507074074074072</v>
      </c>
    </row>
    <row r="341" spans="1:65">
      <c r="A341" s="30"/>
      <c r="B341" s="19">
        <v>1</v>
      </c>
      <c r="C341" s="9">
        <v>5</v>
      </c>
      <c r="D341" s="218">
        <v>12.2</v>
      </c>
      <c r="E341" s="218">
        <v>11</v>
      </c>
      <c r="F341" s="218">
        <v>12.801333333333334</v>
      </c>
      <c r="G341" s="218">
        <v>11.1</v>
      </c>
      <c r="H341" s="218">
        <v>11.4</v>
      </c>
      <c r="I341" s="231">
        <v>10</v>
      </c>
      <c r="J341" s="218">
        <v>10.36</v>
      </c>
      <c r="K341" s="218">
        <v>12.2</v>
      </c>
      <c r="L341" s="218">
        <v>12.2</v>
      </c>
      <c r="M341" s="218">
        <v>12.448</v>
      </c>
      <c r="N341" s="218">
        <v>11</v>
      </c>
      <c r="O341" s="218">
        <v>11.3</v>
      </c>
      <c r="P341" s="231">
        <v>15.15</v>
      </c>
      <c r="Q341" s="218">
        <v>11.6</v>
      </c>
      <c r="R341" s="218">
        <v>12.25</v>
      </c>
      <c r="S341" s="218">
        <v>11.7</v>
      </c>
      <c r="T341" s="218">
        <v>11</v>
      </c>
      <c r="U341" s="231">
        <v>10</v>
      </c>
      <c r="V341" s="231">
        <v>11</v>
      </c>
      <c r="W341" s="218">
        <v>10.7</v>
      </c>
      <c r="X341" s="218">
        <v>12.09</v>
      </c>
      <c r="Y341" s="218">
        <v>10.55</v>
      </c>
      <c r="Z341" s="219"/>
      <c r="AA341" s="220"/>
      <c r="AB341" s="220"/>
      <c r="AC341" s="220"/>
      <c r="AD341" s="220"/>
      <c r="AE341" s="220"/>
      <c r="AF341" s="220"/>
      <c r="AG341" s="220"/>
      <c r="AH341" s="220"/>
      <c r="AI341" s="220"/>
      <c r="AJ341" s="220"/>
      <c r="AK341" s="220"/>
      <c r="AL341" s="220"/>
      <c r="AM341" s="220"/>
      <c r="AN341" s="220"/>
      <c r="AO341" s="220"/>
      <c r="AP341" s="220"/>
      <c r="AQ341" s="220"/>
      <c r="AR341" s="220"/>
      <c r="AS341" s="220"/>
      <c r="AT341" s="220"/>
      <c r="AU341" s="220"/>
      <c r="AV341" s="220"/>
      <c r="AW341" s="220"/>
      <c r="AX341" s="220"/>
      <c r="AY341" s="220"/>
      <c r="AZ341" s="220"/>
      <c r="BA341" s="220"/>
      <c r="BB341" s="220"/>
      <c r="BC341" s="220"/>
      <c r="BD341" s="220"/>
      <c r="BE341" s="220"/>
      <c r="BF341" s="220"/>
      <c r="BG341" s="220"/>
      <c r="BH341" s="220"/>
      <c r="BI341" s="220"/>
      <c r="BJ341" s="220"/>
      <c r="BK341" s="220"/>
      <c r="BL341" s="220"/>
      <c r="BM341" s="230">
        <v>93</v>
      </c>
    </row>
    <row r="342" spans="1:65">
      <c r="A342" s="30"/>
      <c r="B342" s="19">
        <v>1</v>
      </c>
      <c r="C342" s="9">
        <v>6</v>
      </c>
      <c r="D342" s="218">
        <v>11.8</v>
      </c>
      <c r="E342" s="218">
        <v>11</v>
      </c>
      <c r="F342" s="218">
        <v>12.676666666666668</v>
      </c>
      <c r="G342" s="218">
        <v>11.1</v>
      </c>
      <c r="H342" s="218">
        <v>11</v>
      </c>
      <c r="I342" s="231">
        <v>10</v>
      </c>
      <c r="J342" s="218">
        <v>10.46</v>
      </c>
      <c r="K342" s="218">
        <v>11.87</v>
      </c>
      <c r="L342" s="218">
        <v>11.3</v>
      </c>
      <c r="M342" s="218">
        <v>11.929</v>
      </c>
      <c r="N342" s="218">
        <v>10.65</v>
      </c>
      <c r="O342" s="218">
        <v>11.2</v>
      </c>
      <c r="P342" s="232">
        <v>13.97</v>
      </c>
      <c r="Q342" s="218">
        <v>11.6</v>
      </c>
      <c r="R342" s="218">
        <v>11.85</v>
      </c>
      <c r="S342" s="218">
        <v>11.7</v>
      </c>
      <c r="T342" s="218" t="s">
        <v>279</v>
      </c>
      <c r="U342" s="231">
        <v>10</v>
      </c>
      <c r="V342" s="231">
        <v>11</v>
      </c>
      <c r="W342" s="218">
        <v>10.55</v>
      </c>
      <c r="X342" s="218">
        <v>11.95</v>
      </c>
      <c r="Y342" s="218">
        <v>10.6</v>
      </c>
      <c r="Z342" s="219"/>
      <c r="AA342" s="220"/>
      <c r="AB342" s="220"/>
      <c r="AC342" s="220"/>
      <c r="AD342" s="220"/>
      <c r="AE342" s="220"/>
      <c r="AF342" s="220"/>
      <c r="AG342" s="220"/>
      <c r="AH342" s="220"/>
      <c r="AI342" s="220"/>
      <c r="AJ342" s="220"/>
      <c r="AK342" s="220"/>
      <c r="AL342" s="220"/>
      <c r="AM342" s="220"/>
      <c r="AN342" s="220"/>
      <c r="AO342" s="220"/>
      <c r="AP342" s="220"/>
      <c r="AQ342" s="220"/>
      <c r="AR342" s="220"/>
      <c r="AS342" s="220"/>
      <c r="AT342" s="220"/>
      <c r="AU342" s="220"/>
      <c r="AV342" s="220"/>
      <c r="AW342" s="220"/>
      <c r="AX342" s="220"/>
      <c r="AY342" s="220"/>
      <c r="AZ342" s="220"/>
      <c r="BA342" s="220"/>
      <c r="BB342" s="220"/>
      <c r="BC342" s="220"/>
      <c r="BD342" s="220"/>
      <c r="BE342" s="220"/>
      <c r="BF342" s="220"/>
      <c r="BG342" s="220"/>
      <c r="BH342" s="220"/>
      <c r="BI342" s="220"/>
      <c r="BJ342" s="220"/>
      <c r="BK342" s="220"/>
      <c r="BL342" s="220"/>
      <c r="BM342" s="221"/>
    </row>
    <row r="343" spans="1:65">
      <c r="A343" s="30"/>
      <c r="B343" s="20" t="s">
        <v>265</v>
      </c>
      <c r="C343" s="12"/>
      <c r="D343" s="233">
        <v>12.291666666666666</v>
      </c>
      <c r="E343" s="233">
        <v>10.733333333333334</v>
      </c>
      <c r="F343" s="233">
        <v>12.700333333333333</v>
      </c>
      <c r="G343" s="233">
        <v>11.266666666666666</v>
      </c>
      <c r="H343" s="233">
        <v>10.966666666666663</v>
      </c>
      <c r="I343" s="233">
        <v>10.166666666666666</v>
      </c>
      <c r="J343" s="233">
        <v>10.318333333333333</v>
      </c>
      <c r="K343" s="233">
        <v>11.936666666666667</v>
      </c>
      <c r="L343" s="233">
        <v>11.766666666666666</v>
      </c>
      <c r="M343" s="233">
        <v>12.298666666666668</v>
      </c>
      <c r="N343" s="233">
        <v>10.781666666666668</v>
      </c>
      <c r="O343" s="233">
        <v>11.450000000000001</v>
      </c>
      <c r="P343" s="233">
        <v>14.888333333333335</v>
      </c>
      <c r="Q343" s="233">
        <v>11.566666666666668</v>
      </c>
      <c r="R343" s="233">
        <v>12.216666666666667</v>
      </c>
      <c r="S343" s="233">
        <v>11.883333333333335</v>
      </c>
      <c r="T343" s="233">
        <v>10.98</v>
      </c>
      <c r="U343" s="233">
        <v>10.833333333333334</v>
      </c>
      <c r="V343" s="233">
        <v>10</v>
      </c>
      <c r="W343" s="233">
        <v>10.808333333333335</v>
      </c>
      <c r="X343" s="233">
        <v>12.361666666666666</v>
      </c>
      <c r="Y343" s="233">
        <v>10.799999999999999</v>
      </c>
      <c r="Z343" s="219"/>
      <c r="AA343" s="220"/>
      <c r="AB343" s="220"/>
      <c r="AC343" s="220"/>
      <c r="AD343" s="220"/>
      <c r="AE343" s="220"/>
      <c r="AF343" s="220"/>
      <c r="AG343" s="220"/>
      <c r="AH343" s="220"/>
      <c r="AI343" s="220"/>
      <c r="AJ343" s="220"/>
      <c r="AK343" s="220"/>
      <c r="AL343" s="220"/>
      <c r="AM343" s="220"/>
      <c r="AN343" s="220"/>
      <c r="AO343" s="220"/>
      <c r="AP343" s="220"/>
      <c r="AQ343" s="220"/>
      <c r="AR343" s="220"/>
      <c r="AS343" s="220"/>
      <c r="AT343" s="220"/>
      <c r="AU343" s="220"/>
      <c r="AV343" s="220"/>
      <c r="AW343" s="220"/>
      <c r="AX343" s="220"/>
      <c r="AY343" s="220"/>
      <c r="AZ343" s="220"/>
      <c r="BA343" s="220"/>
      <c r="BB343" s="220"/>
      <c r="BC343" s="220"/>
      <c r="BD343" s="220"/>
      <c r="BE343" s="220"/>
      <c r="BF343" s="220"/>
      <c r="BG343" s="220"/>
      <c r="BH343" s="220"/>
      <c r="BI343" s="220"/>
      <c r="BJ343" s="220"/>
      <c r="BK343" s="220"/>
      <c r="BL343" s="220"/>
      <c r="BM343" s="221"/>
    </row>
    <row r="344" spans="1:65">
      <c r="A344" s="30"/>
      <c r="B344" s="3" t="s">
        <v>266</v>
      </c>
      <c r="C344" s="29"/>
      <c r="D344" s="218">
        <v>12.350000000000001</v>
      </c>
      <c r="E344" s="218">
        <v>10.6</v>
      </c>
      <c r="F344" s="218">
        <v>12.674666666666667</v>
      </c>
      <c r="G344" s="218">
        <v>11.25</v>
      </c>
      <c r="H344" s="218">
        <v>11.1</v>
      </c>
      <c r="I344" s="218">
        <v>10</v>
      </c>
      <c r="J344" s="218">
        <v>10.324999999999999</v>
      </c>
      <c r="K344" s="218">
        <v>11.94</v>
      </c>
      <c r="L344" s="218">
        <v>11.850000000000001</v>
      </c>
      <c r="M344" s="218">
        <v>12.246</v>
      </c>
      <c r="N344" s="218">
        <v>10.775</v>
      </c>
      <c r="O344" s="218">
        <v>11.5</v>
      </c>
      <c r="P344" s="218">
        <v>15.16</v>
      </c>
      <c r="Q344" s="218">
        <v>11.6</v>
      </c>
      <c r="R344" s="218">
        <v>12.225</v>
      </c>
      <c r="S344" s="218">
        <v>11.75</v>
      </c>
      <c r="T344" s="218">
        <v>11</v>
      </c>
      <c r="U344" s="218">
        <v>10.5</v>
      </c>
      <c r="V344" s="218">
        <v>10</v>
      </c>
      <c r="W344" s="218">
        <v>10.824999999999999</v>
      </c>
      <c r="X344" s="218">
        <v>12.344999999999999</v>
      </c>
      <c r="Y344" s="218">
        <v>10.75</v>
      </c>
      <c r="Z344" s="219"/>
      <c r="AA344" s="220"/>
      <c r="AB344" s="220"/>
      <c r="AC344" s="220"/>
      <c r="AD344" s="220"/>
      <c r="AE344" s="220"/>
      <c r="AF344" s="220"/>
      <c r="AG344" s="220"/>
      <c r="AH344" s="220"/>
      <c r="AI344" s="220"/>
      <c r="AJ344" s="220"/>
      <c r="AK344" s="220"/>
      <c r="AL344" s="220"/>
      <c r="AM344" s="220"/>
      <c r="AN344" s="220"/>
      <c r="AO344" s="220"/>
      <c r="AP344" s="220"/>
      <c r="AQ344" s="220"/>
      <c r="AR344" s="220"/>
      <c r="AS344" s="220"/>
      <c r="AT344" s="220"/>
      <c r="AU344" s="220"/>
      <c r="AV344" s="220"/>
      <c r="AW344" s="220"/>
      <c r="AX344" s="220"/>
      <c r="AY344" s="220"/>
      <c r="AZ344" s="220"/>
      <c r="BA344" s="220"/>
      <c r="BB344" s="220"/>
      <c r="BC344" s="220"/>
      <c r="BD344" s="220"/>
      <c r="BE344" s="220"/>
      <c r="BF344" s="220"/>
      <c r="BG344" s="220"/>
      <c r="BH344" s="220"/>
      <c r="BI344" s="220"/>
      <c r="BJ344" s="220"/>
      <c r="BK344" s="220"/>
      <c r="BL344" s="220"/>
      <c r="BM344" s="221"/>
    </row>
    <row r="345" spans="1:65">
      <c r="A345" s="30"/>
      <c r="B345" s="3" t="s">
        <v>267</v>
      </c>
      <c r="C345" s="29"/>
      <c r="D345" s="24">
        <v>0.27643564651952268</v>
      </c>
      <c r="E345" s="24">
        <v>0.20655911179772909</v>
      </c>
      <c r="F345" s="24">
        <v>6.3898182898872391E-2</v>
      </c>
      <c r="G345" s="24">
        <v>0.23380903889000251</v>
      </c>
      <c r="H345" s="24">
        <v>0.43204937989385728</v>
      </c>
      <c r="I345" s="24">
        <v>0.40824829046386302</v>
      </c>
      <c r="J345" s="24">
        <v>0.11889771514485359</v>
      </c>
      <c r="K345" s="24">
        <v>0.29554469487146418</v>
      </c>
      <c r="L345" s="24">
        <v>0.35023801430836488</v>
      </c>
      <c r="M345" s="24">
        <v>0.38708379799039239</v>
      </c>
      <c r="N345" s="24">
        <v>0.1797127337354445</v>
      </c>
      <c r="O345" s="24">
        <v>0.17606816861658997</v>
      </c>
      <c r="P345" s="24">
        <v>0.57773407954409828</v>
      </c>
      <c r="Q345" s="24">
        <v>0.18618986725025233</v>
      </c>
      <c r="R345" s="24">
        <v>0.21134489978863166</v>
      </c>
      <c r="S345" s="24">
        <v>0.25625508125043467</v>
      </c>
      <c r="T345" s="24">
        <v>0.13038404810405252</v>
      </c>
      <c r="U345" s="24">
        <v>0.98319208025017513</v>
      </c>
      <c r="V345" s="24">
        <v>0.89442719099991586</v>
      </c>
      <c r="W345" s="24">
        <v>0.23752192881219758</v>
      </c>
      <c r="X345" s="24">
        <v>0.32251614946645191</v>
      </c>
      <c r="Y345" s="24">
        <v>0.2549509756796392</v>
      </c>
      <c r="Z345" s="152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A346" s="30"/>
      <c r="B346" s="3" t="s">
        <v>86</v>
      </c>
      <c r="C346" s="29"/>
      <c r="D346" s="13">
        <v>2.2489679716842525E-2</v>
      </c>
      <c r="E346" s="13">
        <v>1.9244637745130039E-2</v>
      </c>
      <c r="F346" s="13">
        <v>5.0312209311203686E-3</v>
      </c>
      <c r="G346" s="13">
        <v>2.075228155828425E-2</v>
      </c>
      <c r="H346" s="13">
        <v>3.9396599990321343E-2</v>
      </c>
      <c r="I346" s="13">
        <v>4.0155569553822594E-2</v>
      </c>
      <c r="J346" s="13">
        <v>1.1522957371492837E-2</v>
      </c>
      <c r="K346" s="13">
        <v>2.4759399179402192E-2</v>
      </c>
      <c r="L346" s="13">
        <v>2.9765270337821378E-2</v>
      </c>
      <c r="M346" s="13">
        <v>3.1473639255506752E-2</v>
      </c>
      <c r="N346" s="13">
        <v>1.6668362999113725E-2</v>
      </c>
      <c r="O346" s="13">
        <v>1.5377132630269866E-2</v>
      </c>
      <c r="P346" s="13">
        <v>3.8804483121735019E-2</v>
      </c>
      <c r="Q346" s="13">
        <v>1.6097106678696165E-2</v>
      </c>
      <c r="R346" s="13">
        <v>1.7299718945863438E-2</v>
      </c>
      <c r="S346" s="13">
        <v>2.156424246146715E-2</v>
      </c>
      <c r="T346" s="13">
        <v>1.1874685619676913E-2</v>
      </c>
      <c r="U346" s="13">
        <v>9.0756192023093082E-2</v>
      </c>
      <c r="V346" s="13">
        <v>8.9442719099991588E-2</v>
      </c>
      <c r="W346" s="13">
        <v>2.1975814539293526E-2</v>
      </c>
      <c r="X346" s="13">
        <v>2.6090021528902677E-2</v>
      </c>
      <c r="Y346" s="13">
        <v>2.3606571822188817E-2</v>
      </c>
      <c r="Z346" s="152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5"/>
    </row>
    <row r="347" spans="1:65">
      <c r="A347" s="30"/>
      <c r="B347" s="3" t="s">
        <v>268</v>
      </c>
      <c r="C347" s="29"/>
      <c r="D347" s="13">
        <v>6.8183500648554496E-2</v>
      </c>
      <c r="E347" s="13">
        <v>-6.7240441467567247E-2</v>
      </c>
      <c r="F347" s="13">
        <v>0.1036978863243545</v>
      </c>
      <c r="G347" s="13">
        <v>-2.0892140422477556E-2</v>
      </c>
      <c r="H347" s="13">
        <v>-4.6963059760340875E-2</v>
      </c>
      <c r="I347" s="13">
        <v>-0.11648551132797536</v>
      </c>
      <c r="J347" s="13">
        <v>-0.10330521321827779</v>
      </c>
      <c r="K347" s="13">
        <v>3.7332912765416726E-2</v>
      </c>
      <c r="L347" s="13">
        <v>2.255939180729416E-2</v>
      </c>
      <c r="M347" s="13">
        <v>6.8791822099771416E-2</v>
      </c>
      <c r="N347" s="13">
        <v>-6.3040126685355968E-2</v>
      </c>
      <c r="O347" s="13">
        <v>-4.9599119382277568E-3</v>
      </c>
      <c r="P347" s="13">
        <v>0.29384179136183586</v>
      </c>
      <c r="Q347" s="13">
        <v>5.1787789153856512E-3</v>
      </c>
      <c r="R347" s="13">
        <v>6.1665770814088861E-2</v>
      </c>
      <c r="S347" s="13">
        <v>3.269808266090779E-2</v>
      </c>
      <c r="T347" s="13">
        <v>-4.5804352234213197E-2</v>
      </c>
      <c r="U347" s="13">
        <v>-5.8550135021612881E-2</v>
      </c>
      <c r="V347" s="13">
        <v>-0.13096935540456578</v>
      </c>
      <c r="W347" s="13">
        <v>-6.0722711633101389E-2</v>
      </c>
      <c r="X347" s="13">
        <v>7.4266715160722585E-2</v>
      </c>
      <c r="Y347" s="13">
        <v>-6.1446903836931188E-2</v>
      </c>
      <c r="Z347" s="152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30"/>
      <c r="B348" s="46" t="s">
        <v>269</v>
      </c>
      <c r="C348" s="47"/>
      <c r="D348" s="45">
        <v>0.67</v>
      </c>
      <c r="E348" s="45">
        <v>0.78</v>
      </c>
      <c r="F348" s="45">
        <v>1.05</v>
      </c>
      <c r="G348" s="45">
        <v>0.28000000000000003</v>
      </c>
      <c r="H348" s="45">
        <v>0.56000000000000005</v>
      </c>
      <c r="I348" s="45" t="s">
        <v>270</v>
      </c>
      <c r="J348" s="45">
        <v>1.1599999999999999</v>
      </c>
      <c r="K348" s="45">
        <v>0.34</v>
      </c>
      <c r="L348" s="45">
        <v>0.19</v>
      </c>
      <c r="M348" s="45">
        <v>0.68</v>
      </c>
      <c r="N348" s="45">
        <v>0.73</v>
      </c>
      <c r="O348" s="45">
        <v>0.11</v>
      </c>
      <c r="P348" s="45">
        <v>3.09</v>
      </c>
      <c r="Q348" s="45">
        <v>0</v>
      </c>
      <c r="R348" s="45">
        <v>0.6</v>
      </c>
      <c r="S348" s="45">
        <v>0.28999999999999998</v>
      </c>
      <c r="T348" s="45">
        <v>0.55000000000000004</v>
      </c>
      <c r="U348" s="45" t="s">
        <v>270</v>
      </c>
      <c r="V348" s="45" t="s">
        <v>270</v>
      </c>
      <c r="W348" s="45">
        <v>0.71</v>
      </c>
      <c r="X348" s="45">
        <v>0.74</v>
      </c>
      <c r="Y348" s="45">
        <v>0.71</v>
      </c>
      <c r="Z348" s="152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B349" s="31" t="s">
        <v>318</v>
      </c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BM349" s="55"/>
    </row>
    <row r="350" spans="1:65">
      <c r="BM350" s="55"/>
    </row>
    <row r="351" spans="1:65" ht="15">
      <c r="B351" s="8" t="s">
        <v>552</v>
      </c>
      <c r="BM351" s="28" t="s">
        <v>66</v>
      </c>
    </row>
    <row r="352" spans="1:65" ht="15">
      <c r="A352" s="25" t="s">
        <v>5</v>
      </c>
      <c r="B352" s="18" t="s">
        <v>110</v>
      </c>
      <c r="C352" s="15" t="s">
        <v>111</v>
      </c>
      <c r="D352" s="16" t="s">
        <v>230</v>
      </c>
      <c r="E352" s="17" t="s">
        <v>230</v>
      </c>
      <c r="F352" s="17" t="s">
        <v>230</v>
      </c>
      <c r="G352" s="17" t="s">
        <v>230</v>
      </c>
      <c r="H352" s="17" t="s">
        <v>230</v>
      </c>
      <c r="I352" s="15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0"/>
      <c r="B353" s="19" t="s">
        <v>231</v>
      </c>
      <c r="C353" s="9" t="s">
        <v>231</v>
      </c>
      <c r="D353" s="150" t="s">
        <v>234</v>
      </c>
      <c r="E353" s="151" t="s">
        <v>240</v>
      </c>
      <c r="F353" s="151" t="s">
        <v>242</v>
      </c>
      <c r="G353" s="151" t="s">
        <v>246</v>
      </c>
      <c r="H353" s="151" t="s">
        <v>247</v>
      </c>
      <c r="I353" s="15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 t="s">
        <v>3</v>
      </c>
    </row>
    <row r="354" spans="1:65">
      <c r="A354" s="30"/>
      <c r="B354" s="19"/>
      <c r="C354" s="9"/>
      <c r="D354" s="10" t="s">
        <v>271</v>
      </c>
      <c r="E354" s="11" t="s">
        <v>271</v>
      </c>
      <c r="F354" s="11" t="s">
        <v>271</v>
      </c>
      <c r="G354" s="11" t="s">
        <v>274</v>
      </c>
      <c r="H354" s="11" t="s">
        <v>271</v>
      </c>
      <c r="I354" s="15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2</v>
      </c>
    </row>
    <row r="355" spans="1:65">
      <c r="A355" s="30"/>
      <c r="B355" s="19"/>
      <c r="C355" s="9"/>
      <c r="D355" s="26" t="s">
        <v>263</v>
      </c>
      <c r="E355" s="26" t="s">
        <v>116</v>
      </c>
      <c r="F355" s="26" t="s">
        <v>116</v>
      </c>
      <c r="G355" s="26" t="s">
        <v>309</v>
      </c>
      <c r="H355" s="26" t="s">
        <v>309</v>
      </c>
      <c r="I355" s="15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3</v>
      </c>
    </row>
    <row r="356" spans="1:65">
      <c r="A356" s="30"/>
      <c r="B356" s="18">
        <v>1</v>
      </c>
      <c r="C356" s="14">
        <v>1</v>
      </c>
      <c r="D356" s="22">
        <v>1.9400000000000002</v>
      </c>
      <c r="E356" s="22">
        <v>2.19</v>
      </c>
      <c r="F356" s="22">
        <v>2.2400000000000002</v>
      </c>
      <c r="G356" s="22">
        <v>2.2999999999999998</v>
      </c>
      <c r="H356" s="22">
        <v>2.3022630613663488</v>
      </c>
      <c r="I356" s="15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1</v>
      </c>
    </row>
    <row r="357" spans="1:65">
      <c r="A357" s="30"/>
      <c r="B357" s="19">
        <v>1</v>
      </c>
      <c r="C357" s="9">
        <v>2</v>
      </c>
      <c r="D357" s="11">
        <v>1.92</v>
      </c>
      <c r="E357" s="11">
        <v>2.2400000000000002</v>
      </c>
      <c r="F357" s="11">
        <v>2.2999999999999998</v>
      </c>
      <c r="G357" s="11">
        <v>2.2999999999999998</v>
      </c>
      <c r="H357" s="11">
        <v>2.240735902450353</v>
      </c>
      <c r="I357" s="15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33</v>
      </c>
    </row>
    <row r="358" spans="1:65">
      <c r="A358" s="30"/>
      <c r="B358" s="19">
        <v>1</v>
      </c>
      <c r="C358" s="9">
        <v>3</v>
      </c>
      <c r="D358" s="11">
        <v>1.96</v>
      </c>
      <c r="E358" s="11">
        <v>2.2330000000000001</v>
      </c>
      <c r="F358" s="11">
        <v>2.48</v>
      </c>
      <c r="G358" s="11">
        <v>2.2000000000000002</v>
      </c>
      <c r="H358" s="11">
        <v>2.3506727057106196</v>
      </c>
      <c r="I358" s="15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16</v>
      </c>
    </row>
    <row r="359" spans="1:65">
      <c r="A359" s="30"/>
      <c r="B359" s="19">
        <v>1</v>
      </c>
      <c r="C359" s="9">
        <v>4</v>
      </c>
      <c r="D359" s="11">
        <v>1.9800000000000002</v>
      </c>
      <c r="E359" s="11">
        <v>2.198</v>
      </c>
      <c r="F359" s="11">
        <v>2.5299999999999998</v>
      </c>
      <c r="G359" s="11">
        <v>2.2999999999999998</v>
      </c>
      <c r="H359" s="11">
        <v>2.3984238690185133</v>
      </c>
      <c r="I359" s="15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8">
        <v>2.2322590680223739</v>
      </c>
    </row>
    <row r="360" spans="1:65">
      <c r="A360" s="30"/>
      <c r="B360" s="19">
        <v>1</v>
      </c>
      <c r="C360" s="9">
        <v>5</v>
      </c>
      <c r="D360" s="11">
        <v>2.02</v>
      </c>
      <c r="E360" s="11">
        <v>2.1520000000000001</v>
      </c>
      <c r="F360" s="11">
        <v>2.4500000000000002</v>
      </c>
      <c r="G360" s="11">
        <v>2.2999999999999998</v>
      </c>
      <c r="H360" s="11">
        <v>2.2777497787516294</v>
      </c>
      <c r="I360" s="15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8">
        <v>94</v>
      </c>
    </row>
    <row r="361" spans="1:65">
      <c r="A361" s="30"/>
      <c r="B361" s="19">
        <v>1</v>
      </c>
      <c r="C361" s="9">
        <v>6</v>
      </c>
      <c r="D361" s="11">
        <v>2.0499999999999998</v>
      </c>
      <c r="E361" s="11">
        <v>2.2400000000000002</v>
      </c>
      <c r="F361" s="11">
        <v>2.33</v>
      </c>
      <c r="G361" s="11">
        <v>2.2000000000000002</v>
      </c>
      <c r="H361" s="11">
        <v>2.3449267233737521</v>
      </c>
      <c r="I361" s="15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20" t="s">
        <v>265</v>
      </c>
      <c r="C362" s="12"/>
      <c r="D362" s="23">
        <v>1.9783333333333335</v>
      </c>
      <c r="E362" s="23">
        <v>2.2088333333333336</v>
      </c>
      <c r="F362" s="23">
        <v>2.3883333333333332</v>
      </c>
      <c r="G362" s="23">
        <v>2.2666666666666662</v>
      </c>
      <c r="H362" s="23">
        <v>2.3191286734452028</v>
      </c>
      <c r="I362" s="15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3" t="s">
        <v>266</v>
      </c>
      <c r="C363" s="29"/>
      <c r="D363" s="11">
        <v>1.9700000000000002</v>
      </c>
      <c r="E363" s="11">
        <v>2.2155</v>
      </c>
      <c r="F363" s="11">
        <v>2.39</v>
      </c>
      <c r="G363" s="11">
        <v>2.2999999999999998</v>
      </c>
      <c r="H363" s="11">
        <v>2.3235948923700507</v>
      </c>
      <c r="I363" s="15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A364" s="30"/>
      <c r="B364" s="3" t="s">
        <v>267</v>
      </c>
      <c r="C364" s="29"/>
      <c r="D364" s="24">
        <v>4.9159604012508698E-2</v>
      </c>
      <c r="E364" s="24">
        <v>3.5295419910615466E-2</v>
      </c>
      <c r="F364" s="24">
        <v>0.11444066876188137</v>
      </c>
      <c r="G364" s="24">
        <v>5.1639777949432045E-2</v>
      </c>
      <c r="H364" s="24">
        <v>5.6728091337174963E-2</v>
      </c>
      <c r="I364" s="206"/>
      <c r="J364" s="207"/>
      <c r="K364" s="207"/>
      <c r="L364" s="207"/>
      <c r="M364" s="207"/>
      <c r="N364" s="207"/>
      <c r="O364" s="207"/>
      <c r="P364" s="207"/>
      <c r="Q364" s="207"/>
      <c r="R364" s="207"/>
      <c r="S364" s="207"/>
      <c r="T364" s="207"/>
      <c r="U364" s="207"/>
      <c r="V364" s="207"/>
      <c r="W364" s="207"/>
      <c r="X364" s="207"/>
      <c r="Y364" s="207"/>
      <c r="Z364" s="207"/>
      <c r="AA364" s="207"/>
      <c r="AB364" s="207"/>
      <c r="AC364" s="207"/>
      <c r="AD364" s="207"/>
      <c r="AE364" s="207"/>
      <c r="AF364" s="207"/>
      <c r="AG364" s="207"/>
      <c r="AH364" s="207"/>
      <c r="AI364" s="207"/>
      <c r="AJ364" s="207"/>
      <c r="AK364" s="207"/>
      <c r="AL364" s="207"/>
      <c r="AM364" s="207"/>
      <c r="AN364" s="207"/>
      <c r="AO364" s="207"/>
      <c r="AP364" s="207"/>
      <c r="AQ364" s="207"/>
      <c r="AR364" s="207"/>
      <c r="AS364" s="207"/>
      <c r="AT364" s="207"/>
      <c r="AU364" s="207"/>
      <c r="AV364" s="207"/>
      <c r="AW364" s="207"/>
      <c r="AX364" s="207"/>
      <c r="AY364" s="207"/>
      <c r="AZ364" s="207"/>
      <c r="BA364" s="207"/>
      <c r="BB364" s="207"/>
      <c r="BC364" s="207"/>
      <c r="BD364" s="207"/>
      <c r="BE364" s="207"/>
      <c r="BF364" s="207"/>
      <c r="BG364" s="207"/>
      <c r="BH364" s="207"/>
      <c r="BI364" s="207"/>
      <c r="BJ364" s="207"/>
      <c r="BK364" s="207"/>
      <c r="BL364" s="207"/>
      <c r="BM364" s="56"/>
    </row>
    <row r="365" spans="1:65">
      <c r="A365" s="30"/>
      <c r="B365" s="3" t="s">
        <v>86</v>
      </c>
      <c r="C365" s="29"/>
      <c r="D365" s="13">
        <v>2.4848999500846854E-2</v>
      </c>
      <c r="E365" s="13">
        <v>1.5979213722454748E-2</v>
      </c>
      <c r="F365" s="13">
        <v>4.7916539607207834E-2</v>
      </c>
      <c r="G365" s="13">
        <v>2.2782254977690614E-2</v>
      </c>
      <c r="H365" s="13">
        <v>2.4460950350332234E-2</v>
      </c>
      <c r="I365" s="15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5"/>
    </row>
    <row r="366" spans="1:65">
      <c r="A366" s="30"/>
      <c r="B366" s="3" t="s">
        <v>268</v>
      </c>
      <c r="C366" s="29"/>
      <c r="D366" s="13">
        <v>-0.11375280688813638</v>
      </c>
      <c r="E366" s="13">
        <v>-1.0494182787571305E-2</v>
      </c>
      <c r="F366" s="13">
        <v>6.9917630774473771E-2</v>
      </c>
      <c r="G366" s="13">
        <v>1.5413801711991582E-2</v>
      </c>
      <c r="H366" s="13">
        <v>3.8915557189242111E-2</v>
      </c>
      <c r="I366" s="15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55"/>
    </row>
    <row r="367" spans="1:65">
      <c r="A367" s="30"/>
      <c r="B367" s="46" t="s">
        <v>269</v>
      </c>
      <c r="C367" s="47"/>
      <c r="D367" s="45">
        <v>3.36</v>
      </c>
      <c r="E367" s="45">
        <v>0.67</v>
      </c>
      <c r="F367" s="45">
        <v>1.42</v>
      </c>
      <c r="G367" s="45">
        <v>0</v>
      </c>
      <c r="H367" s="45">
        <v>0.61</v>
      </c>
      <c r="I367" s="15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55"/>
    </row>
    <row r="368" spans="1:65">
      <c r="B368" s="31"/>
      <c r="C368" s="20"/>
      <c r="D368" s="20"/>
      <c r="E368" s="20"/>
      <c r="F368" s="20"/>
      <c r="G368" s="20"/>
      <c r="H368" s="20"/>
      <c r="BM368" s="55"/>
    </row>
    <row r="369" spans="1:65" ht="15">
      <c r="B369" s="8" t="s">
        <v>553</v>
      </c>
      <c r="BM369" s="28" t="s">
        <v>66</v>
      </c>
    </row>
    <row r="370" spans="1:65" ht="15">
      <c r="A370" s="25" t="s">
        <v>81</v>
      </c>
      <c r="B370" s="18" t="s">
        <v>110</v>
      </c>
      <c r="C370" s="15" t="s">
        <v>111</v>
      </c>
      <c r="D370" s="16" t="s">
        <v>230</v>
      </c>
      <c r="E370" s="17" t="s">
        <v>230</v>
      </c>
      <c r="F370" s="17" t="s">
        <v>230</v>
      </c>
      <c r="G370" s="17" t="s">
        <v>230</v>
      </c>
      <c r="H370" s="17" t="s">
        <v>230</v>
      </c>
      <c r="I370" s="17" t="s">
        <v>230</v>
      </c>
      <c r="J370" s="17" t="s">
        <v>230</v>
      </c>
      <c r="K370" s="17" t="s">
        <v>230</v>
      </c>
      <c r="L370" s="17" t="s">
        <v>230</v>
      </c>
      <c r="M370" s="17" t="s">
        <v>230</v>
      </c>
      <c r="N370" s="17" t="s">
        <v>230</v>
      </c>
      <c r="O370" s="152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1</v>
      </c>
    </row>
    <row r="371" spans="1:65">
      <c r="A371" s="30"/>
      <c r="B371" s="19" t="s">
        <v>231</v>
      </c>
      <c r="C371" s="9" t="s">
        <v>231</v>
      </c>
      <c r="D371" s="150" t="s">
        <v>233</v>
      </c>
      <c r="E371" s="151" t="s">
        <v>236</v>
      </c>
      <c r="F371" s="151" t="s">
        <v>239</v>
      </c>
      <c r="G371" s="151" t="s">
        <v>245</v>
      </c>
      <c r="H371" s="151" t="s">
        <v>246</v>
      </c>
      <c r="I371" s="151" t="s">
        <v>249</v>
      </c>
      <c r="J371" s="151" t="s">
        <v>250</v>
      </c>
      <c r="K371" s="151" t="s">
        <v>254</v>
      </c>
      <c r="L371" s="151" t="s">
        <v>256</v>
      </c>
      <c r="M371" s="151" t="s">
        <v>257</v>
      </c>
      <c r="N371" s="151" t="s">
        <v>258</v>
      </c>
      <c r="O371" s="152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 t="s">
        <v>3</v>
      </c>
    </row>
    <row r="372" spans="1:65">
      <c r="A372" s="30"/>
      <c r="B372" s="19"/>
      <c r="C372" s="9"/>
      <c r="D372" s="10" t="s">
        <v>271</v>
      </c>
      <c r="E372" s="11" t="s">
        <v>274</v>
      </c>
      <c r="F372" s="11" t="s">
        <v>274</v>
      </c>
      <c r="G372" s="11" t="s">
        <v>271</v>
      </c>
      <c r="H372" s="11" t="s">
        <v>274</v>
      </c>
      <c r="I372" s="11" t="s">
        <v>273</v>
      </c>
      <c r="J372" s="11" t="s">
        <v>271</v>
      </c>
      <c r="K372" s="11" t="s">
        <v>273</v>
      </c>
      <c r="L372" s="11" t="s">
        <v>271</v>
      </c>
      <c r="M372" s="11" t="s">
        <v>274</v>
      </c>
      <c r="N372" s="11" t="s">
        <v>271</v>
      </c>
      <c r="O372" s="152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2</v>
      </c>
    </row>
    <row r="373" spans="1:65">
      <c r="A373" s="30"/>
      <c r="B373" s="19"/>
      <c r="C373" s="9"/>
      <c r="D373" s="26" t="s">
        <v>309</v>
      </c>
      <c r="E373" s="26" t="s">
        <v>310</v>
      </c>
      <c r="F373" s="26" t="s">
        <v>310</v>
      </c>
      <c r="G373" s="26" t="s">
        <v>309</v>
      </c>
      <c r="H373" s="26" t="s">
        <v>309</v>
      </c>
      <c r="I373" s="26" t="s">
        <v>309</v>
      </c>
      <c r="J373" s="26" t="s">
        <v>309</v>
      </c>
      <c r="K373" s="26" t="s">
        <v>312</v>
      </c>
      <c r="L373" s="26" t="s">
        <v>309</v>
      </c>
      <c r="M373" s="26" t="s">
        <v>309</v>
      </c>
      <c r="N373" s="26" t="s">
        <v>309</v>
      </c>
      <c r="O373" s="152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2</v>
      </c>
    </row>
    <row r="374" spans="1:65">
      <c r="A374" s="30"/>
      <c r="B374" s="18">
        <v>1</v>
      </c>
      <c r="C374" s="14">
        <v>1</v>
      </c>
      <c r="D374" s="22">
        <v>0.15</v>
      </c>
      <c r="E374" s="153">
        <v>0.3</v>
      </c>
      <c r="F374" s="153" t="s">
        <v>104</v>
      </c>
      <c r="G374" s="22">
        <v>0.1</v>
      </c>
      <c r="H374" s="153" t="s">
        <v>104</v>
      </c>
      <c r="I374" s="153" t="s">
        <v>316</v>
      </c>
      <c r="J374" s="22">
        <v>0.11</v>
      </c>
      <c r="K374" s="153" t="s">
        <v>95</v>
      </c>
      <c r="L374" s="22">
        <v>0.16</v>
      </c>
      <c r="M374" s="22">
        <v>0.12</v>
      </c>
      <c r="N374" s="22">
        <v>0.14000000000000001</v>
      </c>
      <c r="O374" s="152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1</v>
      </c>
    </row>
    <row r="375" spans="1:65">
      <c r="A375" s="30"/>
      <c r="B375" s="19">
        <v>1</v>
      </c>
      <c r="C375" s="9">
        <v>2</v>
      </c>
      <c r="D375" s="11">
        <v>0.14000000000000001</v>
      </c>
      <c r="E375" s="155">
        <v>0.3</v>
      </c>
      <c r="F375" s="155" t="s">
        <v>104</v>
      </c>
      <c r="G375" s="11">
        <v>0.1</v>
      </c>
      <c r="H375" s="155" t="s">
        <v>104</v>
      </c>
      <c r="I375" s="155" t="s">
        <v>316</v>
      </c>
      <c r="J375" s="11">
        <v>0.11</v>
      </c>
      <c r="K375" s="155" t="s">
        <v>95</v>
      </c>
      <c r="L375" s="11">
        <v>0.15</v>
      </c>
      <c r="M375" s="11">
        <v>0.12</v>
      </c>
      <c r="N375" s="11">
        <v>0.15</v>
      </c>
      <c r="O375" s="152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8">
        <v>1</v>
      </c>
    </row>
    <row r="376" spans="1:65">
      <c r="A376" s="30"/>
      <c r="B376" s="19">
        <v>1</v>
      </c>
      <c r="C376" s="9">
        <v>3</v>
      </c>
      <c r="D376" s="11">
        <v>0.14000000000000001</v>
      </c>
      <c r="E376" s="155">
        <v>0.3</v>
      </c>
      <c r="F376" s="155" t="s">
        <v>104</v>
      </c>
      <c r="G376" s="155" t="s">
        <v>104</v>
      </c>
      <c r="H376" s="155" t="s">
        <v>104</v>
      </c>
      <c r="I376" s="155" t="s">
        <v>316</v>
      </c>
      <c r="J376" s="11">
        <v>0.13</v>
      </c>
      <c r="K376" s="155" t="s">
        <v>95</v>
      </c>
      <c r="L376" s="11">
        <v>0.15</v>
      </c>
      <c r="M376" s="11">
        <v>0.12</v>
      </c>
      <c r="N376" s="11">
        <v>0.14000000000000001</v>
      </c>
      <c r="O376" s="152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8">
        <v>16</v>
      </c>
    </row>
    <row r="377" spans="1:65">
      <c r="A377" s="30"/>
      <c r="B377" s="19">
        <v>1</v>
      </c>
      <c r="C377" s="9">
        <v>4</v>
      </c>
      <c r="D377" s="11">
        <v>0.13</v>
      </c>
      <c r="E377" s="155">
        <v>0.3</v>
      </c>
      <c r="F377" s="155" t="s">
        <v>104</v>
      </c>
      <c r="G377" s="155" t="s">
        <v>104</v>
      </c>
      <c r="H377" s="155" t="s">
        <v>104</v>
      </c>
      <c r="I377" s="155" t="s">
        <v>316</v>
      </c>
      <c r="J377" s="11">
        <v>0.12</v>
      </c>
      <c r="K377" s="155" t="s">
        <v>95</v>
      </c>
      <c r="L377" s="11">
        <v>0.15</v>
      </c>
      <c r="M377" s="11">
        <v>0.11</v>
      </c>
      <c r="N377" s="11">
        <v>0.14000000000000001</v>
      </c>
      <c r="O377" s="152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8">
        <v>0.12944444444444445</v>
      </c>
    </row>
    <row r="378" spans="1:65">
      <c r="A378" s="30"/>
      <c r="B378" s="19">
        <v>1</v>
      </c>
      <c r="C378" s="9">
        <v>5</v>
      </c>
      <c r="D378" s="11">
        <v>0.15</v>
      </c>
      <c r="E378" s="155">
        <v>0.3</v>
      </c>
      <c r="F378" s="155" t="s">
        <v>104</v>
      </c>
      <c r="G378" s="155" t="s">
        <v>104</v>
      </c>
      <c r="H378" s="155" t="s">
        <v>104</v>
      </c>
      <c r="I378" s="155" t="s">
        <v>316</v>
      </c>
      <c r="J378" s="11">
        <v>0.12</v>
      </c>
      <c r="K378" s="155" t="s">
        <v>95</v>
      </c>
      <c r="L378" s="11">
        <v>0.16</v>
      </c>
      <c r="M378" s="11">
        <v>0.11</v>
      </c>
      <c r="N378" s="11">
        <v>0.14000000000000001</v>
      </c>
      <c r="O378" s="152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28">
        <v>95</v>
      </c>
    </row>
    <row r="379" spans="1:65">
      <c r="A379" s="30"/>
      <c r="B379" s="19">
        <v>1</v>
      </c>
      <c r="C379" s="9">
        <v>6</v>
      </c>
      <c r="D379" s="11">
        <v>0.15</v>
      </c>
      <c r="E379" s="155">
        <v>0.3</v>
      </c>
      <c r="F379" s="155" t="s">
        <v>104</v>
      </c>
      <c r="G379" s="155" t="s">
        <v>104</v>
      </c>
      <c r="H379" s="155" t="s">
        <v>104</v>
      </c>
      <c r="I379" s="155" t="s">
        <v>316</v>
      </c>
      <c r="J379" s="11">
        <v>0.12</v>
      </c>
      <c r="K379" s="155" t="s">
        <v>95</v>
      </c>
      <c r="L379" s="11">
        <v>0.14000000000000001</v>
      </c>
      <c r="M379" s="11">
        <v>0.14000000000000001</v>
      </c>
      <c r="N379" s="11">
        <v>0.15</v>
      </c>
      <c r="O379" s="152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30"/>
      <c r="B380" s="20" t="s">
        <v>265</v>
      </c>
      <c r="C380" s="12"/>
      <c r="D380" s="23">
        <v>0.14333333333333334</v>
      </c>
      <c r="E380" s="23">
        <v>0.3</v>
      </c>
      <c r="F380" s="23" t="s">
        <v>673</v>
      </c>
      <c r="G380" s="23">
        <v>0.1</v>
      </c>
      <c r="H380" s="23" t="s">
        <v>673</v>
      </c>
      <c r="I380" s="23" t="s">
        <v>673</v>
      </c>
      <c r="J380" s="23">
        <v>0.11833333333333333</v>
      </c>
      <c r="K380" s="23" t="s">
        <v>673</v>
      </c>
      <c r="L380" s="23">
        <v>0.15166666666666667</v>
      </c>
      <c r="M380" s="23">
        <v>0.12</v>
      </c>
      <c r="N380" s="23">
        <v>0.14333333333333334</v>
      </c>
      <c r="O380" s="152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30"/>
      <c r="B381" s="3" t="s">
        <v>266</v>
      </c>
      <c r="C381" s="29"/>
      <c r="D381" s="11">
        <v>0.14500000000000002</v>
      </c>
      <c r="E381" s="11">
        <v>0.3</v>
      </c>
      <c r="F381" s="11" t="s">
        <v>673</v>
      </c>
      <c r="G381" s="11">
        <v>0.1</v>
      </c>
      <c r="H381" s="11" t="s">
        <v>673</v>
      </c>
      <c r="I381" s="11" t="s">
        <v>673</v>
      </c>
      <c r="J381" s="11">
        <v>0.12</v>
      </c>
      <c r="K381" s="11" t="s">
        <v>673</v>
      </c>
      <c r="L381" s="11">
        <v>0.15</v>
      </c>
      <c r="M381" s="11">
        <v>0.12</v>
      </c>
      <c r="N381" s="11">
        <v>0.14000000000000001</v>
      </c>
      <c r="O381" s="152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30"/>
      <c r="B382" s="3" t="s">
        <v>267</v>
      </c>
      <c r="C382" s="29"/>
      <c r="D382" s="24">
        <v>8.1649658092772543E-3</v>
      </c>
      <c r="E382" s="24">
        <v>0</v>
      </c>
      <c r="F382" s="24" t="s">
        <v>673</v>
      </c>
      <c r="G382" s="24">
        <v>0</v>
      </c>
      <c r="H382" s="24" t="s">
        <v>673</v>
      </c>
      <c r="I382" s="24" t="s">
        <v>673</v>
      </c>
      <c r="J382" s="24">
        <v>7.5277265270908104E-3</v>
      </c>
      <c r="K382" s="24" t="s">
        <v>673</v>
      </c>
      <c r="L382" s="24">
        <v>7.5277265270908078E-3</v>
      </c>
      <c r="M382" s="24">
        <v>1.0954451150103326E-2</v>
      </c>
      <c r="N382" s="24">
        <v>5.163977794943213E-3</v>
      </c>
      <c r="O382" s="152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A383" s="30"/>
      <c r="B383" s="3" t="s">
        <v>86</v>
      </c>
      <c r="C383" s="29"/>
      <c r="D383" s="13">
        <v>5.6964877739143632E-2</v>
      </c>
      <c r="E383" s="13">
        <v>0</v>
      </c>
      <c r="F383" s="13" t="s">
        <v>673</v>
      </c>
      <c r="G383" s="13">
        <v>0</v>
      </c>
      <c r="H383" s="13" t="s">
        <v>673</v>
      </c>
      <c r="I383" s="13" t="s">
        <v>673</v>
      </c>
      <c r="J383" s="13">
        <v>6.3614590369781496E-2</v>
      </c>
      <c r="K383" s="13" t="s">
        <v>673</v>
      </c>
      <c r="L383" s="13">
        <v>4.9633361717082249E-2</v>
      </c>
      <c r="M383" s="13">
        <v>9.1287092917527721E-2</v>
      </c>
      <c r="N383" s="13">
        <v>3.6027752057743348E-2</v>
      </c>
      <c r="O383" s="152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5"/>
    </row>
    <row r="384" spans="1:65">
      <c r="A384" s="30"/>
      <c r="B384" s="3" t="s">
        <v>268</v>
      </c>
      <c r="C384" s="29"/>
      <c r="D384" s="13">
        <v>0.10729613733905574</v>
      </c>
      <c r="E384" s="13">
        <v>1.3175965665236049</v>
      </c>
      <c r="F384" s="13" t="s">
        <v>673</v>
      </c>
      <c r="G384" s="13">
        <v>-0.22746781115879822</v>
      </c>
      <c r="H384" s="13" t="s">
        <v>673</v>
      </c>
      <c r="I384" s="13" t="s">
        <v>673</v>
      </c>
      <c r="J384" s="13">
        <v>-8.5836909871244704E-2</v>
      </c>
      <c r="K384" s="13" t="s">
        <v>673</v>
      </c>
      <c r="L384" s="13">
        <v>0.17167381974248941</v>
      </c>
      <c r="M384" s="13">
        <v>-7.2961373390557971E-2</v>
      </c>
      <c r="N384" s="13">
        <v>0.10729613733905574</v>
      </c>
      <c r="O384" s="152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55"/>
    </row>
    <row r="385" spans="1:65">
      <c r="A385" s="30"/>
      <c r="B385" s="46" t="s">
        <v>269</v>
      </c>
      <c r="C385" s="47"/>
      <c r="D385" s="45">
        <v>0</v>
      </c>
      <c r="E385" s="45">
        <v>1.38</v>
      </c>
      <c r="F385" s="45">
        <v>0.82</v>
      </c>
      <c r="G385" s="45">
        <v>0.67</v>
      </c>
      <c r="H385" s="45">
        <v>0.82</v>
      </c>
      <c r="I385" s="45">
        <v>11.93</v>
      </c>
      <c r="J385" s="45">
        <v>0.22</v>
      </c>
      <c r="K385" s="45">
        <v>42.72</v>
      </c>
      <c r="L385" s="45">
        <v>7.0000000000000007E-2</v>
      </c>
      <c r="M385" s="45">
        <v>0.21</v>
      </c>
      <c r="N385" s="45">
        <v>0</v>
      </c>
      <c r="O385" s="152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55"/>
    </row>
    <row r="386" spans="1:65">
      <c r="B386" s="31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BM386" s="55"/>
    </row>
    <row r="387" spans="1:65" ht="15">
      <c r="B387" s="8" t="s">
        <v>554</v>
      </c>
      <c r="BM387" s="28" t="s">
        <v>66</v>
      </c>
    </row>
    <row r="388" spans="1:65" ht="15">
      <c r="A388" s="25" t="s">
        <v>8</v>
      </c>
      <c r="B388" s="18" t="s">
        <v>110</v>
      </c>
      <c r="C388" s="15" t="s">
        <v>111</v>
      </c>
      <c r="D388" s="16" t="s">
        <v>230</v>
      </c>
      <c r="E388" s="17" t="s">
        <v>230</v>
      </c>
      <c r="F388" s="17" t="s">
        <v>230</v>
      </c>
      <c r="G388" s="17" t="s">
        <v>230</v>
      </c>
      <c r="H388" s="17" t="s">
        <v>230</v>
      </c>
      <c r="I388" s="17" t="s">
        <v>230</v>
      </c>
      <c r="J388" s="17" t="s">
        <v>230</v>
      </c>
      <c r="K388" s="17" t="s">
        <v>230</v>
      </c>
      <c r="L388" s="17" t="s">
        <v>230</v>
      </c>
      <c r="M388" s="17" t="s">
        <v>230</v>
      </c>
      <c r="N388" s="17" t="s">
        <v>230</v>
      </c>
      <c r="O388" s="17" t="s">
        <v>230</v>
      </c>
      <c r="P388" s="17" t="s">
        <v>230</v>
      </c>
      <c r="Q388" s="17" t="s">
        <v>230</v>
      </c>
      <c r="R388" s="17" t="s">
        <v>230</v>
      </c>
      <c r="S388" s="17" t="s">
        <v>230</v>
      </c>
      <c r="T388" s="152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1</v>
      </c>
    </row>
    <row r="389" spans="1:65">
      <c r="A389" s="30"/>
      <c r="B389" s="19" t="s">
        <v>231</v>
      </c>
      <c r="C389" s="9" t="s">
        <v>231</v>
      </c>
      <c r="D389" s="150" t="s">
        <v>233</v>
      </c>
      <c r="E389" s="151" t="s">
        <v>234</v>
      </c>
      <c r="F389" s="151" t="s">
        <v>236</v>
      </c>
      <c r="G389" s="151" t="s">
        <v>237</v>
      </c>
      <c r="H389" s="151" t="s">
        <v>239</v>
      </c>
      <c r="I389" s="151" t="s">
        <v>240</v>
      </c>
      <c r="J389" s="151" t="s">
        <v>242</v>
      </c>
      <c r="K389" s="151" t="s">
        <v>243</v>
      </c>
      <c r="L389" s="151" t="s">
        <v>245</v>
      </c>
      <c r="M389" s="151" t="s">
        <v>246</v>
      </c>
      <c r="N389" s="151" t="s">
        <v>247</v>
      </c>
      <c r="O389" s="151" t="s">
        <v>250</v>
      </c>
      <c r="P389" s="151" t="s">
        <v>251</v>
      </c>
      <c r="Q389" s="151" t="s">
        <v>256</v>
      </c>
      <c r="R389" s="151" t="s">
        <v>257</v>
      </c>
      <c r="S389" s="151" t="s">
        <v>258</v>
      </c>
      <c r="T389" s="152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 t="s">
        <v>3</v>
      </c>
    </row>
    <row r="390" spans="1:65">
      <c r="A390" s="30"/>
      <c r="B390" s="19"/>
      <c r="C390" s="9"/>
      <c r="D390" s="10" t="s">
        <v>271</v>
      </c>
      <c r="E390" s="11" t="s">
        <v>271</v>
      </c>
      <c r="F390" s="11" t="s">
        <v>274</v>
      </c>
      <c r="G390" s="11" t="s">
        <v>274</v>
      </c>
      <c r="H390" s="11" t="s">
        <v>274</v>
      </c>
      <c r="I390" s="11" t="s">
        <v>271</v>
      </c>
      <c r="J390" s="11" t="s">
        <v>271</v>
      </c>
      <c r="K390" s="11" t="s">
        <v>274</v>
      </c>
      <c r="L390" s="11" t="s">
        <v>271</v>
      </c>
      <c r="M390" s="11" t="s">
        <v>274</v>
      </c>
      <c r="N390" s="11" t="s">
        <v>271</v>
      </c>
      <c r="O390" s="11" t="s">
        <v>271</v>
      </c>
      <c r="P390" s="11" t="s">
        <v>274</v>
      </c>
      <c r="Q390" s="11" t="s">
        <v>271</v>
      </c>
      <c r="R390" s="11" t="s">
        <v>274</v>
      </c>
      <c r="S390" s="11" t="s">
        <v>271</v>
      </c>
      <c r="T390" s="152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2</v>
      </c>
    </row>
    <row r="391" spans="1:65">
      <c r="A391" s="30"/>
      <c r="B391" s="19"/>
      <c r="C391" s="9"/>
      <c r="D391" s="26" t="s">
        <v>309</v>
      </c>
      <c r="E391" s="26" t="s">
        <v>263</v>
      </c>
      <c r="F391" s="26" t="s">
        <v>310</v>
      </c>
      <c r="G391" s="26" t="s">
        <v>310</v>
      </c>
      <c r="H391" s="26" t="s">
        <v>310</v>
      </c>
      <c r="I391" s="26" t="s">
        <v>116</v>
      </c>
      <c r="J391" s="26" t="s">
        <v>116</v>
      </c>
      <c r="K391" s="26" t="s">
        <v>311</v>
      </c>
      <c r="L391" s="26" t="s">
        <v>309</v>
      </c>
      <c r="M391" s="26" t="s">
        <v>309</v>
      </c>
      <c r="N391" s="26" t="s">
        <v>309</v>
      </c>
      <c r="O391" s="26" t="s">
        <v>309</v>
      </c>
      <c r="P391" s="26" t="s">
        <v>311</v>
      </c>
      <c r="Q391" s="26" t="s">
        <v>309</v>
      </c>
      <c r="R391" s="26" t="s">
        <v>309</v>
      </c>
      <c r="S391" s="26" t="s">
        <v>309</v>
      </c>
      <c r="T391" s="152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3</v>
      </c>
    </row>
    <row r="392" spans="1:65">
      <c r="A392" s="30"/>
      <c r="B392" s="18">
        <v>1</v>
      </c>
      <c r="C392" s="14">
        <v>1</v>
      </c>
      <c r="D392" s="22">
        <v>0.53</v>
      </c>
      <c r="E392" s="153" t="s">
        <v>96</v>
      </c>
      <c r="F392" s="22">
        <v>0.48</v>
      </c>
      <c r="G392" s="22">
        <v>0.55000000000000004</v>
      </c>
      <c r="H392" s="153">
        <v>0.4</v>
      </c>
      <c r="I392" s="22">
        <v>0.46</v>
      </c>
      <c r="J392" s="22">
        <v>0.48</v>
      </c>
      <c r="K392" s="22">
        <v>0.6</v>
      </c>
      <c r="L392" s="153">
        <v>0.74</v>
      </c>
      <c r="M392" s="153">
        <v>0.3</v>
      </c>
      <c r="N392" s="153">
        <v>0.68812182157471102</v>
      </c>
      <c r="O392" s="22">
        <v>0.54</v>
      </c>
      <c r="P392" s="153">
        <v>0.64</v>
      </c>
      <c r="Q392" s="22">
        <v>0.55000000000000004</v>
      </c>
      <c r="R392" s="22">
        <v>0.57999999999999996</v>
      </c>
      <c r="S392" s="22">
        <v>0.51</v>
      </c>
      <c r="T392" s="152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1</v>
      </c>
    </row>
    <row r="393" spans="1:65">
      <c r="A393" s="30"/>
      <c r="B393" s="19">
        <v>1</v>
      </c>
      <c r="C393" s="9">
        <v>2</v>
      </c>
      <c r="D393" s="11">
        <v>0.56999999999999995</v>
      </c>
      <c r="E393" s="155" t="s">
        <v>96</v>
      </c>
      <c r="F393" s="11">
        <v>0.47</v>
      </c>
      <c r="G393" s="11">
        <v>0.48</v>
      </c>
      <c r="H393" s="155">
        <v>0.4</v>
      </c>
      <c r="I393" s="11">
        <v>0.51</v>
      </c>
      <c r="J393" s="11">
        <v>0.48</v>
      </c>
      <c r="K393" s="11">
        <v>0.6</v>
      </c>
      <c r="L393" s="155">
        <v>0.7</v>
      </c>
      <c r="M393" s="155">
        <v>0.4</v>
      </c>
      <c r="N393" s="155">
        <v>0.58612148637511852</v>
      </c>
      <c r="O393" s="11">
        <v>0.54</v>
      </c>
      <c r="P393" s="155">
        <v>0.64</v>
      </c>
      <c r="Q393" s="11">
        <v>0.53</v>
      </c>
      <c r="R393" s="11">
        <v>0.56999999999999995</v>
      </c>
      <c r="S393" s="11">
        <v>0.53</v>
      </c>
      <c r="T393" s="152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18</v>
      </c>
    </row>
    <row r="394" spans="1:65">
      <c r="A394" s="30"/>
      <c r="B394" s="19">
        <v>1</v>
      </c>
      <c r="C394" s="9">
        <v>3</v>
      </c>
      <c r="D394" s="11">
        <v>0.55000000000000004</v>
      </c>
      <c r="E394" s="155" t="s">
        <v>96</v>
      </c>
      <c r="F394" s="11">
        <v>0.47</v>
      </c>
      <c r="G394" s="11">
        <v>0.49</v>
      </c>
      <c r="H394" s="155">
        <v>0.5</v>
      </c>
      <c r="I394" s="11">
        <v>0.49</v>
      </c>
      <c r="J394" s="11">
        <v>0.56999999999999995</v>
      </c>
      <c r="K394" s="11">
        <v>0.59</v>
      </c>
      <c r="L394" s="155">
        <v>0.62</v>
      </c>
      <c r="M394" s="155">
        <v>0.3</v>
      </c>
      <c r="N394" s="155">
        <v>0.66115928346458519</v>
      </c>
      <c r="O394" s="11">
        <v>0.54</v>
      </c>
      <c r="P394" s="148">
        <v>0.69</v>
      </c>
      <c r="Q394" s="11">
        <v>0.54</v>
      </c>
      <c r="R394" s="11">
        <v>0.55000000000000004</v>
      </c>
      <c r="S394" s="11">
        <v>0.52</v>
      </c>
      <c r="T394" s="152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16</v>
      </c>
    </row>
    <row r="395" spans="1:65">
      <c r="A395" s="30"/>
      <c r="B395" s="19">
        <v>1</v>
      </c>
      <c r="C395" s="9">
        <v>4</v>
      </c>
      <c r="D395" s="11">
        <v>0.55000000000000004</v>
      </c>
      <c r="E395" s="155" t="s">
        <v>96</v>
      </c>
      <c r="F395" s="11">
        <v>0.48</v>
      </c>
      <c r="G395" s="11">
        <v>0.56000000000000005</v>
      </c>
      <c r="H395" s="155">
        <v>0.5</v>
      </c>
      <c r="I395" s="11">
        <v>0.45</v>
      </c>
      <c r="J395" s="11">
        <v>0.59</v>
      </c>
      <c r="K395" s="11">
        <v>0.64</v>
      </c>
      <c r="L395" s="155">
        <v>0.67</v>
      </c>
      <c r="M395" s="155">
        <v>0.4</v>
      </c>
      <c r="N395" s="155">
        <v>0.62911678466479592</v>
      </c>
      <c r="O395" s="11">
        <v>0.56999999999999995</v>
      </c>
      <c r="P395" s="155">
        <v>0.66</v>
      </c>
      <c r="Q395" s="11">
        <v>0.54</v>
      </c>
      <c r="R395" s="11">
        <v>0.51</v>
      </c>
      <c r="S395" s="11">
        <v>0.51</v>
      </c>
      <c r="T395" s="152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>
        <v>0.52899999999999991</v>
      </c>
    </row>
    <row r="396" spans="1:65">
      <c r="A396" s="30"/>
      <c r="B396" s="19">
        <v>1</v>
      </c>
      <c r="C396" s="9">
        <v>5</v>
      </c>
      <c r="D396" s="11">
        <v>0.56000000000000005</v>
      </c>
      <c r="E396" s="155" t="s">
        <v>96</v>
      </c>
      <c r="F396" s="11">
        <v>0.46</v>
      </c>
      <c r="G396" s="11">
        <v>0.53</v>
      </c>
      <c r="H396" s="155">
        <v>0.5</v>
      </c>
      <c r="I396" s="11">
        <v>0.44</v>
      </c>
      <c r="J396" s="11">
        <v>0.53</v>
      </c>
      <c r="K396" s="11">
        <v>0.62</v>
      </c>
      <c r="L396" s="155">
        <v>0.71</v>
      </c>
      <c r="M396" s="155">
        <v>0.4</v>
      </c>
      <c r="N396" s="155">
        <v>0.60330610491213832</v>
      </c>
      <c r="O396" s="11">
        <v>0.56000000000000005</v>
      </c>
      <c r="P396" s="155">
        <v>0.64</v>
      </c>
      <c r="Q396" s="11">
        <v>0.53</v>
      </c>
      <c r="R396" s="11">
        <v>0.49</v>
      </c>
      <c r="S396" s="11">
        <v>0.5</v>
      </c>
      <c r="T396" s="152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96</v>
      </c>
    </row>
    <row r="397" spans="1:65">
      <c r="A397" s="30"/>
      <c r="B397" s="19">
        <v>1</v>
      </c>
      <c r="C397" s="9">
        <v>6</v>
      </c>
      <c r="D397" s="11">
        <v>0.56000000000000005</v>
      </c>
      <c r="E397" s="155" t="s">
        <v>96</v>
      </c>
      <c r="F397" s="11">
        <v>0.46</v>
      </c>
      <c r="G397" s="11">
        <v>0.52</v>
      </c>
      <c r="H397" s="155">
        <v>0.4</v>
      </c>
      <c r="I397" s="11">
        <v>0.46</v>
      </c>
      <c r="J397" s="11">
        <v>0.5</v>
      </c>
      <c r="K397" s="11">
        <v>0.63</v>
      </c>
      <c r="L397" s="155">
        <v>0.7</v>
      </c>
      <c r="M397" s="155">
        <v>0.4</v>
      </c>
      <c r="N397" s="155">
        <v>0.60429017902376991</v>
      </c>
      <c r="O397" s="11">
        <v>0.56999999999999995</v>
      </c>
      <c r="P397" s="155">
        <v>0.64</v>
      </c>
      <c r="Q397" s="11">
        <v>0.52</v>
      </c>
      <c r="R397" s="11">
        <v>0.52</v>
      </c>
      <c r="S397" s="11">
        <v>0.51</v>
      </c>
      <c r="T397" s="152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30"/>
      <c r="B398" s="20" t="s">
        <v>265</v>
      </c>
      <c r="C398" s="12"/>
      <c r="D398" s="23">
        <v>0.55333333333333334</v>
      </c>
      <c r="E398" s="23" t="s">
        <v>673</v>
      </c>
      <c r="F398" s="23">
        <v>0.47</v>
      </c>
      <c r="G398" s="23">
        <v>0.52166666666666672</v>
      </c>
      <c r="H398" s="23">
        <v>0.44999999999999996</v>
      </c>
      <c r="I398" s="23">
        <v>0.46833333333333332</v>
      </c>
      <c r="J398" s="23">
        <v>0.52499999999999991</v>
      </c>
      <c r="K398" s="23">
        <v>0.6133333333333334</v>
      </c>
      <c r="L398" s="23">
        <v>0.69</v>
      </c>
      <c r="M398" s="23">
        <v>0.36666666666666664</v>
      </c>
      <c r="N398" s="23">
        <v>0.62868594333585315</v>
      </c>
      <c r="O398" s="23">
        <v>0.55333333333333334</v>
      </c>
      <c r="P398" s="23">
        <v>0.65166666666666673</v>
      </c>
      <c r="Q398" s="23">
        <v>0.53500000000000003</v>
      </c>
      <c r="R398" s="23">
        <v>0.53666666666666674</v>
      </c>
      <c r="S398" s="23">
        <v>0.51333333333333331</v>
      </c>
      <c r="T398" s="152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30"/>
      <c r="B399" s="3" t="s">
        <v>266</v>
      </c>
      <c r="C399" s="29"/>
      <c r="D399" s="11">
        <v>0.55500000000000005</v>
      </c>
      <c r="E399" s="11" t="s">
        <v>673</v>
      </c>
      <c r="F399" s="11">
        <v>0.47</v>
      </c>
      <c r="G399" s="11">
        <v>0.52500000000000002</v>
      </c>
      <c r="H399" s="11">
        <v>0.45</v>
      </c>
      <c r="I399" s="11">
        <v>0.46</v>
      </c>
      <c r="J399" s="11">
        <v>0.51500000000000001</v>
      </c>
      <c r="K399" s="11">
        <v>0.61</v>
      </c>
      <c r="L399" s="11">
        <v>0.7</v>
      </c>
      <c r="M399" s="11">
        <v>0.4</v>
      </c>
      <c r="N399" s="11">
        <v>0.61670348184428292</v>
      </c>
      <c r="O399" s="11">
        <v>0.55000000000000004</v>
      </c>
      <c r="P399" s="11">
        <v>0.64</v>
      </c>
      <c r="Q399" s="11">
        <v>0.53500000000000003</v>
      </c>
      <c r="R399" s="11">
        <v>0.53500000000000003</v>
      </c>
      <c r="S399" s="11">
        <v>0.51</v>
      </c>
      <c r="T399" s="152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30"/>
      <c r="B400" s="3" t="s">
        <v>267</v>
      </c>
      <c r="C400" s="29"/>
      <c r="D400" s="24">
        <v>1.366260102127945E-2</v>
      </c>
      <c r="E400" s="24" t="s">
        <v>673</v>
      </c>
      <c r="F400" s="24">
        <v>8.9442719099991422E-3</v>
      </c>
      <c r="G400" s="24">
        <v>3.1885210782848346E-2</v>
      </c>
      <c r="H400" s="24">
        <v>5.4772255750517244E-2</v>
      </c>
      <c r="I400" s="24">
        <v>2.6394443859772205E-2</v>
      </c>
      <c r="J400" s="24">
        <v>4.6797435827190356E-2</v>
      </c>
      <c r="K400" s="24">
        <v>1.9663841605003517E-2</v>
      </c>
      <c r="L400" s="24">
        <v>4.0987803063838375E-2</v>
      </c>
      <c r="M400" s="24">
        <v>5.1639777949432607E-2</v>
      </c>
      <c r="N400" s="24">
        <v>3.9085418192820194E-2</v>
      </c>
      <c r="O400" s="24">
        <v>1.5055453054181584E-2</v>
      </c>
      <c r="P400" s="24">
        <v>2.0412414523193128E-2</v>
      </c>
      <c r="Q400" s="24">
        <v>1.0488088481701525E-2</v>
      </c>
      <c r="R400" s="24">
        <v>3.5590260840104353E-2</v>
      </c>
      <c r="S400" s="24">
        <v>1.0327955589886455E-2</v>
      </c>
      <c r="T400" s="206"/>
      <c r="U400" s="207"/>
      <c r="V400" s="207"/>
      <c r="W400" s="207"/>
      <c r="X400" s="207"/>
      <c r="Y400" s="207"/>
      <c r="Z400" s="207"/>
      <c r="AA400" s="207"/>
      <c r="AB400" s="207"/>
      <c r="AC400" s="207"/>
      <c r="AD400" s="207"/>
      <c r="AE400" s="207"/>
      <c r="AF400" s="207"/>
      <c r="AG400" s="207"/>
      <c r="AH400" s="207"/>
      <c r="AI400" s="207"/>
      <c r="AJ400" s="207"/>
      <c r="AK400" s="207"/>
      <c r="AL400" s="207"/>
      <c r="AM400" s="207"/>
      <c r="AN400" s="207"/>
      <c r="AO400" s="207"/>
      <c r="AP400" s="207"/>
      <c r="AQ400" s="207"/>
      <c r="AR400" s="207"/>
      <c r="AS400" s="207"/>
      <c r="AT400" s="207"/>
      <c r="AU400" s="207"/>
      <c r="AV400" s="207"/>
      <c r="AW400" s="207"/>
      <c r="AX400" s="207"/>
      <c r="AY400" s="207"/>
      <c r="AZ400" s="207"/>
      <c r="BA400" s="207"/>
      <c r="BB400" s="207"/>
      <c r="BC400" s="207"/>
      <c r="BD400" s="207"/>
      <c r="BE400" s="207"/>
      <c r="BF400" s="207"/>
      <c r="BG400" s="207"/>
      <c r="BH400" s="207"/>
      <c r="BI400" s="207"/>
      <c r="BJ400" s="207"/>
      <c r="BK400" s="207"/>
      <c r="BL400" s="207"/>
      <c r="BM400" s="56"/>
    </row>
    <row r="401" spans="1:65">
      <c r="A401" s="30"/>
      <c r="B401" s="3" t="s">
        <v>86</v>
      </c>
      <c r="C401" s="29"/>
      <c r="D401" s="13">
        <v>2.4691447628818284E-2</v>
      </c>
      <c r="E401" s="13" t="s">
        <v>673</v>
      </c>
      <c r="F401" s="13">
        <v>1.9030365765955622E-2</v>
      </c>
      <c r="G401" s="13">
        <v>6.1121809807377012E-2</v>
      </c>
      <c r="H401" s="13">
        <v>0.12171612389003833</v>
      </c>
      <c r="I401" s="13">
        <v>5.6358243116951326E-2</v>
      </c>
      <c r="J401" s="13">
        <v>8.9137973004172116E-2</v>
      </c>
      <c r="K401" s="13">
        <v>3.2060611312505732E-2</v>
      </c>
      <c r="L401" s="13">
        <v>5.9402613135997651E-2</v>
      </c>
      <c r="M401" s="13">
        <v>0.14083575804390711</v>
      </c>
      <c r="N401" s="13">
        <v>6.2170020830162251E-2</v>
      </c>
      <c r="O401" s="13">
        <v>2.7208650097918525E-2</v>
      </c>
      <c r="P401" s="13">
        <v>3.1323398245309143E-2</v>
      </c>
      <c r="Q401" s="13">
        <v>1.9603903704115001E-2</v>
      </c>
      <c r="R401" s="13">
        <v>6.6317256223796917E-2</v>
      </c>
      <c r="S401" s="13">
        <v>2.0119394006272318E-2</v>
      </c>
      <c r="T401" s="152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A402" s="30"/>
      <c r="B402" s="3" t="s">
        <v>268</v>
      </c>
      <c r="C402" s="29"/>
      <c r="D402" s="13">
        <v>4.5998739760554797E-2</v>
      </c>
      <c r="E402" s="13" t="s">
        <v>673</v>
      </c>
      <c r="F402" s="13">
        <v>-0.11153119092627595</v>
      </c>
      <c r="G402" s="13">
        <v>-1.3862633900440846E-2</v>
      </c>
      <c r="H402" s="13">
        <v>-0.14933837429111529</v>
      </c>
      <c r="I402" s="13">
        <v>-0.11468178954001251</v>
      </c>
      <c r="J402" s="13">
        <v>-7.5614366729678251E-3</v>
      </c>
      <c r="K402" s="13">
        <v>0.15942028985507273</v>
      </c>
      <c r="L402" s="13">
        <v>0.30434782608695654</v>
      </c>
      <c r="M402" s="13">
        <v>-0.30686830497794571</v>
      </c>
      <c r="N402" s="13">
        <v>0.18844223692977935</v>
      </c>
      <c r="O402" s="13">
        <v>4.5998739760554797E-2</v>
      </c>
      <c r="P402" s="13">
        <v>0.23188405797101486</v>
      </c>
      <c r="Q402" s="13">
        <v>1.1342155009452126E-2</v>
      </c>
      <c r="R402" s="13">
        <v>1.4492753623188692E-2</v>
      </c>
      <c r="S402" s="13">
        <v>-2.9615626969124009E-2</v>
      </c>
      <c r="T402" s="152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5"/>
    </row>
    <row r="403" spans="1:65">
      <c r="A403" s="30"/>
      <c r="B403" s="46" t="s">
        <v>269</v>
      </c>
      <c r="C403" s="47"/>
      <c r="D403" s="45">
        <v>0.27</v>
      </c>
      <c r="E403" s="45">
        <v>6.65</v>
      </c>
      <c r="F403" s="45">
        <v>1.01</v>
      </c>
      <c r="G403" s="45">
        <v>0.22</v>
      </c>
      <c r="H403" s="45" t="s">
        <v>270</v>
      </c>
      <c r="I403" s="45">
        <v>1.03</v>
      </c>
      <c r="J403" s="45">
        <v>0.17</v>
      </c>
      <c r="K403" s="45">
        <v>1.18</v>
      </c>
      <c r="L403" s="45">
        <v>2.35</v>
      </c>
      <c r="M403" s="45" t="s">
        <v>270</v>
      </c>
      <c r="N403" s="45">
        <v>1.42</v>
      </c>
      <c r="O403" s="45">
        <v>0.27</v>
      </c>
      <c r="P403" s="45">
        <v>1.77</v>
      </c>
      <c r="Q403" s="45">
        <v>0.01</v>
      </c>
      <c r="R403" s="45">
        <v>0.01</v>
      </c>
      <c r="S403" s="45">
        <v>0.34</v>
      </c>
      <c r="T403" s="152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B404" s="31" t="s">
        <v>319</v>
      </c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BM404" s="55"/>
    </row>
    <row r="405" spans="1:65">
      <c r="BM405" s="55"/>
    </row>
    <row r="406" spans="1:65" ht="15">
      <c r="B406" s="8" t="s">
        <v>555</v>
      </c>
      <c r="BM406" s="28" t="s">
        <v>66</v>
      </c>
    </row>
    <row r="407" spans="1:65" ht="15">
      <c r="A407" s="25" t="s">
        <v>53</v>
      </c>
      <c r="B407" s="18" t="s">
        <v>110</v>
      </c>
      <c r="C407" s="15" t="s">
        <v>111</v>
      </c>
      <c r="D407" s="16" t="s">
        <v>230</v>
      </c>
      <c r="E407" s="17" t="s">
        <v>230</v>
      </c>
      <c r="F407" s="17" t="s">
        <v>230</v>
      </c>
      <c r="G407" s="17" t="s">
        <v>230</v>
      </c>
      <c r="H407" s="17" t="s">
        <v>230</v>
      </c>
      <c r="I407" s="17" t="s">
        <v>230</v>
      </c>
      <c r="J407" s="17" t="s">
        <v>230</v>
      </c>
      <c r="K407" s="17" t="s">
        <v>230</v>
      </c>
      <c r="L407" s="17" t="s">
        <v>230</v>
      </c>
      <c r="M407" s="17" t="s">
        <v>230</v>
      </c>
      <c r="N407" s="17" t="s">
        <v>230</v>
      </c>
      <c r="O407" s="17" t="s">
        <v>230</v>
      </c>
      <c r="P407" s="17" t="s">
        <v>230</v>
      </c>
      <c r="Q407" s="17" t="s">
        <v>230</v>
      </c>
      <c r="R407" s="17" t="s">
        <v>230</v>
      </c>
      <c r="S407" s="17" t="s">
        <v>230</v>
      </c>
      <c r="T407" s="17" t="s">
        <v>230</v>
      </c>
      <c r="U407" s="152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1</v>
      </c>
    </row>
    <row r="408" spans="1:65">
      <c r="A408" s="30"/>
      <c r="B408" s="19" t="s">
        <v>231</v>
      </c>
      <c r="C408" s="9" t="s">
        <v>231</v>
      </c>
      <c r="D408" s="150" t="s">
        <v>233</v>
      </c>
      <c r="E408" s="151" t="s">
        <v>234</v>
      </c>
      <c r="F408" s="151" t="s">
        <v>235</v>
      </c>
      <c r="G408" s="151" t="s">
        <v>236</v>
      </c>
      <c r="H408" s="151" t="s">
        <v>239</v>
      </c>
      <c r="I408" s="151" t="s">
        <v>240</v>
      </c>
      <c r="J408" s="151" t="s">
        <v>243</v>
      </c>
      <c r="K408" s="151" t="s">
        <v>245</v>
      </c>
      <c r="L408" s="151" t="s">
        <v>246</v>
      </c>
      <c r="M408" s="151" t="s">
        <v>248</v>
      </c>
      <c r="N408" s="151" t="s">
        <v>250</v>
      </c>
      <c r="O408" s="151" t="s">
        <v>252</v>
      </c>
      <c r="P408" s="151" t="s">
        <v>254</v>
      </c>
      <c r="Q408" s="151" t="s">
        <v>255</v>
      </c>
      <c r="R408" s="151" t="s">
        <v>256</v>
      </c>
      <c r="S408" s="151" t="s">
        <v>257</v>
      </c>
      <c r="T408" s="151" t="s">
        <v>258</v>
      </c>
      <c r="U408" s="152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 t="s">
        <v>3</v>
      </c>
    </row>
    <row r="409" spans="1:65">
      <c r="A409" s="30"/>
      <c r="B409" s="19"/>
      <c r="C409" s="9"/>
      <c r="D409" s="10" t="s">
        <v>271</v>
      </c>
      <c r="E409" s="11" t="s">
        <v>271</v>
      </c>
      <c r="F409" s="11" t="s">
        <v>273</v>
      </c>
      <c r="G409" s="11" t="s">
        <v>274</v>
      </c>
      <c r="H409" s="11" t="s">
        <v>274</v>
      </c>
      <c r="I409" s="11" t="s">
        <v>271</v>
      </c>
      <c r="J409" s="11" t="s">
        <v>274</v>
      </c>
      <c r="K409" s="11" t="s">
        <v>271</v>
      </c>
      <c r="L409" s="11" t="s">
        <v>274</v>
      </c>
      <c r="M409" s="11" t="s">
        <v>271</v>
      </c>
      <c r="N409" s="11" t="s">
        <v>271</v>
      </c>
      <c r="O409" s="11" t="s">
        <v>271</v>
      </c>
      <c r="P409" s="11" t="s">
        <v>273</v>
      </c>
      <c r="Q409" s="11" t="s">
        <v>274</v>
      </c>
      <c r="R409" s="11" t="s">
        <v>271</v>
      </c>
      <c r="S409" s="11" t="s">
        <v>274</v>
      </c>
      <c r="T409" s="11" t="s">
        <v>271</v>
      </c>
      <c r="U409" s="152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3</v>
      </c>
    </row>
    <row r="410" spans="1:65">
      <c r="A410" s="30"/>
      <c r="B410" s="19"/>
      <c r="C410" s="9"/>
      <c r="D410" s="26" t="s">
        <v>309</v>
      </c>
      <c r="E410" s="26" t="s">
        <v>263</v>
      </c>
      <c r="F410" s="26" t="s">
        <v>309</v>
      </c>
      <c r="G410" s="26" t="s">
        <v>310</v>
      </c>
      <c r="H410" s="26" t="s">
        <v>310</v>
      </c>
      <c r="I410" s="26" t="s">
        <v>116</v>
      </c>
      <c r="J410" s="26" t="s">
        <v>311</v>
      </c>
      <c r="K410" s="26" t="s">
        <v>309</v>
      </c>
      <c r="L410" s="26" t="s">
        <v>309</v>
      </c>
      <c r="M410" s="26" t="s">
        <v>310</v>
      </c>
      <c r="N410" s="26" t="s">
        <v>309</v>
      </c>
      <c r="O410" s="26" t="s">
        <v>276</v>
      </c>
      <c r="P410" s="26" t="s">
        <v>312</v>
      </c>
      <c r="Q410" s="26" t="s">
        <v>313</v>
      </c>
      <c r="R410" s="26" t="s">
        <v>309</v>
      </c>
      <c r="S410" s="26" t="s">
        <v>309</v>
      </c>
      <c r="T410" s="26" t="s">
        <v>309</v>
      </c>
      <c r="U410" s="152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3</v>
      </c>
    </row>
    <row r="411" spans="1:65">
      <c r="A411" s="30"/>
      <c r="B411" s="18">
        <v>1</v>
      </c>
      <c r="C411" s="14">
        <v>1</v>
      </c>
      <c r="D411" s="222">
        <v>0.05</v>
      </c>
      <c r="E411" s="222">
        <v>0.04</v>
      </c>
      <c r="F411" s="223" t="s">
        <v>103</v>
      </c>
      <c r="G411" s="222">
        <v>0.04</v>
      </c>
      <c r="H411" s="223">
        <v>0.28199999999999997</v>
      </c>
      <c r="I411" s="223" t="s">
        <v>104</v>
      </c>
      <c r="J411" s="222">
        <v>0.08</v>
      </c>
      <c r="K411" s="223" t="s">
        <v>104</v>
      </c>
      <c r="L411" s="222">
        <v>0.06</v>
      </c>
      <c r="M411" s="223">
        <v>0.17</v>
      </c>
      <c r="N411" s="222">
        <v>0.06</v>
      </c>
      <c r="O411" s="222">
        <v>4.3999999999999997E-2</v>
      </c>
      <c r="P411" s="223" t="s">
        <v>101</v>
      </c>
      <c r="Q411" s="223" t="s">
        <v>102</v>
      </c>
      <c r="R411" s="222">
        <v>0.06</v>
      </c>
      <c r="S411" s="222">
        <v>5.7000000000000002E-2</v>
      </c>
      <c r="T411" s="222">
        <v>0.04</v>
      </c>
      <c r="U411" s="206"/>
      <c r="V411" s="207"/>
      <c r="W411" s="207"/>
      <c r="X411" s="207"/>
      <c r="Y411" s="207"/>
      <c r="Z411" s="207"/>
      <c r="AA411" s="207"/>
      <c r="AB411" s="207"/>
      <c r="AC411" s="207"/>
      <c r="AD411" s="207"/>
      <c r="AE411" s="207"/>
      <c r="AF411" s="207"/>
      <c r="AG411" s="207"/>
      <c r="AH411" s="207"/>
      <c r="AI411" s="207"/>
      <c r="AJ411" s="207"/>
      <c r="AK411" s="207"/>
      <c r="AL411" s="207"/>
      <c r="AM411" s="207"/>
      <c r="AN411" s="207"/>
      <c r="AO411" s="207"/>
      <c r="AP411" s="207"/>
      <c r="AQ411" s="207"/>
      <c r="AR411" s="207"/>
      <c r="AS411" s="207"/>
      <c r="AT411" s="207"/>
      <c r="AU411" s="207"/>
      <c r="AV411" s="207"/>
      <c r="AW411" s="207"/>
      <c r="AX411" s="207"/>
      <c r="AY411" s="207"/>
      <c r="AZ411" s="207"/>
      <c r="BA411" s="207"/>
      <c r="BB411" s="207"/>
      <c r="BC411" s="207"/>
      <c r="BD411" s="207"/>
      <c r="BE411" s="207"/>
      <c r="BF411" s="207"/>
      <c r="BG411" s="207"/>
      <c r="BH411" s="207"/>
      <c r="BI411" s="207"/>
      <c r="BJ411" s="207"/>
      <c r="BK411" s="207"/>
      <c r="BL411" s="207"/>
      <c r="BM411" s="224">
        <v>1</v>
      </c>
    </row>
    <row r="412" spans="1:65">
      <c r="A412" s="30"/>
      <c r="B412" s="19">
        <v>1</v>
      </c>
      <c r="C412" s="9">
        <v>2</v>
      </c>
      <c r="D412" s="24">
        <v>0.05</v>
      </c>
      <c r="E412" s="24">
        <v>0.03</v>
      </c>
      <c r="F412" s="225" t="s">
        <v>103</v>
      </c>
      <c r="G412" s="24">
        <v>0.04</v>
      </c>
      <c r="H412" s="225">
        <v>0.28999999999999998</v>
      </c>
      <c r="I412" s="24">
        <v>0.1</v>
      </c>
      <c r="J412" s="24">
        <v>0.09</v>
      </c>
      <c r="K412" s="225" t="s">
        <v>104</v>
      </c>
      <c r="L412" s="24">
        <v>0.08</v>
      </c>
      <c r="M412" s="225">
        <v>0.2</v>
      </c>
      <c r="N412" s="24">
        <v>0.04</v>
      </c>
      <c r="O412" s="24">
        <v>3.5999999999999997E-2</v>
      </c>
      <c r="P412" s="225" t="s">
        <v>101</v>
      </c>
      <c r="Q412" s="225" t="s">
        <v>102</v>
      </c>
      <c r="R412" s="24">
        <v>0.06</v>
      </c>
      <c r="S412" s="24">
        <v>5.3999999999999999E-2</v>
      </c>
      <c r="T412" s="24">
        <v>0.04</v>
      </c>
      <c r="U412" s="206"/>
      <c r="V412" s="207"/>
      <c r="W412" s="207"/>
      <c r="X412" s="207"/>
      <c r="Y412" s="207"/>
      <c r="Z412" s="207"/>
      <c r="AA412" s="207"/>
      <c r="AB412" s="207"/>
      <c r="AC412" s="207"/>
      <c r="AD412" s="207"/>
      <c r="AE412" s="207"/>
      <c r="AF412" s="207"/>
      <c r="AG412" s="207"/>
      <c r="AH412" s="207"/>
      <c r="AI412" s="207"/>
      <c r="AJ412" s="207"/>
      <c r="AK412" s="207"/>
      <c r="AL412" s="207"/>
      <c r="AM412" s="207"/>
      <c r="AN412" s="207"/>
      <c r="AO412" s="207"/>
      <c r="AP412" s="207"/>
      <c r="AQ412" s="207"/>
      <c r="AR412" s="207"/>
      <c r="AS412" s="207"/>
      <c r="AT412" s="207"/>
      <c r="AU412" s="207"/>
      <c r="AV412" s="207"/>
      <c r="AW412" s="207"/>
      <c r="AX412" s="207"/>
      <c r="AY412" s="207"/>
      <c r="AZ412" s="207"/>
      <c r="BA412" s="207"/>
      <c r="BB412" s="207"/>
      <c r="BC412" s="207"/>
      <c r="BD412" s="207"/>
      <c r="BE412" s="207"/>
      <c r="BF412" s="207"/>
      <c r="BG412" s="207"/>
      <c r="BH412" s="207"/>
      <c r="BI412" s="207"/>
      <c r="BJ412" s="207"/>
      <c r="BK412" s="207"/>
      <c r="BL412" s="207"/>
      <c r="BM412" s="224">
        <v>1</v>
      </c>
    </row>
    <row r="413" spans="1:65">
      <c r="A413" s="30"/>
      <c r="B413" s="19">
        <v>1</v>
      </c>
      <c r="C413" s="9">
        <v>3</v>
      </c>
      <c r="D413" s="24">
        <v>0.06</v>
      </c>
      <c r="E413" s="24">
        <v>0.04</v>
      </c>
      <c r="F413" s="225" t="s">
        <v>103</v>
      </c>
      <c r="G413" s="24">
        <v>0.04</v>
      </c>
      <c r="H413" s="225">
        <v>0.28899999999999998</v>
      </c>
      <c r="I413" s="225" t="s">
        <v>104</v>
      </c>
      <c r="J413" s="24">
        <v>7.0000000000000007E-2</v>
      </c>
      <c r="K413" s="225" t="s">
        <v>104</v>
      </c>
      <c r="L413" s="24">
        <v>7.0000000000000007E-2</v>
      </c>
      <c r="M413" s="225">
        <v>0.17</v>
      </c>
      <c r="N413" s="24">
        <v>0.05</v>
      </c>
      <c r="O413" s="24">
        <v>3.6999999999999998E-2</v>
      </c>
      <c r="P413" s="225" t="s">
        <v>101</v>
      </c>
      <c r="Q413" s="225" t="s">
        <v>102</v>
      </c>
      <c r="R413" s="24">
        <v>0.05</v>
      </c>
      <c r="S413" s="24">
        <v>5.3999999999999999E-2</v>
      </c>
      <c r="T413" s="24">
        <v>0.04</v>
      </c>
      <c r="U413" s="206"/>
      <c r="V413" s="207"/>
      <c r="W413" s="207"/>
      <c r="X413" s="207"/>
      <c r="Y413" s="207"/>
      <c r="Z413" s="207"/>
      <c r="AA413" s="207"/>
      <c r="AB413" s="207"/>
      <c r="AC413" s="207"/>
      <c r="AD413" s="207"/>
      <c r="AE413" s="207"/>
      <c r="AF413" s="207"/>
      <c r="AG413" s="207"/>
      <c r="AH413" s="207"/>
      <c r="AI413" s="207"/>
      <c r="AJ413" s="207"/>
      <c r="AK413" s="207"/>
      <c r="AL413" s="207"/>
      <c r="AM413" s="207"/>
      <c r="AN413" s="207"/>
      <c r="AO413" s="207"/>
      <c r="AP413" s="207"/>
      <c r="AQ413" s="207"/>
      <c r="AR413" s="207"/>
      <c r="AS413" s="207"/>
      <c r="AT413" s="207"/>
      <c r="AU413" s="207"/>
      <c r="AV413" s="207"/>
      <c r="AW413" s="207"/>
      <c r="AX413" s="207"/>
      <c r="AY413" s="207"/>
      <c r="AZ413" s="207"/>
      <c r="BA413" s="207"/>
      <c r="BB413" s="207"/>
      <c r="BC413" s="207"/>
      <c r="BD413" s="207"/>
      <c r="BE413" s="207"/>
      <c r="BF413" s="207"/>
      <c r="BG413" s="207"/>
      <c r="BH413" s="207"/>
      <c r="BI413" s="207"/>
      <c r="BJ413" s="207"/>
      <c r="BK413" s="207"/>
      <c r="BL413" s="207"/>
      <c r="BM413" s="224">
        <v>16</v>
      </c>
    </row>
    <row r="414" spans="1:65">
      <c r="A414" s="30"/>
      <c r="B414" s="19">
        <v>1</v>
      </c>
      <c r="C414" s="9">
        <v>4</v>
      </c>
      <c r="D414" s="24">
        <v>0.05</v>
      </c>
      <c r="E414" s="24">
        <v>0.04</v>
      </c>
      <c r="F414" s="225" t="s">
        <v>103</v>
      </c>
      <c r="G414" s="24">
        <v>0.05</v>
      </c>
      <c r="H414" s="225">
        <v>0.27700000000000002</v>
      </c>
      <c r="I414" s="225" t="s">
        <v>104</v>
      </c>
      <c r="J414" s="24">
        <v>0.09</v>
      </c>
      <c r="K414" s="225" t="s">
        <v>104</v>
      </c>
      <c r="L414" s="226">
        <v>0.12</v>
      </c>
      <c r="M414" s="225">
        <v>0.14000000000000001</v>
      </c>
      <c r="N414" s="24">
        <v>0.04</v>
      </c>
      <c r="O414" s="24">
        <v>2.6000000000000002E-2</v>
      </c>
      <c r="P414" s="225" t="s">
        <v>101</v>
      </c>
      <c r="Q414" s="225" t="s">
        <v>102</v>
      </c>
      <c r="R414" s="24">
        <v>0.05</v>
      </c>
      <c r="S414" s="24">
        <v>5.2999999999999999E-2</v>
      </c>
      <c r="T414" s="24">
        <v>0.05</v>
      </c>
      <c r="U414" s="206"/>
      <c r="V414" s="207"/>
      <c r="W414" s="207"/>
      <c r="X414" s="207"/>
      <c r="Y414" s="207"/>
      <c r="Z414" s="207"/>
      <c r="AA414" s="207"/>
      <c r="AB414" s="207"/>
      <c r="AC414" s="207"/>
      <c r="AD414" s="207"/>
      <c r="AE414" s="207"/>
      <c r="AF414" s="207"/>
      <c r="AG414" s="207"/>
      <c r="AH414" s="207"/>
      <c r="AI414" s="207"/>
      <c r="AJ414" s="207"/>
      <c r="AK414" s="207"/>
      <c r="AL414" s="207"/>
      <c r="AM414" s="207"/>
      <c r="AN414" s="207"/>
      <c r="AO414" s="207"/>
      <c r="AP414" s="207"/>
      <c r="AQ414" s="207"/>
      <c r="AR414" s="207"/>
      <c r="AS414" s="207"/>
      <c r="AT414" s="207"/>
      <c r="AU414" s="207"/>
      <c r="AV414" s="207"/>
      <c r="AW414" s="207"/>
      <c r="AX414" s="207"/>
      <c r="AY414" s="207"/>
      <c r="AZ414" s="207"/>
      <c r="BA414" s="207"/>
      <c r="BB414" s="207"/>
      <c r="BC414" s="207"/>
      <c r="BD414" s="207"/>
      <c r="BE414" s="207"/>
      <c r="BF414" s="207"/>
      <c r="BG414" s="207"/>
      <c r="BH414" s="207"/>
      <c r="BI414" s="207"/>
      <c r="BJ414" s="207"/>
      <c r="BK414" s="207"/>
      <c r="BL414" s="207"/>
      <c r="BM414" s="224">
        <v>5.7139393939393941E-2</v>
      </c>
    </row>
    <row r="415" spans="1:65">
      <c r="A415" s="30"/>
      <c r="B415" s="19">
        <v>1</v>
      </c>
      <c r="C415" s="9">
        <v>5</v>
      </c>
      <c r="D415" s="24">
        <v>0.05</v>
      </c>
      <c r="E415" s="24">
        <v>0.04</v>
      </c>
      <c r="F415" s="225" t="s">
        <v>103</v>
      </c>
      <c r="G415" s="24">
        <v>0.05</v>
      </c>
      <c r="H415" s="225">
        <v>0.27300000000000002</v>
      </c>
      <c r="I415" s="225" t="s">
        <v>104</v>
      </c>
      <c r="J415" s="24">
        <v>0.09</v>
      </c>
      <c r="K415" s="225" t="s">
        <v>104</v>
      </c>
      <c r="L415" s="24">
        <v>0.09</v>
      </c>
      <c r="M415" s="225">
        <v>0.16</v>
      </c>
      <c r="N415" s="24">
        <v>0.05</v>
      </c>
      <c r="O415" s="24">
        <v>3.8000000000000006E-2</v>
      </c>
      <c r="P415" s="225" t="s">
        <v>101</v>
      </c>
      <c r="Q415" s="225" t="s">
        <v>102</v>
      </c>
      <c r="R415" s="24">
        <v>0.05</v>
      </c>
      <c r="S415" s="24">
        <v>0.05</v>
      </c>
      <c r="T415" s="24">
        <v>0.04</v>
      </c>
      <c r="U415" s="206"/>
      <c r="V415" s="207"/>
      <c r="W415" s="207"/>
      <c r="X415" s="207"/>
      <c r="Y415" s="207"/>
      <c r="Z415" s="207"/>
      <c r="AA415" s="207"/>
      <c r="AB415" s="207"/>
      <c r="AC415" s="207"/>
      <c r="AD415" s="207"/>
      <c r="AE415" s="207"/>
      <c r="AF415" s="207"/>
      <c r="AG415" s="207"/>
      <c r="AH415" s="207"/>
      <c r="AI415" s="207"/>
      <c r="AJ415" s="207"/>
      <c r="AK415" s="207"/>
      <c r="AL415" s="207"/>
      <c r="AM415" s="207"/>
      <c r="AN415" s="207"/>
      <c r="AO415" s="207"/>
      <c r="AP415" s="207"/>
      <c r="AQ415" s="207"/>
      <c r="AR415" s="207"/>
      <c r="AS415" s="207"/>
      <c r="AT415" s="207"/>
      <c r="AU415" s="207"/>
      <c r="AV415" s="207"/>
      <c r="AW415" s="207"/>
      <c r="AX415" s="207"/>
      <c r="AY415" s="207"/>
      <c r="AZ415" s="207"/>
      <c r="BA415" s="207"/>
      <c r="BB415" s="207"/>
      <c r="BC415" s="207"/>
      <c r="BD415" s="207"/>
      <c r="BE415" s="207"/>
      <c r="BF415" s="207"/>
      <c r="BG415" s="207"/>
      <c r="BH415" s="207"/>
      <c r="BI415" s="207"/>
      <c r="BJ415" s="207"/>
      <c r="BK415" s="207"/>
      <c r="BL415" s="207"/>
      <c r="BM415" s="224">
        <v>97</v>
      </c>
    </row>
    <row r="416" spans="1:65">
      <c r="A416" s="30"/>
      <c r="B416" s="19">
        <v>1</v>
      </c>
      <c r="C416" s="9">
        <v>6</v>
      </c>
      <c r="D416" s="24">
        <v>0.06</v>
      </c>
      <c r="E416" s="24">
        <v>0.04</v>
      </c>
      <c r="F416" s="225" t="s">
        <v>103</v>
      </c>
      <c r="G416" s="24">
        <v>0.05</v>
      </c>
      <c r="H416" s="225">
        <v>0.25</v>
      </c>
      <c r="I416" s="225" t="s">
        <v>104</v>
      </c>
      <c r="J416" s="24">
        <v>7.0000000000000007E-2</v>
      </c>
      <c r="K416" s="225" t="s">
        <v>104</v>
      </c>
      <c r="L416" s="24">
        <v>0.09</v>
      </c>
      <c r="M416" s="225">
        <v>0.13</v>
      </c>
      <c r="N416" s="24">
        <v>0.04</v>
      </c>
      <c r="O416" s="24" t="s">
        <v>279</v>
      </c>
      <c r="P416" s="225" t="s">
        <v>101</v>
      </c>
      <c r="Q416" s="225" t="s">
        <v>102</v>
      </c>
      <c r="R416" s="24">
        <v>0.05</v>
      </c>
      <c r="S416" s="24">
        <v>4.8000000000000001E-2</v>
      </c>
      <c r="T416" s="24">
        <v>0.05</v>
      </c>
      <c r="U416" s="206"/>
      <c r="V416" s="207"/>
      <c r="W416" s="207"/>
      <c r="X416" s="207"/>
      <c r="Y416" s="207"/>
      <c r="Z416" s="207"/>
      <c r="AA416" s="207"/>
      <c r="AB416" s="207"/>
      <c r="AC416" s="207"/>
      <c r="AD416" s="207"/>
      <c r="AE416" s="207"/>
      <c r="AF416" s="207"/>
      <c r="AG416" s="207"/>
      <c r="AH416" s="207"/>
      <c r="AI416" s="207"/>
      <c r="AJ416" s="207"/>
      <c r="AK416" s="207"/>
      <c r="AL416" s="207"/>
      <c r="AM416" s="207"/>
      <c r="AN416" s="207"/>
      <c r="AO416" s="207"/>
      <c r="AP416" s="207"/>
      <c r="AQ416" s="207"/>
      <c r="AR416" s="207"/>
      <c r="AS416" s="207"/>
      <c r="AT416" s="207"/>
      <c r="AU416" s="207"/>
      <c r="AV416" s="207"/>
      <c r="AW416" s="207"/>
      <c r="AX416" s="207"/>
      <c r="AY416" s="207"/>
      <c r="AZ416" s="207"/>
      <c r="BA416" s="207"/>
      <c r="BB416" s="207"/>
      <c r="BC416" s="207"/>
      <c r="BD416" s="207"/>
      <c r="BE416" s="207"/>
      <c r="BF416" s="207"/>
      <c r="BG416" s="207"/>
      <c r="BH416" s="207"/>
      <c r="BI416" s="207"/>
      <c r="BJ416" s="207"/>
      <c r="BK416" s="207"/>
      <c r="BL416" s="207"/>
      <c r="BM416" s="56"/>
    </row>
    <row r="417" spans="1:65">
      <c r="A417" s="30"/>
      <c r="B417" s="20" t="s">
        <v>265</v>
      </c>
      <c r="C417" s="12"/>
      <c r="D417" s="227">
        <v>5.3333333333333337E-2</v>
      </c>
      <c r="E417" s="227">
        <v>3.8333333333333337E-2</v>
      </c>
      <c r="F417" s="227" t="s">
        <v>673</v>
      </c>
      <c r="G417" s="227">
        <v>4.4999999999999991E-2</v>
      </c>
      <c r="H417" s="227">
        <v>0.27683333333333332</v>
      </c>
      <c r="I417" s="227">
        <v>0.1</v>
      </c>
      <c r="J417" s="227">
        <v>8.1666666666666651E-2</v>
      </c>
      <c r="K417" s="227" t="s">
        <v>673</v>
      </c>
      <c r="L417" s="227">
        <v>8.5000000000000006E-2</v>
      </c>
      <c r="M417" s="227">
        <v>0.16166666666666668</v>
      </c>
      <c r="N417" s="227">
        <v>4.6666666666666669E-2</v>
      </c>
      <c r="O417" s="227">
        <v>3.6199999999999996E-2</v>
      </c>
      <c r="P417" s="227" t="s">
        <v>673</v>
      </c>
      <c r="Q417" s="227" t="s">
        <v>673</v>
      </c>
      <c r="R417" s="227">
        <v>5.3333333333333323E-2</v>
      </c>
      <c r="S417" s="227">
        <v>5.2666666666666667E-2</v>
      </c>
      <c r="T417" s="227">
        <v>4.3333333333333335E-2</v>
      </c>
      <c r="U417" s="206"/>
      <c r="V417" s="207"/>
      <c r="W417" s="207"/>
      <c r="X417" s="207"/>
      <c r="Y417" s="207"/>
      <c r="Z417" s="207"/>
      <c r="AA417" s="207"/>
      <c r="AB417" s="207"/>
      <c r="AC417" s="207"/>
      <c r="AD417" s="207"/>
      <c r="AE417" s="207"/>
      <c r="AF417" s="207"/>
      <c r="AG417" s="207"/>
      <c r="AH417" s="207"/>
      <c r="AI417" s="207"/>
      <c r="AJ417" s="207"/>
      <c r="AK417" s="207"/>
      <c r="AL417" s="207"/>
      <c r="AM417" s="207"/>
      <c r="AN417" s="207"/>
      <c r="AO417" s="207"/>
      <c r="AP417" s="207"/>
      <c r="AQ417" s="207"/>
      <c r="AR417" s="207"/>
      <c r="AS417" s="207"/>
      <c r="AT417" s="207"/>
      <c r="AU417" s="207"/>
      <c r="AV417" s="207"/>
      <c r="AW417" s="207"/>
      <c r="AX417" s="207"/>
      <c r="AY417" s="207"/>
      <c r="AZ417" s="207"/>
      <c r="BA417" s="207"/>
      <c r="BB417" s="207"/>
      <c r="BC417" s="207"/>
      <c r="BD417" s="207"/>
      <c r="BE417" s="207"/>
      <c r="BF417" s="207"/>
      <c r="BG417" s="207"/>
      <c r="BH417" s="207"/>
      <c r="BI417" s="207"/>
      <c r="BJ417" s="207"/>
      <c r="BK417" s="207"/>
      <c r="BL417" s="207"/>
      <c r="BM417" s="56"/>
    </row>
    <row r="418" spans="1:65">
      <c r="A418" s="30"/>
      <c r="B418" s="3" t="s">
        <v>266</v>
      </c>
      <c r="C418" s="29"/>
      <c r="D418" s="24">
        <v>0.05</v>
      </c>
      <c r="E418" s="24">
        <v>0.04</v>
      </c>
      <c r="F418" s="24" t="s">
        <v>673</v>
      </c>
      <c r="G418" s="24">
        <v>4.4999999999999998E-2</v>
      </c>
      <c r="H418" s="24">
        <v>0.27949999999999997</v>
      </c>
      <c r="I418" s="24">
        <v>0.1</v>
      </c>
      <c r="J418" s="24">
        <v>8.4999999999999992E-2</v>
      </c>
      <c r="K418" s="24" t="s">
        <v>673</v>
      </c>
      <c r="L418" s="24">
        <v>8.4999999999999992E-2</v>
      </c>
      <c r="M418" s="24">
        <v>0.16500000000000001</v>
      </c>
      <c r="N418" s="24">
        <v>4.4999999999999998E-2</v>
      </c>
      <c r="O418" s="24">
        <v>3.6999999999999998E-2</v>
      </c>
      <c r="P418" s="24" t="s">
        <v>673</v>
      </c>
      <c r="Q418" s="24" t="s">
        <v>673</v>
      </c>
      <c r="R418" s="24">
        <v>0.05</v>
      </c>
      <c r="S418" s="24">
        <v>5.3499999999999999E-2</v>
      </c>
      <c r="T418" s="24">
        <v>0.04</v>
      </c>
      <c r="U418" s="206"/>
      <c r="V418" s="207"/>
      <c r="W418" s="207"/>
      <c r="X418" s="207"/>
      <c r="Y418" s="207"/>
      <c r="Z418" s="207"/>
      <c r="AA418" s="207"/>
      <c r="AB418" s="207"/>
      <c r="AC418" s="207"/>
      <c r="AD418" s="207"/>
      <c r="AE418" s="207"/>
      <c r="AF418" s="207"/>
      <c r="AG418" s="207"/>
      <c r="AH418" s="207"/>
      <c r="AI418" s="207"/>
      <c r="AJ418" s="207"/>
      <c r="AK418" s="207"/>
      <c r="AL418" s="207"/>
      <c r="AM418" s="207"/>
      <c r="AN418" s="207"/>
      <c r="AO418" s="207"/>
      <c r="AP418" s="207"/>
      <c r="AQ418" s="207"/>
      <c r="AR418" s="207"/>
      <c r="AS418" s="207"/>
      <c r="AT418" s="207"/>
      <c r="AU418" s="207"/>
      <c r="AV418" s="207"/>
      <c r="AW418" s="207"/>
      <c r="AX418" s="207"/>
      <c r="AY418" s="207"/>
      <c r="AZ418" s="207"/>
      <c r="BA418" s="207"/>
      <c r="BB418" s="207"/>
      <c r="BC418" s="207"/>
      <c r="BD418" s="207"/>
      <c r="BE418" s="207"/>
      <c r="BF418" s="207"/>
      <c r="BG418" s="207"/>
      <c r="BH418" s="207"/>
      <c r="BI418" s="207"/>
      <c r="BJ418" s="207"/>
      <c r="BK418" s="207"/>
      <c r="BL418" s="207"/>
      <c r="BM418" s="56"/>
    </row>
    <row r="419" spans="1:65">
      <c r="A419" s="30"/>
      <c r="B419" s="3" t="s">
        <v>267</v>
      </c>
      <c r="C419" s="29"/>
      <c r="D419" s="24">
        <v>5.1639777949432199E-3</v>
      </c>
      <c r="E419" s="24">
        <v>4.0824829046386306E-3</v>
      </c>
      <c r="F419" s="24" t="s">
        <v>673</v>
      </c>
      <c r="G419" s="24">
        <v>5.4772255750516622E-3</v>
      </c>
      <c r="H419" s="24">
        <v>1.4716204220744777E-2</v>
      </c>
      <c r="I419" s="24" t="s">
        <v>673</v>
      </c>
      <c r="J419" s="24">
        <v>9.8319208025019148E-3</v>
      </c>
      <c r="K419" s="24" t="s">
        <v>673</v>
      </c>
      <c r="L419" s="24">
        <v>2.0736441353327716E-2</v>
      </c>
      <c r="M419" s="24">
        <v>2.4832774042918986E-2</v>
      </c>
      <c r="N419" s="24">
        <v>8.1649658092772578E-3</v>
      </c>
      <c r="O419" s="24">
        <v>6.4961527075646898E-3</v>
      </c>
      <c r="P419" s="24" t="s">
        <v>673</v>
      </c>
      <c r="Q419" s="24" t="s">
        <v>673</v>
      </c>
      <c r="R419" s="24">
        <v>5.1639777949432199E-3</v>
      </c>
      <c r="S419" s="24">
        <v>3.2041639575194438E-3</v>
      </c>
      <c r="T419" s="24">
        <v>5.1639777949432242E-3</v>
      </c>
      <c r="U419" s="206"/>
      <c r="V419" s="207"/>
      <c r="W419" s="207"/>
      <c r="X419" s="207"/>
      <c r="Y419" s="207"/>
      <c r="Z419" s="207"/>
      <c r="AA419" s="207"/>
      <c r="AB419" s="207"/>
      <c r="AC419" s="207"/>
      <c r="AD419" s="207"/>
      <c r="AE419" s="207"/>
      <c r="AF419" s="207"/>
      <c r="AG419" s="207"/>
      <c r="AH419" s="207"/>
      <c r="AI419" s="207"/>
      <c r="AJ419" s="207"/>
      <c r="AK419" s="207"/>
      <c r="AL419" s="207"/>
      <c r="AM419" s="207"/>
      <c r="AN419" s="207"/>
      <c r="AO419" s="207"/>
      <c r="AP419" s="207"/>
      <c r="AQ419" s="207"/>
      <c r="AR419" s="207"/>
      <c r="AS419" s="207"/>
      <c r="AT419" s="207"/>
      <c r="AU419" s="207"/>
      <c r="AV419" s="207"/>
      <c r="AW419" s="207"/>
      <c r="AX419" s="207"/>
      <c r="AY419" s="207"/>
      <c r="AZ419" s="207"/>
      <c r="BA419" s="207"/>
      <c r="BB419" s="207"/>
      <c r="BC419" s="207"/>
      <c r="BD419" s="207"/>
      <c r="BE419" s="207"/>
      <c r="BF419" s="207"/>
      <c r="BG419" s="207"/>
      <c r="BH419" s="207"/>
      <c r="BI419" s="207"/>
      <c r="BJ419" s="207"/>
      <c r="BK419" s="207"/>
      <c r="BL419" s="207"/>
      <c r="BM419" s="56"/>
    </row>
    <row r="420" spans="1:65">
      <c r="A420" s="30"/>
      <c r="B420" s="3" t="s">
        <v>86</v>
      </c>
      <c r="C420" s="29"/>
      <c r="D420" s="13">
        <v>9.682458365518537E-2</v>
      </c>
      <c r="E420" s="13">
        <v>0.10649955403405122</v>
      </c>
      <c r="F420" s="13" t="s">
        <v>673</v>
      </c>
      <c r="G420" s="13">
        <v>0.12171612389003696</v>
      </c>
      <c r="H420" s="13">
        <v>5.315907605326229E-2</v>
      </c>
      <c r="I420" s="13" t="s">
        <v>673</v>
      </c>
      <c r="J420" s="13">
        <v>0.12039086696941123</v>
      </c>
      <c r="K420" s="13" t="s">
        <v>673</v>
      </c>
      <c r="L420" s="13">
        <v>0.24395813356856133</v>
      </c>
      <c r="M420" s="13">
        <v>0.15360478789434423</v>
      </c>
      <c r="N420" s="13">
        <v>0.17496355305594122</v>
      </c>
      <c r="O420" s="13">
        <v>0.17945173225316824</v>
      </c>
      <c r="P420" s="13" t="s">
        <v>673</v>
      </c>
      <c r="Q420" s="13" t="s">
        <v>673</v>
      </c>
      <c r="R420" s="13">
        <v>9.6824583655185398E-2</v>
      </c>
      <c r="S420" s="13">
        <v>6.0838556155432474E-2</v>
      </c>
      <c r="T420" s="13">
        <v>0.11916871834484363</v>
      </c>
      <c r="U420" s="152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5"/>
    </row>
    <row r="421" spans="1:65">
      <c r="A421" s="30"/>
      <c r="B421" s="3" t="s">
        <v>268</v>
      </c>
      <c r="C421" s="29"/>
      <c r="D421" s="13">
        <v>-6.6610097581671579E-2</v>
      </c>
      <c r="E421" s="13">
        <v>-0.32912600763682642</v>
      </c>
      <c r="F421" s="13" t="s">
        <v>673</v>
      </c>
      <c r="G421" s="13">
        <v>-0.21245226983453558</v>
      </c>
      <c r="H421" s="13">
        <v>3.8448769622401358</v>
      </c>
      <c r="I421" s="13">
        <v>0.75010606703436578</v>
      </c>
      <c r="J421" s="13">
        <v>0.42925328807806507</v>
      </c>
      <c r="K421" s="13" t="s">
        <v>673</v>
      </c>
      <c r="L421" s="13">
        <v>0.48759015697921093</v>
      </c>
      <c r="M421" s="13">
        <v>1.8293381417055579</v>
      </c>
      <c r="N421" s="13">
        <v>-0.18328383538396265</v>
      </c>
      <c r="O421" s="13">
        <v>-0.36646160373355974</v>
      </c>
      <c r="P421" s="13" t="s">
        <v>673</v>
      </c>
      <c r="Q421" s="13" t="s">
        <v>673</v>
      </c>
      <c r="R421" s="13">
        <v>-6.6610097581671801E-2</v>
      </c>
      <c r="S421" s="13">
        <v>-7.8277471361900774E-2</v>
      </c>
      <c r="T421" s="13">
        <v>-0.24162070428510818</v>
      </c>
      <c r="U421" s="152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55"/>
    </row>
    <row r="422" spans="1:65">
      <c r="A422" s="30"/>
      <c r="B422" s="46" t="s">
        <v>269</v>
      </c>
      <c r="C422" s="47"/>
      <c r="D422" s="45">
        <v>0</v>
      </c>
      <c r="E422" s="45">
        <v>0.67</v>
      </c>
      <c r="F422" s="45">
        <v>109.99</v>
      </c>
      <c r="G422" s="45">
        <v>0.37</v>
      </c>
      <c r="H422" s="45">
        <v>10.050000000000001</v>
      </c>
      <c r="I422" s="45">
        <v>0.22</v>
      </c>
      <c r="J422" s="45">
        <v>1.27</v>
      </c>
      <c r="K422" s="45">
        <v>0.15</v>
      </c>
      <c r="L422" s="45">
        <v>1.42</v>
      </c>
      <c r="M422" s="45">
        <v>4.87</v>
      </c>
      <c r="N422" s="45">
        <v>0.3</v>
      </c>
      <c r="O422" s="45">
        <v>0.77</v>
      </c>
      <c r="P422" s="45">
        <v>20.079999999999998</v>
      </c>
      <c r="Q422" s="45">
        <v>42.56</v>
      </c>
      <c r="R422" s="45">
        <v>0</v>
      </c>
      <c r="S422" s="45">
        <v>0.03</v>
      </c>
      <c r="T422" s="45">
        <v>0.45</v>
      </c>
      <c r="U422" s="152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55"/>
    </row>
    <row r="423" spans="1:65">
      <c r="B423" s="31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BM423" s="55"/>
    </row>
    <row r="424" spans="1:65" ht="15">
      <c r="B424" s="8" t="s">
        <v>556</v>
      </c>
      <c r="BM424" s="28" t="s">
        <v>66</v>
      </c>
    </row>
    <row r="425" spans="1:65" ht="15">
      <c r="A425" s="25" t="s">
        <v>11</v>
      </c>
      <c r="B425" s="18" t="s">
        <v>110</v>
      </c>
      <c r="C425" s="15" t="s">
        <v>111</v>
      </c>
      <c r="D425" s="16" t="s">
        <v>230</v>
      </c>
      <c r="E425" s="17" t="s">
        <v>230</v>
      </c>
      <c r="F425" s="17" t="s">
        <v>230</v>
      </c>
      <c r="G425" s="17" t="s">
        <v>230</v>
      </c>
      <c r="H425" s="17" t="s">
        <v>230</v>
      </c>
      <c r="I425" s="15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1</v>
      </c>
    </row>
    <row r="426" spans="1:65">
      <c r="A426" s="30"/>
      <c r="B426" s="19" t="s">
        <v>231</v>
      </c>
      <c r="C426" s="9" t="s">
        <v>231</v>
      </c>
      <c r="D426" s="150" t="s">
        <v>234</v>
      </c>
      <c r="E426" s="151" t="s">
        <v>240</v>
      </c>
      <c r="F426" s="151" t="s">
        <v>242</v>
      </c>
      <c r="G426" s="151" t="s">
        <v>246</v>
      </c>
      <c r="H426" s="151" t="s">
        <v>247</v>
      </c>
      <c r="I426" s="15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 t="s">
        <v>3</v>
      </c>
    </row>
    <row r="427" spans="1:65">
      <c r="A427" s="30"/>
      <c r="B427" s="19"/>
      <c r="C427" s="9"/>
      <c r="D427" s="10" t="s">
        <v>271</v>
      </c>
      <c r="E427" s="11" t="s">
        <v>271</v>
      </c>
      <c r="F427" s="11" t="s">
        <v>271</v>
      </c>
      <c r="G427" s="11" t="s">
        <v>274</v>
      </c>
      <c r="H427" s="11" t="s">
        <v>271</v>
      </c>
      <c r="I427" s="15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2</v>
      </c>
    </row>
    <row r="428" spans="1:65">
      <c r="A428" s="30"/>
      <c r="B428" s="19"/>
      <c r="C428" s="9"/>
      <c r="D428" s="26" t="s">
        <v>263</v>
      </c>
      <c r="E428" s="26" t="s">
        <v>116</v>
      </c>
      <c r="F428" s="26" t="s">
        <v>116</v>
      </c>
      <c r="G428" s="26" t="s">
        <v>309</v>
      </c>
      <c r="H428" s="26" t="s">
        <v>309</v>
      </c>
      <c r="I428" s="15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2</v>
      </c>
    </row>
    <row r="429" spans="1:65">
      <c r="A429" s="30"/>
      <c r="B429" s="18">
        <v>1</v>
      </c>
      <c r="C429" s="14">
        <v>1</v>
      </c>
      <c r="D429" s="22">
        <v>0.40500000000000003</v>
      </c>
      <c r="E429" s="22">
        <v>0.5</v>
      </c>
      <c r="F429" s="22">
        <v>0.54</v>
      </c>
      <c r="G429" s="22">
        <v>0.6</v>
      </c>
      <c r="H429" s="22">
        <v>0.52602856515974317</v>
      </c>
      <c r="I429" s="15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1</v>
      </c>
    </row>
    <row r="430" spans="1:65">
      <c r="A430" s="30"/>
      <c r="B430" s="19">
        <v>1</v>
      </c>
      <c r="C430" s="9">
        <v>2</v>
      </c>
      <c r="D430" s="11">
        <v>0.39</v>
      </c>
      <c r="E430" s="11">
        <v>0.5</v>
      </c>
      <c r="F430" s="11">
        <v>0.55000000000000004</v>
      </c>
      <c r="G430" s="11">
        <v>0.6</v>
      </c>
      <c r="H430" s="11">
        <v>0.5128057426914796</v>
      </c>
      <c r="I430" s="15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8">
        <v>19</v>
      </c>
    </row>
    <row r="431" spans="1:65">
      <c r="A431" s="30"/>
      <c r="B431" s="19">
        <v>1</v>
      </c>
      <c r="C431" s="9">
        <v>3</v>
      </c>
      <c r="D431" s="11">
        <v>0.41499999999999998</v>
      </c>
      <c r="E431" s="11">
        <v>0.5</v>
      </c>
      <c r="F431" s="11">
        <v>0.57999999999999996</v>
      </c>
      <c r="G431" s="11">
        <v>0.6</v>
      </c>
      <c r="H431" s="11">
        <v>0.54151604196213832</v>
      </c>
      <c r="I431" s="15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8">
        <v>16</v>
      </c>
    </row>
    <row r="432" spans="1:65">
      <c r="A432" s="30"/>
      <c r="B432" s="19">
        <v>1</v>
      </c>
      <c r="C432" s="9">
        <v>4</v>
      </c>
      <c r="D432" s="11">
        <v>0.41499999999999998</v>
      </c>
      <c r="E432" s="11">
        <v>0.5</v>
      </c>
      <c r="F432" s="11">
        <v>0.6</v>
      </c>
      <c r="G432" s="11">
        <v>0.6</v>
      </c>
      <c r="H432" s="11">
        <v>0.55419179304522492</v>
      </c>
      <c r="I432" s="15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28">
        <v>0.51636110559812953</v>
      </c>
    </row>
    <row r="433" spans="1:65">
      <c r="A433" s="30"/>
      <c r="B433" s="19">
        <v>1</v>
      </c>
      <c r="C433" s="9">
        <v>5</v>
      </c>
      <c r="D433" s="11">
        <v>0.43</v>
      </c>
      <c r="E433" s="11">
        <v>0.5</v>
      </c>
      <c r="F433" s="11">
        <v>0.59</v>
      </c>
      <c r="G433" s="11">
        <v>0.5</v>
      </c>
      <c r="H433" s="11">
        <v>0.53097466702935692</v>
      </c>
      <c r="I433" s="15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28">
        <v>98</v>
      </c>
    </row>
    <row r="434" spans="1:65">
      <c r="A434" s="30"/>
      <c r="B434" s="19">
        <v>1</v>
      </c>
      <c r="C434" s="9">
        <v>6</v>
      </c>
      <c r="D434" s="11">
        <v>0.435</v>
      </c>
      <c r="E434" s="11">
        <v>0.5</v>
      </c>
      <c r="F434" s="11">
        <v>0.56000000000000005</v>
      </c>
      <c r="G434" s="11">
        <v>0.5</v>
      </c>
      <c r="H434" s="11">
        <v>0.51531635805594211</v>
      </c>
      <c r="I434" s="15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30"/>
      <c r="B435" s="20" t="s">
        <v>265</v>
      </c>
      <c r="C435" s="12"/>
      <c r="D435" s="23">
        <v>0.41500000000000004</v>
      </c>
      <c r="E435" s="23">
        <v>0.5</v>
      </c>
      <c r="F435" s="23">
        <v>0.56999999999999995</v>
      </c>
      <c r="G435" s="23">
        <v>0.56666666666666665</v>
      </c>
      <c r="H435" s="23">
        <v>0.5301388613239808</v>
      </c>
      <c r="I435" s="15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30"/>
      <c r="B436" s="3" t="s">
        <v>266</v>
      </c>
      <c r="C436" s="29"/>
      <c r="D436" s="11">
        <v>0.41499999999999998</v>
      </c>
      <c r="E436" s="11">
        <v>0.5</v>
      </c>
      <c r="F436" s="11">
        <v>0.57000000000000006</v>
      </c>
      <c r="G436" s="11">
        <v>0.6</v>
      </c>
      <c r="H436" s="11">
        <v>0.52850161609455004</v>
      </c>
      <c r="I436" s="15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A437" s="30"/>
      <c r="B437" s="3" t="s">
        <v>267</v>
      </c>
      <c r="C437" s="29"/>
      <c r="D437" s="24">
        <v>1.6431676725154977E-2</v>
      </c>
      <c r="E437" s="24">
        <v>0</v>
      </c>
      <c r="F437" s="24">
        <v>2.3664319132398429E-2</v>
      </c>
      <c r="G437" s="24">
        <v>5.1639777949432218E-2</v>
      </c>
      <c r="H437" s="24">
        <v>1.5784298996498778E-2</v>
      </c>
      <c r="I437" s="15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5"/>
    </row>
    <row r="438" spans="1:65">
      <c r="A438" s="30"/>
      <c r="B438" s="3" t="s">
        <v>86</v>
      </c>
      <c r="C438" s="29"/>
      <c r="D438" s="13">
        <v>3.9594401747361389E-2</v>
      </c>
      <c r="E438" s="13">
        <v>0</v>
      </c>
      <c r="F438" s="13">
        <v>4.1516349355084969E-2</v>
      </c>
      <c r="G438" s="13">
        <v>9.1129019910762735E-2</v>
      </c>
      <c r="H438" s="13">
        <v>2.9773895384840703E-2</v>
      </c>
      <c r="I438" s="15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5"/>
    </row>
    <row r="439" spans="1:65">
      <c r="A439" s="30"/>
      <c r="B439" s="3" t="s">
        <v>268</v>
      </c>
      <c r="C439" s="29"/>
      <c r="D439" s="13">
        <v>-0.19629887785741984</v>
      </c>
      <c r="E439" s="13">
        <v>-3.1685395008939632E-2</v>
      </c>
      <c r="F439" s="13">
        <v>0.10387864968980876</v>
      </c>
      <c r="G439" s="13">
        <v>9.7423218989868277E-2</v>
      </c>
      <c r="H439" s="13">
        <v>2.6682404186681996E-2</v>
      </c>
      <c r="I439" s="15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55"/>
    </row>
    <row r="440" spans="1:65">
      <c r="A440" s="30"/>
      <c r="B440" s="46" t="s">
        <v>269</v>
      </c>
      <c r="C440" s="47"/>
      <c r="D440" s="45">
        <v>2.13</v>
      </c>
      <c r="E440" s="45">
        <v>0.56000000000000005</v>
      </c>
      <c r="F440" s="45">
        <v>0.74</v>
      </c>
      <c r="G440" s="45">
        <v>0.67</v>
      </c>
      <c r="H440" s="45">
        <v>0</v>
      </c>
      <c r="I440" s="15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55"/>
    </row>
    <row r="441" spans="1:65">
      <c r="B441" s="31"/>
      <c r="C441" s="20"/>
      <c r="D441" s="20"/>
      <c r="E441" s="20"/>
      <c r="F441" s="20"/>
      <c r="G441" s="20"/>
      <c r="H441" s="20"/>
      <c r="BM441" s="55"/>
    </row>
    <row r="442" spans="1:65" ht="15">
      <c r="B442" s="8" t="s">
        <v>557</v>
      </c>
      <c r="BM442" s="28" t="s">
        <v>66</v>
      </c>
    </row>
    <row r="443" spans="1:65" ht="15">
      <c r="A443" s="25" t="s">
        <v>14</v>
      </c>
      <c r="B443" s="18" t="s">
        <v>110</v>
      </c>
      <c r="C443" s="15" t="s">
        <v>111</v>
      </c>
      <c r="D443" s="16" t="s">
        <v>230</v>
      </c>
      <c r="E443" s="17" t="s">
        <v>230</v>
      </c>
      <c r="F443" s="17" t="s">
        <v>230</v>
      </c>
      <c r="G443" s="17" t="s">
        <v>230</v>
      </c>
      <c r="H443" s="17" t="s">
        <v>230</v>
      </c>
      <c r="I443" s="17" t="s">
        <v>230</v>
      </c>
      <c r="J443" s="17" t="s">
        <v>230</v>
      </c>
      <c r="K443" s="17" t="s">
        <v>230</v>
      </c>
      <c r="L443" s="17" t="s">
        <v>230</v>
      </c>
      <c r="M443" s="17" t="s">
        <v>230</v>
      </c>
      <c r="N443" s="17" t="s">
        <v>230</v>
      </c>
      <c r="O443" s="17" t="s">
        <v>230</v>
      </c>
      <c r="P443" s="17" t="s">
        <v>230</v>
      </c>
      <c r="Q443" s="17" t="s">
        <v>230</v>
      </c>
      <c r="R443" s="17" t="s">
        <v>230</v>
      </c>
      <c r="S443" s="17" t="s">
        <v>230</v>
      </c>
      <c r="T443" s="17" t="s">
        <v>230</v>
      </c>
      <c r="U443" s="152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</v>
      </c>
    </row>
    <row r="444" spans="1:65">
      <c r="A444" s="30"/>
      <c r="B444" s="19" t="s">
        <v>231</v>
      </c>
      <c r="C444" s="9" t="s">
        <v>231</v>
      </c>
      <c r="D444" s="150" t="s">
        <v>233</v>
      </c>
      <c r="E444" s="151" t="s">
        <v>234</v>
      </c>
      <c r="F444" s="151" t="s">
        <v>235</v>
      </c>
      <c r="G444" s="151" t="s">
        <v>236</v>
      </c>
      <c r="H444" s="151" t="s">
        <v>237</v>
      </c>
      <c r="I444" s="151" t="s">
        <v>239</v>
      </c>
      <c r="J444" s="151" t="s">
        <v>240</v>
      </c>
      <c r="K444" s="151" t="s">
        <v>242</v>
      </c>
      <c r="L444" s="151" t="s">
        <v>243</v>
      </c>
      <c r="M444" s="151" t="s">
        <v>245</v>
      </c>
      <c r="N444" s="151" t="s">
        <v>246</v>
      </c>
      <c r="O444" s="151" t="s">
        <v>250</v>
      </c>
      <c r="P444" s="151" t="s">
        <v>251</v>
      </c>
      <c r="Q444" s="151" t="s">
        <v>254</v>
      </c>
      <c r="R444" s="151" t="s">
        <v>256</v>
      </c>
      <c r="S444" s="151" t="s">
        <v>257</v>
      </c>
      <c r="T444" s="151" t="s">
        <v>258</v>
      </c>
      <c r="U444" s="152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 t="s">
        <v>3</v>
      </c>
    </row>
    <row r="445" spans="1:65">
      <c r="A445" s="30"/>
      <c r="B445" s="19"/>
      <c r="C445" s="9"/>
      <c r="D445" s="10" t="s">
        <v>271</v>
      </c>
      <c r="E445" s="11" t="s">
        <v>271</v>
      </c>
      <c r="F445" s="11" t="s">
        <v>273</v>
      </c>
      <c r="G445" s="11" t="s">
        <v>274</v>
      </c>
      <c r="H445" s="11" t="s">
        <v>274</v>
      </c>
      <c r="I445" s="11" t="s">
        <v>274</v>
      </c>
      <c r="J445" s="11" t="s">
        <v>271</v>
      </c>
      <c r="K445" s="11" t="s">
        <v>271</v>
      </c>
      <c r="L445" s="11" t="s">
        <v>274</v>
      </c>
      <c r="M445" s="11" t="s">
        <v>271</v>
      </c>
      <c r="N445" s="11" t="s">
        <v>274</v>
      </c>
      <c r="O445" s="11" t="s">
        <v>271</v>
      </c>
      <c r="P445" s="11" t="s">
        <v>274</v>
      </c>
      <c r="Q445" s="11" t="s">
        <v>273</v>
      </c>
      <c r="R445" s="11" t="s">
        <v>271</v>
      </c>
      <c r="S445" s="11" t="s">
        <v>274</v>
      </c>
      <c r="T445" s="11" t="s">
        <v>271</v>
      </c>
      <c r="U445" s="152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3</v>
      </c>
    </row>
    <row r="446" spans="1:65">
      <c r="A446" s="30"/>
      <c r="B446" s="19"/>
      <c r="C446" s="9"/>
      <c r="D446" s="26" t="s">
        <v>309</v>
      </c>
      <c r="E446" s="26" t="s">
        <v>263</v>
      </c>
      <c r="F446" s="26" t="s">
        <v>309</v>
      </c>
      <c r="G446" s="26" t="s">
        <v>310</v>
      </c>
      <c r="H446" s="26" t="s">
        <v>310</v>
      </c>
      <c r="I446" s="26" t="s">
        <v>310</v>
      </c>
      <c r="J446" s="26" t="s">
        <v>116</v>
      </c>
      <c r="K446" s="26" t="s">
        <v>116</v>
      </c>
      <c r="L446" s="26" t="s">
        <v>311</v>
      </c>
      <c r="M446" s="26" t="s">
        <v>309</v>
      </c>
      <c r="N446" s="26" t="s">
        <v>309</v>
      </c>
      <c r="O446" s="26" t="s">
        <v>309</v>
      </c>
      <c r="P446" s="26" t="s">
        <v>311</v>
      </c>
      <c r="Q446" s="26" t="s">
        <v>312</v>
      </c>
      <c r="R446" s="26" t="s">
        <v>309</v>
      </c>
      <c r="S446" s="26" t="s">
        <v>309</v>
      </c>
      <c r="T446" s="26" t="s">
        <v>309</v>
      </c>
      <c r="U446" s="152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8">
        <v>3</v>
      </c>
    </row>
    <row r="447" spans="1:65">
      <c r="A447" s="30"/>
      <c r="B447" s="18">
        <v>1</v>
      </c>
      <c r="C447" s="14">
        <v>1</v>
      </c>
      <c r="D447" s="222">
        <v>3.9E-2</v>
      </c>
      <c r="E447" s="223">
        <v>0.03</v>
      </c>
      <c r="F447" s="223" t="s">
        <v>103</v>
      </c>
      <c r="G447" s="222">
        <v>0.03</v>
      </c>
      <c r="H447" s="222">
        <v>0.04</v>
      </c>
      <c r="I447" s="222">
        <v>0.04</v>
      </c>
      <c r="J447" s="223">
        <v>0.03</v>
      </c>
      <c r="K447" s="222">
        <v>4.1000000000000002E-2</v>
      </c>
      <c r="L447" s="223" t="s">
        <v>298</v>
      </c>
      <c r="M447" s="222">
        <v>0.04</v>
      </c>
      <c r="N447" s="222">
        <v>0.04</v>
      </c>
      <c r="O447" s="222">
        <v>4.2000000000000003E-2</v>
      </c>
      <c r="P447" s="223" t="s">
        <v>298</v>
      </c>
      <c r="Q447" s="223">
        <v>20</v>
      </c>
      <c r="R447" s="222">
        <v>3.9E-2</v>
      </c>
      <c r="S447" s="222">
        <v>0.04</v>
      </c>
      <c r="T447" s="222">
        <v>3.7999999999999999E-2</v>
      </c>
      <c r="U447" s="206"/>
      <c r="V447" s="207"/>
      <c r="W447" s="207"/>
      <c r="X447" s="207"/>
      <c r="Y447" s="207"/>
      <c r="Z447" s="207"/>
      <c r="AA447" s="207"/>
      <c r="AB447" s="207"/>
      <c r="AC447" s="207"/>
      <c r="AD447" s="207"/>
      <c r="AE447" s="207"/>
      <c r="AF447" s="207"/>
      <c r="AG447" s="207"/>
      <c r="AH447" s="207"/>
      <c r="AI447" s="207"/>
      <c r="AJ447" s="207"/>
      <c r="AK447" s="207"/>
      <c r="AL447" s="207"/>
      <c r="AM447" s="207"/>
      <c r="AN447" s="207"/>
      <c r="AO447" s="207"/>
      <c r="AP447" s="207"/>
      <c r="AQ447" s="207"/>
      <c r="AR447" s="207"/>
      <c r="AS447" s="207"/>
      <c r="AT447" s="207"/>
      <c r="AU447" s="207"/>
      <c r="AV447" s="207"/>
      <c r="AW447" s="207"/>
      <c r="AX447" s="207"/>
      <c r="AY447" s="207"/>
      <c r="AZ447" s="207"/>
      <c r="BA447" s="207"/>
      <c r="BB447" s="207"/>
      <c r="BC447" s="207"/>
      <c r="BD447" s="207"/>
      <c r="BE447" s="207"/>
      <c r="BF447" s="207"/>
      <c r="BG447" s="207"/>
      <c r="BH447" s="207"/>
      <c r="BI447" s="207"/>
      <c r="BJ447" s="207"/>
      <c r="BK447" s="207"/>
      <c r="BL447" s="207"/>
      <c r="BM447" s="224">
        <v>1</v>
      </c>
    </row>
    <row r="448" spans="1:65">
      <c r="A448" s="30"/>
      <c r="B448" s="19">
        <v>1</v>
      </c>
      <c r="C448" s="9">
        <v>2</v>
      </c>
      <c r="D448" s="24">
        <v>3.9E-2</v>
      </c>
      <c r="E448" s="225">
        <v>0.03</v>
      </c>
      <c r="F448" s="225" t="s">
        <v>103</v>
      </c>
      <c r="G448" s="24">
        <v>0.04</v>
      </c>
      <c r="H448" s="24">
        <v>0.03</v>
      </c>
      <c r="I448" s="24">
        <v>0.04</v>
      </c>
      <c r="J448" s="225">
        <v>0.04</v>
      </c>
      <c r="K448" s="24">
        <v>4.2000000000000003E-2</v>
      </c>
      <c r="L448" s="225" t="s">
        <v>298</v>
      </c>
      <c r="M448" s="24">
        <v>0.04</v>
      </c>
      <c r="N448" s="24">
        <v>0.05</v>
      </c>
      <c r="O448" s="24">
        <v>4.2000000000000003E-2</v>
      </c>
      <c r="P448" s="225" t="s">
        <v>298</v>
      </c>
      <c r="Q448" s="225">
        <v>25</v>
      </c>
      <c r="R448" s="24">
        <v>3.7999999999999999E-2</v>
      </c>
      <c r="S448" s="24">
        <v>0.04</v>
      </c>
      <c r="T448" s="24">
        <v>3.7999999999999999E-2</v>
      </c>
      <c r="U448" s="206"/>
      <c r="V448" s="207"/>
      <c r="W448" s="207"/>
      <c r="X448" s="207"/>
      <c r="Y448" s="207"/>
      <c r="Z448" s="207"/>
      <c r="AA448" s="207"/>
      <c r="AB448" s="207"/>
      <c r="AC448" s="207"/>
      <c r="AD448" s="207"/>
      <c r="AE448" s="207"/>
      <c r="AF448" s="207"/>
      <c r="AG448" s="207"/>
      <c r="AH448" s="207"/>
      <c r="AI448" s="207"/>
      <c r="AJ448" s="207"/>
      <c r="AK448" s="207"/>
      <c r="AL448" s="207"/>
      <c r="AM448" s="207"/>
      <c r="AN448" s="207"/>
      <c r="AO448" s="207"/>
      <c r="AP448" s="207"/>
      <c r="AQ448" s="207"/>
      <c r="AR448" s="207"/>
      <c r="AS448" s="207"/>
      <c r="AT448" s="207"/>
      <c r="AU448" s="207"/>
      <c r="AV448" s="207"/>
      <c r="AW448" s="207"/>
      <c r="AX448" s="207"/>
      <c r="AY448" s="207"/>
      <c r="AZ448" s="207"/>
      <c r="BA448" s="207"/>
      <c r="BB448" s="207"/>
      <c r="BC448" s="207"/>
      <c r="BD448" s="207"/>
      <c r="BE448" s="207"/>
      <c r="BF448" s="207"/>
      <c r="BG448" s="207"/>
      <c r="BH448" s="207"/>
      <c r="BI448" s="207"/>
      <c r="BJ448" s="207"/>
      <c r="BK448" s="207"/>
      <c r="BL448" s="207"/>
      <c r="BM448" s="224">
        <v>20</v>
      </c>
    </row>
    <row r="449" spans="1:65">
      <c r="A449" s="30"/>
      <c r="B449" s="19">
        <v>1</v>
      </c>
      <c r="C449" s="9">
        <v>3</v>
      </c>
      <c r="D449" s="24">
        <v>3.6999999999999998E-2</v>
      </c>
      <c r="E449" s="225">
        <v>0.03</v>
      </c>
      <c r="F449" s="225" t="s">
        <v>103</v>
      </c>
      <c r="G449" s="24">
        <v>0.04</v>
      </c>
      <c r="H449" s="24">
        <v>0.03</v>
      </c>
      <c r="I449" s="24">
        <v>0.04</v>
      </c>
      <c r="J449" s="225">
        <v>0.03</v>
      </c>
      <c r="K449" s="24">
        <v>4.3999999999999997E-2</v>
      </c>
      <c r="L449" s="225" t="s">
        <v>298</v>
      </c>
      <c r="M449" s="24">
        <v>0.04</v>
      </c>
      <c r="N449" s="24">
        <v>0.05</v>
      </c>
      <c r="O449" s="24">
        <v>4.3999999999999997E-2</v>
      </c>
      <c r="P449" s="225" t="s">
        <v>298</v>
      </c>
      <c r="Q449" s="225">
        <v>30</v>
      </c>
      <c r="R449" s="24">
        <v>3.5999999999999997E-2</v>
      </c>
      <c r="S449" s="24">
        <v>3.7999999999999999E-2</v>
      </c>
      <c r="T449" s="24">
        <v>3.9E-2</v>
      </c>
      <c r="U449" s="206"/>
      <c r="V449" s="207"/>
      <c r="W449" s="207"/>
      <c r="X449" s="207"/>
      <c r="Y449" s="207"/>
      <c r="Z449" s="207"/>
      <c r="AA449" s="207"/>
      <c r="AB449" s="207"/>
      <c r="AC449" s="207"/>
      <c r="AD449" s="207"/>
      <c r="AE449" s="207"/>
      <c r="AF449" s="207"/>
      <c r="AG449" s="207"/>
      <c r="AH449" s="207"/>
      <c r="AI449" s="207"/>
      <c r="AJ449" s="207"/>
      <c r="AK449" s="207"/>
      <c r="AL449" s="207"/>
      <c r="AM449" s="207"/>
      <c r="AN449" s="207"/>
      <c r="AO449" s="207"/>
      <c r="AP449" s="207"/>
      <c r="AQ449" s="207"/>
      <c r="AR449" s="207"/>
      <c r="AS449" s="207"/>
      <c r="AT449" s="207"/>
      <c r="AU449" s="207"/>
      <c r="AV449" s="207"/>
      <c r="AW449" s="207"/>
      <c r="AX449" s="207"/>
      <c r="AY449" s="207"/>
      <c r="AZ449" s="207"/>
      <c r="BA449" s="207"/>
      <c r="BB449" s="207"/>
      <c r="BC449" s="207"/>
      <c r="BD449" s="207"/>
      <c r="BE449" s="207"/>
      <c r="BF449" s="207"/>
      <c r="BG449" s="207"/>
      <c r="BH449" s="207"/>
      <c r="BI449" s="207"/>
      <c r="BJ449" s="207"/>
      <c r="BK449" s="207"/>
      <c r="BL449" s="207"/>
      <c r="BM449" s="224">
        <v>16</v>
      </c>
    </row>
    <row r="450" spans="1:65">
      <c r="A450" s="30"/>
      <c r="B450" s="19">
        <v>1</v>
      </c>
      <c r="C450" s="9">
        <v>4</v>
      </c>
      <c r="D450" s="24">
        <v>4.1000000000000002E-2</v>
      </c>
      <c r="E450" s="225">
        <v>0.03</v>
      </c>
      <c r="F450" s="225" t="s">
        <v>103</v>
      </c>
      <c r="G450" s="24">
        <v>0.04</v>
      </c>
      <c r="H450" s="24">
        <v>0.03</v>
      </c>
      <c r="I450" s="24">
        <v>0.04</v>
      </c>
      <c r="J450" s="225">
        <v>0.03</v>
      </c>
      <c r="K450" s="226">
        <v>5.0999999999999997E-2</v>
      </c>
      <c r="L450" s="225" t="s">
        <v>298</v>
      </c>
      <c r="M450" s="24">
        <v>0.04</v>
      </c>
      <c r="N450" s="24">
        <v>0.04</v>
      </c>
      <c r="O450" s="24">
        <v>4.2999999999999997E-2</v>
      </c>
      <c r="P450" s="225" t="s">
        <v>298</v>
      </c>
      <c r="Q450" s="225">
        <v>20</v>
      </c>
      <c r="R450" s="24">
        <v>0.04</v>
      </c>
      <c r="S450" s="24">
        <v>3.9E-2</v>
      </c>
      <c r="T450" s="24">
        <v>3.7999999999999999E-2</v>
      </c>
      <c r="U450" s="206"/>
      <c r="V450" s="207"/>
      <c r="W450" s="207"/>
      <c r="X450" s="207"/>
      <c r="Y450" s="207"/>
      <c r="Z450" s="207"/>
      <c r="AA450" s="207"/>
      <c r="AB450" s="207"/>
      <c r="AC450" s="207"/>
      <c r="AD450" s="207"/>
      <c r="AE450" s="207"/>
      <c r="AF450" s="207"/>
      <c r="AG450" s="207"/>
      <c r="AH450" s="207"/>
      <c r="AI450" s="207"/>
      <c r="AJ450" s="207"/>
      <c r="AK450" s="207"/>
      <c r="AL450" s="207"/>
      <c r="AM450" s="207"/>
      <c r="AN450" s="207"/>
      <c r="AO450" s="207"/>
      <c r="AP450" s="207"/>
      <c r="AQ450" s="207"/>
      <c r="AR450" s="207"/>
      <c r="AS450" s="207"/>
      <c r="AT450" s="207"/>
      <c r="AU450" s="207"/>
      <c r="AV450" s="207"/>
      <c r="AW450" s="207"/>
      <c r="AX450" s="207"/>
      <c r="AY450" s="207"/>
      <c r="AZ450" s="207"/>
      <c r="BA450" s="207"/>
      <c r="BB450" s="207"/>
      <c r="BC450" s="207"/>
      <c r="BD450" s="207"/>
      <c r="BE450" s="207"/>
      <c r="BF450" s="207"/>
      <c r="BG450" s="207"/>
      <c r="BH450" s="207"/>
      <c r="BI450" s="207"/>
      <c r="BJ450" s="207"/>
      <c r="BK450" s="207"/>
      <c r="BL450" s="207"/>
      <c r="BM450" s="224">
        <v>3.9300000000000002E-2</v>
      </c>
    </row>
    <row r="451" spans="1:65">
      <c r="A451" s="30"/>
      <c r="B451" s="19">
        <v>1</v>
      </c>
      <c r="C451" s="9">
        <v>5</v>
      </c>
      <c r="D451" s="24">
        <v>3.5999999999999997E-2</v>
      </c>
      <c r="E451" s="225">
        <v>3.5000000000000003E-2</v>
      </c>
      <c r="F451" s="225" t="s">
        <v>103</v>
      </c>
      <c r="G451" s="24">
        <v>0.04</v>
      </c>
      <c r="H451" s="24">
        <v>0.04</v>
      </c>
      <c r="I451" s="24">
        <v>0.04</v>
      </c>
      <c r="J451" s="225">
        <v>0.03</v>
      </c>
      <c r="K451" s="24">
        <v>0.04</v>
      </c>
      <c r="L451" s="225" t="s">
        <v>298</v>
      </c>
      <c r="M451" s="24">
        <v>0.04</v>
      </c>
      <c r="N451" s="24">
        <v>0.04</v>
      </c>
      <c r="O451" s="24">
        <v>0.04</v>
      </c>
      <c r="P451" s="225" t="s">
        <v>298</v>
      </c>
      <c r="Q451" s="225">
        <v>25</v>
      </c>
      <c r="R451" s="24">
        <v>0.04</v>
      </c>
      <c r="S451" s="24">
        <v>3.9E-2</v>
      </c>
      <c r="T451" s="24">
        <v>3.6999999999999998E-2</v>
      </c>
      <c r="U451" s="206"/>
      <c r="V451" s="207"/>
      <c r="W451" s="207"/>
      <c r="X451" s="207"/>
      <c r="Y451" s="207"/>
      <c r="Z451" s="207"/>
      <c r="AA451" s="207"/>
      <c r="AB451" s="207"/>
      <c r="AC451" s="207"/>
      <c r="AD451" s="207"/>
      <c r="AE451" s="207"/>
      <c r="AF451" s="207"/>
      <c r="AG451" s="207"/>
      <c r="AH451" s="207"/>
      <c r="AI451" s="207"/>
      <c r="AJ451" s="207"/>
      <c r="AK451" s="207"/>
      <c r="AL451" s="207"/>
      <c r="AM451" s="207"/>
      <c r="AN451" s="207"/>
      <c r="AO451" s="207"/>
      <c r="AP451" s="207"/>
      <c r="AQ451" s="207"/>
      <c r="AR451" s="207"/>
      <c r="AS451" s="207"/>
      <c r="AT451" s="207"/>
      <c r="AU451" s="207"/>
      <c r="AV451" s="207"/>
      <c r="AW451" s="207"/>
      <c r="AX451" s="207"/>
      <c r="AY451" s="207"/>
      <c r="AZ451" s="207"/>
      <c r="BA451" s="207"/>
      <c r="BB451" s="207"/>
      <c r="BC451" s="207"/>
      <c r="BD451" s="207"/>
      <c r="BE451" s="207"/>
      <c r="BF451" s="207"/>
      <c r="BG451" s="207"/>
      <c r="BH451" s="207"/>
      <c r="BI451" s="207"/>
      <c r="BJ451" s="207"/>
      <c r="BK451" s="207"/>
      <c r="BL451" s="207"/>
      <c r="BM451" s="224">
        <v>99</v>
      </c>
    </row>
    <row r="452" spans="1:65">
      <c r="A452" s="30"/>
      <c r="B452" s="19">
        <v>1</v>
      </c>
      <c r="C452" s="9">
        <v>6</v>
      </c>
      <c r="D452" s="24">
        <v>3.9E-2</v>
      </c>
      <c r="E452" s="225">
        <v>3.5000000000000003E-2</v>
      </c>
      <c r="F452" s="225" t="s">
        <v>103</v>
      </c>
      <c r="G452" s="24">
        <v>0.04</v>
      </c>
      <c r="H452" s="24">
        <v>0.04</v>
      </c>
      <c r="I452" s="24">
        <v>0.03</v>
      </c>
      <c r="J452" s="225">
        <v>0.03</v>
      </c>
      <c r="K452" s="24">
        <v>4.2000000000000003E-2</v>
      </c>
      <c r="L452" s="225" t="s">
        <v>298</v>
      </c>
      <c r="M452" s="24">
        <v>0.04</v>
      </c>
      <c r="N452" s="24">
        <v>0.04</v>
      </c>
      <c r="O452" s="24">
        <v>0.04</v>
      </c>
      <c r="P452" s="225" t="s">
        <v>298</v>
      </c>
      <c r="Q452" s="225">
        <v>24</v>
      </c>
      <c r="R452" s="24">
        <v>3.7999999999999999E-2</v>
      </c>
      <c r="S452" s="24">
        <v>3.6999999999999998E-2</v>
      </c>
      <c r="T452" s="24">
        <v>3.6999999999999998E-2</v>
      </c>
      <c r="U452" s="206"/>
      <c r="V452" s="207"/>
      <c r="W452" s="207"/>
      <c r="X452" s="207"/>
      <c r="Y452" s="207"/>
      <c r="Z452" s="207"/>
      <c r="AA452" s="207"/>
      <c r="AB452" s="207"/>
      <c r="AC452" s="207"/>
      <c r="AD452" s="207"/>
      <c r="AE452" s="207"/>
      <c r="AF452" s="207"/>
      <c r="AG452" s="207"/>
      <c r="AH452" s="207"/>
      <c r="AI452" s="207"/>
      <c r="AJ452" s="207"/>
      <c r="AK452" s="207"/>
      <c r="AL452" s="207"/>
      <c r="AM452" s="207"/>
      <c r="AN452" s="207"/>
      <c r="AO452" s="207"/>
      <c r="AP452" s="207"/>
      <c r="AQ452" s="207"/>
      <c r="AR452" s="207"/>
      <c r="AS452" s="207"/>
      <c r="AT452" s="207"/>
      <c r="AU452" s="207"/>
      <c r="AV452" s="207"/>
      <c r="AW452" s="207"/>
      <c r="AX452" s="207"/>
      <c r="AY452" s="207"/>
      <c r="AZ452" s="207"/>
      <c r="BA452" s="207"/>
      <c r="BB452" s="207"/>
      <c r="BC452" s="207"/>
      <c r="BD452" s="207"/>
      <c r="BE452" s="207"/>
      <c r="BF452" s="207"/>
      <c r="BG452" s="207"/>
      <c r="BH452" s="207"/>
      <c r="BI452" s="207"/>
      <c r="BJ452" s="207"/>
      <c r="BK452" s="207"/>
      <c r="BL452" s="207"/>
      <c r="BM452" s="56"/>
    </row>
    <row r="453" spans="1:65">
      <c r="A453" s="30"/>
      <c r="B453" s="20" t="s">
        <v>265</v>
      </c>
      <c r="C453" s="12"/>
      <c r="D453" s="227">
        <v>3.85E-2</v>
      </c>
      <c r="E453" s="227">
        <v>3.1666666666666669E-2</v>
      </c>
      <c r="F453" s="227" t="s">
        <v>673</v>
      </c>
      <c r="G453" s="227">
        <v>3.8333333333333337E-2</v>
      </c>
      <c r="H453" s="227">
        <v>3.5000000000000003E-2</v>
      </c>
      <c r="I453" s="227">
        <v>3.8333333333333337E-2</v>
      </c>
      <c r="J453" s="227">
        <v>3.1666666666666669E-2</v>
      </c>
      <c r="K453" s="227">
        <v>4.3333333333333335E-2</v>
      </c>
      <c r="L453" s="227" t="s">
        <v>673</v>
      </c>
      <c r="M453" s="227">
        <v>0.04</v>
      </c>
      <c r="N453" s="227">
        <v>4.3333333333333335E-2</v>
      </c>
      <c r="O453" s="227">
        <v>4.1833333333333333E-2</v>
      </c>
      <c r="P453" s="227" t="s">
        <v>673</v>
      </c>
      <c r="Q453" s="227">
        <v>24</v>
      </c>
      <c r="R453" s="227">
        <v>3.85E-2</v>
      </c>
      <c r="S453" s="227">
        <v>3.8833333333333338E-2</v>
      </c>
      <c r="T453" s="227">
        <v>3.7833333333333337E-2</v>
      </c>
      <c r="U453" s="206"/>
      <c r="V453" s="207"/>
      <c r="W453" s="207"/>
      <c r="X453" s="207"/>
      <c r="Y453" s="207"/>
      <c r="Z453" s="207"/>
      <c r="AA453" s="207"/>
      <c r="AB453" s="207"/>
      <c r="AC453" s="207"/>
      <c r="AD453" s="207"/>
      <c r="AE453" s="207"/>
      <c r="AF453" s="207"/>
      <c r="AG453" s="207"/>
      <c r="AH453" s="207"/>
      <c r="AI453" s="207"/>
      <c r="AJ453" s="207"/>
      <c r="AK453" s="207"/>
      <c r="AL453" s="207"/>
      <c r="AM453" s="207"/>
      <c r="AN453" s="207"/>
      <c r="AO453" s="207"/>
      <c r="AP453" s="207"/>
      <c r="AQ453" s="207"/>
      <c r="AR453" s="207"/>
      <c r="AS453" s="207"/>
      <c r="AT453" s="207"/>
      <c r="AU453" s="207"/>
      <c r="AV453" s="207"/>
      <c r="AW453" s="207"/>
      <c r="AX453" s="207"/>
      <c r="AY453" s="207"/>
      <c r="AZ453" s="207"/>
      <c r="BA453" s="207"/>
      <c r="BB453" s="207"/>
      <c r="BC453" s="207"/>
      <c r="BD453" s="207"/>
      <c r="BE453" s="207"/>
      <c r="BF453" s="207"/>
      <c r="BG453" s="207"/>
      <c r="BH453" s="207"/>
      <c r="BI453" s="207"/>
      <c r="BJ453" s="207"/>
      <c r="BK453" s="207"/>
      <c r="BL453" s="207"/>
      <c r="BM453" s="56"/>
    </row>
    <row r="454" spans="1:65">
      <c r="A454" s="30"/>
      <c r="B454" s="3" t="s">
        <v>266</v>
      </c>
      <c r="C454" s="29"/>
      <c r="D454" s="24">
        <v>3.9E-2</v>
      </c>
      <c r="E454" s="24">
        <v>0.03</v>
      </c>
      <c r="F454" s="24" t="s">
        <v>673</v>
      </c>
      <c r="G454" s="24">
        <v>0.04</v>
      </c>
      <c r="H454" s="24">
        <v>3.5000000000000003E-2</v>
      </c>
      <c r="I454" s="24">
        <v>0.04</v>
      </c>
      <c r="J454" s="24">
        <v>0.03</v>
      </c>
      <c r="K454" s="24">
        <v>4.2000000000000003E-2</v>
      </c>
      <c r="L454" s="24" t="s">
        <v>673</v>
      </c>
      <c r="M454" s="24">
        <v>0.04</v>
      </c>
      <c r="N454" s="24">
        <v>0.04</v>
      </c>
      <c r="O454" s="24">
        <v>4.2000000000000003E-2</v>
      </c>
      <c r="P454" s="24" t="s">
        <v>673</v>
      </c>
      <c r="Q454" s="24">
        <v>24.5</v>
      </c>
      <c r="R454" s="24">
        <v>3.85E-2</v>
      </c>
      <c r="S454" s="24">
        <v>3.9E-2</v>
      </c>
      <c r="T454" s="24">
        <v>3.7999999999999999E-2</v>
      </c>
      <c r="U454" s="206"/>
      <c r="V454" s="207"/>
      <c r="W454" s="207"/>
      <c r="X454" s="207"/>
      <c r="Y454" s="207"/>
      <c r="Z454" s="207"/>
      <c r="AA454" s="207"/>
      <c r="AB454" s="207"/>
      <c r="AC454" s="207"/>
      <c r="AD454" s="207"/>
      <c r="AE454" s="207"/>
      <c r="AF454" s="207"/>
      <c r="AG454" s="207"/>
      <c r="AH454" s="207"/>
      <c r="AI454" s="207"/>
      <c r="AJ454" s="207"/>
      <c r="AK454" s="207"/>
      <c r="AL454" s="207"/>
      <c r="AM454" s="207"/>
      <c r="AN454" s="207"/>
      <c r="AO454" s="207"/>
      <c r="AP454" s="207"/>
      <c r="AQ454" s="207"/>
      <c r="AR454" s="207"/>
      <c r="AS454" s="207"/>
      <c r="AT454" s="207"/>
      <c r="AU454" s="207"/>
      <c r="AV454" s="207"/>
      <c r="AW454" s="207"/>
      <c r="AX454" s="207"/>
      <c r="AY454" s="207"/>
      <c r="AZ454" s="207"/>
      <c r="BA454" s="207"/>
      <c r="BB454" s="207"/>
      <c r="BC454" s="207"/>
      <c r="BD454" s="207"/>
      <c r="BE454" s="207"/>
      <c r="BF454" s="207"/>
      <c r="BG454" s="207"/>
      <c r="BH454" s="207"/>
      <c r="BI454" s="207"/>
      <c r="BJ454" s="207"/>
      <c r="BK454" s="207"/>
      <c r="BL454" s="207"/>
      <c r="BM454" s="56"/>
    </row>
    <row r="455" spans="1:65">
      <c r="A455" s="30"/>
      <c r="B455" s="3" t="s">
        <v>267</v>
      </c>
      <c r="C455" s="29"/>
      <c r="D455" s="24">
        <v>1.7606816861659024E-3</v>
      </c>
      <c r="E455" s="24">
        <v>2.5819888974716134E-3</v>
      </c>
      <c r="F455" s="24" t="s">
        <v>673</v>
      </c>
      <c r="G455" s="24">
        <v>4.0824829046386306E-3</v>
      </c>
      <c r="H455" s="24">
        <v>5.4772255750516622E-3</v>
      </c>
      <c r="I455" s="24">
        <v>4.0824829046386306E-3</v>
      </c>
      <c r="J455" s="24">
        <v>4.0824829046386306E-3</v>
      </c>
      <c r="K455" s="24">
        <v>3.9832984656772395E-3</v>
      </c>
      <c r="L455" s="24" t="s">
        <v>673</v>
      </c>
      <c r="M455" s="24">
        <v>0</v>
      </c>
      <c r="N455" s="24">
        <v>5.1639777949432242E-3</v>
      </c>
      <c r="O455" s="24">
        <v>1.6020819787597208E-3</v>
      </c>
      <c r="P455" s="24" t="s">
        <v>673</v>
      </c>
      <c r="Q455" s="24">
        <v>3.7416573867739413</v>
      </c>
      <c r="R455" s="24">
        <v>1.5165750888103116E-3</v>
      </c>
      <c r="S455" s="24">
        <v>1.1690451944500132E-3</v>
      </c>
      <c r="T455" s="24">
        <v>7.5277265270908163E-4</v>
      </c>
      <c r="U455" s="206"/>
      <c r="V455" s="207"/>
      <c r="W455" s="207"/>
      <c r="X455" s="207"/>
      <c r="Y455" s="207"/>
      <c r="Z455" s="207"/>
      <c r="AA455" s="207"/>
      <c r="AB455" s="207"/>
      <c r="AC455" s="207"/>
      <c r="AD455" s="207"/>
      <c r="AE455" s="207"/>
      <c r="AF455" s="207"/>
      <c r="AG455" s="207"/>
      <c r="AH455" s="207"/>
      <c r="AI455" s="207"/>
      <c r="AJ455" s="207"/>
      <c r="AK455" s="207"/>
      <c r="AL455" s="207"/>
      <c r="AM455" s="207"/>
      <c r="AN455" s="207"/>
      <c r="AO455" s="207"/>
      <c r="AP455" s="207"/>
      <c r="AQ455" s="207"/>
      <c r="AR455" s="207"/>
      <c r="AS455" s="207"/>
      <c r="AT455" s="207"/>
      <c r="AU455" s="207"/>
      <c r="AV455" s="207"/>
      <c r="AW455" s="207"/>
      <c r="AX455" s="207"/>
      <c r="AY455" s="207"/>
      <c r="AZ455" s="207"/>
      <c r="BA455" s="207"/>
      <c r="BB455" s="207"/>
      <c r="BC455" s="207"/>
      <c r="BD455" s="207"/>
      <c r="BE455" s="207"/>
      <c r="BF455" s="207"/>
      <c r="BG455" s="207"/>
      <c r="BH455" s="207"/>
      <c r="BI455" s="207"/>
      <c r="BJ455" s="207"/>
      <c r="BK455" s="207"/>
      <c r="BL455" s="207"/>
      <c r="BM455" s="56"/>
    </row>
    <row r="456" spans="1:65">
      <c r="A456" s="30"/>
      <c r="B456" s="3" t="s">
        <v>86</v>
      </c>
      <c r="C456" s="29"/>
      <c r="D456" s="13">
        <v>4.5731991848464999E-2</v>
      </c>
      <c r="E456" s="13">
        <v>8.1536491499103581E-2</v>
      </c>
      <c r="F456" s="13" t="s">
        <v>673</v>
      </c>
      <c r="G456" s="13">
        <v>0.10649955403405122</v>
      </c>
      <c r="H456" s="13">
        <v>0.15649215928719032</v>
      </c>
      <c r="I456" s="13">
        <v>0.10649955403405122</v>
      </c>
      <c r="J456" s="13">
        <v>0.12892051277806202</v>
      </c>
      <c r="K456" s="13">
        <v>9.1922272284859372E-2</v>
      </c>
      <c r="L456" s="13" t="s">
        <v>673</v>
      </c>
      <c r="M456" s="13">
        <v>0</v>
      </c>
      <c r="N456" s="13">
        <v>0.11916871834484363</v>
      </c>
      <c r="O456" s="13">
        <v>3.8296780368758269E-2</v>
      </c>
      <c r="P456" s="13" t="s">
        <v>673</v>
      </c>
      <c r="Q456" s="13">
        <v>0.15590239111558088</v>
      </c>
      <c r="R456" s="13">
        <v>3.939156074831978E-2</v>
      </c>
      <c r="S456" s="13">
        <v>3.0104168097425232E-2</v>
      </c>
      <c r="T456" s="13">
        <v>1.9897074520944889E-2</v>
      </c>
      <c r="U456" s="152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5"/>
    </row>
    <row r="457" spans="1:65">
      <c r="A457" s="30"/>
      <c r="B457" s="3" t="s">
        <v>268</v>
      </c>
      <c r="C457" s="29"/>
      <c r="D457" s="13">
        <v>-2.0356234096692183E-2</v>
      </c>
      <c r="E457" s="13">
        <v>-0.19423240033927058</v>
      </c>
      <c r="F457" s="13" t="s">
        <v>673</v>
      </c>
      <c r="G457" s="13">
        <v>-2.4597116200169578E-2</v>
      </c>
      <c r="H457" s="13">
        <v>-0.10941475826972002</v>
      </c>
      <c r="I457" s="13">
        <v>-2.4597116200169578E-2</v>
      </c>
      <c r="J457" s="13">
        <v>-0.19423240033927058</v>
      </c>
      <c r="K457" s="13">
        <v>0.10262934690415615</v>
      </c>
      <c r="L457" s="13" t="s">
        <v>673</v>
      </c>
      <c r="M457" s="13">
        <v>1.7811704834605591E-2</v>
      </c>
      <c r="N457" s="13">
        <v>0.10262934690415615</v>
      </c>
      <c r="O457" s="13">
        <v>6.4461407972858265E-2</v>
      </c>
      <c r="P457" s="13" t="s">
        <v>673</v>
      </c>
      <c r="Q457" s="13">
        <v>609.68702290076328</v>
      </c>
      <c r="R457" s="13">
        <v>-2.0356234096692183E-2</v>
      </c>
      <c r="S457" s="13">
        <v>-1.1874469889736949E-2</v>
      </c>
      <c r="T457" s="13">
        <v>-3.7319762510602206E-2</v>
      </c>
      <c r="U457" s="152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55"/>
    </row>
    <row r="458" spans="1:65">
      <c r="A458" s="30"/>
      <c r="B458" s="46" t="s">
        <v>269</v>
      </c>
      <c r="C458" s="47"/>
      <c r="D458" s="45">
        <v>0.02</v>
      </c>
      <c r="E458" s="45">
        <v>1.33</v>
      </c>
      <c r="F458" s="45">
        <v>485.81</v>
      </c>
      <c r="G458" s="45">
        <v>0.02</v>
      </c>
      <c r="H458" s="45">
        <v>0.67</v>
      </c>
      <c r="I458" s="45">
        <v>0.02</v>
      </c>
      <c r="J458" s="45">
        <v>1.33</v>
      </c>
      <c r="K458" s="45">
        <v>0.97</v>
      </c>
      <c r="L458" s="45">
        <v>2.65</v>
      </c>
      <c r="M458" s="45">
        <v>0.31</v>
      </c>
      <c r="N458" s="45">
        <v>0.97</v>
      </c>
      <c r="O458" s="45">
        <v>0.67</v>
      </c>
      <c r="P458" s="45">
        <v>2.65</v>
      </c>
      <c r="Q458" s="45" t="s">
        <v>270</v>
      </c>
      <c r="R458" s="45">
        <v>0.02</v>
      </c>
      <c r="S458" s="45">
        <v>0.08</v>
      </c>
      <c r="T458" s="45">
        <v>0.12</v>
      </c>
      <c r="U458" s="152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55"/>
    </row>
    <row r="459" spans="1:65">
      <c r="B459" s="31" t="s">
        <v>299</v>
      </c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BM459" s="55"/>
    </row>
    <row r="460" spans="1:65">
      <c r="BM460" s="55"/>
    </row>
    <row r="461" spans="1:65" ht="15">
      <c r="B461" s="8" t="s">
        <v>558</v>
      </c>
      <c r="BM461" s="28" t="s">
        <v>66</v>
      </c>
    </row>
    <row r="462" spans="1:65" ht="15">
      <c r="A462" s="25" t="s">
        <v>54</v>
      </c>
      <c r="B462" s="18" t="s">
        <v>110</v>
      </c>
      <c r="C462" s="15" t="s">
        <v>111</v>
      </c>
      <c r="D462" s="16" t="s">
        <v>230</v>
      </c>
      <c r="E462" s="17" t="s">
        <v>230</v>
      </c>
      <c r="F462" s="17" t="s">
        <v>230</v>
      </c>
      <c r="G462" s="17" t="s">
        <v>230</v>
      </c>
      <c r="H462" s="17" t="s">
        <v>230</v>
      </c>
      <c r="I462" s="17" t="s">
        <v>230</v>
      </c>
      <c r="J462" s="17" t="s">
        <v>230</v>
      </c>
      <c r="K462" s="17" t="s">
        <v>230</v>
      </c>
      <c r="L462" s="17" t="s">
        <v>230</v>
      </c>
      <c r="M462" s="17" t="s">
        <v>230</v>
      </c>
      <c r="N462" s="17" t="s">
        <v>230</v>
      </c>
      <c r="O462" s="17" t="s">
        <v>230</v>
      </c>
      <c r="P462" s="17" t="s">
        <v>230</v>
      </c>
      <c r="Q462" s="17" t="s">
        <v>230</v>
      </c>
      <c r="R462" s="17" t="s">
        <v>230</v>
      </c>
      <c r="S462" s="17" t="s">
        <v>230</v>
      </c>
      <c r="T462" s="17" t="s">
        <v>230</v>
      </c>
      <c r="U462" s="17" t="s">
        <v>230</v>
      </c>
      <c r="V462" s="17" t="s">
        <v>230</v>
      </c>
      <c r="W462" s="17" t="s">
        <v>230</v>
      </c>
      <c r="X462" s="17" t="s">
        <v>230</v>
      </c>
      <c r="Y462" s="17" t="s">
        <v>230</v>
      </c>
      <c r="Z462" s="17" t="s">
        <v>230</v>
      </c>
      <c r="AA462" s="152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>
        <v>1</v>
      </c>
    </row>
    <row r="463" spans="1:65">
      <c r="A463" s="30"/>
      <c r="B463" s="19" t="s">
        <v>231</v>
      </c>
      <c r="C463" s="9" t="s">
        <v>231</v>
      </c>
      <c r="D463" s="150" t="s">
        <v>233</v>
      </c>
      <c r="E463" s="151" t="s">
        <v>234</v>
      </c>
      <c r="F463" s="151" t="s">
        <v>235</v>
      </c>
      <c r="G463" s="151" t="s">
        <v>236</v>
      </c>
      <c r="H463" s="151" t="s">
        <v>239</v>
      </c>
      <c r="I463" s="151" t="s">
        <v>240</v>
      </c>
      <c r="J463" s="151" t="s">
        <v>242</v>
      </c>
      <c r="K463" s="151" t="s">
        <v>243</v>
      </c>
      <c r="L463" s="151" t="s">
        <v>244</v>
      </c>
      <c r="M463" s="151" t="s">
        <v>245</v>
      </c>
      <c r="N463" s="151" t="s">
        <v>246</v>
      </c>
      <c r="O463" s="151" t="s">
        <v>247</v>
      </c>
      <c r="P463" s="151" t="s">
        <v>248</v>
      </c>
      <c r="Q463" s="151" t="s">
        <v>249</v>
      </c>
      <c r="R463" s="151" t="s">
        <v>250</v>
      </c>
      <c r="S463" s="151" t="s">
        <v>251</v>
      </c>
      <c r="T463" s="151" t="s">
        <v>252</v>
      </c>
      <c r="U463" s="151" t="s">
        <v>280</v>
      </c>
      <c r="V463" s="151" t="s">
        <v>254</v>
      </c>
      <c r="W463" s="151" t="s">
        <v>255</v>
      </c>
      <c r="X463" s="151" t="s">
        <v>256</v>
      </c>
      <c r="Y463" s="151" t="s">
        <v>257</v>
      </c>
      <c r="Z463" s="151" t="s">
        <v>258</v>
      </c>
      <c r="AA463" s="152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8" t="s">
        <v>1</v>
      </c>
    </row>
    <row r="464" spans="1:65">
      <c r="A464" s="30"/>
      <c r="B464" s="19"/>
      <c r="C464" s="9"/>
      <c r="D464" s="10" t="s">
        <v>271</v>
      </c>
      <c r="E464" s="11" t="s">
        <v>273</v>
      </c>
      <c r="F464" s="11" t="s">
        <v>273</v>
      </c>
      <c r="G464" s="11" t="s">
        <v>274</v>
      </c>
      <c r="H464" s="11" t="s">
        <v>274</v>
      </c>
      <c r="I464" s="11" t="s">
        <v>271</v>
      </c>
      <c r="J464" s="11" t="s">
        <v>273</v>
      </c>
      <c r="K464" s="11" t="s">
        <v>274</v>
      </c>
      <c r="L464" s="11" t="s">
        <v>273</v>
      </c>
      <c r="M464" s="11" t="s">
        <v>271</v>
      </c>
      <c r="N464" s="11" t="s">
        <v>274</v>
      </c>
      <c r="O464" s="11" t="s">
        <v>273</v>
      </c>
      <c r="P464" s="11" t="s">
        <v>273</v>
      </c>
      <c r="Q464" s="11" t="s">
        <v>273</v>
      </c>
      <c r="R464" s="11" t="s">
        <v>271</v>
      </c>
      <c r="S464" s="11" t="s">
        <v>274</v>
      </c>
      <c r="T464" s="11" t="s">
        <v>271</v>
      </c>
      <c r="U464" s="11" t="s">
        <v>273</v>
      </c>
      <c r="V464" s="11" t="s">
        <v>273</v>
      </c>
      <c r="W464" s="11" t="s">
        <v>274</v>
      </c>
      <c r="X464" s="11" t="s">
        <v>271</v>
      </c>
      <c r="Y464" s="11" t="s">
        <v>274</v>
      </c>
      <c r="Z464" s="11" t="s">
        <v>271</v>
      </c>
      <c r="AA464" s="152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3</v>
      </c>
    </row>
    <row r="465" spans="1:65">
      <c r="A465" s="30"/>
      <c r="B465" s="19"/>
      <c r="C465" s="9"/>
      <c r="D465" s="26" t="s">
        <v>309</v>
      </c>
      <c r="E465" s="26" t="s">
        <v>263</v>
      </c>
      <c r="F465" s="26" t="s">
        <v>309</v>
      </c>
      <c r="G465" s="26" t="s">
        <v>310</v>
      </c>
      <c r="H465" s="26" t="s">
        <v>310</v>
      </c>
      <c r="I465" s="26" t="s">
        <v>116</v>
      </c>
      <c r="J465" s="26" t="s">
        <v>116</v>
      </c>
      <c r="K465" s="26" t="s">
        <v>311</v>
      </c>
      <c r="L465" s="26" t="s">
        <v>310</v>
      </c>
      <c r="M465" s="26" t="s">
        <v>309</v>
      </c>
      <c r="N465" s="26" t="s">
        <v>309</v>
      </c>
      <c r="O465" s="26" t="s">
        <v>309</v>
      </c>
      <c r="P465" s="26" t="s">
        <v>310</v>
      </c>
      <c r="Q465" s="26" t="s">
        <v>309</v>
      </c>
      <c r="R465" s="26" t="s">
        <v>309</v>
      </c>
      <c r="S465" s="26" t="s">
        <v>311</v>
      </c>
      <c r="T465" s="26" t="s">
        <v>276</v>
      </c>
      <c r="U465" s="26" t="s">
        <v>310</v>
      </c>
      <c r="V465" s="26" t="s">
        <v>312</v>
      </c>
      <c r="W465" s="26" t="s">
        <v>313</v>
      </c>
      <c r="X465" s="26" t="s">
        <v>309</v>
      </c>
      <c r="Y465" s="26" t="s">
        <v>309</v>
      </c>
      <c r="Z465" s="26" t="s">
        <v>309</v>
      </c>
      <c r="AA465" s="152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>
        <v>3</v>
      </c>
    </row>
    <row r="466" spans="1:65">
      <c r="A466" s="30"/>
      <c r="B466" s="18">
        <v>1</v>
      </c>
      <c r="C466" s="14">
        <v>1</v>
      </c>
      <c r="D466" s="222">
        <v>0.14000000000000001</v>
      </c>
      <c r="E466" s="222">
        <v>0.14000000000000001</v>
      </c>
      <c r="F466" s="222">
        <v>0.13333333333333333</v>
      </c>
      <c r="G466" s="222">
        <v>0.18</v>
      </c>
      <c r="H466" s="222">
        <v>0.15</v>
      </c>
      <c r="I466" s="222">
        <v>0.14809999999999998</v>
      </c>
      <c r="J466" s="222">
        <v>0.15</v>
      </c>
      <c r="K466" s="222">
        <v>0.14599999999999999</v>
      </c>
      <c r="L466" s="222">
        <v>0.17571819999999999</v>
      </c>
      <c r="M466" s="223">
        <v>0.1</v>
      </c>
      <c r="N466" s="222">
        <v>0.13</v>
      </c>
      <c r="O466" s="222">
        <v>0.16912000000000002</v>
      </c>
      <c r="P466" s="222">
        <v>0.15</v>
      </c>
      <c r="Q466" s="223">
        <v>0.22497</v>
      </c>
      <c r="R466" s="222">
        <v>0.15</v>
      </c>
      <c r="S466" s="222">
        <v>0.14599999999999999</v>
      </c>
      <c r="T466" s="222">
        <v>0.15</v>
      </c>
      <c r="U466" s="222">
        <v>0.15700089299999997</v>
      </c>
      <c r="V466" s="222">
        <v>0.15</v>
      </c>
      <c r="W466" s="222">
        <v>0.14000000000000001</v>
      </c>
      <c r="X466" s="222">
        <v>0.16</v>
      </c>
      <c r="Y466" s="222">
        <v>0.14000000000000001</v>
      </c>
      <c r="Z466" s="222">
        <v>0.13</v>
      </c>
      <c r="AA466" s="206"/>
      <c r="AB466" s="207"/>
      <c r="AC466" s="207"/>
      <c r="AD466" s="207"/>
      <c r="AE466" s="207"/>
      <c r="AF466" s="207"/>
      <c r="AG466" s="207"/>
      <c r="AH466" s="207"/>
      <c r="AI466" s="207"/>
      <c r="AJ466" s="207"/>
      <c r="AK466" s="207"/>
      <c r="AL466" s="207"/>
      <c r="AM466" s="207"/>
      <c r="AN466" s="207"/>
      <c r="AO466" s="207"/>
      <c r="AP466" s="207"/>
      <c r="AQ466" s="207"/>
      <c r="AR466" s="207"/>
      <c r="AS466" s="207"/>
      <c r="AT466" s="207"/>
      <c r="AU466" s="207"/>
      <c r="AV466" s="207"/>
      <c r="AW466" s="207"/>
      <c r="AX466" s="207"/>
      <c r="AY466" s="207"/>
      <c r="AZ466" s="207"/>
      <c r="BA466" s="207"/>
      <c r="BB466" s="207"/>
      <c r="BC466" s="207"/>
      <c r="BD466" s="207"/>
      <c r="BE466" s="207"/>
      <c r="BF466" s="207"/>
      <c r="BG466" s="207"/>
      <c r="BH466" s="207"/>
      <c r="BI466" s="207"/>
      <c r="BJ466" s="207"/>
      <c r="BK466" s="207"/>
      <c r="BL466" s="207"/>
      <c r="BM466" s="224">
        <v>1</v>
      </c>
    </row>
    <row r="467" spans="1:65">
      <c r="A467" s="30"/>
      <c r="B467" s="19">
        <v>1</v>
      </c>
      <c r="C467" s="9">
        <v>2</v>
      </c>
      <c r="D467" s="24">
        <v>0.14000000000000001</v>
      </c>
      <c r="E467" s="24">
        <v>0.14000000000000001</v>
      </c>
      <c r="F467" s="24">
        <v>0.13333333333333333</v>
      </c>
      <c r="G467" s="24">
        <v>0.18</v>
      </c>
      <c r="H467" s="24">
        <v>0.15</v>
      </c>
      <c r="I467" s="24">
        <v>0.14319999999999999</v>
      </c>
      <c r="J467" s="24">
        <v>0.14000000000000001</v>
      </c>
      <c r="K467" s="24">
        <v>0.14499999999999999</v>
      </c>
      <c r="L467" s="24">
        <v>0.17306959999999999</v>
      </c>
      <c r="M467" s="225">
        <v>0.1</v>
      </c>
      <c r="N467" s="24">
        <v>0.13</v>
      </c>
      <c r="O467" s="24">
        <v>0.16472999999999999</v>
      </c>
      <c r="P467" s="24">
        <v>0.15</v>
      </c>
      <c r="Q467" s="225">
        <v>0.20463000000000001</v>
      </c>
      <c r="R467" s="24">
        <v>0.15</v>
      </c>
      <c r="S467" s="24">
        <v>0.14300000000000002</v>
      </c>
      <c r="T467" s="24">
        <v>0.15</v>
      </c>
      <c r="U467" s="226">
        <v>0.14433040629999999</v>
      </c>
      <c r="V467" s="24">
        <v>0.15</v>
      </c>
      <c r="W467" s="24">
        <v>0.14000000000000001</v>
      </c>
      <c r="X467" s="24">
        <v>0.15</v>
      </c>
      <c r="Y467" s="24">
        <v>0.13</v>
      </c>
      <c r="Z467" s="24">
        <v>0.14000000000000001</v>
      </c>
      <c r="AA467" s="206"/>
      <c r="AB467" s="207"/>
      <c r="AC467" s="207"/>
      <c r="AD467" s="207"/>
      <c r="AE467" s="207"/>
      <c r="AF467" s="207"/>
      <c r="AG467" s="207"/>
      <c r="AH467" s="207"/>
      <c r="AI467" s="207"/>
      <c r="AJ467" s="207"/>
      <c r="AK467" s="207"/>
      <c r="AL467" s="207"/>
      <c r="AM467" s="207"/>
      <c r="AN467" s="207"/>
      <c r="AO467" s="207"/>
      <c r="AP467" s="207"/>
      <c r="AQ467" s="207"/>
      <c r="AR467" s="207"/>
      <c r="AS467" s="207"/>
      <c r="AT467" s="207"/>
      <c r="AU467" s="207"/>
      <c r="AV467" s="207"/>
      <c r="AW467" s="207"/>
      <c r="AX467" s="207"/>
      <c r="AY467" s="207"/>
      <c r="AZ467" s="207"/>
      <c r="BA467" s="207"/>
      <c r="BB467" s="207"/>
      <c r="BC467" s="207"/>
      <c r="BD467" s="207"/>
      <c r="BE467" s="207"/>
      <c r="BF467" s="207"/>
      <c r="BG467" s="207"/>
      <c r="BH467" s="207"/>
      <c r="BI467" s="207"/>
      <c r="BJ467" s="207"/>
      <c r="BK467" s="207"/>
      <c r="BL467" s="207"/>
      <c r="BM467" s="224" t="e">
        <v>#N/A</v>
      </c>
    </row>
    <row r="468" spans="1:65">
      <c r="A468" s="30"/>
      <c r="B468" s="19">
        <v>1</v>
      </c>
      <c r="C468" s="9">
        <v>3</v>
      </c>
      <c r="D468" s="24">
        <v>0.14000000000000001</v>
      </c>
      <c r="E468" s="24">
        <v>0.14000000000000001</v>
      </c>
      <c r="F468" s="24">
        <v>0.13333333333333333</v>
      </c>
      <c r="G468" s="24">
        <v>0.18</v>
      </c>
      <c r="H468" s="24">
        <v>0.16</v>
      </c>
      <c r="I468" s="24">
        <v>0.1431</v>
      </c>
      <c r="J468" s="24">
        <v>0.15</v>
      </c>
      <c r="K468" s="24">
        <v>0.14699999999999999</v>
      </c>
      <c r="L468" s="24">
        <v>0.17381720000000001</v>
      </c>
      <c r="M468" s="225">
        <v>0.1</v>
      </c>
      <c r="N468" s="24">
        <v>0.13</v>
      </c>
      <c r="O468" s="24">
        <v>0.17357</v>
      </c>
      <c r="P468" s="24">
        <v>0.15</v>
      </c>
      <c r="Q468" s="225">
        <v>0.21684</v>
      </c>
      <c r="R468" s="24">
        <v>0.15</v>
      </c>
      <c r="S468" s="24">
        <v>0.14100000000000001</v>
      </c>
      <c r="T468" s="24">
        <v>0.15</v>
      </c>
      <c r="U468" s="24">
        <v>0.14698772300000001</v>
      </c>
      <c r="V468" s="24">
        <v>0.15</v>
      </c>
      <c r="W468" s="24">
        <v>0.13</v>
      </c>
      <c r="X468" s="24">
        <v>0.15</v>
      </c>
      <c r="Y468" s="24">
        <v>0.13</v>
      </c>
      <c r="Z468" s="24">
        <v>0.13</v>
      </c>
      <c r="AA468" s="206"/>
      <c r="AB468" s="207"/>
      <c r="AC468" s="207"/>
      <c r="AD468" s="207"/>
      <c r="AE468" s="207"/>
      <c r="AF468" s="207"/>
      <c r="AG468" s="207"/>
      <c r="AH468" s="207"/>
      <c r="AI468" s="207"/>
      <c r="AJ468" s="207"/>
      <c r="AK468" s="207"/>
      <c r="AL468" s="207"/>
      <c r="AM468" s="207"/>
      <c r="AN468" s="207"/>
      <c r="AO468" s="207"/>
      <c r="AP468" s="207"/>
      <c r="AQ468" s="207"/>
      <c r="AR468" s="207"/>
      <c r="AS468" s="207"/>
      <c r="AT468" s="207"/>
      <c r="AU468" s="207"/>
      <c r="AV468" s="207"/>
      <c r="AW468" s="207"/>
      <c r="AX468" s="207"/>
      <c r="AY468" s="207"/>
      <c r="AZ468" s="207"/>
      <c r="BA468" s="207"/>
      <c r="BB468" s="207"/>
      <c r="BC468" s="207"/>
      <c r="BD468" s="207"/>
      <c r="BE468" s="207"/>
      <c r="BF468" s="207"/>
      <c r="BG468" s="207"/>
      <c r="BH468" s="207"/>
      <c r="BI468" s="207"/>
      <c r="BJ468" s="207"/>
      <c r="BK468" s="207"/>
      <c r="BL468" s="207"/>
      <c r="BM468" s="224">
        <v>16</v>
      </c>
    </row>
    <row r="469" spans="1:65">
      <c r="A469" s="30"/>
      <c r="B469" s="19">
        <v>1</v>
      </c>
      <c r="C469" s="9">
        <v>4</v>
      </c>
      <c r="D469" s="24">
        <v>0.14000000000000001</v>
      </c>
      <c r="E469" s="24">
        <v>0.14000000000000001</v>
      </c>
      <c r="F469" s="24">
        <v>0.13333333333333333</v>
      </c>
      <c r="G469" s="24">
        <v>0.18</v>
      </c>
      <c r="H469" s="24">
        <v>0.16</v>
      </c>
      <c r="I469" s="24">
        <v>0.13899999999999998</v>
      </c>
      <c r="J469" s="24">
        <v>0.16</v>
      </c>
      <c r="K469" s="24">
        <v>0.14499999999999999</v>
      </c>
      <c r="L469" s="24">
        <v>0.1756183</v>
      </c>
      <c r="M469" s="225">
        <v>0.1</v>
      </c>
      <c r="N469" s="24">
        <v>0.12</v>
      </c>
      <c r="O469" s="24">
        <v>0.17250999999999997</v>
      </c>
      <c r="P469" s="24">
        <v>0.15</v>
      </c>
      <c r="Q469" s="225">
        <v>0.23078000000000001</v>
      </c>
      <c r="R469" s="24">
        <v>0.15</v>
      </c>
      <c r="S469" s="24">
        <v>0.13999999999999999</v>
      </c>
      <c r="T469" s="24">
        <v>0.15</v>
      </c>
      <c r="U469" s="24">
        <v>0.15525772130000001</v>
      </c>
      <c r="V469" s="24">
        <v>0.15</v>
      </c>
      <c r="W469" s="24">
        <v>0.13</v>
      </c>
      <c r="X469" s="24">
        <v>0.15</v>
      </c>
      <c r="Y469" s="24">
        <v>0.13</v>
      </c>
      <c r="Z469" s="24">
        <v>0.13</v>
      </c>
      <c r="AA469" s="206"/>
      <c r="AB469" s="207"/>
      <c r="AC469" s="207"/>
      <c r="AD469" s="207"/>
      <c r="AE469" s="207"/>
      <c r="AF469" s="207"/>
      <c r="AG469" s="207"/>
      <c r="AH469" s="207"/>
      <c r="AI469" s="207"/>
      <c r="AJ469" s="207"/>
      <c r="AK469" s="207"/>
      <c r="AL469" s="207"/>
      <c r="AM469" s="207"/>
      <c r="AN469" s="207"/>
      <c r="AO469" s="207"/>
      <c r="AP469" s="207"/>
      <c r="AQ469" s="207"/>
      <c r="AR469" s="207"/>
      <c r="AS469" s="207"/>
      <c r="AT469" s="207"/>
      <c r="AU469" s="207"/>
      <c r="AV469" s="207"/>
      <c r="AW469" s="207"/>
      <c r="AX469" s="207"/>
      <c r="AY469" s="207"/>
      <c r="AZ469" s="207"/>
      <c r="BA469" s="207"/>
      <c r="BB469" s="207"/>
      <c r="BC469" s="207"/>
      <c r="BD469" s="207"/>
      <c r="BE469" s="207"/>
      <c r="BF469" s="207"/>
      <c r="BG469" s="207"/>
      <c r="BH469" s="207"/>
      <c r="BI469" s="207"/>
      <c r="BJ469" s="207"/>
      <c r="BK469" s="207"/>
      <c r="BL469" s="207"/>
      <c r="BM469" s="224">
        <v>0.14793385424881833</v>
      </c>
    </row>
    <row r="470" spans="1:65">
      <c r="A470" s="30"/>
      <c r="B470" s="19">
        <v>1</v>
      </c>
      <c r="C470" s="9">
        <v>5</v>
      </c>
      <c r="D470" s="24">
        <v>0.14000000000000001</v>
      </c>
      <c r="E470" s="24">
        <v>0.15</v>
      </c>
      <c r="F470" s="24">
        <v>0.13269444444444445</v>
      </c>
      <c r="G470" s="24">
        <v>0.18</v>
      </c>
      <c r="H470" s="24">
        <v>0.16</v>
      </c>
      <c r="I470" s="24">
        <v>0.1409</v>
      </c>
      <c r="J470" s="24">
        <v>0.15</v>
      </c>
      <c r="K470" s="24">
        <v>0.14599999999999999</v>
      </c>
      <c r="L470" s="24">
        <v>0.17346</v>
      </c>
      <c r="M470" s="225">
        <v>0.1</v>
      </c>
      <c r="N470" s="24">
        <v>0.13</v>
      </c>
      <c r="O470" s="24">
        <v>0.16717000000000001</v>
      </c>
      <c r="P470" s="24">
        <v>0.15</v>
      </c>
      <c r="Q470" s="225">
        <v>0.21035999999999999</v>
      </c>
      <c r="R470" s="24">
        <v>0.15</v>
      </c>
      <c r="S470" s="24">
        <v>0.13999999999999999</v>
      </c>
      <c r="T470" s="24">
        <v>0.15</v>
      </c>
      <c r="U470" s="24">
        <v>0.15504367870000002</v>
      </c>
      <c r="V470" s="24">
        <v>0.15</v>
      </c>
      <c r="W470" s="24">
        <v>0.13</v>
      </c>
      <c r="X470" s="24">
        <v>0.15</v>
      </c>
      <c r="Y470" s="24">
        <v>0.13</v>
      </c>
      <c r="Z470" s="24">
        <v>0.13</v>
      </c>
      <c r="AA470" s="206"/>
      <c r="AB470" s="207"/>
      <c r="AC470" s="207"/>
      <c r="AD470" s="207"/>
      <c r="AE470" s="207"/>
      <c r="AF470" s="207"/>
      <c r="AG470" s="207"/>
      <c r="AH470" s="207"/>
      <c r="AI470" s="207"/>
      <c r="AJ470" s="207"/>
      <c r="AK470" s="207"/>
      <c r="AL470" s="207"/>
      <c r="AM470" s="207"/>
      <c r="AN470" s="207"/>
      <c r="AO470" s="207"/>
      <c r="AP470" s="207"/>
      <c r="AQ470" s="207"/>
      <c r="AR470" s="207"/>
      <c r="AS470" s="207"/>
      <c r="AT470" s="207"/>
      <c r="AU470" s="207"/>
      <c r="AV470" s="207"/>
      <c r="AW470" s="207"/>
      <c r="AX470" s="207"/>
      <c r="AY470" s="207"/>
      <c r="AZ470" s="207"/>
      <c r="BA470" s="207"/>
      <c r="BB470" s="207"/>
      <c r="BC470" s="207"/>
      <c r="BD470" s="207"/>
      <c r="BE470" s="207"/>
      <c r="BF470" s="207"/>
      <c r="BG470" s="207"/>
      <c r="BH470" s="207"/>
      <c r="BI470" s="207"/>
      <c r="BJ470" s="207"/>
      <c r="BK470" s="207"/>
      <c r="BL470" s="207"/>
      <c r="BM470" s="224">
        <v>100</v>
      </c>
    </row>
    <row r="471" spans="1:65">
      <c r="A471" s="30"/>
      <c r="B471" s="19">
        <v>1</v>
      </c>
      <c r="C471" s="9">
        <v>6</v>
      </c>
      <c r="D471" s="24">
        <v>0.14000000000000001</v>
      </c>
      <c r="E471" s="24">
        <v>0.14000000000000001</v>
      </c>
      <c r="F471" s="24">
        <v>0.13333333333333333</v>
      </c>
      <c r="G471" s="24">
        <v>0.18</v>
      </c>
      <c r="H471" s="24">
        <v>0.15</v>
      </c>
      <c r="I471" s="24">
        <v>0.1439</v>
      </c>
      <c r="J471" s="24">
        <v>0.16</v>
      </c>
      <c r="K471" s="24">
        <v>0.14499999999999999</v>
      </c>
      <c r="L471" s="24">
        <v>0.17391700000000002</v>
      </c>
      <c r="M471" s="225">
        <v>0.1</v>
      </c>
      <c r="N471" s="24">
        <v>0.12</v>
      </c>
      <c r="O471" s="24">
        <v>0.16936999999999999</v>
      </c>
      <c r="P471" s="24">
        <v>0.15</v>
      </c>
      <c r="Q471" s="225">
        <v>0.21127000000000001</v>
      </c>
      <c r="R471" s="24">
        <v>0.15</v>
      </c>
      <c r="S471" s="24">
        <v>0.14200000000000002</v>
      </c>
      <c r="T471" s="24" t="s">
        <v>279</v>
      </c>
      <c r="U471" s="24">
        <v>0.15573850420000002</v>
      </c>
      <c r="V471" s="24">
        <v>0.15</v>
      </c>
      <c r="W471" s="24">
        <v>0.14000000000000001</v>
      </c>
      <c r="X471" s="24">
        <v>0.15</v>
      </c>
      <c r="Y471" s="24">
        <v>0.13</v>
      </c>
      <c r="Z471" s="24">
        <v>0.13</v>
      </c>
      <c r="AA471" s="206"/>
      <c r="AB471" s="207"/>
      <c r="AC471" s="207"/>
      <c r="AD471" s="207"/>
      <c r="AE471" s="207"/>
      <c r="AF471" s="207"/>
      <c r="AG471" s="207"/>
      <c r="AH471" s="207"/>
      <c r="AI471" s="207"/>
      <c r="AJ471" s="207"/>
      <c r="AK471" s="207"/>
      <c r="AL471" s="207"/>
      <c r="AM471" s="207"/>
      <c r="AN471" s="207"/>
      <c r="AO471" s="207"/>
      <c r="AP471" s="207"/>
      <c r="AQ471" s="207"/>
      <c r="AR471" s="207"/>
      <c r="AS471" s="207"/>
      <c r="AT471" s="207"/>
      <c r="AU471" s="207"/>
      <c r="AV471" s="207"/>
      <c r="AW471" s="207"/>
      <c r="AX471" s="207"/>
      <c r="AY471" s="207"/>
      <c r="AZ471" s="207"/>
      <c r="BA471" s="207"/>
      <c r="BB471" s="207"/>
      <c r="BC471" s="207"/>
      <c r="BD471" s="207"/>
      <c r="BE471" s="207"/>
      <c r="BF471" s="207"/>
      <c r="BG471" s="207"/>
      <c r="BH471" s="207"/>
      <c r="BI471" s="207"/>
      <c r="BJ471" s="207"/>
      <c r="BK471" s="207"/>
      <c r="BL471" s="207"/>
      <c r="BM471" s="56"/>
    </row>
    <row r="472" spans="1:65">
      <c r="A472" s="30"/>
      <c r="B472" s="20" t="s">
        <v>265</v>
      </c>
      <c r="C472" s="12"/>
      <c r="D472" s="227">
        <v>0.14000000000000001</v>
      </c>
      <c r="E472" s="227">
        <v>0.14166666666666669</v>
      </c>
      <c r="F472" s="227">
        <v>0.13322685185185185</v>
      </c>
      <c r="G472" s="227">
        <v>0.17999999999999997</v>
      </c>
      <c r="H472" s="227">
        <v>0.155</v>
      </c>
      <c r="I472" s="227">
        <v>0.14303333333333335</v>
      </c>
      <c r="J472" s="227">
        <v>0.1516666666666667</v>
      </c>
      <c r="K472" s="227">
        <v>0.14566666666666667</v>
      </c>
      <c r="L472" s="227">
        <v>0.17426671666666668</v>
      </c>
      <c r="M472" s="227">
        <v>9.9999999999999992E-2</v>
      </c>
      <c r="N472" s="227">
        <v>0.12666666666666668</v>
      </c>
      <c r="O472" s="227">
        <v>0.16941166666666665</v>
      </c>
      <c r="P472" s="227">
        <v>0.15</v>
      </c>
      <c r="Q472" s="227">
        <v>0.216475</v>
      </c>
      <c r="R472" s="227">
        <v>0.15</v>
      </c>
      <c r="S472" s="227">
        <v>0.14200000000000002</v>
      </c>
      <c r="T472" s="227">
        <v>0.15</v>
      </c>
      <c r="U472" s="227">
        <v>0.15239315441666668</v>
      </c>
      <c r="V472" s="227">
        <v>0.15</v>
      </c>
      <c r="W472" s="227">
        <v>0.13500000000000001</v>
      </c>
      <c r="X472" s="227">
        <v>0.15166666666666667</v>
      </c>
      <c r="Y472" s="227">
        <v>0.13166666666666668</v>
      </c>
      <c r="Z472" s="227">
        <v>0.13166666666666668</v>
      </c>
      <c r="AA472" s="206"/>
      <c r="AB472" s="207"/>
      <c r="AC472" s="207"/>
      <c r="AD472" s="207"/>
      <c r="AE472" s="207"/>
      <c r="AF472" s="207"/>
      <c r="AG472" s="207"/>
      <c r="AH472" s="207"/>
      <c r="AI472" s="207"/>
      <c r="AJ472" s="207"/>
      <c r="AK472" s="207"/>
      <c r="AL472" s="207"/>
      <c r="AM472" s="207"/>
      <c r="AN472" s="207"/>
      <c r="AO472" s="207"/>
      <c r="AP472" s="207"/>
      <c r="AQ472" s="207"/>
      <c r="AR472" s="207"/>
      <c r="AS472" s="207"/>
      <c r="AT472" s="207"/>
      <c r="AU472" s="207"/>
      <c r="AV472" s="207"/>
      <c r="AW472" s="207"/>
      <c r="AX472" s="207"/>
      <c r="AY472" s="207"/>
      <c r="AZ472" s="207"/>
      <c r="BA472" s="207"/>
      <c r="BB472" s="207"/>
      <c r="BC472" s="207"/>
      <c r="BD472" s="207"/>
      <c r="BE472" s="207"/>
      <c r="BF472" s="207"/>
      <c r="BG472" s="207"/>
      <c r="BH472" s="207"/>
      <c r="BI472" s="207"/>
      <c r="BJ472" s="207"/>
      <c r="BK472" s="207"/>
      <c r="BL472" s="207"/>
      <c r="BM472" s="56"/>
    </row>
    <row r="473" spans="1:65">
      <c r="A473" s="30"/>
      <c r="B473" s="3" t="s">
        <v>266</v>
      </c>
      <c r="C473" s="29"/>
      <c r="D473" s="24">
        <v>0.14000000000000001</v>
      </c>
      <c r="E473" s="24">
        <v>0.14000000000000001</v>
      </c>
      <c r="F473" s="24">
        <v>0.13333333333333333</v>
      </c>
      <c r="G473" s="24">
        <v>0.18</v>
      </c>
      <c r="H473" s="24">
        <v>0.155</v>
      </c>
      <c r="I473" s="24">
        <v>0.14315</v>
      </c>
      <c r="J473" s="24">
        <v>0.15</v>
      </c>
      <c r="K473" s="24">
        <v>0.14549999999999999</v>
      </c>
      <c r="L473" s="24">
        <v>0.1738671</v>
      </c>
      <c r="M473" s="24">
        <v>0.1</v>
      </c>
      <c r="N473" s="24">
        <v>0.13</v>
      </c>
      <c r="O473" s="24">
        <v>0.16924500000000001</v>
      </c>
      <c r="P473" s="24">
        <v>0.15</v>
      </c>
      <c r="Q473" s="24">
        <v>0.214055</v>
      </c>
      <c r="R473" s="24">
        <v>0.15</v>
      </c>
      <c r="S473" s="24">
        <v>0.14150000000000001</v>
      </c>
      <c r="T473" s="24">
        <v>0.15</v>
      </c>
      <c r="U473" s="24">
        <v>0.15515070000000003</v>
      </c>
      <c r="V473" s="24">
        <v>0.15</v>
      </c>
      <c r="W473" s="24">
        <v>0.13500000000000001</v>
      </c>
      <c r="X473" s="24">
        <v>0.15</v>
      </c>
      <c r="Y473" s="24">
        <v>0.13</v>
      </c>
      <c r="Z473" s="24">
        <v>0.13</v>
      </c>
      <c r="AA473" s="206"/>
      <c r="AB473" s="207"/>
      <c r="AC473" s="207"/>
      <c r="AD473" s="207"/>
      <c r="AE473" s="207"/>
      <c r="AF473" s="207"/>
      <c r="AG473" s="207"/>
      <c r="AH473" s="207"/>
      <c r="AI473" s="207"/>
      <c r="AJ473" s="207"/>
      <c r="AK473" s="207"/>
      <c r="AL473" s="207"/>
      <c r="AM473" s="207"/>
      <c r="AN473" s="207"/>
      <c r="AO473" s="207"/>
      <c r="AP473" s="207"/>
      <c r="AQ473" s="207"/>
      <c r="AR473" s="207"/>
      <c r="AS473" s="207"/>
      <c r="AT473" s="207"/>
      <c r="AU473" s="207"/>
      <c r="AV473" s="207"/>
      <c r="AW473" s="207"/>
      <c r="AX473" s="207"/>
      <c r="AY473" s="207"/>
      <c r="AZ473" s="207"/>
      <c r="BA473" s="207"/>
      <c r="BB473" s="207"/>
      <c r="BC473" s="207"/>
      <c r="BD473" s="207"/>
      <c r="BE473" s="207"/>
      <c r="BF473" s="207"/>
      <c r="BG473" s="207"/>
      <c r="BH473" s="207"/>
      <c r="BI473" s="207"/>
      <c r="BJ473" s="207"/>
      <c r="BK473" s="207"/>
      <c r="BL473" s="207"/>
      <c r="BM473" s="56"/>
    </row>
    <row r="474" spans="1:65">
      <c r="A474" s="30"/>
      <c r="B474" s="3" t="s">
        <v>267</v>
      </c>
      <c r="C474" s="29"/>
      <c r="D474" s="24">
        <v>0</v>
      </c>
      <c r="E474" s="24">
        <v>4.0824829046386219E-3</v>
      </c>
      <c r="F474" s="24">
        <v>2.6082529668524355E-4</v>
      </c>
      <c r="G474" s="24">
        <v>3.0404709722440586E-17</v>
      </c>
      <c r="H474" s="24">
        <v>5.4772255750516656E-3</v>
      </c>
      <c r="I474" s="24">
        <v>3.0748441694932534E-3</v>
      </c>
      <c r="J474" s="24">
        <v>7.5277265270908078E-3</v>
      </c>
      <c r="K474" s="24">
        <v>8.1649658092772682E-4</v>
      </c>
      <c r="L474" s="24">
        <v>1.1262174255740605E-3</v>
      </c>
      <c r="M474" s="24">
        <v>1.5202354861220293E-17</v>
      </c>
      <c r="N474" s="24">
        <v>5.1639777949432268E-3</v>
      </c>
      <c r="O474" s="24">
        <v>3.2839391995995661E-3</v>
      </c>
      <c r="P474" s="24">
        <v>0</v>
      </c>
      <c r="Q474" s="24">
        <v>9.8155035530532037E-3</v>
      </c>
      <c r="R474" s="24">
        <v>0</v>
      </c>
      <c r="S474" s="24">
        <v>2.2803508501982777E-3</v>
      </c>
      <c r="T474" s="24">
        <v>0</v>
      </c>
      <c r="U474" s="24">
        <v>5.3269172778243083E-3</v>
      </c>
      <c r="V474" s="24">
        <v>0</v>
      </c>
      <c r="W474" s="24">
        <v>5.4772255750516656E-3</v>
      </c>
      <c r="X474" s="24">
        <v>4.0824829046386341E-3</v>
      </c>
      <c r="Y474" s="24">
        <v>4.0824829046386341E-3</v>
      </c>
      <c r="Z474" s="24">
        <v>4.0824829046386341E-3</v>
      </c>
      <c r="AA474" s="206"/>
      <c r="AB474" s="207"/>
      <c r="AC474" s="207"/>
      <c r="AD474" s="207"/>
      <c r="AE474" s="207"/>
      <c r="AF474" s="207"/>
      <c r="AG474" s="207"/>
      <c r="AH474" s="207"/>
      <c r="AI474" s="207"/>
      <c r="AJ474" s="207"/>
      <c r="AK474" s="207"/>
      <c r="AL474" s="207"/>
      <c r="AM474" s="207"/>
      <c r="AN474" s="207"/>
      <c r="AO474" s="207"/>
      <c r="AP474" s="207"/>
      <c r="AQ474" s="207"/>
      <c r="AR474" s="207"/>
      <c r="AS474" s="207"/>
      <c r="AT474" s="207"/>
      <c r="AU474" s="207"/>
      <c r="AV474" s="207"/>
      <c r="AW474" s="207"/>
      <c r="AX474" s="207"/>
      <c r="AY474" s="207"/>
      <c r="AZ474" s="207"/>
      <c r="BA474" s="207"/>
      <c r="BB474" s="207"/>
      <c r="BC474" s="207"/>
      <c r="BD474" s="207"/>
      <c r="BE474" s="207"/>
      <c r="BF474" s="207"/>
      <c r="BG474" s="207"/>
      <c r="BH474" s="207"/>
      <c r="BI474" s="207"/>
      <c r="BJ474" s="207"/>
      <c r="BK474" s="207"/>
      <c r="BL474" s="207"/>
      <c r="BM474" s="56"/>
    </row>
    <row r="475" spans="1:65">
      <c r="A475" s="30"/>
      <c r="B475" s="3" t="s">
        <v>86</v>
      </c>
      <c r="C475" s="29"/>
      <c r="D475" s="13">
        <v>0</v>
      </c>
      <c r="E475" s="13">
        <v>2.8817526385684387E-2</v>
      </c>
      <c r="F475" s="13">
        <v>1.9577532086045317E-3</v>
      </c>
      <c r="G475" s="13">
        <v>1.6891505401355884E-16</v>
      </c>
      <c r="H475" s="13">
        <v>3.5336939193881714E-2</v>
      </c>
      <c r="I475" s="13">
        <v>2.1497395731716988E-2</v>
      </c>
      <c r="J475" s="13">
        <v>4.9633361717082242E-2</v>
      </c>
      <c r="K475" s="13">
        <v>5.6052396860027014E-3</v>
      </c>
      <c r="L475" s="13">
        <v>6.4626077033875778E-3</v>
      </c>
      <c r="M475" s="13">
        <v>1.5202354861220294E-16</v>
      </c>
      <c r="N475" s="13">
        <v>4.076824574955179E-2</v>
      </c>
      <c r="O475" s="13">
        <v>1.9384374548779008E-2</v>
      </c>
      <c r="P475" s="13">
        <v>0</v>
      </c>
      <c r="Q475" s="13">
        <v>4.5342434706331924E-2</v>
      </c>
      <c r="R475" s="13">
        <v>0</v>
      </c>
      <c r="S475" s="13">
        <v>1.6058808804213221E-2</v>
      </c>
      <c r="T475" s="13">
        <v>0</v>
      </c>
      <c r="U475" s="13">
        <v>3.4955095576404208E-2</v>
      </c>
      <c r="V475" s="13">
        <v>0</v>
      </c>
      <c r="W475" s="13">
        <v>4.0572041296679004E-2</v>
      </c>
      <c r="X475" s="13">
        <v>2.6917469700914069E-2</v>
      </c>
      <c r="Y475" s="13">
        <v>3.100619927573646E-2</v>
      </c>
      <c r="Z475" s="13">
        <v>3.100619927573646E-2</v>
      </c>
      <c r="AA475" s="152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A476" s="30"/>
      <c r="B476" s="3" t="s">
        <v>268</v>
      </c>
      <c r="C476" s="29"/>
      <c r="D476" s="13">
        <v>-5.363109268737043E-2</v>
      </c>
      <c r="E476" s="13">
        <v>-4.2364796171743824E-2</v>
      </c>
      <c r="F476" s="13">
        <v>-9.9416069916152816E-2</v>
      </c>
      <c r="G476" s="13">
        <v>0.21676002368766634</v>
      </c>
      <c r="H476" s="13">
        <v>4.7765575953268469E-2</v>
      </c>
      <c r="I476" s="13">
        <v>-3.3126433028930036E-2</v>
      </c>
      <c r="J476" s="13">
        <v>2.5232982922015479E-2</v>
      </c>
      <c r="K476" s="13">
        <v>-1.5325684534240214E-2</v>
      </c>
      <c r="L476" s="13">
        <v>0.17800430166280679</v>
      </c>
      <c r="M476" s="13">
        <v>-0.32402220906240753</v>
      </c>
      <c r="N476" s="13">
        <v>-0.14376146481238272</v>
      </c>
      <c r="O476" s="13">
        <v>0.14518524192389104</v>
      </c>
      <c r="P476" s="13">
        <v>1.3966686406388762E-2</v>
      </c>
      <c r="Q476" s="13">
        <v>0.46332292293215338</v>
      </c>
      <c r="R476" s="13">
        <v>1.3966686406388762E-2</v>
      </c>
      <c r="S476" s="13">
        <v>-4.0111536868618569E-2</v>
      </c>
      <c r="T476" s="13">
        <v>1.3966686406388762E-2</v>
      </c>
      <c r="U476" s="13">
        <v>3.0143878765897636E-2</v>
      </c>
      <c r="V476" s="13">
        <v>1.3966686406388762E-2</v>
      </c>
      <c r="W476" s="13">
        <v>-8.7429982234250025E-2</v>
      </c>
      <c r="X476" s="13">
        <v>2.5232982922015257E-2</v>
      </c>
      <c r="Y476" s="13">
        <v>-0.10996257526550313</v>
      </c>
      <c r="Z476" s="13">
        <v>-0.10996257526550313</v>
      </c>
      <c r="AA476" s="152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55"/>
    </row>
    <row r="477" spans="1:65">
      <c r="A477" s="30"/>
      <c r="B477" s="46" t="s">
        <v>269</v>
      </c>
      <c r="C477" s="47"/>
      <c r="D477" s="45">
        <v>0.83</v>
      </c>
      <c r="E477" s="45">
        <v>0.69</v>
      </c>
      <c r="F477" s="45">
        <v>1.38</v>
      </c>
      <c r="G477" s="45">
        <v>2.48</v>
      </c>
      <c r="H477" s="45">
        <v>0.41</v>
      </c>
      <c r="I477" s="45">
        <v>0.57999999999999996</v>
      </c>
      <c r="J477" s="45">
        <v>0.14000000000000001</v>
      </c>
      <c r="K477" s="45">
        <v>0.36</v>
      </c>
      <c r="L477" s="45">
        <v>2</v>
      </c>
      <c r="M477" s="45" t="s">
        <v>270</v>
      </c>
      <c r="N477" s="45">
        <v>1.93</v>
      </c>
      <c r="O477" s="45">
        <v>1.6</v>
      </c>
      <c r="P477" s="45">
        <v>0</v>
      </c>
      <c r="Q477" s="45">
        <v>5.49</v>
      </c>
      <c r="R477" s="45">
        <v>0</v>
      </c>
      <c r="S477" s="45">
        <v>0.66</v>
      </c>
      <c r="T477" s="45">
        <v>0</v>
      </c>
      <c r="U477" s="45">
        <v>0.2</v>
      </c>
      <c r="V477" s="45">
        <v>0</v>
      </c>
      <c r="W477" s="45">
        <v>1.24</v>
      </c>
      <c r="X477" s="45">
        <v>0.14000000000000001</v>
      </c>
      <c r="Y477" s="45">
        <v>1.51</v>
      </c>
      <c r="Z477" s="45">
        <v>1.51</v>
      </c>
      <c r="AA477" s="152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55"/>
    </row>
    <row r="478" spans="1:65">
      <c r="B478" s="31" t="s">
        <v>320</v>
      </c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BM478" s="55"/>
    </row>
    <row r="479" spans="1:65">
      <c r="BM479" s="55"/>
    </row>
    <row r="480" spans="1:65" ht="15">
      <c r="B480" s="8" t="s">
        <v>559</v>
      </c>
      <c r="BM480" s="28" t="s">
        <v>66</v>
      </c>
    </row>
    <row r="481" spans="1:65" ht="15">
      <c r="A481" s="25" t="s">
        <v>17</v>
      </c>
      <c r="B481" s="18" t="s">
        <v>110</v>
      </c>
      <c r="C481" s="15" t="s">
        <v>111</v>
      </c>
      <c r="D481" s="16" t="s">
        <v>230</v>
      </c>
      <c r="E481" s="17" t="s">
        <v>230</v>
      </c>
      <c r="F481" s="17" t="s">
        <v>230</v>
      </c>
      <c r="G481" s="17" t="s">
        <v>230</v>
      </c>
      <c r="H481" s="17" t="s">
        <v>230</v>
      </c>
      <c r="I481" s="17" t="s">
        <v>230</v>
      </c>
      <c r="J481" s="17" t="s">
        <v>230</v>
      </c>
      <c r="K481" s="17" t="s">
        <v>230</v>
      </c>
      <c r="L481" s="17" t="s">
        <v>230</v>
      </c>
      <c r="M481" s="17" t="s">
        <v>230</v>
      </c>
      <c r="N481" s="17" t="s">
        <v>230</v>
      </c>
      <c r="O481" s="17" t="s">
        <v>230</v>
      </c>
      <c r="P481" s="17" t="s">
        <v>230</v>
      </c>
      <c r="Q481" s="17" t="s">
        <v>230</v>
      </c>
      <c r="R481" s="17" t="s">
        <v>230</v>
      </c>
      <c r="S481" s="17" t="s">
        <v>230</v>
      </c>
      <c r="T481" s="17" t="s">
        <v>230</v>
      </c>
      <c r="U481" s="17" t="s">
        <v>230</v>
      </c>
      <c r="V481" s="17" t="s">
        <v>230</v>
      </c>
      <c r="W481" s="17" t="s">
        <v>230</v>
      </c>
      <c r="X481" s="17" t="s">
        <v>230</v>
      </c>
      <c r="Y481" s="17" t="s">
        <v>230</v>
      </c>
      <c r="Z481" s="152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1</v>
      </c>
    </row>
    <row r="482" spans="1:65">
      <c r="A482" s="30"/>
      <c r="B482" s="19" t="s">
        <v>231</v>
      </c>
      <c r="C482" s="9" t="s">
        <v>231</v>
      </c>
      <c r="D482" s="150" t="s">
        <v>233</v>
      </c>
      <c r="E482" s="151" t="s">
        <v>234</v>
      </c>
      <c r="F482" s="151" t="s">
        <v>235</v>
      </c>
      <c r="G482" s="151" t="s">
        <v>236</v>
      </c>
      <c r="H482" s="151" t="s">
        <v>237</v>
      </c>
      <c r="I482" s="151" t="s">
        <v>239</v>
      </c>
      <c r="J482" s="151" t="s">
        <v>240</v>
      </c>
      <c r="K482" s="151" t="s">
        <v>242</v>
      </c>
      <c r="L482" s="151" t="s">
        <v>243</v>
      </c>
      <c r="M482" s="151" t="s">
        <v>244</v>
      </c>
      <c r="N482" s="151" t="s">
        <v>245</v>
      </c>
      <c r="O482" s="151" t="s">
        <v>246</v>
      </c>
      <c r="P482" s="151" t="s">
        <v>247</v>
      </c>
      <c r="Q482" s="151" t="s">
        <v>248</v>
      </c>
      <c r="R482" s="151" t="s">
        <v>250</v>
      </c>
      <c r="S482" s="151" t="s">
        <v>251</v>
      </c>
      <c r="T482" s="151" t="s">
        <v>252</v>
      </c>
      <c r="U482" s="151" t="s">
        <v>254</v>
      </c>
      <c r="V482" s="151" t="s">
        <v>255</v>
      </c>
      <c r="W482" s="151" t="s">
        <v>256</v>
      </c>
      <c r="X482" s="151" t="s">
        <v>257</v>
      </c>
      <c r="Y482" s="151" t="s">
        <v>258</v>
      </c>
      <c r="Z482" s="152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 t="s">
        <v>3</v>
      </c>
    </row>
    <row r="483" spans="1:65">
      <c r="A483" s="30"/>
      <c r="B483" s="19"/>
      <c r="C483" s="9"/>
      <c r="D483" s="10" t="s">
        <v>271</v>
      </c>
      <c r="E483" s="11" t="s">
        <v>271</v>
      </c>
      <c r="F483" s="11" t="s">
        <v>273</v>
      </c>
      <c r="G483" s="11" t="s">
        <v>274</v>
      </c>
      <c r="H483" s="11" t="s">
        <v>274</v>
      </c>
      <c r="I483" s="11" t="s">
        <v>274</v>
      </c>
      <c r="J483" s="11" t="s">
        <v>271</v>
      </c>
      <c r="K483" s="11" t="s">
        <v>271</v>
      </c>
      <c r="L483" s="11" t="s">
        <v>274</v>
      </c>
      <c r="M483" s="11" t="s">
        <v>273</v>
      </c>
      <c r="N483" s="11" t="s">
        <v>271</v>
      </c>
      <c r="O483" s="11" t="s">
        <v>274</v>
      </c>
      <c r="P483" s="11" t="s">
        <v>271</v>
      </c>
      <c r="Q483" s="11" t="s">
        <v>271</v>
      </c>
      <c r="R483" s="11" t="s">
        <v>271</v>
      </c>
      <c r="S483" s="11" t="s">
        <v>274</v>
      </c>
      <c r="T483" s="11" t="s">
        <v>271</v>
      </c>
      <c r="U483" s="11" t="s">
        <v>273</v>
      </c>
      <c r="V483" s="11" t="s">
        <v>274</v>
      </c>
      <c r="W483" s="11" t="s">
        <v>271</v>
      </c>
      <c r="X483" s="11" t="s">
        <v>274</v>
      </c>
      <c r="Y483" s="11" t="s">
        <v>271</v>
      </c>
      <c r="Z483" s="152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2</v>
      </c>
    </row>
    <row r="484" spans="1:65">
      <c r="A484" s="30"/>
      <c r="B484" s="19"/>
      <c r="C484" s="9"/>
      <c r="D484" s="26" t="s">
        <v>309</v>
      </c>
      <c r="E484" s="26" t="s">
        <v>263</v>
      </c>
      <c r="F484" s="26" t="s">
        <v>309</v>
      </c>
      <c r="G484" s="26" t="s">
        <v>310</v>
      </c>
      <c r="H484" s="26" t="s">
        <v>310</v>
      </c>
      <c r="I484" s="26" t="s">
        <v>310</v>
      </c>
      <c r="J484" s="26" t="s">
        <v>116</v>
      </c>
      <c r="K484" s="26" t="s">
        <v>116</v>
      </c>
      <c r="L484" s="26" t="s">
        <v>311</v>
      </c>
      <c r="M484" s="26" t="s">
        <v>310</v>
      </c>
      <c r="N484" s="26" t="s">
        <v>309</v>
      </c>
      <c r="O484" s="26" t="s">
        <v>309</v>
      </c>
      <c r="P484" s="26" t="s">
        <v>309</v>
      </c>
      <c r="Q484" s="26" t="s">
        <v>310</v>
      </c>
      <c r="R484" s="26" t="s">
        <v>309</v>
      </c>
      <c r="S484" s="26" t="s">
        <v>311</v>
      </c>
      <c r="T484" s="26" t="s">
        <v>276</v>
      </c>
      <c r="U484" s="26" t="s">
        <v>312</v>
      </c>
      <c r="V484" s="26" t="s">
        <v>313</v>
      </c>
      <c r="W484" s="26" t="s">
        <v>309</v>
      </c>
      <c r="X484" s="26" t="s">
        <v>309</v>
      </c>
      <c r="Y484" s="26" t="s">
        <v>309</v>
      </c>
      <c r="Z484" s="152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3</v>
      </c>
    </row>
    <row r="485" spans="1:65">
      <c r="A485" s="30"/>
      <c r="B485" s="18">
        <v>1</v>
      </c>
      <c r="C485" s="14">
        <v>1</v>
      </c>
      <c r="D485" s="22">
        <v>4.9000000000000004</v>
      </c>
      <c r="E485" s="22">
        <v>4.5199999999999996</v>
      </c>
      <c r="F485" s="22">
        <v>5.0679999999999996</v>
      </c>
      <c r="G485" s="22">
        <v>5</v>
      </c>
      <c r="H485" s="22">
        <v>4.5</v>
      </c>
      <c r="I485" s="153">
        <v>5</v>
      </c>
      <c r="J485" s="22">
        <v>5.0839999999999996</v>
      </c>
      <c r="K485" s="22">
        <v>5.0999999999999996</v>
      </c>
      <c r="L485" s="22">
        <v>5.0599999999999996</v>
      </c>
      <c r="M485" s="153" t="s">
        <v>103</v>
      </c>
      <c r="N485" s="153">
        <v>3.7</v>
      </c>
      <c r="O485" s="22">
        <v>4.9000000000000004</v>
      </c>
      <c r="P485" s="22">
        <v>4.9111965770077139</v>
      </c>
      <c r="Q485" s="22">
        <v>4.9000000000000004</v>
      </c>
      <c r="R485" s="22">
        <v>5.0999999999999996</v>
      </c>
      <c r="S485" s="22">
        <v>5.0199999999999996</v>
      </c>
      <c r="T485" s="22">
        <v>5</v>
      </c>
      <c r="U485" s="153">
        <v>5</v>
      </c>
      <c r="V485" s="153">
        <v>5</v>
      </c>
      <c r="W485" s="22">
        <v>4.5999999999999996</v>
      </c>
      <c r="X485" s="22">
        <v>4.5999999999999996</v>
      </c>
      <c r="Y485" s="22">
        <v>4.7</v>
      </c>
      <c r="Z485" s="152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1</v>
      </c>
    </row>
    <row r="486" spans="1:65">
      <c r="A486" s="30"/>
      <c r="B486" s="19">
        <v>1</v>
      </c>
      <c r="C486" s="9">
        <v>2</v>
      </c>
      <c r="D486" s="11">
        <v>4.7</v>
      </c>
      <c r="E486" s="11">
        <v>4.5199999999999996</v>
      </c>
      <c r="F486" s="11">
        <v>5.2080000000000002</v>
      </c>
      <c r="G486" s="11">
        <v>5</v>
      </c>
      <c r="H486" s="11">
        <v>4.7</v>
      </c>
      <c r="I486" s="155">
        <v>5</v>
      </c>
      <c r="J486" s="11">
        <v>5.1189999999999998</v>
      </c>
      <c r="K486" s="11">
        <v>5.0999999999999996</v>
      </c>
      <c r="L486" s="11">
        <v>4.8</v>
      </c>
      <c r="M486" s="155" t="s">
        <v>103</v>
      </c>
      <c r="N486" s="155">
        <v>3.61</v>
      </c>
      <c r="O486" s="11">
        <v>4.9000000000000004</v>
      </c>
      <c r="P486" s="11">
        <v>4.7080922761973278</v>
      </c>
      <c r="Q486" s="11">
        <v>5</v>
      </c>
      <c r="R486" s="11">
        <v>5.3</v>
      </c>
      <c r="S486" s="11">
        <v>4.9800000000000004</v>
      </c>
      <c r="T486" s="11">
        <v>5.0999999999999996</v>
      </c>
      <c r="U486" s="155">
        <v>5</v>
      </c>
      <c r="V486" s="155">
        <v>5</v>
      </c>
      <c r="W486" s="11">
        <v>4.8</v>
      </c>
      <c r="X486" s="11">
        <v>4.5999999999999996</v>
      </c>
      <c r="Y486" s="11">
        <v>4.8</v>
      </c>
      <c r="Z486" s="152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21</v>
      </c>
    </row>
    <row r="487" spans="1:65">
      <c r="A487" s="30"/>
      <c r="B487" s="19">
        <v>1</v>
      </c>
      <c r="C487" s="9">
        <v>3</v>
      </c>
      <c r="D487" s="11">
        <v>4.9000000000000004</v>
      </c>
      <c r="E487" s="11">
        <v>4.51</v>
      </c>
      <c r="F487" s="11">
        <v>5.1379999999999999</v>
      </c>
      <c r="G487" s="11">
        <v>5.0999999999999996</v>
      </c>
      <c r="H487" s="11">
        <v>4.5999999999999996</v>
      </c>
      <c r="I487" s="155">
        <v>5</v>
      </c>
      <c r="J487" s="11">
        <v>5.0359999999999996</v>
      </c>
      <c r="K487" s="11">
        <v>5.3</v>
      </c>
      <c r="L487" s="11">
        <v>4.92</v>
      </c>
      <c r="M487" s="155" t="s">
        <v>103</v>
      </c>
      <c r="N487" s="155">
        <v>3.6</v>
      </c>
      <c r="O487" s="11">
        <v>4.9000000000000004</v>
      </c>
      <c r="P487" s="11">
        <v>4.8212647065861907</v>
      </c>
      <c r="Q487" s="11">
        <v>4.9000000000000004</v>
      </c>
      <c r="R487" s="11">
        <v>5.2</v>
      </c>
      <c r="S487" s="11">
        <v>5.0199999999999996</v>
      </c>
      <c r="T487" s="11">
        <v>5.3</v>
      </c>
      <c r="U487" s="155">
        <v>5</v>
      </c>
      <c r="V487" s="155">
        <v>5</v>
      </c>
      <c r="W487" s="11">
        <v>4.5999999999999996</v>
      </c>
      <c r="X487" s="11">
        <v>4.5</v>
      </c>
      <c r="Y487" s="11">
        <v>4.9000000000000004</v>
      </c>
      <c r="Z487" s="152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28">
        <v>16</v>
      </c>
    </row>
    <row r="488" spans="1:65">
      <c r="A488" s="30"/>
      <c r="B488" s="19">
        <v>1</v>
      </c>
      <c r="C488" s="9">
        <v>4</v>
      </c>
      <c r="D488" s="11">
        <v>4.9000000000000004</v>
      </c>
      <c r="E488" s="11">
        <v>4.53</v>
      </c>
      <c r="F488" s="11">
        <v>5.04</v>
      </c>
      <c r="G488" s="11">
        <v>5.2</v>
      </c>
      <c r="H488" s="11">
        <v>4.5999999999999996</v>
      </c>
      <c r="I488" s="155">
        <v>5</v>
      </c>
      <c r="J488" s="11">
        <v>4.8570000000000002</v>
      </c>
      <c r="K488" s="11">
        <v>5.3</v>
      </c>
      <c r="L488" s="11">
        <v>4.9000000000000004</v>
      </c>
      <c r="M488" s="155" t="s">
        <v>103</v>
      </c>
      <c r="N488" s="155">
        <v>3.56</v>
      </c>
      <c r="O488" s="11">
        <v>4.9000000000000004</v>
      </c>
      <c r="P488" s="11">
        <v>4.9448126959418399</v>
      </c>
      <c r="Q488" s="11">
        <v>5.0999999999999996</v>
      </c>
      <c r="R488" s="11">
        <v>5.2</v>
      </c>
      <c r="S488" s="11">
        <v>4.92</v>
      </c>
      <c r="T488" s="11">
        <v>5.3</v>
      </c>
      <c r="U488" s="155">
        <v>5</v>
      </c>
      <c r="V488" s="155">
        <v>5</v>
      </c>
      <c r="W488" s="11">
        <v>4.7</v>
      </c>
      <c r="X488" s="11">
        <v>4.4000000000000004</v>
      </c>
      <c r="Y488" s="11">
        <v>4.8</v>
      </c>
      <c r="Z488" s="152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8">
        <v>4.8956885503997434</v>
      </c>
    </row>
    <row r="489" spans="1:65">
      <c r="A489" s="30"/>
      <c r="B489" s="19">
        <v>1</v>
      </c>
      <c r="C489" s="9">
        <v>5</v>
      </c>
      <c r="D489" s="11">
        <v>4.7</v>
      </c>
      <c r="E489" s="11">
        <v>4.6500000000000004</v>
      </c>
      <c r="F489" s="155" t="s">
        <v>103</v>
      </c>
      <c r="G489" s="11">
        <v>5</v>
      </c>
      <c r="H489" s="11">
        <v>4.8</v>
      </c>
      <c r="I489" s="155">
        <v>5</v>
      </c>
      <c r="J489" s="11">
        <v>4.9160000000000004</v>
      </c>
      <c r="K489" s="11">
        <v>5.3</v>
      </c>
      <c r="L489" s="11">
        <v>5.04</v>
      </c>
      <c r="M489" s="155" t="s">
        <v>103</v>
      </c>
      <c r="N489" s="155">
        <v>3.67</v>
      </c>
      <c r="O489" s="11">
        <v>4.8</v>
      </c>
      <c r="P489" s="11">
        <v>4.7808581007172322</v>
      </c>
      <c r="Q489" s="11">
        <v>5.0999999999999996</v>
      </c>
      <c r="R489" s="11">
        <v>5.0999999999999996</v>
      </c>
      <c r="S489" s="11">
        <v>5.03</v>
      </c>
      <c r="T489" s="11">
        <v>5.0999999999999996</v>
      </c>
      <c r="U489" s="155">
        <v>5</v>
      </c>
      <c r="V489" s="155">
        <v>5</v>
      </c>
      <c r="W489" s="11">
        <v>4.7</v>
      </c>
      <c r="X489" s="11">
        <v>4.4000000000000004</v>
      </c>
      <c r="Y489" s="11">
        <v>4.7</v>
      </c>
      <c r="Z489" s="152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8">
        <v>101</v>
      </c>
    </row>
    <row r="490" spans="1:65">
      <c r="A490" s="30"/>
      <c r="B490" s="19">
        <v>1</v>
      </c>
      <c r="C490" s="9">
        <v>6</v>
      </c>
      <c r="D490" s="11">
        <v>4.7</v>
      </c>
      <c r="E490" s="11">
        <v>4.6500000000000004</v>
      </c>
      <c r="F490" s="155" t="s">
        <v>103</v>
      </c>
      <c r="G490" s="11">
        <v>5.0999999999999996</v>
      </c>
      <c r="H490" s="11">
        <v>4.7</v>
      </c>
      <c r="I490" s="155">
        <v>4</v>
      </c>
      <c r="J490" s="11">
        <v>4.9989999999999997</v>
      </c>
      <c r="K490" s="11">
        <v>5.0999999999999996</v>
      </c>
      <c r="L490" s="11">
        <v>4.84</v>
      </c>
      <c r="M490" s="155" t="s">
        <v>103</v>
      </c>
      <c r="N490" s="155">
        <v>3.7</v>
      </c>
      <c r="O490" s="11">
        <v>4.8</v>
      </c>
      <c r="P490" s="11">
        <v>4.7120077843235224</v>
      </c>
      <c r="Q490" s="11">
        <v>5.0999999999999996</v>
      </c>
      <c r="R490" s="11">
        <v>5.0999999999999996</v>
      </c>
      <c r="S490" s="11">
        <v>4.92</v>
      </c>
      <c r="T490" s="11" t="s">
        <v>279</v>
      </c>
      <c r="U490" s="155">
        <v>5</v>
      </c>
      <c r="V490" s="155">
        <v>5</v>
      </c>
      <c r="W490" s="11">
        <v>4.5999999999999996</v>
      </c>
      <c r="X490" s="11">
        <v>4.4000000000000004</v>
      </c>
      <c r="Y490" s="11">
        <v>4.5999999999999996</v>
      </c>
      <c r="Z490" s="152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5"/>
    </row>
    <row r="491" spans="1:65">
      <c r="A491" s="30"/>
      <c r="B491" s="20" t="s">
        <v>265</v>
      </c>
      <c r="C491" s="12"/>
      <c r="D491" s="23">
        <v>4.8</v>
      </c>
      <c r="E491" s="23">
        <v>4.5633333333333326</v>
      </c>
      <c r="F491" s="23">
        <v>5.1135000000000002</v>
      </c>
      <c r="G491" s="23">
        <v>5.0666666666666664</v>
      </c>
      <c r="H491" s="23">
        <v>4.6499999999999995</v>
      </c>
      <c r="I491" s="23">
        <v>4.833333333333333</v>
      </c>
      <c r="J491" s="23">
        <v>5.0018333333333329</v>
      </c>
      <c r="K491" s="23">
        <v>5.2</v>
      </c>
      <c r="L491" s="23">
        <v>4.9266666666666667</v>
      </c>
      <c r="M491" s="23" t="s">
        <v>673</v>
      </c>
      <c r="N491" s="23">
        <v>3.64</v>
      </c>
      <c r="O491" s="23">
        <v>4.8666666666666671</v>
      </c>
      <c r="P491" s="23">
        <v>4.8130386901289715</v>
      </c>
      <c r="Q491" s="23">
        <v>5.0166666666666666</v>
      </c>
      <c r="R491" s="23">
        <v>5.166666666666667</v>
      </c>
      <c r="S491" s="23">
        <v>4.9816666666666665</v>
      </c>
      <c r="T491" s="23">
        <v>5.1599999999999993</v>
      </c>
      <c r="U491" s="23">
        <v>5</v>
      </c>
      <c r="V491" s="23">
        <v>5</v>
      </c>
      <c r="W491" s="23">
        <v>4.666666666666667</v>
      </c>
      <c r="X491" s="23">
        <v>4.4833333333333334</v>
      </c>
      <c r="Y491" s="23">
        <v>4.75</v>
      </c>
      <c r="Z491" s="152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A492" s="30"/>
      <c r="B492" s="3" t="s">
        <v>266</v>
      </c>
      <c r="C492" s="29"/>
      <c r="D492" s="11">
        <v>4.8000000000000007</v>
      </c>
      <c r="E492" s="11">
        <v>4.5250000000000004</v>
      </c>
      <c r="F492" s="11">
        <v>5.1029999999999998</v>
      </c>
      <c r="G492" s="11">
        <v>5.05</v>
      </c>
      <c r="H492" s="11">
        <v>4.6500000000000004</v>
      </c>
      <c r="I492" s="11">
        <v>5</v>
      </c>
      <c r="J492" s="11">
        <v>5.0175000000000001</v>
      </c>
      <c r="K492" s="11">
        <v>5.1999999999999993</v>
      </c>
      <c r="L492" s="11">
        <v>4.91</v>
      </c>
      <c r="M492" s="11" t="s">
        <v>673</v>
      </c>
      <c r="N492" s="11">
        <v>3.6399999999999997</v>
      </c>
      <c r="O492" s="11">
        <v>4.9000000000000004</v>
      </c>
      <c r="P492" s="11">
        <v>4.8010614036517119</v>
      </c>
      <c r="Q492" s="11">
        <v>5.05</v>
      </c>
      <c r="R492" s="11">
        <v>5.15</v>
      </c>
      <c r="S492" s="11">
        <v>5</v>
      </c>
      <c r="T492" s="11">
        <v>5.0999999999999996</v>
      </c>
      <c r="U492" s="11">
        <v>5</v>
      </c>
      <c r="V492" s="11">
        <v>5</v>
      </c>
      <c r="W492" s="11">
        <v>4.6500000000000004</v>
      </c>
      <c r="X492" s="11">
        <v>4.45</v>
      </c>
      <c r="Y492" s="11">
        <v>4.75</v>
      </c>
      <c r="Z492" s="152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A493" s="30"/>
      <c r="B493" s="3" t="s">
        <v>267</v>
      </c>
      <c r="C493" s="29"/>
      <c r="D493" s="24">
        <v>0.10954451150103331</v>
      </c>
      <c r="E493" s="24">
        <v>6.742897497861515E-2</v>
      </c>
      <c r="F493" s="24">
        <v>7.5283907089541302E-2</v>
      </c>
      <c r="G493" s="24">
        <v>8.1649658092772595E-2</v>
      </c>
      <c r="H493" s="24">
        <v>0.1048808848170152</v>
      </c>
      <c r="I493" s="24">
        <v>0.40824829046386302</v>
      </c>
      <c r="J493" s="24">
        <v>9.9998833326527439E-2</v>
      </c>
      <c r="K493" s="24">
        <v>0.10954451150103332</v>
      </c>
      <c r="L493" s="24">
        <v>0.10481730137084554</v>
      </c>
      <c r="M493" s="24" t="s">
        <v>673</v>
      </c>
      <c r="N493" s="24">
        <v>5.8309518948453057E-2</v>
      </c>
      <c r="O493" s="24">
        <v>5.1639777949432496E-2</v>
      </c>
      <c r="P493" s="24">
        <v>9.9321307654594126E-2</v>
      </c>
      <c r="Q493" s="24">
        <v>9.831920802501716E-2</v>
      </c>
      <c r="R493" s="24">
        <v>8.1649658092772748E-2</v>
      </c>
      <c r="S493" s="24">
        <v>5.0760877323650172E-2</v>
      </c>
      <c r="T493" s="24">
        <v>0.13416407864998736</v>
      </c>
      <c r="U493" s="24">
        <v>0</v>
      </c>
      <c r="V493" s="24">
        <v>0</v>
      </c>
      <c r="W493" s="24">
        <v>8.1649658092772748E-2</v>
      </c>
      <c r="X493" s="24">
        <v>9.831920802501716E-2</v>
      </c>
      <c r="Y493" s="24">
        <v>0.1048808848170153</v>
      </c>
      <c r="Z493" s="206"/>
      <c r="AA493" s="207"/>
      <c r="AB493" s="207"/>
      <c r="AC493" s="207"/>
      <c r="AD493" s="207"/>
      <c r="AE493" s="207"/>
      <c r="AF493" s="207"/>
      <c r="AG493" s="207"/>
      <c r="AH493" s="207"/>
      <c r="AI493" s="207"/>
      <c r="AJ493" s="207"/>
      <c r="AK493" s="207"/>
      <c r="AL493" s="207"/>
      <c r="AM493" s="207"/>
      <c r="AN493" s="207"/>
      <c r="AO493" s="207"/>
      <c r="AP493" s="207"/>
      <c r="AQ493" s="207"/>
      <c r="AR493" s="207"/>
      <c r="AS493" s="207"/>
      <c r="AT493" s="207"/>
      <c r="AU493" s="207"/>
      <c r="AV493" s="207"/>
      <c r="AW493" s="207"/>
      <c r="AX493" s="207"/>
      <c r="AY493" s="207"/>
      <c r="AZ493" s="207"/>
      <c r="BA493" s="207"/>
      <c r="BB493" s="207"/>
      <c r="BC493" s="207"/>
      <c r="BD493" s="207"/>
      <c r="BE493" s="207"/>
      <c r="BF493" s="207"/>
      <c r="BG493" s="207"/>
      <c r="BH493" s="207"/>
      <c r="BI493" s="207"/>
      <c r="BJ493" s="207"/>
      <c r="BK493" s="207"/>
      <c r="BL493" s="207"/>
      <c r="BM493" s="56"/>
    </row>
    <row r="494" spans="1:65">
      <c r="A494" s="30"/>
      <c r="B494" s="3" t="s">
        <v>86</v>
      </c>
      <c r="C494" s="29"/>
      <c r="D494" s="13">
        <v>2.2821773229381941E-2</v>
      </c>
      <c r="E494" s="13">
        <v>1.4776254560689955E-2</v>
      </c>
      <c r="F494" s="13">
        <v>1.4722578877391474E-2</v>
      </c>
      <c r="G494" s="13">
        <v>1.6115064097257749E-2</v>
      </c>
      <c r="H494" s="13">
        <v>2.2555028992906498E-2</v>
      </c>
      <c r="I494" s="13">
        <v>8.4465163544247532E-2</v>
      </c>
      <c r="J494" s="13">
        <v>1.9992436105400177E-2</v>
      </c>
      <c r="K494" s="13">
        <v>2.1066252211737177E-2</v>
      </c>
      <c r="L494" s="13">
        <v>2.1275500954840095E-2</v>
      </c>
      <c r="M494" s="13" t="s">
        <v>673</v>
      </c>
      <c r="N494" s="13">
        <v>1.6019098612212377E-2</v>
      </c>
      <c r="O494" s="13">
        <v>1.0610913277280649E-2</v>
      </c>
      <c r="P494" s="13">
        <v>2.0635883908079012E-2</v>
      </c>
      <c r="Q494" s="13">
        <v>1.9598513227578173E-2</v>
      </c>
      <c r="R494" s="13">
        <v>1.580315963085924E-2</v>
      </c>
      <c r="S494" s="13">
        <v>1.0189537100766177E-2</v>
      </c>
      <c r="T494" s="13">
        <v>2.6000790436044065E-2</v>
      </c>
      <c r="U494" s="13">
        <v>0</v>
      </c>
      <c r="V494" s="13">
        <v>0</v>
      </c>
      <c r="W494" s="13">
        <v>1.7496355305594159E-2</v>
      </c>
      <c r="X494" s="13">
        <v>2.1929934875468512E-2</v>
      </c>
      <c r="Y494" s="13">
        <v>2.2080186277266378E-2</v>
      </c>
      <c r="Z494" s="152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55"/>
    </row>
    <row r="495" spans="1:65">
      <c r="A495" s="30"/>
      <c r="B495" s="3" t="s">
        <v>268</v>
      </c>
      <c r="C495" s="29"/>
      <c r="D495" s="13">
        <v>-1.9545473412913572E-2</v>
      </c>
      <c r="E495" s="13">
        <v>-6.7887328543249192E-2</v>
      </c>
      <c r="F495" s="13">
        <v>4.4490462854805513E-2</v>
      </c>
      <c r="G495" s="13">
        <v>3.4924222508591285E-2</v>
      </c>
      <c r="H495" s="13">
        <v>-5.0184677368760089E-2</v>
      </c>
      <c r="I495" s="13">
        <v>-1.2736761422725507E-2</v>
      </c>
      <c r="J495" s="13">
        <v>2.168127768767536E-2</v>
      </c>
      <c r="K495" s="13">
        <v>6.2159070469343769E-2</v>
      </c>
      <c r="L495" s="13">
        <v>6.3276321498013655E-3</v>
      </c>
      <c r="M495" s="13" t="s">
        <v>673</v>
      </c>
      <c r="N495" s="13">
        <v>-0.25648865067145943</v>
      </c>
      <c r="O495" s="13">
        <v>-5.9280494325372191E-3</v>
      </c>
      <c r="P495" s="13">
        <v>-1.6882172838389331E-2</v>
      </c>
      <c r="Q495" s="13">
        <v>2.4711154523309187E-2</v>
      </c>
      <c r="R495" s="13">
        <v>5.5350358479155704E-2</v>
      </c>
      <c r="S495" s="13">
        <v>1.756200693361154E-2</v>
      </c>
      <c r="T495" s="13">
        <v>5.3988616081117824E-2</v>
      </c>
      <c r="U495" s="13">
        <v>2.1306798528215154E-2</v>
      </c>
      <c r="V495" s="13">
        <v>2.1306798528215154E-2</v>
      </c>
      <c r="W495" s="13">
        <v>-4.6780321373665834E-2</v>
      </c>
      <c r="X495" s="13">
        <v>-8.4228237319700527E-2</v>
      </c>
      <c r="Y495" s="13">
        <v>-2.975854139819567E-2</v>
      </c>
      <c r="Z495" s="152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55"/>
    </row>
    <row r="496" spans="1:65">
      <c r="A496" s="30"/>
      <c r="B496" s="46" t="s">
        <v>269</v>
      </c>
      <c r="C496" s="47"/>
      <c r="D496" s="45">
        <v>0.04</v>
      </c>
      <c r="E496" s="45">
        <v>0.83</v>
      </c>
      <c r="F496" s="45">
        <v>1.89</v>
      </c>
      <c r="G496" s="45">
        <v>0.84</v>
      </c>
      <c r="H496" s="45">
        <v>0.54</v>
      </c>
      <c r="I496" s="45" t="s">
        <v>270</v>
      </c>
      <c r="J496" s="45">
        <v>0.63</v>
      </c>
      <c r="K496" s="45">
        <v>1.28</v>
      </c>
      <c r="L496" s="45">
        <v>0.38</v>
      </c>
      <c r="M496" s="45">
        <v>7.66</v>
      </c>
      <c r="N496" s="45">
        <v>3.88</v>
      </c>
      <c r="O496" s="45">
        <v>0.18</v>
      </c>
      <c r="P496" s="45">
        <v>0</v>
      </c>
      <c r="Q496" s="45">
        <v>0.67</v>
      </c>
      <c r="R496" s="45">
        <v>1.17</v>
      </c>
      <c r="S496" s="45">
        <v>0.56000000000000005</v>
      </c>
      <c r="T496" s="45">
        <v>1.1499999999999999</v>
      </c>
      <c r="U496" s="45" t="s">
        <v>270</v>
      </c>
      <c r="V496" s="45" t="s">
        <v>270</v>
      </c>
      <c r="W496" s="45">
        <v>0.48</v>
      </c>
      <c r="X496" s="45">
        <v>1.0900000000000001</v>
      </c>
      <c r="Y496" s="45">
        <v>0.21</v>
      </c>
      <c r="Z496" s="152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55"/>
    </row>
    <row r="497" spans="1:65">
      <c r="B497" s="31" t="s">
        <v>318</v>
      </c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BM497" s="55"/>
    </row>
    <row r="498" spans="1:65">
      <c r="BM498" s="55"/>
    </row>
    <row r="499" spans="1:65" ht="15">
      <c r="B499" s="8" t="s">
        <v>560</v>
      </c>
      <c r="BM499" s="28" t="s">
        <v>66</v>
      </c>
    </row>
    <row r="500" spans="1:65" ht="15">
      <c r="A500" s="25" t="s">
        <v>20</v>
      </c>
      <c r="B500" s="18" t="s">
        <v>110</v>
      </c>
      <c r="C500" s="15" t="s">
        <v>111</v>
      </c>
      <c r="D500" s="16" t="s">
        <v>230</v>
      </c>
      <c r="E500" s="17" t="s">
        <v>230</v>
      </c>
      <c r="F500" s="17" t="s">
        <v>230</v>
      </c>
      <c r="G500" s="17" t="s">
        <v>230</v>
      </c>
      <c r="H500" s="17" t="s">
        <v>230</v>
      </c>
      <c r="I500" s="17" t="s">
        <v>230</v>
      </c>
      <c r="J500" s="17" t="s">
        <v>230</v>
      </c>
      <c r="K500" s="17" t="s">
        <v>230</v>
      </c>
      <c r="L500" s="17" t="s">
        <v>230</v>
      </c>
      <c r="M500" s="17" t="s">
        <v>230</v>
      </c>
      <c r="N500" s="17" t="s">
        <v>230</v>
      </c>
      <c r="O500" s="17" t="s">
        <v>230</v>
      </c>
      <c r="P500" s="17" t="s">
        <v>230</v>
      </c>
      <c r="Q500" s="17" t="s">
        <v>230</v>
      </c>
      <c r="R500" s="17" t="s">
        <v>230</v>
      </c>
      <c r="S500" s="17" t="s">
        <v>230</v>
      </c>
      <c r="T500" s="17" t="s">
        <v>230</v>
      </c>
      <c r="U500" s="17" t="s">
        <v>230</v>
      </c>
      <c r="V500" s="17" t="s">
        <v>230</v>
      </c>
      <c r="W500" s="17" t="s">
        <v>230</v>
      </c>
      <c r="X500" s="17" t="s">
        <v>230</v>
      </c>
      <c r="Y500" s="152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1</v>
      </c>
    </row>
    <row r="501" spans="1:65">
      <c r="A501" s="30"/>
      <c r="B501" s="19" t="s">
        <v>231</v>
      </c>
      <c r="C501" s="9" t="s">
        <v>231</v>
      </c>
      <c r="D501" s="150" t="s">
        <v>233</v>
      </c>
      <c r="E501" s="151" t="s">
        <v>234</v>
      </c>
      <c r="F501" s="151" t="s">
        <v>235</v>
      </c>
      <c r="G501" s="151" t="s">
        <v>236</v>
      </c>
      <c r="H501" s="151" t="s">
        <v>239</v>
      </c>
      <c r="I501" s="151" t="s">
        <v>240</v>
      </c>
      <c r="J501" s="151" t="s">
        <v>242</v>
      </c>
      <c r="K501" s="151" t="s">
        <v>243</v>
      </c>
      <c r="L501" s="151" t="s">
        <v>244</v>
      </c>
      <c r="M501" s="151" t="s">
        <v>245</v>
      </c>
      <c r="N501" s="151" t="s">
        <v>246</v>
      </c>
      <c r="O501" s="151" t="s">
        <v>247</v>
      </c>
      <c r="P501" s="151" t="s">
        <v>248</v>
      </c>
      <c r="Q501" s="151" t="s">
        <v>250</v>
      </c>
      <c r="R501" s="151" t="s">
        <v>251</v>
      </c>
      <c r="S501" s="151" t="s">
        <v>280</v>
      </c>
      <c r="T501" s="151" t="s">
        <v>254</v>
      </c>
      <c r="U501" s="151" t="s">
        <v>255</v>
      </c>
      <c r="V501" s="151" t="s">
        <v>256</v>
      </c>
      <c r="W501" s="151" t="s">
        <v>257</v>
      </c>
      <c r="X501" s="151" t="s">
        <v>258</v>
      </c>
      <c r="Y501" s="152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8" t="s">
        <v>3</v>
      </c>
    </row>
    <row r="502" spans="1:65">
      <c r="A502" s="30"/>
      <c r="B502" s="19"/>
      <c r="C502" s="9"/>
      <c r="D502" s="10" t="s">
        <v>271</v>
      </c>
      <c r="E502" s="11" t="s">
        <v>271</v>
      </c>
      <c r="F502" s="11" t="s">
        <v>273</v>
      </c>
      <c r="G502" s="11" t="s">
        <v>274</v>
      </c>
      <c r="H502" s="11" t="s">
        <v>274</v>
      </c>
      <c r="I502" s="11" t="s">
        <v>271</v>
      </c>
      <c r="J502" s="11" t="s">
        <v>271</v>
      </c>
      <c r="K502" s="11" t="s">
        <v>274</v>
      </c>
      <c r="L502" s="11" t="s">
        <v>273</v>
      </c>
      <c r="M502" s="11" t="s">
        <v>271</v>
      </c>
      <c r="N502" s="11" t="s">
        <v>274</v>
      </c>
      <c r="O502" s="11" t="s">
        <v>271</v>
      </c>
      <c r="P502" s="11" t="s">
        <v>273</v>
      </c>
      <c r="Q502" s="11" t="s">
        <v>271</v>
      </c>
      <c r="R502" s="11" t="s">
        <v>274</v>
      </c>
      <c r="S502" s="11" t="s">
        <v>273</v>
      </c>
      <c r="T502" s="11" t="s">
        <v>273</v>
      </c>
      <c r="U502" s="11" t="s">
        <v>274</v>
      </c>
      <c r="V502" s="11" t="s">
        <v>271</v>
      </c>
      <c r="W502" s="11" t="s">
        <v>274</v>
      </c>
      <c r="X502" s="11" t="s">
        <v>271</v>
      </c>
      <c r="Y502" s="152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8">
        <v>2</v>
      </c>
    </row>
    <row r="503" spans="1:65">
      <c r="A503" s="30"/>
      <c r="B503" s="19"/>
      <c r="C503" s="9"/>
      <c r="D503" s="26" t="s">
        <v>309</v>
      </c>
      <c r="E503" s="26" t="s">
        <v>263</v>
      </c>
      <c r="F503" s="26" t="s">
        <v>309</v>
      </c>
      <c r="G503" s="26" t="s">
        <v>310</v>
      </c>
      <c r="H503" s="26" t="s">
        <v>310</v>
      </c>
      <c r="I503" s="26" t="s">
        <v>116</v>
      </c>
      <c r="J503" s="26" t="s">
        <v>116</v>
      </c>
      <c r="K503" s="26" t="s">
        <v>311</v>
      </c>
      <c r="L503" s="26" t="s">
        <v>310</v>
      </c>
      <c r="M503" s="26" t="s">
        <v>309</v>
      </c>
      <c r="N503" s="26" t="s">
        <v>309</v>
      </c>
      <c r="O503" s="26" t="s">
        <v>309</v>
      </c>
      <c r="P503" s="26" t="s">
        <v>310</v>
      </c>
      <c r="Q503" s="26" t="s">
        <v>309</v>
      </c>
      <c r="R503" s="26" t="s">
        <v>311</v>
      </c>
      <c r="S503" s="26" t="s">
        <v>310</v>
      </c>
      <c r="T503" s="26" t="s">
        <v>312</v>
      </c>
      <c r="U503" s="26" t="s">
        <v>313</v>
      </c>
      <c r="V503" s="26" t="s">
        <v>309</v>
      </c>
      <c r="W503" s="26" t="s">
        <v>309</v>
      </c>
      <c r="X503" s="26" t="s">
        <v>309</v>
      </c>
      <c r="Y503" s="152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8">
        <v>3</v>
      </c>
    </row>
    <row r="504" spans="1:65">
      <c r="A504" s="30"/>
      <c r="B504" s="18">
        <v>1</v>
      </c>
      <c r="C504" s="14">
        <v>1</v>
      </c>
      <c r="D504" s="22">
        <v>9.3000000000000007</v>
      </c>
      <c r="E504" s="22">
        <v>9.9</v>
      </c>
      <c r="F504" s="22">
        <v>9.1433333333333326</v>
      </c>
      <c r="G504" s="153">
        <v>12</v>
      </c>
      <c r="H504" s="22">
        <v>10.1</v>
      </c>
      <c r="I504" s="22">
        <v>9.1999999999999993</v>
      </c>
      <c r="J504" s="22">
        <v>9.6999999999999993</v>
      </c>
      <c r="K504" s="22">
        <v>9.6999999999999993</v>
      </c>
      <c r="L504" s="22">
        <v>11.311999999999999</v>
      </c>
      <c r="M504" s="22">
        <v>9.3000000000000007</v>
      </c>
      <c r="N504" s="22">
        <v>8.9</v>
      </c>
      <c r="O504" s="153">
        <v>6.9981084993671807</v>
      </c>
      <c r="P504" s="153">
        <v>10</v>
      </c>
      <c r="Q504" s="22">
        <v>10.199999999999999</v>
      </c>
      <c r="R504" s="22">
        <v>10.199999999999999</v>
      </c>
      <c r="S504" s="153" t="s">
        <v>95</v>
      </c>
      <c r="T504" s="153">
        <v>9</v>
      </c>
      <c r="U504" s="153">
        <v>9</v>
      </c>
      <c r="V504" s="22">
        <v>10</v>
      </c>
      <c r="W504" s="22">
        <v>9.6999999999999993</v>
      </c>
      <c r="X504" s="22">
        <v>9.1</v>
      </c>
      <c r="Y504" s="152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28">
        <v>1</v>
      </c>
    </row>
    <row r="505" spans="1:65">
      <c r="A505" s="30"/>
      <c r="B505" s="19">
        <v>1</v>
      </c>
      <c r="C505" s="9">
        <v>2</v>
      </c>
      <c r="D505" s="11">
        <v>9</v>
      </c>
      <c r="E505" s="11">
        <v>9.9</v>
      </c>
      <c r="F505" s="11">
        <v>9.2676666666666652</v>
      </c>
      <c r="G505" s="155">
        <v>12</v>
      </c>
      <c r="H505" s="11">
        <v>9.5</v>
      </c>
      <c r="I505" s="11">
        <v>9.3000000000000007</v>
      </c>
      <c r="J505" s="11">
        <v>9.9</v>
      </c>
      <c r="K505" s="11">
        <v>9.4</v>
      </c>
      <c r="L505" s="11">
        <v>11.073</v>
      </c>
      <c r="M505" s="11">
        <v>9.1</v>
      </c>
      <c r="N505" s="11">
        <v>8.9</v>
      </c>
      <c r="O505" s="155">
        <v>6.7692465956827572</v>
      </c>
      <c r="P505" s="155">
        <v>9</v>
      </c>
      <c r="Q505" s="11">
        <v>10.3</v>
      </c>
      <c r="R505" s="11">
        <v>10.199999999999999</v>
      </c>
      <c r="S505" s="155" t="s">
        <v>95</v>
      </c>
      <c r="T505" s="155">
        <v>10</v>
      </c>
      <c r="U505" s="155">
        <v>9</v>
      </c>
      <c r="V505" s="11">
        <v>10</v>
      </c>
      <c r="W505" s="11">
        <v>9.6</v>
      </c>
      <c r="X505" s="11">
        <v>9.4</v>
      </c>
      <c r="Y505" s="152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28" t="e">
        <v>#N/A</v>
      </c>
    </row>
    <row r="506" spans="1:65">
      <c r="A506" s="30"/>
      <c r="B506" s="19">
        <v>1</v>
      </c>
      <c r="C506" s="9">
        <v>3</v>
      </c>
      <c r="D506" s="11">
        <v>9.1999999999999993</v>
      </c>
      <c r="E506" s="11">
        <v>9.8000000000000007</v>
      </c>
      <c r="F506" s="11">
        <v>9.2279999999999998</v>
      </c>
      <c r="G506" s="155">
        <v>12</v>
      </c>
      <c r="H506" s="11">
        <v>10.3</v>
      </c>
      <c r="I506" s="11">
        <v>9.4</v>
      </c>
      <c r="J506" s="11">
        <v>9.8000000000000007</v>
      </c>
      <c r="K506" s="11">
        <v>9.8000000000000007</v>
      </c>
      <c r="L506" s="11">
        <v>10.571</v>
      </c>
      <c r="M506" s="11">
        <v>9.1999999999999993</v>
      </c>
      <c r="N506" s="11">
        <v>8.9</v>
      </c>
      <c r="O506" s="155">
        <v>6.9106632595579001</v>
      </c>
      <c r="P506" s="155">
        <v>10</v>
      </c>
      <c r="Q506" s="11">
        <v>10.199999999999999</v>
      </c>
      <c r="R506" s="11">
        <v>10.199999999999999</v>
      </c>
      <c r="S506" s="155" t="s">
        <v>95</v>
      </c>
      <c r="T506" s="155">
        <v>9</v>
      </c>
      <c r="U506" s="155">
        <v>9</v>
      </c>
      <c r="V506" s="11">
        <v>9.6999999999999993</v>
      </c>
      <c r="W506" s="11">
        <v>9.5</v>
      </c>
      <c r="X506" s="11">
        <v>8.9</v>
      </c>
      <c r="Y506" s="152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8">
        <v>16</v>
      </c>
    </row>
    <row r="507" spans="1:65">
      <c r="A507" s="30"/>
      <c r="B507" s="19">
        <v>1</v>
      </c>
      <c r="C507" s="9">
        <v>4</v>
      </c>
      <c r="D507" s="11">
        <v>9.1</v>
      </c>
      <c r="E507" s="11">
        <v>9.5</v>
      </c>
      <c r="F507" s="11">
        <v>9.1189999999999998</v>
      </c>
      <c r="G507" s="155">
        <v>12</v>
      </c>
      <c r="H507" s="11">
        <v>10.4</v>
      </c>
      <c r="I507" s="11">
        <v>8.9</v>
      </c>
      <c r="J507" s="11">
        <v>9.9</v>
      </c>
      <c r="K507" s="11">
        <v>9.4</v>
      </c>
      <c r="L507" s="11">
        <v>11.301</v>
      </c>
      <c r="M507" s="11">
        <v>9</v>
      </c>
      <c r="N507" s="11">
        <v>8.9</v>
      </c>
      <c r="O507" s="155">
        <v>7.1878419044367208</v>
      </c>
      <c r="P507" s="155">
        <v>9</v>
      </c>
      <c r="Q507" s="11">
        <v>10</v>
      </c>
      <c r="R507" s="11">
        <v>10.199999999999999</v>
      </c>
      <c r="S507" s="155" t="s">
        <v>95</v>
      </c>
      <c r="T507" s="155">
        <v>10</v>
      </c>
      <c r="U507" s="155">
        <v>9</v>
      </c>
      <c r="V507" s="11">
        <v>9.8000000000000007</v>
      </c>
      <c r="W507" s="11">
        <v>9.1999999999999993</v>
      </c>
      <c r="X507" s="11">
        <v>9</v>
      </c>
      <c r="Y507" s="152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8">
        <v>9.6931164449999976</v>
      </c>
    </row>
    <row r="508" spans="1:65">
      <c r="A508" s="30"/>
      <c r="B508" s="19">
        <v>1</v>
      </c>
      <c r="C508" s="9">
        <v>5</v>
      </c>
      <c r="D508" s="11">
        <v>8.9</v>
      </c>
      <c r="E508" s="11">
        <v>10.1</v>
      </c>
      <c r="F508" s="11">
        <v>9.0846666666666671</v>
      </c>
      <c r="G508" s="155">
        <v>12</v>
      </c>
      <c r="H508" s="11">
        <v>9.3000000000000007</v>
      </c>
      <c r="I508" s="11">
        <v>9.1</v>
      </c>
      <c r="J508" s="11">
        <v>9.6999999999999993</v>
      </c>
      <c r="K508" s="11">
        <v>9.6999999999999993</v>
      </c>
      <c r="L508" s="11">
        <v>11.124000000000001</v>
      </c>
      <c r="M508" s="11">
        <v>9.3000000000000007</v>
      </c>
      <c r="N508" s="11">
        <v>8.8000000000000007</v>
      </c>
      <c r="O508" s="155">
        <v>6.85435943295915</v>
      </c>
      <c r="P508" s="155">
        <v>10</v>
      </c>
      <c r="Q508" s="11">
        <v>10.1</v>
      </c>
      <c r="R508" s="11">
        <v>10.1</v>
      </c>
      <c r="S508" s="11">
        <v>10.94436312</v>
      </c>
      <c r="T508" s="155">
        <v>10</v>
      </c>
      <c r="U508" s="155">
        <v>9</v>
      </c>
      <c r="V508" s="11">
        <v>9.6999999999999993</v>
      </c>
      <c r="W508" s="11">
        <v>9.1</v>
      </c>
      <c r="X508" s="11">
        <v>8.6999999999999993</v>
      </c>
      <c r="Y508" s="152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102</v>
      </c>
    </row>
    <row r="509" spans="1:65">
      <c r="A509" s="30"/>
      <c r="B509" s="19">
        <v>1</v>
      </c>
      <c r="C509" s="9">
        <v>6</v>
      </c>
      <c r="D509" s="11">
        <v>8.8000000000000007</v>
      </c>
      <c r="E509" s="11">
        <v>10.199999999999999</v>
      </c>
      <c r="F509" s="11">
        <v>9.1463333333333345</v>
      </c>
      <c r="G509" s="155">
        <v>12</v>
      </c>
      <c r="H509" s="11">
        <v>9.9</v>
      </c>
      <c r="I509" s="11">
        <v>9.1</v>
      </c>
      <c r="J509" s="11">
        <v>9.9</v>
      </c>
      <c r="K509" s="11">
        <v>9.6999999999999993</v>
      </c>
      <c r="L509" s="11">
        <v>10.622999999999999</v>
      </c>
      <c r="M509" s="11">
        <v>9.1</v>
      </c>
      <c r="N509" s="148">
        <v>8.6</v>
      </c>
      <c r="O509" s="155">
        <v>6.6674980139779025</v>
      </c>
      <c r="P509" s="155">
        <v>10</v>
      </c>
      <c r="Q509" s="11">
        <v>10</v>
      </c>
      <c r="R509" s="11">
        <v>10.1</v>
      </c>
      <c r="S509" s="155" t="s">
        <v>95</v>
      </c>
      <c r="T509" s="155">
        <v>10</v>
      </c>
      <c r="U509" s="155">
        <v>9</v>
      </c>
      <c r="V509" s="11">
        <v>9.8000000000000007</v>
      </c>
      <c r="W509" s="11">
        <v>9.1999999999999993</v>
      </c>
      <c r="X509" s="11">
        <v>8.6</v>
      </c>
      <c r="Y509" s="152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5"/>
    </row>
    <row r="510" spans="1:65">
      <c r="A510" s="30"/>
      <c r="B510" s="20" t="s">
        <v>265</v>
      </c>
      <c r="C510" s="12"/>
      <c r="D510" s="23">
        <v>9.0499999999999989</v>
      </c>
      <c r="E510" s="23">
        <v>9.9</v>
      </c>
      <c r="F510" s="23">
        <v>9.1648333333333323</v>
      </c>
      <c r="G510" s="23">
        <v>12</v>
      </c>
      <c r="H510" s="23">
        <v>9.9166666666666679</v>
      </c>
      <c r="I510" s="23">
        <v>9.1666666666666661</v>
      </c>
      <c r="J510" s="23">
        <v>9.8166666666666664</v>
      </c>
      <c r="K510" s="23">
        <v>9.6166666666666671</v>
      </c>
      <c r="L510" s="23">
        <v>11.000666666666667</v>
      </c>
      <c r="M510" s="23">
        <v>9.1666666666666661</v>
      </c>
      <c r="N510" s="23">
        <v>8.8333333333333339</v>
      </c>
      <c r="O510" s="23">
        <v>6.8979529509969355</v>
      </c>
      <c r="P510" s="23">
        <v>9.6666666666666661</v>
      </c>
      <c r="Q510" s="23">
        <v>10.133333333333335</v>
      </c>
      <c r="R510" s="23">
        <v>10.166666666666666</v>
      </c>
      <c r="S510" s="23">
        <v>10.94436312</v>
      </c>
      <c r="T510" s="23">
        <v>9.6666666666666661</v>
      </c>
      <c r="U510" s="23">
        <v>9</v>
      </c>
      <c r="V510" s="23">
        <v>9.8333333333333339</v>
      </c>
      <c r="W510" s="23">
        <v>9.3833333333333329</v>
      </c>
      <c r="X510" s="23">
        <v>8.9499999999999993</v>
      </c>
      <c r="Y510" s="152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A511" s="30"/>
      <c r="B511" s="3" t="s">
        <v>266</v>
      </c>
      <c r="C511" s="29"/>
      <c r="D511" s="11">
        <v>9.0500000000000007</v>
      </c>
      <c r="E511" s="11">
        <v>9.9</v>
      </c>
      <c r="F511" s="11">
        <v>9.1448333333333345</v>
      </c>
      <c r="G511" s="11">
        <v>12</v>
      </c>
      <c r="H511" s="11">
        <v>10</v>
      </c>
      <c r="I511" s="11">
        <v>9.1499999999999986</v>
      </c>
      <c r="J511" s="11">
        <v>9.8500000000000014</v>
      </c>
      <c r="K511" s="11">
        <v>9.6999999999999993</v>
      </c>
      <c r="L511" s="11">
        <v>11.098500000000001</v>
      </c>
      <c r="M511" s="11">
        <v>9.1499999999999986</v>
      </c>
      <c r="N511" s="11">
        <v>8.9</v>
      </c>
      <c r="O511" s="11">
        <v>6.882511346258525</v>
      </c>
      <c r="P511" s="11">
        <v>10</v>
      </c>
      <c r="Q511" s="11">
        <v>10.149999999999999</v>
      </c>
      <c r="R511" s="11">
        <v>10.199999999999999</v>
      </c>
      <c r="S511" s="11">
        <v>10.94436312</v>
      </c>
      <c r="T511" s="11">
        <v>10</v>
      </c>
      <c r="U511" s="11">
        <v>9</v>
      </c>
      <c r="V511" s="11">
        <v>9.8000000000000007</v>
      </c>
      <c r="W511" s="11">
        <v>9.35</v>
      </c>
      <c r="X511" s="11">
        <v>8.9499999999999993</v>
      </c>
      <c r="Y511" s="152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55"/>
    </row>
    <row r="512" spans="1:65">
      <c r="A512" s="30"/>
      <c r="B512" s="3" t="s">
        <v>267</v>
      </c>
      <c r="C512" s="29"/>
      <c r="D512" s="24">
        <v>0.18708286933869689</v>
      </c>
      <c r="E512" s="24">
        <v>0.24494897427831752</v>
      </c>
      <c r="F512" s="24">
        <v>6.9132642233767833E-2</v>
      </c>
      <c r="G512" s="24">
        <v>0</v>
      </c>
      <c r="H512" s="24">
        <v>0.44007575105505037</v>
      </c>
      <c r="I512" s="24">
        <v>0.17511900715418274</v>
      </c>
      <c r="J512" s="24">
        <v>9.8319208025018007E-2</v>
      </c>
      <c r="K512" s="24">
        <v>0.1722401424368506</v>
      </c>
      <c r="L512" s="24">
        <v>0.32705269707902851</v>
      </c>
      <c r="M512" s="24">
        <v>0.12110601416390003</v>
      </c>
      <c r="N512" s="24">
        <v>0.12110601416389992</v>
      </c>
      <c r="O512" s="24">
        <v>0.18210079068971127</v>
      </c>
      <c r="P512" s="24">
        <v>0.51639777949432231</v>
      </c>
      <c r="Q512" s="24">
        <v>0.12110601416389973</v>
      </c>
      <c r="R512" s="24">
        <v>5.1639777949432045E-2</v>
      </c>
      <c r="S512" s="24" t="s">
        <v>673</v>
      </c>
      <c r="T512" s="24">
        <v>0.51639777949432231</v>
      </c>
      <c r="U512" s="24">
        <v>0</v>
      </c>
      <c r="V512" s="24">
        <v>0.13662601021279486</v>
      </c>
      <c r="W512" s="24">
        <v>0.24832774042918904</v>
      </c>
      <c r="X512" s="24">
        <v>0.28809720581775894</v>
      </c>
      <c r="Y512" s="206"/>
      <c r="Z512" s="207"/>
      <c r="AA512" s="207"/>
      <c r="AB512" s="207"/>
      <c r="AC512" s="207"/>
      <c r="AD512" s="207"/>
      <c r="AE512" s="207"/>
      <c r="AF512" s="207"/>
      <c r="AG512" s="207"/>
      <c r="AH512" s="207"/>
      <c r="AI512" s="207"/>
      <c r="AJ512" s="207"/>
      <c r="AK512" s="207"/>
      <c r="AL512" s="207"/>
      <c r="AM512" s="207"/>
      <c r="AN512" s="207"/>
      <c r="AO512" s="207"/>
      <c r="AP512" s="207"/>
      <c r="AQ512" s="207"/>
      <c r="AR512" s="207"/>
      <c r="AS512" s="207"/>
      <c r="AT512" s="207"/>
      <c r="AU512" s="207"/>
      <c r="AV512" s="207"/>
      <c r="AW512" s="207"/>
      <c r="AX512" s="207"/>
      <c r="AY512" s="207"/>
      <c r="AZ512" s="207"/>
      <c r="BA512" s="207"/>
      <c r="BB512" s="207"/>
      <c r="BC512" s="207"/>
      <c r="BD512" s="207"/>
      <c r="BE512" s="207"/>
      <c r="BF512" s="207"/>
      <c r="BG512" s="207"/>
      <c r="BH512" s="207"/>
      <c r="BI512" s="207"/>
      <c r="BJ512" s="207"/>
      <c r="BK512" s="207"/>
      <c r="BL512" s="207"/>
      <c r="BM512" s="56"/>
    </row>
    <row r="513" spans="1:65">
      <c r="A513" s="30"/>
      <c r="B513" s="3" t="s">
        <v>86</v>
      </c>
      <c r="C513" s="29"/>
      <c r="D513" s="13">
        <v>2.0672140258419548E-2</v>
      </c>
      <c r="E513" s="13">
        <v>2.4742320634173486E-2</v>
      </c>
      <c r="F513" s="13">
        <v>7.543251439426195E-3</v>
      </c>
      <c r="G513" s="13">
        <v>0</v>
      </c>
      <c r="H513" s="13">
        <v>4.4377386661013478E-2</v>
      </c>
      <c r="I513" s="13">
        <v>1.9103891689547209E-2</v>
      </c>
      <c r="J513" s="13">
        <v>1.0015539017828659E-2</v>
      </c>
      <c r="K513" s="13">
        <v>1.7910586735201101E-2</v>
      </c>
      <c r="L513" s="13">
        <v>2.973026153678824E-2</v>
      </c>
      <c r="M513" s="13">
        <v>1.3211565181516368E-2</v>
      </c>
      <c r="N513" s="13">
        <v>1.3710114811007538E-2</v>
      </c>
      <c r="O513" s="13">
        <v>2.639925090579125E-2</v>
      </c>
      <c r="P513" s="13">
        <v>5.3420459947688514E-2</v>
      </c>
      <c r="Q513" s="13">
        <v>1.195125139775326E-2</v>
      </c>
      <c r="R513" s="13">
        <v>5.079322421255611E-3</v>
      </c>
      <c r="S513" s="13" t="s">
        <v>673</v>
      </c>
      <c r="T513" s="13">
        <v>5.3420459947688514E-2</v>
      </c>
      <c r="U513" s="13">
        <v>0</v>
      </c>
      <c r="V513" s="13">
        <v>1.3894170530114731E-2</v>
      </c>
      <c r="W513" s="13">
        <v>2.6464768074158689E-2</v>
      </c>
      <c r="X513" s="13">
        <v>3.2189631934945138E-2</v>
      </c>
      <c r="Y513" s="152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55"/>
    </row>
    <row r="514" spans="1:65">
      <c r="A514" s="30"/>
      <c r="B514" s="3" t="s">
        <v>268</v>
      </c>
      <c r="C514" s="29"/>
      <c r="D514" s="13">
        <v>-6.6347747770196031E-2</v>
      </c>
      <c r="E514" s="13">
        <v>2.1343347743100649E-2</v>
      </c>
      <c r="F514" s="13">
        <v>-5.4500852709674197E-2</v>
      </c>
      <c r="G514" s="13">
        <v>0.23799193665830387</v>
      </c>
      <c r="H514" s="13">
        <v>2.3062780988459597E-2</v>
      </c>
      <c r="I514" s="13">
        <v>-5.4311715052684617E-2</v>
      </c>
      <c r="J514" s="13">
        <v>1.2746181516306798E-2</v>
      </c>
      <c r="K514" s="13">
        <v>-7.8870174279981331E-3</v>
      </c>
      <c r="L514" s="13">
        <v>0.13489471926659302</v>
      </c>
      <c r="M514" s="13">
        <v>-5.4311715052684617E-2</v>
      </c>
      <c r="N514" s="13">
        <v>-8.8700379959859688E-2</v>
      </c>
      <c r="O514" s="13">
        <v>-0.28836582226812013</v>
      </c>
      <c r="P514" s="13">
        <v>-2.7287176919219558E-3</v>
      </c>
      <c r="Q514" s="13">
        <v>4.5415413178123254E-2</v>
      </c>
      <c r="R514" s="13">
        <v>4.8854279668840705E-2</v>
      </c>
      <c r="S514" s="13">
        <v>0.12908610786837649</v>
      </c>
      <c r="T514" s="13">
        <v>-2.7287176919219558E-3</v>
      </c>
      <c r="U514" s="13">
        <v>-7.1506047506272097E-2</v>
      </c>
      <c r="V514" s="13">
        <v>1.4465614761665746E-2</v>
      </c>
      <c r="W514" s="13">
        <v>-3.1959082863020849E-2</v>
      </c>
      <c r="X514" s="13">
        <v>-7.6664347242348496E-2</v>
      </c>
      <c r="Y514" s="152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55"/>
    </row>
    <row r="515" spans="1:65">
      <c r="A515" s="30"/>
      <c r="B515" s="46" t="s">
        <v>269</v>
      </c>
      <c r="C515" s="47"/>
      <c r="D515" s="45">
        <v>0.5</v>
      </c>
      <c r="E515" s="45">
        <v>0.77</v>
      </c>
      <c r="F515" s="45">
        <v>0.33</v>
      </c>
      <c r="G515" s="45" t="s">
        <v>270</v>
      </c>
      <c r="H515" s="45">
        <v>0.8</v>
      </c>
      <c r="I515" s="45">
        <v>0.32</v>
      </c>
      <c r="J515" s="45">
        <v>0.65</v>
      </c>
      <c r="K515" s="45">
        <v>0.35</v>
      </c>
      <c r="L515" s="45">
        <v>2.42</v>
      </c>
      <c r="M515" s="45">
        <v>0.32</v>
      </c>
      <c r="N515" s="45">
        <v>0.82</v>
      </c>
      <c r="O515" s="45">
        <v>3.72</v>
      </c>
      <c r="P515" s="45" t="s">
        <v>270</v>
      </c>
      <c r="Q515" s="45">
        <v>1.1200000000000001</v>
      </c>
      <c r="R515" s="45">
        <v>1.17</v>
      </c>
      <c r="S515" s="45">
        <v>5.08</v>
      </c>
      <c r="T515" s="45" t="s">
        <v>270</v>
      </c>
      <c r="U515" s="45" t="s">
        <v>270</v>
      </c>
      <c r="V515" s="45">
        <v>0.67</v>
      </c>
      <c r="W515" s="45">
        <v>0</v>
      </c>
      <c r="X515" s="45">
        <v>0.65</v>
      </c>
      <c r="Y515" s="152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B516" s="31" t="s">
        <v>321</v>
      </c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BM516" s="55"/>
    </row>
    <row r="517" spans="1:65">
      <c r="BM517" s="55"/>
    </row>
    <row r="518" spans="1:65" ht="15">
      <c r="B518" s="8" t="s">
        <v>561</v>
      </c>
      <c r="BM518" s="28" t="s">
        <v>66</v>
      </c>
    </row>
    <row r="519" spans="1:65" ht="15">
      <c r="A519" s="25" t="s">
        <v>23</v>
      </c>
      <c r="B519" s="18" t="s">
        <v>110</v>
      </c>
      <c r="C519" s="15" t="s">
        <v>111</v>
      </c>
      <c r="D519" s="16" t="s">
        <v>230</v>
      </c>
      <c r="E519" s="17" t="s">
        <v>230</v>
      </c>
      <c r="F519" s="17" t="s">
        <v>230</v>
      </c>
      <c r="G519" s="17" t="s">
        <v>230</v>
      </c>
      <c r="H519" s="17" t="s">
        <v>230</v>
      </c>
      <c r="I519" s="17" t="s">
        <v>230</v>
      </c>
      <c r="J519" s="17" t="s">
        <v>230</v>
      </c>
      <c r="K519" s="152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8">
        <v>1</v>
      </c>
    </row>
    <row r="520" spans="1:65">
      <c r="A520" s="30"/>
      <c r="B520" s="19" t="s">
        <v>231</v>
      </c>
      <c r="C520" s="9" t="s">
        <v>231</v>
      </c>
      <c r="D520" s="150" t="s">
        <v>234</v>
      </c>
      <c r="E520" s="151" t="s">
        <v>236</v>
      </c>
      <c r="F520" s="151" t="s">
        <v>237</v>
      </c>
      <c r="G520" s="151" t="s">
        <v>240</v>
      </c>
      <c r="H520" s="151" t="s">
        <v>242</v>
      </c>
      <c r="I520" s="151" t="s">
        <v>246</v>
      </c>
      <c r="J520" s="151" t="s">
        <v>247</v>
      </c>
      <c r="K520" s="152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 t="s">
        <v>3</v>
      </c>
    </row>
    <row r="521" spans="1:65">
      <c r="A521" s="30"/>
      <c r="B521" s="19"/>
      <c r="C521" s="9"/>
      <c r="D521" s="10" t="s">
        <v>271</v>
      </c>
      <c r="E521" s="11" t="s">
        <v>274</v>
      </c>
      <c r="F521" s="11" t="s">
        <v>274</v>
      </c>
      <c r="G521" s="11" t="s">
        <v>271</v>
      </c>
      <c r="H521" s="11" t="s">
        <v>271</v>
      </c>
      <c r="I521" s="11" t="s">
        <v>274</v>
      </c>
      <c r="J521" s="11" t="s">
        <v>271</v>
      </c>
      <c r="K521" s="152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>
        <v>2</v>
      </c>
    </row>
    <row r="522" spans="1:65">
      <c r="A522" s="30"/>
      <c r="B522" s="19"/>
      <c r="C522" s="9"/>
      <c r="D522" s="26" t="s">
        <v>263</v>
      </c>
      <c r="E522" s="26" t="s">
        <v>310</v>
      </c>
      <c r="F522" s="26" t="s">
        <v>310</v>
      </c>
      <c r="G522" s="26" t="s">
        <v>116</v>
      </c>
      <c r="H522" s="26" t="s">
        <v>116</v>
      </c>
      <c r="I522" s="26" t="s">
        <v>309</v>
      </c>
      <c r="J522" s="26" t="s">
        <v>309</v>
      </c>
      <c r="K522" s="152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3</v>
      </c>
    </row>
    <row r="523" spans="1:65">
      <c r="A523" s="30"/>
      <c r="B523" s="18">
        <v>1</v>
      </c>
      <c r="C523" s="14">
        <v>1</v>
      </c>
      <c r="D523" s="22">
        <v>0.14499999999999999</v>
      </c>
      <c r="E523" s="22">
        <v>0.18</v>
      </c>
      <c r="F523" s="22">
        <v>0.17</v>
      </c>
      <c r="G523" s="22">
        <v>0.17899999999999999</v>
      </c>
      <c r="H523" s="22">
        <v>0.18</v>
      </c>
      <c r="I523" s="153">
        <v>0.2</v>
      </c>
      <c r="J523" s="22">
        <v>0.19732602060661456</v>
      </c>
      <c r="K523" s="152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1</v>
      </c>
    </row>
    <row r="524" spans="1:65">
      <c r="A524" s="30"/>
      <c r="B524" s="19">
        <v>1</v>
      </c>
      <c r="C524" s="9">
        <v>2</v>
      </c>
      <c r="D524" s="11">
        <v>0.14499999999999999</v>
      </c>
      <c r="E524" s="11">
        <v>0.18</v>
      </c>
      <c r="F524" s="11">
        <v>0.16</v>
      </c>
      <c r="G524" s="11">
        <v>0.185</v>
      </c>
      <c r="H524" s="11">
        <v>0.19</v>
      </c>
      <c r="I524" s="155">
        <v>0.2</v>
      </c>
      <c r="J524" s="11">
        <v>0.1903078750830369</v>
      </c>
      <c r="K524" s="152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22</v>
      </c>
    </row>
    <row r="525" spans="1:65">
      <c r="A525" s="30"/>
      <c r="B525" s="19">
        <v>1</v>
      </c>
      <c r="C525" s="9">
        <v>3</v>
      </c>
      <c r="D525" s="11">
        <v>0.14499999999999999</v>
      </c>
      <c r="E525" s="11">
        <v>0.19</v>
      </c>
      <c r="F525" s="11">
        <v>0.17</v>
      </c>
      <c r="G525" s="11">
        <v>0.182</v>
      </c>
      <c r="H525" s="11">
        <v>0.2</v>
      </c>
      <c r="I525" s="155">
        <v>0.2</v>
      </c>
      <c r="J525" s="11">
        <v>0.19891733814891016</v>
      </c>
      <c r="K525" s="152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16</v>
      </c>
    </row>
    <row r="526" spans="1:65">
      <c r="A526" s="30"/>
      <c r="B526" s="19">
        <v>1</v>
      </c>
      <c r="C526" s="9">
        <v>4</v>
      </c>
      <c r="D526" s="11">
        <v>0.155</v>
      </c>
      <c r="E526" s="11">
        <v>0.19</v>
      </c>
      <c r="F526" s="11">
        <v>0.17</v>
      </c>
      <c r="G526" s="11">
        <v>0.16700000000000001</v>
      </c>
      <c r="H526" s="11">
        <v>0.21</v>
      </c>
      <c r="I526" s="155">
        <v>0.2</v>
      </c>
      <c r="J526" s="11">
        <v>0.19639908574364401</v>
      </c>
      <c r="K526" s="152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0.17827988718028479</v>
      </c>
    </row>
    <row r="527" spans="1:65">
      <c r="A527" s="30"/>
      <c r="B527" s="19">
        <v>1</v>
      </c>
      <c r="C527" s="9">
        <v>5</v>
      </c>
      <c r="D527" s="11">
        <v>0.155</v>
      </c>
      <c r="E527" s="11">
        <v>0.19</v>
      </c>
      <c r="F527" s="11">
        <v>0.17</v>
      </c>
      <c r="G527" s="11">
        <v>0.17499999999999999</v>
      </c>
      <c r="H527" s="11">
        <v>0.2</v>
      </c>
      <c r="I527" s="155">
        <v>0.2</v>
      </c>
      <c r="J527" s="11">
        <v>0.188454402161403</v>
      </c>
      <c r="K527" s="152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>
        <v>103</v>
      </c>
    </row>
    <row r="528" spans="1:65">
      <c r="A528" s="30"/>
      <c r="B528" s="19">
        <v>1</v>
      </c>
      <c r="C528" s="9">
        <v>6</v>
      </c>
      <c r="D528" s="11">
        <v>0.16</v>
      </c>
      <c r="E528" s="11">
        <v>0.18</v>
      </c>
      <c r="F528" s="11">
        <v>0.17</v>
      </c>
      <c r="G528" s="11">
        <v>0.17799999999999999</v>
      </c>
      <c r="H528" s="11">
        <v>0.19</v>
      </c>
      <c r="I528" s="155">
        <v>0.2</v>
      </c>
      <c r="J528" s="11">
        <v>0.18567121674664397</v>
      </c>
      <c r="K528" s="152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A529" s="30"/>
      <c r="B529" s="20" t="s">
        <v>265</v>
      </c>
      <c r="C529" s="12"/>
      <c r="D529" s="23">
        <v>0.15083333333333335</v>
      </c>
      <c r="E529" s="23">
        <v>0.18499999999999997</v>
      </c>
      <c r="F529" s="23">
        <v>0.16833333333333333</v>
      </c>
      <c r="G529" s="23">
        <v>0.17766666666666667</v>
      </c>
      <c r="H529" s="23">
        <v>0.19499999999999998</v>
      </c>
      <c r="I529" s="23">
        <v>0.19999999999999998</v>
      </c>
      <c r="J529" s="23">
        <v>0.19284598974837541</v>
      </c>
      <c r="K529" s="152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3" t="s">
        <v>266</v>
      </c>
      <c r="C530" s="29"/>
      <c r="D530" s="11">
        <v>0.15</v>
      </c>
      <c r="E530" s="11">
        <v>0.185</v>
      </c>
      <c r="F530" s="11">
        <v>0.17</v>
      </c>
      <c r="G530" s="11">
        <v>0.17849999999999999</v>
      </c>
      <c r="H530" s="11">
        <v>0.19500000000000001</v>
      </c>
      <c r="I530" s="11">
        <v>0.2</v>
      </c>
      <c r="J530" s="11">
        <v>0.19335348041334044</v>
      </c>
      <c r="K530" s="152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3" t="s">
        <v>267</v>
      </c>
      <c r="C531" s="29"/>
      <c r="D531" s="24">
        <v>6.6458006791256345E-3</v>
      </c>
      <c r="E531" s="24">
        <v>5.4772255750516656E-3</v>
      </c>
      <c r="F531" s="24">
        <v>4.0824829046386341E-3</v>
      </c>
      <c r="G531" s="24">
        <v>6.2503333244449148E-3</v>
      </c>
      <c r="H531" s="24">
        <v>1.0488088481701517E-2</v>
      </c>
      <c r="I531" s="24">
        <v>3.0404709722440586E-17</v>
      </c>
      <c r="J531" s="24">
        <v>5.4177832045565581E-3</v>
      </c>
      <c r="K531" s="206"/>
      <c r="L531" s="207"/>
      <c r="M531" s="207"/>
      <c r="N531" s="207"/>
      <c r="O531" s="207"/>
      <c r="P531" s="207"/>
      <c r="Q531" s="207"/>
      <c r="R531" s="207"/>
      <c r="S531" s="207"/>
      <c r="T531" s="207"/>
      <c r="U531" s="207"/>
      <c r="V531" s="207"/>
      <c r="W531" s="207"/>
      <c r="X531" s="207"/>
      <c r="Y531" s="207"/>
      <c r="Z531" s="207"/>
      <c r="AA531" s="207"/>
      <c r="AB531" s="207"/>
      <c r="AC531" s="207"/>
      <c r="AD531" s="207"/>
      <c r="AE531" s="207"/>
      <c r="AF531" s="207"/>
      <c r="AG531" s="207"/>
      <c r="AH531" s="207"/>
      <c r="AI531" s="207"/>
      <c r="AJ531" s="207"/>
      <c r="AK531" s="207"/>
      <c r="AL531" s="207"/>
      <c r="AM531" s="207"/>
      <c r="AN531" s="207"/>
      <c r="AO531" s="207"/>
      <c r="AP531" s="207"/>
      <c r="AQ531" s="207"/>
      <c r="AR531" s="207"/>
      <c r="AS531" s="207"/>
      <c r="AT531" s="207"/>
      <c r="AU531" s="207"/>
      <c r="AV531" s="207"/>
      <c r="AW531" s="207"/>
      <c r="AX531" s="207"/>
      <c r="AY531" s="207"/>
      <c r="AZ531" s="207"/>
      <c r="BA531" s="207"/>
      <c r="BB531" s="207"/>
      <c r="BC531" s="207"/>
      <c r="BD531" s="207"/>
      <c r="BE531" s="207"/>
      <c r="BF531" s="207"/>
      <c r="BG531" s="207"/>
      <c r="BH531" s="207"/>
      <c r="BI531" s="207"/>
      <c r="BJ531" s="207"/>
      <c r="BK531" s="207"/>
      <c r="BL531" s="207"/>
      <c r="BM531" s="56"/>
    </row>
    <row r="532" spans="1:65">
      <c r="A532" s="30"/>
      <c r="B532" s="3" t="s">
        <v>86</v>
      </c>
      <c r="C532" s="29"/>
      <c r="D532" s="13">
        <v>4.4060556988678237E-2</v>
      </c>
      <c r="E532" s="13">
        <v>2.960662473000901E-2</v>
      </c>
      <c r="F532" s="13">
        <v>2.425237369092258E-2</v>
      </c>
      <c r="G532" s="13">
        <v>3.518011252032785E-2</v>
      </c>
      <c r="H532" s="13">
        <v>5.378506913693086E-2</v>
      </c>
      <c r="I532" s="13">
        <v>1.5202354861220294E-16</v>
      </c>
      <c r="J532" s="13">
        <v>2.8093833901475771E-2</v>
      </c>
      <c r="K532" s="152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55"/>
    </row>
    <row r="533" spans="1:65">
      <c r="A533" s="30"/>
      <c r="B533" s="3" t="s">
        <v>268</v>
      </c>
      <c r="C533" s="29"/>
      <c r="D533" s="13">
        <v>-0.15395204855159139</v>
      </c>
      <c r="E533" s="13">
        <v>3.7694172494733058E-2</v>
      </c>
      <c r="F533" s="13">
        <v>-5.5791788991278901E-2</v>
      </c>
      <c r="G533" s="13">
        <v>-3.4396505591121063E-3</v>
      </c>
      <c r="H533" s="13">
        <v>9.37857493863401E-2</v>
      </c>
      <c r="I533" s="13">
        <v>0.12183153783214373</v>
      </c>
      <c r="J533" s="13">
        <v>8.1703566220909352E-2</v>
      </c>
      <c r="K533" s="152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55"/>
    </row>
    <row r="534" spans="1:65">
      <c r="A534" s="30"/>
      <c r="B534" s="46" t="s">
        <v>269</v>
      </c>
      <c r="C534" s="47"/>
      <c r="D534" s="45">
        <v>1.68</v>
      </c>
      <c r="E534" s="45">
        <v>0.2</v>
      </c>
      <c r="F534" s="45">
        <v>0.72</v>
      </c>
      <c r="G534" s="45">
        <v>0.2</v>
      </c>
      <c r="H534" s="45">
        <v>0.75</v>
      </c>
      <c r="I534" s="45" t="s">
        <v>270</v>
      </c>
      <c r="J534" s="45">
        <v>0.63</v>
      </c>
      <c r="K534" s="152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55"/>
    </row>
    <row r="535" spans="1:65">
      <c r="B535" s="31" t="s">
        <v>322</v>
      </c>
      <c r="C535" s="20"/>
      <c r="D535" s="20"/>
      <c r="E535" s="20"/>
      <c r="F535" s="20"/>
      <c r="G535" s="20"/>
      <c r="H535" s="20"/>
      <c r="I535" s="20"/>
      <c r="J535" s="20"/>
      <c r="BM535" s="55"/>
    </row>
    <row r="536" spans="1:65">
      <c r="BM536" s="55"/>
    </row>
    <row r="537" spans="1:65" ht="15">
      <c r="B537" s="8" t="s">
        <v>562</v>
      </c>
      <c r="BM537" s="28" t="s">
        <v>66</v>
      </c>
    </row>
    <row r="538" spans="1:65" ht="15">
      <c r="A538" s="25" t="s">
        <v>55</v>
      </c>
      <c r="B538" s="18" t="s">
        <v>110</v>
      </c>
      <c r="C538" s="15" t="s">
        <v>111</v>
      </c>
      <c r="D538" s="16" t="s">
        <v>230</v>
      </c>
      <c r="E538" s="17" t="s">
        <v>230</v>
      </c>
      <c r="F538" s="17" t="s">
        <v>230</v>
      </c>
      <c r="G538" s="17" t="s">
        <v>230</v>
      </c>
      <c r="H538" s="17" t="s">
        <v>230</v>
      </c>
      <c r="I538" s="17" t="s">
        <v>230</v>
      </c>
      <c r="J538" s="17" t="s">
        <v>230</v>
      </c>
      <c r="K538" s="17" t="s">
        <v>230</v>
      </c>
      <c r="L538" s="17" t="s">
        <v>230</v>
      </c>
      <c r="M538" s="17" t="s">
        <v>230</v>
      </c>
      <c r="N538" s="17" t="s">
        <v>230</v>
      </c>
      <c r="O538" s="17" t="s">
        <v>230</v>
      </c>
      <c r="P538" s="17" t="s">
        <v>230</v>
      </c>
      <c r="Q538" s="17" t="s">
        <v>230</v>
      </c>
      <c r="R538" s="17" t="s">
        <v>230</v>
      </c>
      <c r="S538" s="17" t="s">
        <v>230</v>
      </c>
      <c r="T538" s="17" t="s">
        <v>230</v>
      </c>
      <c r="U538" s="17" t="s">
        <v>230</v>
      </c>
      <c r="V538" s="17" t="s">
        <v>230</v>
      </c>
      <c r="W538" s="17" t="s">
        <v>230</v>
      </c>
      <c r="X538" s="17" t="s">
        <v>230</v>
      </c>
      <c r="Y538" s="17" t="s">
        <v>230</v>
      </c>
      <c r="Z538" s="17" t="s">
        <v>230</v>
      </c>
      <c r="AA538" s="152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</v>
      </c>
    </row>
    <row r="539" spans="1:65">
      <c r="A539" s="30"/>
      <c r="B539" s="19" t="s">
        <v>231</v>
      </c>
      <c r="C539" s="9" t="s">
        <v>231</v>
      </c>
      <c r="D539" s="150" t="s">
        <v>233</v>
      </c>
      <c r="E539" s="151" t="s">
        <v>234</v>
      </c>
      <c r="F539" s="151" t="s">
        <v>235</v>
      </c>
      <c r="G539" s="151" t="s">
        <v>236</v>
      </c>
      <c r="H539" s="151" t="s">
        <v>239</v>
      </c>
      <c r="I539" s="151" t="s">
        <v>240</v>
      </c>
      <c r="J539" s="151" t="s">
        <v>242</v>
      </c>
      <c r="K539" s="151" t="s">
        <v>243</v>
      </c>
      <c r="L539" s="151" t="s">
        <v>244</v>
      </c>
      <c r="M539" s="151" t="s">
        <v>245</v>
      </c>
      <c r="N539" s="151" t="s">
        <v>246</v>
      </c>
      <c r="O539" s="151" t="s">
        <v>247</v>
      </c>
      <c r="P539" s="151" t="s">
        <v>248</v>
      </c>
      <c r="Q539" s="151" t="s">
        <v>249</v>
      </c>
      <c r="R539" s="151" t="s">
        <v>250</v>
      </c>
      <c r="S539" s="151" t="s">
        <v>251</v>
      </c>
      <c r="T539" s="151" t="s">
        <v>252</v>
      </c>
      <c r="U539" s="151" t="s">
        <v>280</v>
      </c>
      <c r="V539" s="151" t="s">
        <v>254</v>
      </c>
      <c r="W539" s="151" t="s">
        <v>255</v>
      </c>
      <c r="X539" s="151" t="s">
        <v>256</v>
      </c>
      <c r="Y539" s="151" t="s">
        <v>257</v>
      </c>
      <c r="Z539" s="151" t="s">
        <v>258</v>
      </c>
      <c r="AA539" s="152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 t="s">
        <v>1</v>
      </c>
    </row>
    <row r="540" spans="1:65">
      <c r="A540" s="30"/>
      <c r="B540" s="19"/>
      <c r="C540" s="9"/>
      <c r="D540" s="10" t="s">
        <v>271</v>
      </c>
      <c r="E540" s="11" t="s">
        <v>273</v>
      </c>
      <c r="F540" s="11" t="s">
        <v>273</v>
      </c>
      <c r="G540" s="11" t="s">
        <v>274</v>
      </c>
      <c r="H540" s="11" t="s">
        <v>274</v>
      </c>
      <c r="I540" s="11" t="s">
        <v>271</v>
      </c>
      <c r="J540" s="11" t="s">
        <v>273</v>
      </c>
      <c r="K540" s="11" t="s">
        <v>274</v>
      </c>
      <c r="L540" s="11" t="s">
        <v>273</v>
      </c>
      <c r="M540" s="11" t="s">
        <v>271</v>
      </c>
      <c r="N540" s="11" t="s">
        <v>274</v>
      </c>
      <c r="O540" s="11" t="s">
        <v>273</v>
      </c>
      <c r="P540" s="11" t="s">
        <v>273</v>
      </c>
      <c r="Q540" s="11" t="s">
        <v>273</v>
      </c>
      <c r="R540" s="11" t="s">
        <v>271</v>
      </c>
      <c r="S540" s="11" t="s">
        <v>274</v>
      </c>
      <c r="T540" s="11" t="s">
        <v>271</v>
      </c>
      <c r="U540" s="11" t="s">
        <v>273</v>
      </c>
      <c r="V540" s="11" t="s">
        <v>273</v>
      </c>
      <c r="W540" s="11" t="s">
        <v>274</v>
      </c>
      <c r="X540" s="11" t="s">
        <v>271</v>
      </c>
      <c r="Y540" s="11" t="s">
        <v>274</v>
      </c>
      <c r="Z540" s="11" t="s">
        <v>271</v>
      </c>
      <c r="AA540" s="152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2</v>
      </c>
    </row>
    <row r="541" spans="1:65">
      <c r="A541" s="30"/>
      <c r="B541" s="19"/>
      <c r="C541" s="9"/>
      <c r="D541" s="26" t="s">
        <v>309</v>
      </c>
      <c r="E541" s="26" t="s">
        <v>263</v>
      </c>
      <c r="F541" s="26" t="s">
        <v>309</v>
      </c>
      <c r="G541" s="26" t="s">
        <v>310</v>
      </c>
      <c r="H541" s="26" t="s">
        <v>310</v>
      </c>
      <c r="I541" s="26" t="s">
        <v>116</v>
      </c>
      <c r="J541" s="26" t="s">
        <v>116</v>
      </c>
      <c r="K541" s="26" t="s">
        <v>311</v>
      </c>
      <c r="L541" s="26" t="s">
        <v>310</v>
      </c>
      <c r="M541" s="26" t="s">
        <v>309</v>
      </c>
      <c r="N541" s="26" t="s">
        <v>309</v>
      </c>
      <c r="O541" s="26" t="s">
        <v>309</v>
      </c>
      <c r="P541" s="26" t="s">
        <v>310</v>
      </c>
      <c r="Q541" s="26" t="s">
        <v>309</v>
      </c>
      <c r="R541" s="26" t="s">
        <v>309</v>
      </c>
      <c r="S541" s="26" t="s">
        <v>311</v>
      </c>
      <c r="T541" s="26" t="s">
        <v>276</v>
      </c>
      <c r="U541" s="26" t="s">
        <v>310</v>
      </c>
      <c r="V541" s="26" t="s">
        <v>312</v>
      </c>
      <c r="W541" s="26" t="s">
        <v>313</v>
      </c>
      <c r="X541" s="26" t="s">
        <v>309</v>
      </c>
      <c r="Y541" s="26" t="s">
        <v>309</v>
      </c>
      <c r="Z541" s="26" t="s">
        <v>309</v>
      </c>
      <c r="AA541" s="152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3</v>
      </c>
    </row>
    <row r="542" spans="1:65">
      <c r="A542" s="30"/>
      <c r="B542" s="18">
        <v>1</v>
      </c>
      <c r="C542" s="14">
        <v>1</v>
      </c>
      <c r="D542" s="22">
        <v>1.77</v>
      </c>
      <c r="E542" s="22">
        <v>1.7000000000000002</v>
      </c>
      <c r="F542" s="22">
        <v>1.6200000000000003</v>
      </c>
      <c r="G542" s="22">
        <v>1.6200000000000003</v>
      </c>
      <c r="H542" s="22">
        <v>1.6399999999999997</v>
      </c>
      <c r="I542" s="22">
        <v>1.73</v>
      </c>
      <c r="J542" s="22">
        <v>1.73</v>
      </c>
      <c r="K542" s="22">
        <v>1.66</v>
      </c>
      <c r="L542" s="22">
        <v>1.7343030999999998</v>
      </c>
      <c r="M542" s="22">
        <v>1.72</v>
      </c>
      <c r="N542" s="22">
        <v>1.7500000000000002</v>
      </c>
      <c r="O542" s="22">
        <v>1.6338280000000001</v>
      </c>
      <c r="P542" s="22">
        <v>1.72</v>
      </c>
      <c r="Q542" s="22">
        <v>1.6312899999999999</v>
      </c>
      <c r="R542" s="22">
        <v>1.7500000000000002</v>
      </c>
      <c r="S542" s="22">
        <v>1.68</v>
      </c>
      <c r="T542" s="22">
        <v>1.7000000000000002</v>
      </c>
      <c r="U542" s="22">
        <v>1.6538210019999999</v>
      </c>
      <c r="V542" s="22">
        <v>1.69</v>
      </c>
      <c r="W542" s="22">
        <v>1.71</v>
      </c>
      <c r="X542" s="22">
        <v>1.81</v>
      </c>
      <c r="Y542" s="22">
        <v>1.8000000000000003</v>
      </c>
      <c r="Z542" s="22">
        <v>1.5700000000000003</v>
      </c>
      <c r="AA542" s="152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1</v>
      </c>
    </row>
    <row r="543" spans="1:65">
      <c r="A543" s="30"/>
      <c r="B543" s="19">
        <v>1</v>
      </c>
      <c r="C543" s="9">
        <v>2</v>
      </c>
      <c r="D543" s="11">
        <v>1.73</v>
      </c>
      <c r="E543" s="11">
        <v>1.7000000000000002</v>
      </c>
      <c r="F543" s="11">
        <v>1.6233333333333333</v>
      </c>
      <c r="G543" s="11">
        <v>1.6099999999999999</v>
      </c>
      <c r="H543" s="11">
        <v>1.66</v>
      </c>
      <c r="I543" s="11">
        <v>1.76</v>
      </c>
      <c r="J543" s="11">
        <v>1.66</v>
      </c>
      <c r="K543" s="11">
        <v>1.6200000000000003</v>
      </c>
      <c r="L543" s="11">
        <v>1.6907240000000001</v>
      </c>
      <c r="M543" s="11">
        <v>1.7000000000000002</v>
      </c>
      <c r="N543" s="11">
        <v>1.73</v>
      </c>
      <c r="O543" s="11">
        <v>1.5844239999999998</v>
      </c>
      <c r="P543" s="11">
        <v>1.69</v>
      </c>
      <c r="Q543" s="11">
        <v>1.7134199999999999</v>
      </c>
      <c r="R543" s="11">
        <v>1.78</v>
      </c>
      <c r="S543" s="11">
        <v>1.67</v>
      </c>
      <c r="T543" s="11">
        <v>1.69</v>
      </c>
      <c r="U543" s="11">
        <v>1.61973108</v>
      </c>
      <c r="V543" s="11">
        <v>1.71</v>
      </c>
      <c r="W543" s="11">
        <v>1.69</v>
      </c>
      <c r="X543" s="11">
        <v>1.7399999999999998</v>
      </c>
      <c r="Y543" s="11">
        <v>1.7399999999999998</v>
      </c>
      <c r="Z543" s="11">
        <v>1.6399999999999997</v>
      </c>
      <c r="AA543" s="152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8" t="e">
        <v>#N/A</v>
      </c>
    </row>
    <row r="544" spans="1:65">
      <c r="A544" s="30"/>
      <c r="B544" s="19">
        <v>1</v>
      </c>
      <c r="C544" s="9">
        <v>3</v>
      </c>
      <c r="D544" s="11">
        <v>1.76</v>
      </c>
      <c r="E544" s="11">
        <v>1.71</v>
      </c>
      <c r="F544" s="11">
        <v>1.6291666666666667</v>
      </c>
      <c r="G544" s="11">
        <v>1.6099999999999999</v>
      </c>
      <c r="H544" s="11">
        <v>1.6399999999999997</v>
      </c>
      <c r="I544" s="11">
        <v>1.72</v>
      </c>
      <c r="J544" s="11">
        <v>1.77</v>
      </c>
      <c r="K544" s="11">
        <v>1.6500000000000001</v>
      </c>
      <c r="L544" s="11">
        <v>1.7479508000000001</v>
      </c>
      <c r="M544" s="11">
        <v>1.7000000000000002</v>
      </c>
      <c r="N544" s="11">
        <v>1.7399999999999998</v>
      </c>
      <c r="O544" s="11">
        <v>1.6169</v>
      </c>
      <c r="P544" s="11">
        <v>1.73</v>
      </c>
      <c r="Q544" s="11">
        <v>1.6766399999999999</v>
      </c>
      <c r="R544" s="11">
        <v>1.79</v>
      </c>
      <c r="S544" s="11">
        <v>1.67</v>
      </c>
      <c r="T544" s="11">
        <v>1.7000000000000002</v>
      </c>
      <c r="U544" s="11">
        <v>1.6140202359999998</v>
      </c>
      <c r="V544" s="11">
        <v>1.71</v>
      </c>
      <c r="W544" s="11">
        <v>1.67</v>
      </c>
      <c r="X544" s="11">
        <v>1.7500000000000002</v>
      </c>
      <c r="Y544" s="11">
        <v>1.78</v>
      </c>
      <c r="Z544" s="11">
        <v>1.59</v>
      </c>
      <c r="AA544" s="152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8">
        <v>16</v>
      </c>
    </row>
    <row r="545" spans="1:65">
      <c r="A545" s="30"/>
      <c r="B545" s="19">
        <v>1</v>
      </c>
      <c r="C545" s="9">
        <v>4</v>
      </c>
      <c r="D545" s="11">
        <v>1.73</v>
      </c>
      <c r="E545" s="11">
        <v>1.7000000000000002</v>
      </c>
      <c r="F545" s="11">
        <v>1.6391666666666669</v>
      </c>
      <c r="G545" s="11">
        <v>1.6500000000000001</v>
      </c>
      <c r="H545" s="11">
        <v>1.66</v>
      </c>
      <c r="I545" s="11">
        <v>1.67</v>
      </c>
      <c r="J545" s="11">
        <v>1.83</v>
      </c>
      <c r="K545" s="11">
        <v>1.6500000000000001</v>
      </c>
      <c r="L545" s="11">
        <v>1.734003</v>
      </c>
      <c r="M545" s="11">
        <v>1.6500000000000001</v>
      </c>
      <c r="N545" s="11">
        <v>1.77</v>
      </c>
      <c r="O545" s="11">
        <v>1.648088</v>
      </c>
      <c r="P545" s="11">
        <v>1.72</v>
      </c>
      <c r="Q545" s="11">
        <v>1.7102299999999999</v>
      </c>
      <c r="R545" s="11">
        <v>1.78</v>
      </c>
      <c r="S545" s="11">
        <v>1.68</v>
      </c>
      <c r="T545" s="11">
        <v>1.69</v>
      </c>
      <c r="U545" s="11">
        <v>1.6713313989999998</v>
      </c>
      <c r="V545" s="11">
        <v>1.7000000000000002</v>
      </c>
      <c r="W545" s="11">
        <v>1.68</v>
      </c>
      <c r="X545" s="11">
        <v>1.79</v>
      </c>
      <c r="Y545" s="11">
        <v>1.7000000000000002</v>
      </c>
      <c r="Z545" s="11">
        <v>1.59</v>
      </c>
      <c r="AA545" s="152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8">
        <v>1.6920200477921354</v>
      </c>
    </row>
    <row r="546" spans="1:65">
      <c r="A546" s="30"/>
      <c r="B546" s="19">
        <v>1</v>
      </c>
      <c r="C546" s="9">
        <v>5</v>
      </c>
      <c r="D546" s="11">
        <v>1.71</v>
      </c>
      <c r="E546" s="148">
        <v>1.76</v>
      </c>
      <c r="F546" s="11">
        <v>1.6200000000000003</v>
      </c>
      <c r="G546" s="11">
        <v>1.6200000000000003</v>
      </c>
      <c r="H546" s="11">
        <v>1.6500000000000001</v>
      </c>
      <c r="I546" s="11">
        <v>1.71</v>
      </c>
      <c r="J546" s="11">
        <v>1.76</v>
      </c>
      <c r="K546" s="11">
        <v>1.66</v>
      </c>
      <c r="L546" s="11">
        <v>1.691163</v>
      </c>
      <c r="M546" s="11">
        <v>1.7000000000000002</v>
      </c>
      <c r="N546" s="11">
        <v>1.73</v>
      </c>
      <c r="O546" s="11">
        <v>1.6272040000000001</v>
      </c>
      <c r="P546" s="11">
        <v>1.73</v>
      </c>
      <c r="Q546" s="11">
        <v>1.69973</v>
      </c>
      <c r="R546" s="11">
        <v>1.76</v>
      </c>
      <c r="S546" s="11">
        <v>1.68</v>
      </c>
      <c r="T546" s="11">
        <v>1.68</v>
      </c>
      <c r="U546" s="11">
        <v>1.6614310549999998</v>
      </c>
      <c r="V546" s="11">
        <v>1.73</v>
      </c>
      <c r="W546" s="11">
        <v>1.67</v>
      </c>
      <c r="X546" s="11">
        <v>1.7399999999999998</v>
      </c>
      <c r="Y546" s="11">
        <v>1.7000000000000002</v>
      </c>
      <c r="Z546" s="11">
        <v>1.56</v>
      </c>
      <c r="AA546" s="152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8">
        <v>104</v>
      </c>
    </row>
    <row r="547" spans="1:65">
      <c r="A547" s="30"/>
      <c r="B547" s="19">
        <v>1</v>
      </c>
      <c r="C547" s="9">
        <v>6</v>
      </c>
      <c r="D547" s="11">
        <v>1.68</v>
      </c>
      <c r="E547" s="11">
        <v>1.73</v>
      </c>
      <c r="F547" s="11">
        <v>1.6275000000000002</v>
      </c>
      <c r="G547" s="11">
        <v>1.63</v>
      </c>
      <c r="H547" s="11">
        <v>1.63</v>
      </c>
      <c r="I547" s="11">
        <v>1.72</v>
      </c>
      <c r="J547" s="11">
        <v>1.8000000000000003</v>
      </c>
      <c r="K547" s="11">
        <v>1.6200000000000003</v>
      </c>
      <c r="L547" s="11">
        <v>1.7474360000000002</v>
      </c>
      <c r="M547" s="11">
        <v>1.73</v>
      </c>
      <c r="N547" s="11">
        <v>1.7000000000000002</v>
      </c>
      <c r="O547" s="11">
        <v>1.576052</v>
      </c>
      <c r="P547" s="11">
        <v>1.73</v>
      </c>
      <c r="Q547" s="11">
        <v>1.66934</v>
      </c>
      <c r="R547" s="11">
        <v>1.7399999999999998</v>
      </c>
      <c r="S547" s="11">
        <v>1.68</v>
      </c>
      <c r="T547" s="11" t="s">
        <v>279</v>
      </c>
      <c r="U547" s="11">
        <v>1.7265379479999998</v>
      </c>
      <c r="V547" s="11">
        <v>1.73</v>
      </c>
      <c r="W547" s="11">
        <v>1.71</v>
      </c>
      <c r="X547" s="11">
        <v>1.77</v>
      </c>
      <c r="Y547" s="11">
        <v>1.7000000000000002</v>
      </c>
      <c r="Z547" s="11">
        <v>1.5700000000000003</v>
      </c>
      <c r="AA547" s="152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55"/>
    </row>
    <row r="548" spans="1:65">
      <c r="A548" s="30"/>
      <c r="B548" s="20" t="s">
        <v>265</v>
      </c>
      <c r="C548" s="12"/>
      <c r="D548" s="23">
        <v>1.7299999999999998</v>
      </c>
      <c r="E548" s="23">
        <v>1.7166666666666668</v>
      </c>
      <c r="F548" s="23">
        <v>1.6265277777777778</v>
      </c>
      <c r="G548" s="23">
        <v>1.6233333333333337</v>
      </c>
      <c r="H548" s="23">
        <v>1.6466666666666665</v>
      </c>
      <c r="I548" s="23">
        <v>1.7183333333333335</v>
      </c>
      <c r="J548" s="23">
        <v>1.7583333333333335</v>
      </c>
      <c r="K548" s="23">
        <v>1.6433333333333335</v>
      </c>
      <c r="L548" s="23">
        <v>1.7242633166666668</v>
      </c>
      <c r="M548" s="23">
        <v>1.7000000000000002</v>
      </c>
      <c r="N548" s="23">
        <v>1.736666666666667</v>
      </c>
      <c r="O548" s="23">
        <v>1.6144160000000003</v>
      </c>
      <c r="P548" s="23">
        <v>1.72</v>
      </c>
      <c r="Q548" s="23">
        <v>1.6834416666666667</v>
      </c>
      <c r="R548" s="23">
        <v>1.7666666666666668</v>
      </c>
      <c r="S548" s="23">
        <v>1.6766666666666665</v>
      </c>
      <c r="T548" s="23">
        <v>1.6919999999999997</v>
      </c>
      <c r="U548" s="23">
        <v>1.6578121199999998</v>
      </c>
      <c r="V548" s="23">
        <v>1.7116666666666667</v>
      </c>
      <c r="W548" s="23">
        <v>1.6883333333333332</v>
      </c>
      <c r="X548" s="23">
        <v>1.7666666666666666</v>
      </c>
      <c r="Y548" s="23">
        <v>1.736666666666667</v>
      </c>
      <c r="Z548" s="23">
        <v>1.5866666666666667</v>
      </c>
      <c r="AA548" s="152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55"/>
    </row>
    <row r="549" spans="1:65">
      <c r="A549" s="30"/>
      <c r="B549" s="3" t="s">
        <v>266</v>
      </c>
      <c r="C549" s="29"/>
      <c r="D549" s="11">
        <v>1.73</v>
      </c>
      <c r="E549" s="11">
        <v>1.7050000000000001</v>
      </c>
      <c r="F549" s="11">
        <v>1.6254166666666667</v>
      </c>
      <c r="G549" s="11">
        <v>1.6200000000000003</v>
      </c>
      <c r="H549" s="11">
        <v>1.645</v>
      </c>
      <c r="I549" s="11">
        <v>1.72</v>
      </c>
      <c r="J549" s="11">
        <v>1.7650000000000001</v>
      </c>
      <c r="K549" s="11">
        <v>1.6500000000000001</v>
      </c>
      <c r="L549" s="11">
        <v>1.7341530499999998</v>
      </c>
      <c r="M549" s="11">
        <v>1.7000000000000002</v>
      </c>
      <c r="N549" s="11">
        <v>1.7349999999999999</v>
      </c>
      <c r="O549" s="11">
        <v>1.622052</v>
      </c>
      <c r="P549" s="11">
        <v>1.7250000000000001</v>
      </c>
      <c r="Q549" s="11">
        <v>1.6881849999999998</v>
      </c>
      <c r="R549" s="11">
        <v>1.77</v>
      </c>
      <c r="S549" s="11">
        <v>1.68</v>
      </c>
      <c r="T549" s="11">
        <v>1.69</v>
      </c>
      <c r="U549" s="11">
        <v>1.6576260284999997</v>
      </c>
      <c r="V549" s="11">
        <v>1.71</v>
      </c>
      <c r="W549" s="11">
        <v>1.6850000000000001</v>
      </c>
      <c r="X549" s="11">
        <v>1.7600000000000002</v>
      </c>
      <c r="Y549" s="11">
        <v>1.72</v>
      </c>
      <c r="Z549" s="11">
        <v>1.58</v>
      </c>
      <c r="AA549" s="152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55"/>
    </row>
    <row r="550" spans="1:65">
      <c r="A550" s="30"/>
      <c r="B550" s="3" t="s">
        <v>267</v>
      </c>
      <c r="C550" s="29"/>
      <c r="D550" s="24">
        <v>3.2863353450309996E-2</v>
      </c>
      <c r="E550" s="24">
        <v>2.4221202832779863E-2</v>
      </c>
      <c r="F550" s="24">
        <v>7.2536708459055551E-3</v>
      </c>
      <c r="G550" s="24">
        <v>1.5055453054181673E-2</v>
      </c>
      <c r="H550" s="24">
        <v>1.2110601416390039E-2</v>
      </c>
      <c r="I550" s="24">
        <v>2.9268868558020279E-2</v>
      </c>
      <c r="J550" s="24">
        <v>5.9132619311735864E-2</v>
      </c>
      <c r="K550" s="24">
        <v>1.8618986725025079E-2</v>
      </c>
      <c r="L550" s="24">
        <v>2.651130146276617E-2</v>
      </c>
      <c r="M550" s="24">
        <v>2.7568097504180388E-2</v>
      </c>
      <c r="N550" s="24">
        <v>2.3380903889000212E-2</v>
      </c>
      <c r="O550" s="24">
        <v>2.8466292656403342E-2</v>
      </c>
      <c r="P550" s="24">
        <v>1.5491933384829683E-2</v>
      </c>
      <c r="Q550" s="24">
        <v>3.1133715111863327E-2</v>
      </c>
      <c r="R550" s="24">
        <v>1.9663841605003542E-2</v>
      </c>
      <c r="S550" s="24">
        <v>5.1639777949432268E-3</v>
      </c>
      <c r="T550" s="24">
        <v>8.3666002653408691E-3</v>
      </c>
      <c r="U550" s="24">
        <v>4.0750290217716541E-2</v>
      </c>
      <c r="V550" s="24">
        <v>1.6020819787597205E-2</v>
      </c>
      <c r="W550" s="24">
        <v>1.8348478592697195E-2</v>
      </c>
      <c r="X550" s="24">
        <v>2.8751811537130516E-2</v>
      </c>
      <c r="Y550" s="24">
        <v>4.4572039067858067E-2</v>
      </c>
      <c r="Z550" s="24">
        <v>2.8751811537130238E-2</v>
      </c>
      <c r="AA550" s="206"/>
      <c r="AB550" s="207"/>
      <c r="AC550" s="207"/>
      <c r="AD550" s="207"/>
      <c r="AE550" s="207"/>
      <c r="AF550" s="207"/>
      <c r="AG550" s="207"/>
      <c r="AH550" s="207"/>
      <c r="AI550" s="207"/>
      <c r="AJ550" s="207"/>
      <c r="AK550" s="207"/>
      <c r="AL550" s="207"/>
      <c r="AM550" s="207"/>
      <c r="AN550" s="207"/>
      <c r="AO550" s="207"/>
      <c r="AP550" s="207"/>
      <c r="AQ550" s="207"/>
      <c r="AR550" s="207"/>
      <c r="AS550" s="207"/>
      <c r="AT550" s="207"/>
      <c r="AU550" s="207"/>
      <c r="AV550" s="207"/>
      <c r="AW550" s="207"/>
      <c r="AX550" s="207"/>
      <c r="AY550" s="207"/>
      <c r="AZ550" s="207"/>
      <c r="BA550" s="207"/>
      <c r="BB550" s="207"/>
      <c r="BC550" s="207"/>
      <c r="BD550" s="207"/>
      <c r="BE550" s="207"/>
      <c r="BF550" s="207"/>
      <c r="BG550" s="207"/>
      <c r="BH550" s="207"/>
      <c r="BI550" s="207"/>
      <c r="BJ550" s="207"/>
      <c r="BK550" s="207"/>
      <c r="BL550" s="207"/>
      <c r="BM550" s="56"/>
    </row>
    <row r="551" spans="1:65">
      <c r="A551" s="30"/>
      <c r="B551" s="3" t="s">
        <v>86</v>
      </c>
      <c r="C551" s="29"/>
      <c r="D551" s="13">
        <v>1.8996158063763004E-2</v>
      </c>
      <c r="E551" s="13">
        <v>1.4109438543366909E-2</v>
      </c>
      <c r="F551" s="13">
        <v>4.4596046529348475E-3</v>
      </c>
      <c r="G551" s="13">
        <v>9.2744063988798777E-3</v>
      </c>
      <c r="H551" s="13">
        <v>7.3546162447712792E-3</v>
      </c>
      <c r="I551" s="13">
        <v>1.7033289170525864E-2</v>
      </c>
      <c r="J551" s="13">
        <v>3.3629925674920867E-2</v>
      </c>
      <c r="K551" s="13">
        <v>1.1330012205897612E-2</v>
      </c>
      <c r="L551" s="13">
        <v>1.537543669027166E-2</v>
      </c>
      <c r="M551" s="13">
        <v>1.6216527943635522E-2</v>
      </c>
      <c r="N551" s="13">
        <v>1.3463092450479965E-2</v>
      </c>
      <c r="O551" s="13">
        <v>1.7632563512999955E-2</v>
      </c>
      <c r="P551" s="13">
        <v>9.006938014435863E-3</v>
      </c>
      <c r="Q551" s="13">
        <v>1.8494086090615945E-2</v>
      </c>
      <c r="R551" s="13">
        <v>1.1130476380190683E-2</v>
      </c>
      <c r="S551" s="13">
        <v>3.079907233564549E-3</v>
      </c>
      <c r="T551" s="13">
        <v>4.9447992111943681E-3</v>
      </c>
      <c r="U551" s="13">
        <v>2.4580765049369131E-2</v>
      </c>
      <c r="V551" s="13">
        <v>9.3597778700665272E-3</v>
      </c>
      <c r="W551" s="13">
        <v>1.0867805681755495E-2</v>
      </c>
      <c r="X551" s="13">
        <v>1.6274610304036142E-2</v>
      </c>
      <c r="Y551" s="13">
        <v>2.5665281612970089E-2</v>
      </c>
      <c r="Z551" s="13">
        <v>1.8120889624241746E-2</v>
      </c>
      <c r="AA551" s="152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55"/>
    </row>
    <row r="552" spans="1:65">
      <c r="A552" s="30"/>
      <c r="B552" s="3" t="s">
        <v>268</v>
      </c>
      <c r="C552" s="29"/>
      <c r="D552" s="13">
        <v>2.2446514305443976E-2</v>
      </c>
      <c r="E552" s="13">
        <v>1.4566387027560301E-2</v>
      </c>
      <c r="F552" s="13">
        <v>-3.8706556757301169E-2</v>
      </c>
      <c r="G552" s="13">
        <v>-4.0594503917627311E-2</v>
      </c>
      <c r="H552" s="13">
        <v>-2.6804281181330714E-2</v>
      </c>
      <c r="I552" s="13">
        <v>1.5551402937295844E-2</v>
      </c>
      <c r="J552" s="13">
        <v>3.9191784770947757E-2</v>
      </c>
      <c r="K552" s="13">
        <v>-2.8774313000801466E-2</v>
      </c>
      <c r="L552" s="13">
        <v>1.9056079693975603E-2</v>
      </c>
      <c r="M552" s="13">
        <v>4.7162279302053189E-3</v>
      </c>
      <c r="N552" s="13">
        <v>2.6386577944386369E-2</v>
      </c>
      <c r="O552" s="13">
        <v>-4.5864733041076078E-2</v>
      </c>
      <c r="P552" s="13">
        <v>1.6536418847031165E-2</v>
      </c>
      <c r="Q552" s="13">
        <v>-5.069905133016861E-3</v>
      </c>
      <c r="R552" s="13">
        <v>4.4116864319625249E-2</v>
      </c>
      <c r="S552" s="13">
        <v>-9.073994806091723E-3</v>
      </c>
      <c r="T552" s="13">
        <v>-1.1848436525241368E-5</v>
      </c>
      <c r="U552" s="13">
        <v>-2.0217211868602036E-2</v>
      </c>
      <c r="V552" s="13">
        <v>1.1611339298353673E-2</v>
      </c>
      <c r="W552" s="13">
        <v>-2.1788834379432576E-3</v>
      </c>
      <c r="X552" s="13">
        <v>4.4116864319625027E-2</v>
      </c>
      <c r="Y552" s="13">
        <v>2.6386577944386369E-2</v>
      </c>
      <c r="Z552" s="13">
        <v>-6.2264853931808362E-2</v>
      </c>
      <c r="AA552" s="152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55"/>
    </row>
    <row r="553" spans="1:65">
      <c r="A553" s="30"/>
      <c r="B553" s="46" t="s">
        <v>269</v>
      </c>
      <c r="C553" s="47"/>
      <c r="D553" s="45">
        <v>0.55000000000000004</v>
      </c>
      <c r="E553" s="45">
        <v>0.31</v>
      </c>
      <c r="F553" s="45">
        <v>1.35</v>
      </c>
      <c r="G553" s="45">
        <v>1.41</v>
      </c>
      <c r="H553" s="45">
        <v>0.98</v>
      </c>
      <c r="I553" s="45">
        <v>0.34</v>
      </c>
      <c r="J553" s="45">
        <v>1.07</v>
      </c>
      <c r="K553" s="45">
        <v>1.04</v>
      </c>
      <c r="L553" s="45">
        <v>0.45</v>
      </c>
      <c r="M553" s="45">
        <v>0</v>
      </c>
      <c r="N553" s="45">
        <v>0.67</v>
      </c>
      <c r="O553" s="45">
        <v>1.57</v>
      </c>
      <c r="P553" s="45">
        <v>0.37</v>
      </c>
      <c r="Q553" s="45">
        <v>0.3</v>
      </c>
      <c r="R553" s="45">
        <v>1.23</v>
      </c>
      <c r="S553" s="45">
        <v>0.43</v>
      </c>
      <c r="T553" s="45">
        <v>0.15</v>
      </c>
      <c r="U553" s="45">
        <v>0.78</v>
      </c>
      <c r="V553" s="45">
        <v>0.21</v>
      </c>
      <c r="W553" s="45">
        <v>0.21</v>
      </c>
      <c r="X553" s="45">
        <v>1.23</v>
      </c>
      <c r="Y553" s="45">
        <v>0.67</v>
      </c>
      <c r="Z553" s="45">
        <v>2.08</v>
      </c>
      <c r="AA553" s="152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55"/>
    </row>
    <row r="554" spans="1:65">
      <c r="B554" s="31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BM554" s="55"/>
    </row>
    <row r="555" spans="1:65" ht="15">
      <c r="B555" s="8" t="s">
        <v>563</v>
      </c>
      <c r="BM555" s="28" t="s">
        <v>66</v>
      </c>
    </row>
    <row r="556" spans="1:65" ht="15">
      <c r="A556" s="25" t="s">
        <v>56</v>
      </c>
      <c r="B556" s="18" t="s">
        <v>110</v>
      </c>
      <c r="C556" s="15" t="s">
        <v>111</v>
      </c>
      <c r="D556" s="16" t="s">
        <v>230</v>
      </c>
      <c r="E556" s="17" t="s">
        <v>230</v>
      </c>
      <c r="F556" s="17" t="s">
        <v>230</v>
      </c>
      <c r="G556" s="17" t="s">
        <v>230</v>
      </c>
      <c r="H556" s="17" t="s">
        <v>230</v>
      </c>
      <c r="I556" s="17" t="s">
        <v>230</v>
      </c>
      <c r="J556" s="17" t="s">
        <v>230</v>
      </c>
      <c r="K556" s="17" t="s">
        <v>230</v>
      </c>
      <c r="L556" s="17" t="s">
        <v>230</v>
      </c>
      <c r="M556" s="17" t="s">
        <v>230</v>
      </c>
      <c r="N556" s="17" t="s">
        <v>230</v>
      </c>
      <c r="O556" s="17" t="s">
        <v>230</v>
      </c>
      <c r="P556" s="17" t="s">
        <v>230</v>
      </c>
      <c r="Q556" s="17" t="s">
        <v>230</v>
      </c>
      <c r="R556" s="17" t="s">
        <v>230</v>
      </c>
      <c r="S556" s="17" t="s">
        <v>230</v>
      </c>
      <c r="T556" s="17" t="s">
        <v>230</v>
      </c>
      <c r="U556" s="17" t="s">
        <v>230</v>
      </c>
      <c r="V556" s="17" t="s">
        <v>230</v>
      </c>
      <c r="W556" s="17" t="s">
        <v>230</v>
      </c>
      <c r="X556" s="17" t="s">
        <v>230</v>
      </c>
      <c r="Y556" s="17" t="s">
        <v>230</v>
      </c>
      <c r="Z556" s="17" t="s">
        <v>230</v>
      </c>
      <c r="AA556" s="17" t="s">
        <v>230</v>
      </c>
      <c r="AB556" s="152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1</v>
      </c>
    </row>
    <row r="557" spans="1:65">
      <c r="A557" s="30"/>
      <c r="B557" s="19" t="s">
        <v>231</v>
      </c>
      <c r="C557" s="9" t="s">
        <v>231</v>
      </c>
      <c r="D557" s="150" t="s">
        <v>233</v>
      </c>
      <c r="E557" s="151" t="s">
        <v>234</v>
      </c>
      <c r="F557" s="151" t="s">
        <v>235</v>
      </c>
      <c r="G557" s="151" t="s">
        <v>236</v>
      </c>
      <c r="H557" s="151" t="s">
        <v>237</v>
      </c>
      <c r="I557" s="151" t="s">
        <v>239</v>
      </c>
      <c r="J557" s="151" t="s">
        <v>240</v>
      </c>
      <c r="K557" s="151" t="s">
        <v>242</v>
      </c>
      <c r="L557" s="151" t="s">
        <v>243</v>
      </c>
      <c r="M557" s="151" t="s">
        <v>244</v>
      </c>
      <c r="N557" s="151" t="s">
        <v>245</v>
      </c>
      <c r="O557" s="151" t="s">
        <v>246</v>
      </c>
      <c r="P557" s="151" t="s">
        <v>247</v>
      </c>
      <c r="Q557" s="151" t="s">
        <v>248</v>
      </c>
      <c r="R557" s="151" t="s">
        <v>249</v>
      </c>
      <c r="S557" s="151" t="s">
        <v>250</v>
      </c>
      <c r="T557" s="151" t="s">
        <v>251</v>
      </c>
      <c r="U557" s="151" t="s">
        <v>252</v>
      </c>
      <c r="V557" s="151" t="s">
        <v>280</v>
      </c>
      <c r="W557" s="151" t="s">
        <v>254</v>
      </c>
      <c r="X557" s="151" t="s">
        <v>255</v>
      </c>
      <c r="Y557" s="151" t="s">
        <v>256</v>
      </c>
      <c r="Z557" s="151" t="s">
        <v>257</v>
      </c>
      <c r="AA557" s="151" t="s">
        <v>258</v>
      </c>
      <c r="AB557" s="152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8" t="s">
        <v>1</v>
      </c>
    </row>
    <row r="558" spans="1:65">
      <c r="A558" s="30"/>
      <c r="B558" s="19"/>
      <c r="C558" s="9"/>
      <c r="D558" s="10" t="s">
        <v>271</v>
      </c>
      <c r="E558" s="11" t="s">
        <v>273</v>
      </c>
      <c r="F558" s="11" t="s">
        <v>273</v>
      </c>
      <c r="G558" s="11" t="s">
        <v>274</v>
      </c>
      <c r="H558" s="11" t="s">
        <v>274</v>
      </c>
      <c r="I558" s="11" t="s">
        <v>274</v>
      </c>
      <c r="J558" s="11" t="s">
        <v>271</v>
      </c>
      <c r="K558" s="11" t="s">
        <v>273</v>
      </c>
      <c r="L558" s="11" t="s">
        <v>274</v>
      </c>
      <c r="M558" s="11" t="s">
        <v>273</v>
      </c>
      <c r="N558" s="11" t="s">
        <v>271</v>
      </c>
      <c r="O558" s="11" t="s">
        <v>274</v>
      </c>
      <c r="P558" s="11" t="s">
        <v>271</v>
      </c>
      <c r="Q558" s="11" t="s">
        <v>273</v>
      </c>
      <c r="R558" s="11" t="s">
        <v>273</v>
      </c>
      <c r="S558" s="11" t="s">
        <v>271</v>
      </c>
      <c r="T558" s="11" t="s">
        <v>274</v>
      </c>
      <c r="U558" s="11" t="s">
        <v>271</v>
      </c>
      <c r="V558" s="11" t="s">
        <v>273</v>
      </c>
      <c r="W558" s="11" t="s">
        <v>273</v>
      </c>
      <c r="X558" s="11" t="s">
        <v>274</v>
      </c>
      <c r="Y558" s="11" t="s">
        <v>271</v>
      </c>
      <c r="Z558" s="11" t="s">
        <v>274</v>
      </c>
      <c r="AA558" s="11" t="s">
        <v>271</v>
      </c>
      <c r="AB558" s="152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28">
        <v>3</v>
      </c>
    </row>
    <row r="559" spans="1:65">
      <c r="A559" s="30"/>
      <c r="B559" s="19"/>
      <c r="C559" s="9"/>
      <c r="D559" s="26" t="s">
        <v>309</v>
      </c>
      <c r="E559" s="26" t="s">
        <v>263</v>
      </c>
      <c r="F559" s="26" t="s">
        <v>309</v>
      </c>
      <c r="G559" s="26" t="s">
        <v>310</v>
      </c>
      <c r="H559" s="26" t="s">
        <v>310</v>
      </c>
      <c r="I559" s="26" t="s">
        <v>310</v>
      </c>
      <c r="J559" s="26" t="s">
        <v>116</v>
      </c>
      <c r="K559" s="26" t="s">
        <v>116</v>
      </c>
      <c r="L559" s="26" t="s">
        <v>311</v>
      </c>
      <c r="M559" s="26" t="s">
        <v>310</v>
      </c>
      <c r="N559" s="26" t="s">
        <v>309</v>
      </c>
      <c r="O559" s="26" t="s">
        <v>309</v>
      </c>
      <c r="P559" s="26" t="s">
        <v>309</v>
      </c>
      <c r="Q559" s="26" t="s">
        <v>310</v>
      </c>
      <c r="R559" s="26" t="s">
        <v>309</v>
      </c>
      <c r="S559" s="26" t="s">
        <v>309</v>
      </c>
      <c r="T559" s="26" t="s">
        <v>311</v>
      </c>
      <c r="U559" s="26" t="s">
        <v>276</v>
      </c>
      <c r="V559" s="26" t="s">
        <v>310</v>
      </c>
      <c r="W559" s="26" t="s">
        <v>312</v>
      </c>
      <c r="X559" s="26" t="s">
        <v>313</v>
      </c>
      <c r="Y559" s="26" t="s">
        <v>309</v>
      </c>
      <c r="Z559" s="26" t="s">
        <v>309</v>
      </c>
      <c r="AA559" s="26" t="s">
        <v>309</v>
      </c>
      <c r="AB559" s="152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28">
        <v>3</v>
      </c>
    </row>
    <row r="560" spans="1:65">
      <c r="A560" s="30"/>
      <c r="B560" s="18">
        <v>1</v>
      </c>
      <c r="C560" s="14">
        <v>1</v>
      </c>
      <c r="D560" s="222">
        <v>6.7900000000000002E-2</v>
      </c>
      <c r="E560" s="222">
        <v>7.3300000000000004E-2</v>
      </c>
      <c r="F560" s="222">
        <v>6.472873333333333E-2</v>
      </c>
      <c r="G560" s="222">
        <v>7.7300000000000008E-2</v>
      </c>
      <c r="H560" s="222">
        <v>6.7199999999999996E-2</v>
      </c>
      <c r="I560" s="222">
        <v>7.2700000000000001E-2</v>
      </c>
      <c r="J560" s="222">
        <v>6.7199999999999996E-2</v>
      </c>
      <c r="K560" s="222">
        <v>7.5600000000000001E-2</v>
      </c>
      <c r="L560" s="222">
        <v>7.4700000000000003E-2</v>
      </c>
      <c r="M560" s="222">
        <v>7.877300000000001E-2</v>
      </c>
      <c r="N560" s="222">
        <v>7.2499999999999995E-2</v>
      </c>
      <c r="O560" s="222">
        <v>6.9099999999999995E-2</v>
      </c>
      <c r="P560" s="222">
        <v>6.5536113971370005E-2</v>
      </c>
      <c r="Q560" s="222">
        <v>7.1900000000000006E-2</v>
      </c>
      <c r="R560" s="223" t="s">
        <v>323</v>
      </c>
      <c r="S560" s="222">
        <v>7.2800000000000004E-2</v>
      </c>
      <c r="T560" s="222">
        <v>6.7900000000000002E-2</v>
      </c>
      <c r="U560" s="222">
        <v>7.1000000000000008E-2</v>
      </c>
      <c r="V560" s="222">
        <v>7.3358433090000008E-2</v>
      </c>
      <c r="W560" s="222">
        <v>6.5700000000000008E-2</v>
      </c>
      <c r="X560" s="222">
        <v>7.0699999999999999E-2</v>
      </c>
      <c r="Y560" s="235">
        <v>7.1400000000000005E-2</v>
      </c>
      <c r="Z560" s="222">
        <v>6.989999999999999E-2</v>
      </c>
      <c r="AA560" s="222">
        <v>6.5300000000000011E-2</v>
      </c>
      <c r="AB560" s="206"/>
      <c r="AC560" s="207"/>
      <c r="AD560" s="207"/>
      <c r="AE560" s="207"/>
      <c r="AF560" s="207"/>
      <c r="AG560" s="207"/>
      <c r="AH560" s="207"/>
      <c r="AI560" s="207"/>
      <c r="AJ560" s="207"/>
      <c r="AK560" s="207"/>
      <c r="AL560" s="207"/>
      <c r="AM560" s="207"/>
      <c r="AN560" s="207"/>
      <c r="AO560" s="207"/>
      <c r="AP560" s="207"/>
      <c r="AQ560" s="207"/>
      <c r="AR560" s="207"/>
      <c r="AS560" s="207"/>
      <c r="AT560" s="207"/>
      <c r="AU560" s="207"/>
      <c r="AV560" s="207"/>
      <c r="AW560" s="207"/>
      <c r="AX560" s="207"/>
      <c r="AY560" s="207"/>
      <c r="AZ560" s="207"/>
      <c r="BA560" s="207"/>
      <c r="BB560" s="207"/>
      <c r="BC560" s="207"/>
      <c r="BD560" s="207"/>
      <c r="BE560" s="207"/>
      <c r="BF560" s="207"/>
      <c r="BG560" s="207"/>
      <c r="BH560" s="207"/>
      <c r="BI560" s="207"/>
      <c r="BJ560" s="207"/>
      <c r="BK560" s="207"/>
      <c r="BL560" s="207"/>
      <c r="BM560" s="224">
        <v>1</v>
      </c>
    </row>
    <row r="561" spans="1:65">
      <c r="A561" s="30"/>
      <c r="B561" s="19">
        <v>1</v>
      </c>
      <c r="C561" s="9">
        <v>2</v>
      </c>
      <c r="D561" s="24">
        <v>6.8900000000000003E-2</v>
      </c>
      <c r="E561" s="24">
        <v>7.3200000000000001E-2</v>
      </c>
      <c r="F561" s="24">
        <v>6.4967399999999995E-2</v>
      </c>
      <c r="G561" s="24">
        <v>7.5999999999999998E-2</v>
      </c>
      <c r="H561" s="24">
        <v>6.5200000000000008E-2</v>
      </c>
      <c r="I561" s="24">
        <v>7.3499999999999996E-2</v>
      </c>
      <c r="J561" s="24">
        <v>6.8999999999999992E-2</v>
      </c>
      <c r="K561" s="24">
        <v>7.2800000000000004E-2</v>
      </c>
      <c r="L561" s="24">
        <v>7.3099999999999998E-2</v>
      </c>
      <c r="M561" s="24">
        <v>7.8323599999999993E-2</v>
      </c>
      <c r="N561" s="24">
        <v>7.0900000000000005E-2</v>
      </c>
      <c r="O561" s="24">
        <v>7.1300000000000002E-2</v>
      </c>
      <c r="P561" s="24">
        <v>6.504149765758642E-2</v>
      </c>
      <c r="Q561" s="24">
        <v>7.17E-2</v>
      </c>
      <c r="R561" s="225" t="s">
        <v>323</v>
      </c>
      <c r="S561" s="24">
        <v>7.3999999999999996E-2</v>
      </c>
      <c r="T561" s="24">
        <v>6.7799999999999999E-2</v>
      </c>
      <c r="U561" s="24">
        <v>7.1300000000000002E-2</v>
      </c>
      <c r="V561" s="24">
        <v>7.0281990829999988E-2</v>
      </c>
      <c r="W561" s="24">
        <v>6.6000000000000003E-2</v>
      </c>
      <c r="X561" s="24">
        <v>7.0400000000000004E-2</v>
      </c>
      <c r="Y561" s="24">
        <v>6.8099999999999994E-2</v>
      </c>
      <c r="Z561" s="24">
        <v>6.8099999999999994E-2</v>
      </c>
      <c r="AA561" s="226">
        <v>6.83E-2</v>
      </c>
      <c r="AB561" s="206"/>
      <c r="AC561" s="207"/>
      <c r="AD561" s="207"/>
      <c r="AE561" s="207"/>
      <c r="AF561" s="207"/>
      <c r="AG561" s="207"/>
      <c r="AH561" s="207"/>
      <c r="AI561" s="207"/>
      <c r="AJ561" s="207"/>
      <c r="AK561" s="207"/>
      <c r="AL561" s="207"/>
      <c r="AM561" s="207"/>
      <c r="AN561" s="207"/>
      <c r="AO561" s="207"/>
      <c r="AP561" s="207"/>
      <c r="AQ561" s="207"/>
      <c r="AR561" s="207"/>
      <c r="AS561" s="207"/>
      <c r="AT561" s="207"/>
      <c r="AU561" s="207"/>
      <c r="AV561" s="207"/>
      <c r="AW561" s="207"/>
      <c r="AX561" s="207"/>
      <c r="AY561" s="207"/>
      <c r="AZ561" s="207"/>
      <c r="BA561" s="207"/>
      <c r="BB561" s="207"/>
      <c r="BC561" s="207"/>
      <c r="BD561" s="207"/>
      <c r="BE561" s="207"/>
      <c r="BF561" s="207"/>
      <c r="BG561" s="207"/>
      <c r="BH561" s="207"/>
      <c r="BI561" s="207"/>
      <c r="BJ561" s="207"/>
      <c r="BK561" s="207"/>
      <c r="BL561" s="207"/>
      <c r="BM561" s="224">
        <v>23</v>
      </c>
    </row>
    <row r="562" spans="1:65">
      <c r="A562" s="30"/>
      <c r="B562" s="19">
        <v>1</v>
      </c>
      <c r="C562" s="9">
        <v>3</v>
      </c>
      <c r="D562" s="24">
        <v>6.8099999999999994E-2</v>
      </c>
      <c r="E562" s="24">
        <v>7.3200000000000001E-2</v>
      </c>
      <c r="F562" s="24">
        <v>6.4632399999999993E-2</v>
      </c>
      <c r="G562" s="24">
        <v>7.8200000000000006E-2</v>
      </c>
      <c r="H562" s="24">
        <v>6.7699999999999996E-2</v>
      </c>
      <c r="I562" s="24">
        <v>7.22E-2</v>
      </c>
      <c r="J562" s="24">
        <v>6.7299999999999999E-2</v>
      </c>
      <c r="K562" s="24">
        <v>7.7499999999999999E-2</v>
      </c>
      <c r="L562" s="24">
        <v>7.5299999999999992E-2</v>
      </c>
      <c r="M562" s="24">
        <v>7.8276999999999999E-2</v>
      </c>
      <c r="N562" s="24">
        <v>7.2499999999999995E-2</v>
      </c>
      <c r="O562" s="24">
        <v>6.93E-2</v>
      </c>
      <c r="P562" s="24">
        <v>6.5614671478019387E-2</v>
      </c>
      <c r="Q562" s="24">
        <v>7.2800000000000004E-2</v>
      </c>
      <c r="R562" s="225" t="s">
        <v>323</v>
      </c>
      <c r="S562" s="24">
        <v>7.5299999999999992E-2</v>
      </c>
      <c r="T562" s="24">
        <v>6.7900000000000002E-2</v>
      </c>
      <c r="U562" s="24">
        <v>7.17E-2</v>
      </c>
      <c r="V562" s="24">
        <v>7.0477719200000011E-2</v>
      </c>
      <c r="W562" s="24">
        <v>6.5700000000000008E-2</v>
      </c>
      <c r="X562" s="24">
        <v>7.0599999999999996E-2</v>
      </c>
      <c r="Y562" s="24">
        <v>6.7299999999999999E-2</v>
      </c>
      <c r="Z562" s="24">
        <v>6.9199999999999998E-2</v>
      </c>
      <c r="AA562" s="24">
        <v>6.5500000000000003E-2</v>
      </c>
      <c r="AB562" s="206"/>
      <c r="AC562" s="207"/>
      <c r="AD562" s="207"/>
      <c r="AE562" s="207"/>
      <c r="AF562" s="207"/>
      <c r="AG562" s="207"/>
      <c r="AH562" s="207"/>
      <c r="AI562" s="207"/>
      <c r="AJ562" s="207"/>
      <c r="AK562" s="207"/>
      <c r="AL562" s="207"/>
      <c r="AM562" s="207"/>
      <c r="AN562" s="207"/>
      <c r="AO562" s="207"/>
      <c r="AP562" s="207"/>
      <c r="AQ562" s="207"/>
      <c r="AR562" s="207"/>
      <c r="AS562" s="207"/>
      <c r="AT562" s="207"/>
      <c r="AU562" s="207"/>
      <c r="AV562" s="207"/>
      <c r="AW562" s="207"/>
      <c r="AX562" s="207"/>
      <c r="AY562" s="207"/>
      <c r="AZ562" s="207"/>
      <c r="BA562" s="207"/>
      <c r="BB562" s="207"/>
      <c r="BC562" s="207"/>
      <c r="BD562" s="207"/>
      <c r="BE562" s="207"/>
      <c r="BF562" s="207"/>
      <c r="BG562" s="207"/>
      <c r="BH562" s="207"/>
      <c r="BI562" s="207"/>
      <c r="BJ562" s="207"/>
      <c r="BK562" s="207"/>
      <c r="BL562" s="207"/>
      <c r="BM562" s="224">
        <v>16</v>
      </c>
    </row>
    <row r="563" spans="1:65">
      <c r="A563" s="30"/>
      <c r="B563" s="19">
        <v>1</v>
      </c>
      <c r="C563" s="9">
        <v>4</v>
      </c>
      <c r="D563" s="24">
        <v>6.6699999999999995E-2</v>
      </c>
      <c r="E563" s="24">
        <v>7.3399999999999993E-2</v>
      </c>
      <c r="F563" s="24">
        <v>6.5575133333333327E-2</v>
      </c>
      <c r="G563" s="24">
        <v>7.8399999999999997E-2</v>
      </c>
      <c r="H563" s="24">
        <v>6.9399999999999989E-2</v>
      </c>
      <c r="I563" s="24">
        <v>7.3700000000000002E-2</v>
      </c>
      <c r="J563" s="24">
        <v>6.4700000000000008E-2</v>
      </c>
      <c r="K563" s="24">
        <v>8.0599999999999991E-2</v>
      </c>
      <c r="L563" s="24">
        <v>7.4899999999999994E-2</v>
      </c>
      <c r="M563" s="24">
        <v>7.8558000000000003E-2</v>
      </c>
      <c r="N563" s="226">
        <v>6.93E-2</v>
      </c>
      <c r="O563" s="24">
        <v>7.1900000000000006E-2</v>
      </c>
      <c r="P563" s="24">
        <v>6.5002162356086399E-2</v>
      </c>
      <c r="Q563" s="24">
        <v>7.3099999999999998E-2</v>
      </c>
      <c r="R563" s="24">
        <v>7.7520000000000006E-2</v>
      </c>
      <c r="S563" s="24">
        <v>7.51E-2</v>
      </c>
      <c r="T563" s="24">
        <v>6.7900000000000002E-2</v>
      </c>
      <c r="U563" s="24">
        <v>7.2000000000000008E-2</v>
      </c>
      <c r="V563" s="24">
        <v>7.4255145219999999E-2</v>
      </c>
      <c r="W563" s="24">
        <v>6.7100000000000007E-2</v>
      </c>
      <c r="X563" s="24">
        <v>7.0099999999999996E-2</v>
      </c>
      <c r="Y563" s="24">
        <v>6.9599999999999995E-2</v>
      </c>
      <c r="Z563" s="24">
        <v>6.6299999999999998E-2</v>
      </c>
      <c r="AA563" s="24">
        <v>6.6299999999999998E-2</v>
      </c>
      <c r="AB563" s="206"/>
      <c r="AC563" s="207"/>
      <c r="AD563" s="207"/>
      <c r="AE563" s="207"/>
      <c r="AF563" s="207"/>
      <c r="AG563" s="207"/>
      <c r="AH563" s="207"/>
      <c r="AI563" s="207"/>
      <c r="AJ563" s="207"/>
      <c r="AK563" s="207"/>
      <c r="AL563" s="207"/>
      <c r="AM563" s="207"/>
      <c r="AN563" s="207"/>
      <c r="AO563" s="207"/>
      <c r="AP563" s="207"/>
      <c r="AQ563" s="207"/>
      <c r="AR563" s="207"/>
      <c r="AS563" s="207"/>
      <c r="AT563" s="207"/>
      <c r="AU563" s="207"/>
      <c r="AV563" s="207"/>
      <c r="AW563" s="207"/>
      <c r="AX563" s="207"/>
      <c r="AY563" s="207"/>
      <c r="AZ563" s="207"/>
      <c r="BA563" s="207"/>
      <c r="BB563" s="207"/>
      <c r="BC563" s="207"/>
      <c r="BD563" s="207"/>
      <c r="BE563" s="207"/>
      <c r="BF563" s="207"/>
      <c r="BG563" s="207"/>
      <c r="BH563" s="207"/>
      <c r="BI563" s="207"/>
      <c r="BJ563" s="207"/>
      <c r="BK563" s="207"/>
      <c r="BL563" s="207"/>
      <c r="BM563" s="224">
        <v>7.0974869395105541E-2</v>
      </c>
    </row>
    <row r="564" spans="1:65">
      <c r="A564" s="30"/>
      <c r="B564" s="19">
        <v>1</v>
      </c>
      <c r="C564" s="9">
        <v>5</v>
      </c>
      <c r="D564" s="24">
        <v>6.6400000000000001E-2</v>
      </c>
      <c r="E564" s="24">
        <v>7.5299999999999992E-2</v>
      </c>
      <c r="F564" s="24">
        <v>6.5115333333333331E-2</v>
      </c>
      <c r="G564" s="24">
        <v>7.6700000000000004E-2</v>
      </c>
      <c r="H564" s="24">
        <v>7.1000000000000008E-2</v>
      </c>
      <c r="I564" s="24">
        <v>7.2700000000000001E-2</v>
      </c>
      <c r="J564" s="24">
        <v>6.5500000000000003E-2</v>
      </c>
      <c r="K564" s="24">
        <v>7.7899999999999997E-2</v>
      </c>
      <c r="L564" s="24">
        <v>7.5600000000000001E-2</v>
      </c>
      <c r="M564" s="24">
        <v>7.8427399999999994E-2</v>
      </c>
      <c r="N564" s="24">
        <v>7.3200000000000001E-2</v>
      </c>
      <c r="O564" s="24">
        <v>6.9399999999999989E-2</v>
      </c>
      <c r="P564" s="226">
        <v>6.8735357965011679E-2</v>
      </c>
      <c r="Q564" s="24">
        <v>7.3899999999999993E-2</v>
      </c>
      <c r="R564" s="225" t="s">
        <v>323</v>
      </c>
      <c r="S564" s="24">
        <v>7.3899999999999993E-2</v>
      </c>
      <c r="T564" s="24">
        <v>6.83E-2</v>
      </c>
      <c r="U564" s="24">
        <v>7.1000000000000008E-2</v>
      </c>
      <c r="V564" s="24">
        <v>7.2499873010000007E-2</v>
      </c>
      <c r="W564" s="24">
        <v>6.7699999999999996E-2</v>
      </c>
      <c r="X564" s="24">
        <v>7.0300000000000001E-2</v>
      </c>
      <c r="Y564" s="24">
        <v>6.7699999999999996E-2</v>
      </c>
      <c r="Z564" s="24">
        <v>6.6000000000000003E-2</v>
      </c>
      <c r="AA564" s="24">
        <v>6.4700000000000008E-2</v>
      </c>
      <c r="AB564" s="206"/>
      <c r="AC564" s="207"/>
      <c r="AD564" s="207"/>
      <c r="AE564" s="207"/>
      <c r="AF564" s="207"/>
      <c r="AG564" s="207"/>
      <c r="AH564" s="207"/>
      <c r="AI564" s="207"/>
      <c r="AJ564" s="207"/>
      <c r="AK564" s="207"/>
      <c r="AL564" s="207"/>
      <c r="AM564" s="207"/>
      <c r="AN564" s="207"/>
      <c r="AO564" s="207"/>
      <c r="AP564" s="207"/>
      <c r="AQ564" s="207"/>
      <c r="AR564" s="207"/>
      <c r="AS564" s="207"/>
      <c r="AT564" s="207"/>
      <c r="AU564" s="207"/>
      <c r="AV564" s="207"/>
      <c r="AW564" s="207"/>
      <c r="AX564" s="207"/>
      <c r="AY564" s="207"/>
      <c r="AZ564" s="207"/>
      <c r="BA564" s="207"/>
      <c r="BB564" s="207"/>
      <c r="BC564" s="207"/>
      <c r="BD564" s="207"/>
      <c r="BE564" s="207"/>
      <c r="BF564" s="207"/>
      <c r="BG564" s="207"/>
      <c r="BH564" s="207"/>
      <c r="BI564" s="207"/>
      <c r="BJ564" s="207"/>
      <c r="BK564" s="207"/>
      <c r="BL564" s="207"/>
      <c r="BM564" s="224">
        <v>105</v>
      </c>
    </row>
    <row r="565" spans="1:65">
      <c r="A565" s="30"/>
      <c r="B565" s="19">
        <v>1</v>
      </c>
      <c r="C565" s="9">
        <v>6</v>
      </c>
      <c r="D565" s="24">
        <v>6.6400000000000001E-2</v>
      </c>
      <c r="E565" s="24">
        <v>7.4299999999999991E-2</v>
      </c>
      <c r="F565" s="24">
        <v>6.4659400000000006E-2</v>
      </c>
      <c r="G565" s="24">
        <v>7.640000000000001E-2</v>
      </c>
      <c r="H565" s="24">
        <v>6.9399999999999989E-2</v>
      </c>
      <c r="I565" s="24">
        <v>7.0599999999999996E-2</v>
      </c>
      <c r="J565" s="24">
        <v>6.6400000000000001E-2</v>
      </c>
      <c r="K565" s="24">
        <v>7.9299999999999995E-2</v>
      </c>
      <c r="L565" s="24">
        <v>7.2999999999999995E-2</v>
      </c>
      <c r="M565" s="24">
        <v>7.8315999999999997E-2</v>
      </c>
      <c r="N565" s="24">
        <v>7.2499999999999995E-2</v>
      </c>
      <c r="O565" s="24">
        <v>6.8099999999999994E-2</v>
      </c>
      <c r="P565" s="24">
        <v>6.6111143774602837E-2</v>
      </c>
      <c r="Q565" s="24">
        <v>7.3399999999999993E-2</v>
      </c>
      <c r="R565" s="225" t="s">
        <v>323</v>
      </c>
      <c r="S565" s="24">
        <v>7.2700000000000001E-2</v>
      </c>
      <c r="T565" s="24">
        <v>6.7199999999999996E-2</v>
      </c>
      <c r="U565" s="24" t="s">
        <v>279</v>
      </c>
      <c r="V565" s="24">
        <v>7.5709050259999994E-2</v>
      </c>
      <c r="W565" s="24">
        <v>6.7799999999999999E-2</v>
      </c>
      <c r="X565" s="24">
        <v>7.0500000000000007E-2</v>
      </c>
      <c r="Y565" s="24">
        <v>6.83E-2</v>
      </c>
      <c r="Z565" s="24">
        <v>6.6299999999999998E-2</v>
      </c>
      <c r="AA565" s="24">
        <v>6.5799999999999997E-2</v>
      </c>
      <c r="AB565" s="206"/>
      <c r="AC565" s="207"/>
      <c r="AD565" s="207"/>
      <c r="AE565" s="207"/>
      <c r="AF565" s="207"/>
      <c r="AG565" s="207"/>
      <c r="AH565" s="207"/>
      <c r="AI565" s="207"/>
      <c r="AJ565" s="207"/>
      <c r="AK565" s="207"/>
      <c r="AL565" s="207"/>
      <c r="AM565" s="207"/>
      <c r="AN565" s="207"/>
      <c r="AO565" s="207"/>
      <c r="AP565" s="207"/>
      <c r="AQ565" s="207"/>
      <c r="AR565" s="207"/>
      <c r="AS565" s="207"/>
      <c r="AT565" s="207"/>
      <c r="AU565" s="207"/>
      <c r="AV565" s="207"/>
      <c r="AW565" s="207"/>
      <c r="AX565" s="207"/>
      <c r="AY565" s="207"/>
      <c r="AZ565" s="207"/>
      <c r="BA565" s="207"/>
      <c r="BB565" s="207"/>
      <c r="BC565" s="207"/>
      <c r="BD565" s="207"/>
      <c r="BE565" s="207"/>
      <c r="BF565" s="207"/>
      <c r="BG565" s="207"/>
      <c r="BH565" s="207"/>
      <c r="BI565" s="207"/>
      <c r="BJ565" s="207"/>
      <c r="BK565" s="207"/>
      <c r="BL565" s="207"/>
      <c r="BM565" s="56"/>
    </row>
    <row r="566" spans="1:65">
      <c r="A566" s="30"/>
      <c r="B566" s="20" t="s">
        <v>265</v>
      </c>
      <c r="C566" s="12"/>
      <c r="D566" s="227">
        <v>6.7400000000000002E-2</v>
      </c>
      <c r="E566" s="227">
        <v>7.3783333333333326E-2</v>
      </c>
      <c r="F566" s="227">
        <v>6.4946400000000001E-2</v>
      </c>
      <c r="G566" s="227">
        <v>7.7166666666666661E-2</v>
      </c>
      <c r="H566" s="227">
        <v>6.8316666666666651E-2</v>
      </c>
      <c r="I566" s="227">
        <v>7.2566666666666654E-2</v>
      </c>
      <c r="J566" s="227">
        <v>6.6683333333333331E-2</v>
      </c>
      <c r="K566" s="227">
        <v>7.7283333333333329E-2</v>
      </c>
      <c r="L566" s="227">
        <v>7.4433333333333324E-2</v>
      </c>
      <c r="M566" s="227">
        <v>7.844583333333334E-2</v>
      </c>
      <c r="N566" s="227">
        <v>7.1816666666666668E-2</v>
      </c>
      <c r="O566" s="227">
        <v>6.9849999999999995E-2</v>
      </c>
      <c r="P566" s="227">
        <v>6.6006824533779443E-2</v>
      </c>
      <c r="Q566" s="227">
        <v>7.279999999999999E-2</v>
      </c>
      <c r="R566" s="227">
        <v>7.7520000000000006E-2</v>
      </c>
      <c r="S566" s="227">
        <v>7.3966666666666667E-2</v>
      </c>
      <c r="T566" s="227">
        <v>6.7833333333333329E-2</v>
      </c>
      <c r="U566" s="227">
        <v>7.1400000000000005E-2</v>
      </c>
      <c r="V566" s="227">
        <v>7.2763701934999994E-2</v>
      </c>
      <c r="W566" s="227">
        <v>6.6666666666666666E-2</v>
      </c>
      <c r="X566" s="227">
        <v>7.0433333333333334E-2</v>
      </c>
      <c r="Y566" s="227">
        <v>6.8733333333333327E-2</v>
      </c>
      <c r="Z566" s="227">
        <v>6.7633333333333323E-2</v>
      </c>
      <c r="AA566" s="227">
        <v>6.5983333333333324E-2</v>
      </c>
      <c r="AB566" s="206"/>
      <c r="AC566" s="207"/>
      <c r="AD566" s="207"/>
      <c r="AE566" s="207"/>
      <c r="AF566" s="207"/>
      <c r="AG566" s="207"/>
      <c r="AH566" s="207"/>
      <c r="AI566" s="207"/>
      <c r="AJ566" s="207"/>
      <c r="AK566" s="207"/>
      <c r="AL566" s="207"/>
      <c r="AM566" s="207"/>
      <c r="AN566" s="207"/>
      <c r="AO566" s="207"/>
      <c r="AP566" s="207"/>
      <c r="AQ566" s="207"/>
      <c r="AR566" s="207"/>
      <c r="AS566" s="207"/>
      <c r="AT566" s="207"/>
      <c r="AU566" s="207"/>
      <c r="AV566" s="207"/>
      <c r="AW566" s="207"/>
      <c r="AX566" s="207"/>
      <c r="AY566" s="207"/>
      <c r="AZ566" s="207"/>
      <c r="BA566" s="207"/>
      <c r="BB566" s="207"/>
      <c r="BC566" s="207"/>
      <c r="BD566" s="207"/>
      <c r="BE566" s="207"/>
      <c r="BF566" s="207"/>
      <c r="BG566" s="207"/>
      <c r="BH566" s="207"/>
      <c r="BI566" s="207"/>
      <c r="BJ566" s="207"/>
      <c r="BK566" s="207"/>
      <c r="BL566" s="207"/>
      <c r="BM566" s="56"/>
    </row>
    <row r="567" spans="1:65">
      <c r="A567" s="30"/>
      <c r="B567" s="3" t="s">
        <v>266</v>
      </c>
      <c r="C567" s="29"/>
      <c r="D567" s="24">
        <v>6.7299999999999999E-2</v>
      </c>
      <c r="E567" s="24">
        <v>7.3349999999999999E-2</v>
      </c>
      <c r="F567" s="24">
        <v>6.4848066666666662E-2</v>
      </c>
      <c r="G567" s="24">
        <v>7.7000000000000013E-2</v>
      </c>
      <c r="H567" s="24">
        <v>6.855E-2</v>
      </c>
      <c r="I567" s="24">
        <v>7.2700000000000001E-2</v>
      </c>
      <c r="J567" s="24">
        <v>6.6799999999999998E-2</v>
      </c>
      <c r="K567" s="24">
        <v>7.7699999999999991E-2</v>
      </c>
      <c r="L567" s="24">
        <v>7.4800000000000005E-2</v>
      </c>
      <c r="M567" s="24">
        <v>7.8375499999999987E-2</v>
      </c>
      <c r="N567" s="24">
        <v>7.2499999999999995E-2</v>
      </c>
      <c r="O567" s="24">
        <v>6.9349999999999995E-2</v>
      </c>
      <c r="P567" s="24">
        <v>6.5575392724694703E-2</v>
      </c>
      <c r="Q567" s="24">
        <v>7.2950000000000001E-2</v>
      </c>
      <c r="R567" s="24">
        <v>7.7520000000000006E-2</v>
      </c>
      <c r="S567" s="24">
        <v>7.3949999999999988E-2</v>
      </c>
      <c r="T567" s="24">
        <v>6.7900000000000002E-2</v>
      </c>
      <c r="U567" s="24">
        <v>7.1300000000000002E-2</v>
      </c>
      <c r="V567" s="24">
        <v>7.2929153050000001E-2</v>
      </c>
      <c r="W567" s="24">
        <v>6.6549999999999998E-2</v>
      </c>
      <c r="X567" s="24">
        <v>7.0450000000000013E-2</v>
      </c>
      <c r="Y567" s="24">
        <v>6.8199999999999997E-2</v>
      </c>
      <c r="Z567" s="24">
        <v>6.7199999999999996E-2</v>
      </c>
      <c r="AA567" s="24">
        <v>6.565E-2</v>
      </c>
      <c r="AB567" s="206"/>
      <c r="AC567" s="207"/>
      <c r="AD567" s="207"/>
      <c r="AE567" s="207"/>
      <c r="AF567" s="207"/>
      <c r="AG567" s="207"/>
      <c r="AH567" s="207"/>
      <c r="AI567" s="207"/>
      <c r="AJ567" s="207"/>
      <c r="AK567" s="207"/>
      <c r="AL567" s="207"/>
      <c r="AM567" s="207"/>
      <c r="AN567" s="207"/>
      <c r="AO567" s="207"/>
      <c r="AP567" s="207"/>
      <c r="AQ567" s="207"/>
      <c r="AR567" s="207"/>
      <c r="AS567" s="207"/>
      <c r="AT567" s="207"/>
      <c r="AU567" s="207"/>
      <c r="AV567" s="207"/>
      <c r="AW567" s="207"/>
      <c r="AX567" s="207"/>
      <c r="AY567" s="207"/>
      <c r="AZ567" s="207"/>
      <c r="BA567" s="207"/>
      <c r="BB567" s="207"/>
      <c r="BC567" s="207"/>
      <c r="BD567" s="207"/>
      <c r="BE567" s="207"/>
      <c r="BF567" s="207"/>
      <c r="BG567" s="207"/>
      <c r="BH567" s="207"/>
      <c r="BI567" s="207"/>
      <c r="BJ567" s="207"/>
      <c r="BK567" s="207"/>
      <c r="BL567" s="207"/>
      <c r="BM567" s="56"/>
    </row>
    <row r="568" spans="1:65">
      <c r="A568" s="30"/>
      <c r="B568" s="3" t="s">
        <v>267</v>
      </c>
      <c r="C568" s="29"/>
      <c r="D568" s="24">
        <v>1.0469001862641928E-3</v>
      </c>
      <c r="E568" s="24">
        <v>8.5186070848857658E-4</v>
      </c>
      <c r="F568" s="24">
        <v>3.6128350455932174E-4</v>
      </c>
      <c r="G568" s="24">
        <v>9.7707045122993321E-4</v>
      </c>
      <c r="H568" s="24">
        <v>2.0439341150503502E-3</v>
      </c>
      <c r="I568" s="24">
        <v>1.1129540272026824E-3</v>
      </c>
      <c r="J568" s="24">
        <v>1.5118421434351704E-3</v>
      </c>
      <c r="K568" s="24">
        <v>2.7723034946893249E-3</v>
      </c>
      <c r="L568" s="24">
        <v>1.1165422816296151E-3</v>
      </c>
      <c r="M568" s="24">
        <v>1.8987446028012468E-4</v>
      </c>
      <c r="N568" s="24">
        <v>1.4483323743763588E-3</v>
      </c>
      <c r="O568" s="24">
        <v>1.4446452851824953E-3</v>
      </c>
      <c r="P568" s="24">
        <v>1.3980222967643397E-3</v>
      </c>
      <c r="Q568" s="24">
        <v>8.5790442358108475E-4</v>
      </c>
      <c r="R568" s="24" t="s">
        <v>673</v>
      </c>
      <c r="S568" s="24">
        <v>1.0984838035522694E-3</v>
      </c>
      <c r="T568" s="24">
        <v>3.5590260840104532E-4</v>
      </c>
      <c r="U568" s="24">
        <v>4.4158804331639163E-4</v>
      </c>
      <c r="V568" s="24">
        <v>2.1310747405825334E-3</v>
      </c>
      <c r="W568" s="24">
        <v>9.8522417076859136E-4</v>
      </c>
      <c r="X568" s="24">
        <v>2.160246899469293E-4</v>
      </c>
      <c r="Y568" s="24">
        <v>1.5214028613968998E-3</v>
      </c>
      <c r="Z568" s="24">
        <v>1.6753109164172051E-3</v>
      </c>
      <c r="AA568" s="24">
        <v>1.2528633870724528E-3</v>
      </c>
      <c r="AB568" s="206"/>
      <c r="AC568" s="207"/>
      <c r="AD568" s="207"/>
      <c r="AE568" s="207"/>
      <c r="AF568" s="207"/>
      <c r="AG568" s="207"/>
      <c r="AH568" s="207"/>
      <c r="AI568" s="207"/>
      <c r="AJ568" s="207"/>
      <c r="AK568" s="207"/>
      <c r="AL568" s="207"/>
      <c r="AM568" s="207"/>
      <c r="AN568" s="207"/>
      <c r="AO568" s="207"/>
      <c r="AP568" s="207"/>
      <c r="AQ568" s="207"/>
      <c r="AR568" s="207"/>
      <c r="AS568" s="207"/>
      <c r="AT568" s="207"/>
      <c r="AU568" s="207"/>
      <c r="AV568" s="207"/>
      <c r="AW568" s="207"/>
      <c r="AX568" s="207"/>
      <c r="AY568" s="207"/>
      <c r="AZ568" s="207"/>
      <c r="BA568" s="207"/>
      <c r="BB568" s="207"/>
      <c r="BC568" s="207"/>
      <c r="BD568" s="207"/>
      <c r="BE568" s="207"/>
      <c r="BF568" s="207"/>
      <c r="BG568" s="207"/>
      <c r="BH568" s="207"/>
      <c r="BI568" s="207"/>
      <c r="BJ568" s="207"/>
      <c r="BK568" s="207"/>
      <c r="BL568" s="207"/>
      <c r="BM568" s="56"/>
    </row>
    <row r="569" spans="1:65">
      <c r="A569" s="30"/>
      <c r="B569" s="3" t="s">
        <v>86</v>
      </c>
      <c r="C569" s="29"/>
      <c r="D569" s="13">
        <v>1.5532643713118587E-2</v>
      </c>
      <c r="E569" s="13">
        <v>1.1545435398535035E-2</v>
      </c>
      <c r="F569" s="13">
        <v>5.5627949287307956E-3</v>
      </c>
      <c r="G569" s="13">
        <v>1.2661820102331748E-2</v>
      </c>
      <c r="H569" s="13">
        <v>2.9918528153945117E-2</v>
      </c>
      <c r="I569" s="13">
        <v>1.533698705378065E-2</v>
      </c>
      <c r="J569" s="13">
        <v>2.2671964160487435E-2</v>
      </c>
      <c r="K569" s="13">
        <v>3.587194515448771E-2</v>
      </c>
      <c r="L569" s="13">
        <v>1.5000568046971993E-2</v>
      </c>
      <c r="M569" s="13">
        <v>2.4204530975317322E-3</v>
      </c>
      <c r="N569" s="13">
        <v>2.0167078779898241E-2</v>
      </c>
      <c r="O569" s="13">
        <v>2.0682108592448036E-2</v>
      </c>
      <c r="P569" s="13">
        <v>2.1179965960169654E-2</v>
      </c>
      <c r="Q569" s="13">
        <v>1.1784401422817101E-2</v>
      </c>
      <c r="R569" s="13" t="s">
        <v>673</v>
      </c>
      <c r="S569" s="13">
        <v>1.485106539277516E-2</v>
      </c>
      <c r="T569" s="13">
        <v>5.2467214997697102E-3</v>
      </c>
      <c r="U569" s="13">
        <v>6.184706489025092E-3</v>
      </c>
      <c r="V569" s="13">
        <v>2.9287607473383201E-2</v>
      </c>
      <c r="W569" s="13">
        <v>1.477836256152887E-2</v>
      </c>
      <c r="X569" s="13">
        <v>3.0670803115986178E-3</v>
      </c>
      <c r="Y569" s="13">
        <v>2.2134862192971387E-2</v>
      </c>
      <c r="Z569" s="13">
        <v>2.477049161779998E-2</v>
      </c>
      <c r="AA569" s="13">
        <v>1.8987573433783069E-2</v>
      </c>
      <c r="AB569" s="152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55"/>
    </row>
    <row r="570" spans="1:65">
      <c r="A570" s="30"/>
      <c r="B570" s="3" t="s">
        <v>268</v>
      </c>
      <c r="C570" s="29"/>
      <c r="D570" s="13">
        <v>-5.0368101069757865E-2</v>
      </c>
      <c r="E570" s="13">
        <v>3.9569835945643339E-2</v>
      </c>
      <c r="F570" s="13">
        <v>-8.4938083669390485E-2</v>
      </c>
      <c r="G570" s="13">
        <v>8.7239290812814119E-2</v>
      </c>
      <c r="H570" s="13">
        <v>-3.7452731524465488E-2</v>
      </c>
      <c r="I570" s="13">
        <v>2.2427618185527631E-2</v>
      </c>
      <c r="J570" s="13">
        <v>-6.0465571805168539E-2</v>
      </c>
      <c r="K570" s="13">
        <v>8.8883065118578797E-2</v>
      </c>
      <c r="L570" s="13">
        <v>4.8728007077759816E-2</v>
      </c>
      <c r="M570" s="13">
        <v>0.10526210195101826</v>
      </c>
      <c r="N570" s="13">
        <v>1.1860497648470192E-2</v>
      </c>
      <c r="O570" s="13">
        <v>-1.5848840648703177E-2</v>
      </c>
      <c r="P570" s="13">
        <v>-6.9997238510856596E-2</v>
      </c>
      <c r="Q570" s="13">
        <v>2.5715166797056543E-2</v>
      </c>
      <c r="R570" s="13">
        <v>9.2217578710272585E-2</v>
      </c>
      <c r="S570" s="13">
        <v>4.2152909854701992E-2</v>
      </c>
      <c r="T570" s="13">
        <v>-4.4262653648346917E-2</v>
      </c>
      <c r="U570" s="13">
        <v>5.9898751278826268E-3</v>
      </c>
      <c r="V570" s="13">
        <v>2.5203745426234159E-2</v>
      </c>
      <c r="W570" s="13">
        <v>-6.0700396705992032E-2</v>
      </c>
      <c r="X570" s="13">
        <v>-7.6299691198805641E-3</v>
      </c>
      <c r="Y570" s="13">
        <v>-3.1582109003877812E-2</v>
      </c>
      <c r="Z570" s="13">
        <v>-4.7080552458228953E-2</v>
      </c>
      <c r="AA570" s="13">
        <v>-7.0328217639755719E-2</v>
      </c>
      <c r="AB570" s="152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55"/>
    </row>
    <row r="571" spans="1:65">
      <c r="A571" s="30"/>
      <c r="B571" s="46" t="s">
        <v>269</v>
      </c>
      <c r="C571" s="47"/>
      <c r="D571" s="45">
        <v>0.6</v>
      </c>
      <c r="E571" s="45">
        <v>0.79</v>
      </c>
      <c r="F571" s="45">
        <v>1.1299999999999999</v>
      </c>
      <c r="G571" s="45">
        <v>1.53</v>
      </c>
      <c r="H571" s="45">
        <v>0.4</v>
      </c>
      <c r="I571" s="45">
        <v>0.53</v>
      </c>
      <c r="J571" s="45">
        <v>0.75</v>
      </c>
      <c r="K571" s="45">
        <v>1.55</v>
      </c>
      <c r="L571" s="45">
        <v>0.93</v>
      </c>
      <c r="M571" s="45">
        <v>1.81</v>
      </c>
      <c r="N571" s="45">
        <v>0.36</v>
      </c>
      <c r="O571" s="45">
        <v>0.06</v>
      </c>
      <c r="P571" s="45">
        <v>0.9</v>
      </c>
      <c r="Q571" s="45">
        <v>0.57999999999999996</v>
      </c>
      <c r="R571" s="45">
        <v>5.43</v>
      </c>
      <c r="S571" s="45">
        <v>0.83</v>
      </c>
      <c r="T571" s="45">
        <v>0.5</v>
      </c>
      <c r="U571" s="45">
        <v>0.27</v>
      </c>
      <c r="V571" s="45">
        <v>0.56999999999999995</v>
      </c>
      <c r="W571" s="45">
        <v>0.76</v>
      </c>
      <c r="X571" s="45">
        <v>0.06</v>
      </c>
      <c r="Y571" s="45">
        <v>0.31</v>
      </c>
      <c r="Z571" s="45">
        <v>0.55000000000000004</v>
      </c>
      <c r="AA571" s="45">
        <v>0.9</v>
      </c>
      <c r="AB571" s="152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B572" s="31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BM572" s="55"/>
    </row>
    <row r="573" spans="1:65" ht="15">
      <c r="B573" s="8" t="s">
        <v>564</v>
      </c>
      <c r="BM573" s="28" t="s">
        <v>66</v>
      </c>
    </row>
    <row r="574" spans="1:65" ht="15">
      <c r="A574" s="25" t="s">
        <v>26</v>
      </c>
      <c r="B574" s="18" t="s">
        <v>110</v>
      </c>
      <c r="C574" s="15" t="s">
        <v>111</v>
      </c>
      <c r="D574" s="16" t="s">
        <v>230</v>
      </c>
      <c r="E574" s="17" t="s">
        <v>230</v>
      </c>
      <c r="F574" s="17" t="s">
        <v>230</v>
      </c>
      <c r="G574" s="17" t="s">
        <v>230</v>
      </c>
      <c r="H574" s="17" t="s">
        <v>230</v>
      </c>
      <c r="I574" s="17" t="s">
        <v>230</v>
      </c>
      <c r="J574" s="17" t="s">
        <v>230</v>
      </c>
      <c r="K574" s="17" t="s">
        <v>230</v>
      </c>
      <c r="L574" s="17" t="s">
        <v>230</v>
      </c>
      <c r="M574" s="17" t="s">
        <v>230</v>
      </c>
      <c r="N574" s="17" t="s">
        <v>230</v>
      </c>
      <c r="O574" s="17" t="s">
        <v>230</v>
      </c>
      <c r="P574" s="17" t="s">
        <v>230</v>
      </c>
      <c r="Q574" s="17" t="s">
        <v>230</v>
      </c>
      <c r="R574" s="17" t="s">
        <v>230</v>
      </c>
      <c r="S574" s="17" t="s">
        <v>230</v>
      </c>
      <c r="T574" s="17" t="s">
        <v>230</v>
      </c>
      <c r="U574" s="17" t="s">
        <v>230</v>
      </c>
      <c r="V574" s="17" t="s">
        <v>230</v>
      </c>
      <c r="W574" s="17" t="s">
        <v>230</v>
      </c>
      <c r="X574" s="17" t="s">
        <v>230</v>
      </c>
      <c r="Y574" s="17" t="s">
        <v>230</v>
      </c>
      <c r="Z574" s="17" t="s">
        <v>230</v>
      </c>
      <c r="AA574" s="152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8">
        <v>1</v>
      </c>
    </row>
    <row r="575" spans="1:65">
      <c r="A575" s="30"/>
      <c r="B575" s="19" t="s">
        <v>231</v>
      </c>
      <c r="C575" s="9" t="s">
        <v>231</v>
      </c>
      <c r="D575" s="150" t="s">
        <v>233</v>
      </c>
      <c r="E575" s="151" t="s">
        <v>234</v>
      </c>
      <c r="F575" s="151" t="s">
        <v>235</v>
      </c>
      <c r="G575" s="151" t="s">
        <v>236</v>
      </c>
      <c r="H575" s="151" t="s">
        <v>237</v>
      </c>
      <c r="I575" s="151" t="s">
        <v>239</v>
      </c>
      <c r="J575" s="151" t="s">
        <v>240</v>
      </c>
      <c r="K575" s="151" t="s">
        <v>242</v>
      </c>
      <c r="L575" s="151" t="s">
        <v>243</v>
      </c>
      <c r="M575" s="151" t="s">
        <v>244</v>
      </c>
      <c r="N575" s="151" t="s">
        <v>245</v>
      </c>
      <c r="O575" s="151" t="s">
        <v>246</v>
      </c>
      <c r="P575" s="151" t="s">
        <v>248</v>
      </c>
      <c r="Q575" s="151" t="s">
        <v>249</v>
      </c>
      <c r="R575" s="151" t="s">
        <v>250</v>
      </c>
      <c r="S575" s="151" t="s">
        <v>251</v>
      </c>
      <c r="T575" s="151" t="s">
        <v>252</v>
      </c>
      <c r="U575" s="151" t="s">
        <v>280</v>
      </c>
      <c r="V575" s="151" t="s">
        <v>254</v>
      </c>
      <c r="W575" s="151" t="s">
        <v>255</v>
      </c>
      <c r="X575" s="151" t="s">
        <v>256</v>
      </c>
      <c r="Y575" s="151" t="s">
        <v>257</v>
      </c>
      <c r="Z575" s="151" t="s">
        <v>258</v>
      </c>
      <c r="AA575" s="152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8" t="s">
        <v>3</v>
      </c>
    </row>
    <row r="576" spans="1:65">
      <c r="A576" s="30"/>
      <c r="B576" s="19"/>
      <c r="C576" s="9"/>
      <c r="D576" s="10" t="s">
        <v>271</v>
      </c>
      <c r="E576" s="11" t="s">
        <v>271</v>
      </c>
      <c r="F576" s="11" t="s">
        <v>273</v>
      </c>
      <c r="G576" s="11" t="s">
        <v>274</v>
      </c>
      <c r="H576" s="11" t="s">
        <v>274</v>
      </c>
      <c r="I576" s="11" t="s">
        <v>274</v>
      </c>
      <c r="J576" s="11" t="s">
        <v>271</v>
      </c>
      <c r="K576" s="11" t="s">
        <v>271</v>
      </c>
      <c r="L576" s="11" t="s">
        <v>274</v>
      </c>
      <c r="M576" s="11" t="s">
        <v>273</v>
      </c>
      <c r="N576" s="11" t="s">
        <v>271</v>
      </c>
      <c r="O576" s="11" t="s">
        <v>274</v>
      </c>
      <c r="P576" s="11" t="s">
        <v>271</v>
      </c>
      <c r="Q576" s="11" t="s">
        <v>273</v>
      </c>
      <c r="R576" s="11" t="s">
        <v>271</v>
      </c>
      <c r="S576" s="11" t="s">
        <v>274</v>
      </c>
      <c r="T576" s="11" t="s">
        <v>271</v>
      </c>
      <c r="U576" s="11" t="s">
        <v>273</v>
      </c>
      <c r="V576" s="11" t="s">
        <v>273</v>
      </c>
      <c r="W576" s="11" t="s">
        <v>274</v>
      </c>
      <c r="X576" s="11" t="s">
        <v>271</v>
      </c>
      <c r="Y576" s="11" t="s">
        <v>274</v>
      </c>
      <c r="Z576" s="11" t="s">
        <v>271</v>
      </c>
      <c r="AA576" s="152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2</v>
      </c>
    </row>
    <row r="577" spans="1:65">
      <c r="A577" s="30"/>
      <c r="B577" s="19"/>
      <c r="C577" s="9"/>
      <c r="D577" s="26" t="s">
        <v>309</v>
      </c>
      <c r="E577" s="26" t="s">
        <v>263</v>
      </c>
      <c r="F577" s="26" t="s">
        <v>309</v>
      </c>
      <c r="G577" s="26" t="s">
        <v>310</v>
      </c>
      <c r="H577" s="26" t="s">
        <v>310</v>
      </c>
      <c r="I577" s="26" t="s">
        <v>310</v>
      </c>
      <c r="J577" s="26" t="s">
        <v>116</v>
      </c>
      <c r="K577" s="26" t="s">
        <v>116</v>
      </c>
      <c r="L577" s="26" t="s">
        <v>311</v>
      </c>
      <c r="M577" s="26" t="s">
        <v>310</v>
      </c>
      <c r="N577" s="26" t="s">
        <v>309</v>
      </c>
      <c r="O577" s="26" t="s">
        <v>309</v>
      </c>
      <c r="P577" s="26" t="s">
        <v>310</v>
      </c>
      <c r="Q577" s="26" t="s">
        <v>309</v>
      </c>
      <c r="R577" s="26" t="s">
        <v>309</v>
      </c>
      <c r="S577" s="26" t="s">
        <v>311</v>
      </c>
      <c r="T577" s="26" t="s">
        <v>276</v>
      </c>
      <c r="U577" s="26" t="s">
        <v>310</v>
      </c>
      <c r="V577" s="26" t="s">
        <v>312</v>
      </c>
      <c r="W577" s="26" t="s">
        <v>313</v>
      </c>
      <c r="X577" s="26" t="s">
        <v>309</v>
      </c>
      <c r="Y577" s="26" t="s">
        <v>309</v>
      </c>
      <c r="Z577" s="26" t="s">
        <v>309</v>
      </c>
      <c r="AA577" s="152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>
        <v>3</v>
      </c>
    </row>
    <row r="578" spans="1:65">
      <c r="A578" s="30"/>
      <c r="B578" s="18">
        <v>1</v>
      </c>
      <c r="C578" s="14">
        <v>1</v>
      </c>
      <c r="D578" s="22">
        <v>1.64</v>
      </c>
      <c r="E578" s="22">
        <v>1.5</v>
      </c>
      <c r="F578" s="153" t="s">
        <v>102</v>
      </c>
      <c r="G578" s="22">
        <v>1.56</v>
      </c>
      <c r="H578" s="22">
        <v>1.68</v>
      </c>
      <c r="I578" s="22">
        <v>1.6</v>
      </c>
      <c r="J578" s="22">
        <v>1.6</v>
      </c>
      <c r="K578" s="22">
        <v>1.7</v>
      </c>
      <c r="L578" s="154">
        <v>1.3</v>
      </c>
      <c r="M578" s="153" t="s">
        <v>103</v>
      </c>
      <c r="N578" s="22">
        <v>1.6</v>
      </c>
      <c r="O578" s="22">
        <v>1.48</v>
      </c>
      <c r="P578" s="22">
        <v>1.64</v>
      </c>
      <c r="Q578" s="153" t="s">
        <v>101</v>
      </c>
      <c r="R578" s="22">
        <v>1.61</v>
      </c>
      <c r="S578" s="22">
        <v>1.6</v>
      </c>
      <c r="T578" s="22">
        <v>1.57</v>
      </c>
      <c r="U578" s="153" t="s">
        <v>95</v>
      </c>
      <c r="V578" s="153" t="s">
        <v>102</v>
      </c>
      <c r="W578" s="153">
        <v>2</v>
      </c>
      <c r="X578" s="22">
        <v>1.62</v>
      </c>
      <c r="Y578" s="22">
        <v>1.7</v>
      </c>
      <c r="Z578" s="22">
        <v>1.52</v>
      </c>
      <c r="AA578" s="152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1</v>
      </c>
    </row>
    <row r="579" spans="1:65">
      <c r="A579" s="30"/>
      <c r="B579" s="19">
        <v>1</v>
      </c>
      <c r="C579" s="9">
        <v>2</v>
      </c>
      <c r="D579" s="11">
        <v>1.54</v>
      </c>
      <c r="E579" s="11">
        <v>1.5</v>
      </c>
      <c r="F579" s="155" t="s">
        <v>102</v>
      </c>
      <c r="G579" s="11">
        <v>1.6</v>
      </c>
      <c r="H579" s="11">
        <v>1.65</v>
      </c>
      <c r="I579" s="11">
        <v>1.6</v>
      </c>
      <c r="J579" s="11">
        <v>1.6</v>
      </c>
      <c r="K579" s="11">
        <v>1.62</v>
      </c>
      <c r="L579" s="11">
        <v>1.4</v>
      </c>
      <c r="M579" s="155" t="s">
        <v>103</v>
      </c>
      <c r="N579" s="11">
        <v>1.6</v>
      </c>
      <c r="O579" s="148">
        <v>1.68</v>
      </c>
      <c r="P579" s="11">
        <v>1.61</v>
      </c>
      <c r="Q579" s="155" t="s">
        <v>101</v>
      </c>
      <c r="R579" s="148">
        <v>1.69</v>
      </c>
      <c r="S579" s="11">
        <v>1.6</v>
      </c>
      <c r="T579" s="11">
        <v>1.68</v>
      </c>
      <c r="U579" s="155" t="s">
        <v>95</v>
      </c>
      <c r="V579" s="155" t="s">
        <v>102</v>
      </c>
      <c r="W579" s="155">
        <v>2</v>
      </c>
      <c r="X579" s="11">
        <v>1.5</v>
      </c>
      <c r="Y579" s="11">
        <v>1.64</v>
      </c>
      <c r="Z579" s="11">
        <v>1.6</v>
      </c>
      <c r="AA579" s="152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24</v>
      </c>
    </row>
    <row r="580" spans="1:65">
      <c r="A580" s="30"/>
      <c r="B580" s="19">
        <v>1</v>
      </c>
      <c r="C580" s="9">
        <v>3</v>
      </c>
      <c r="D580" s="11">
        <v>1.61</v>
      </c>
      <c r="E580" s="11">
        <v>1.5</v>
      </c>
      <c r="F580" s="155" t="s">
        <v>102</v>
      </c>
      <c r="G580" s="11">
        <v>1.67</v>
      </c>
      <c r="H580" s="11">
        <v>1.65</v>
      </c>
      <c r="I580" s="11">
        <v>1.6</v>
      </c>
      <c r="J580" s="11">
        <v>1.6</v>
      </c>
      <c r="K580" s="11">
        <v>1.64</v>
      </c>
      <c r="L580" s="11">
        <v>1.7</v>
      </c>
      <c r="M580" s="155" t="s">
        <v>103</v>
      </c>
      <c r="N580" s="11">
        <v>1.6</v>
      </c>
      <c r="O580" s="11">
        <v>1.55</v>
      </c>
      <c r="P580" s="11">
        <v>1.64</v>
      </c>
      <c r="Q580" s="155" t="s">
        <v>101</v>
      </c>
      <c r="R580" s="11">
        <v>1.6</v>
      </c>
      <c r="S580" s="11">
        <v>1.6</v>
      </c>
      <c r="T580" s="11">
        <v>1.63</v>
      </c>
      <c r="U580" s="155" t="s">
        <v>95</v>
      </c>
      <c r="V580" s="155" t="s">
        <v>102</v>
      </c>
      <c r="W580" s="155">
        <v>2</v>
      </c>
      <c r="X580" s="11">
        <v>1.44</v>
      </c>
      <c r="Y580" s="11">
        <v>1.65</v>
      </c>
      <c r="Z580" s="11">
        <v>1.59</v>
      </c>
      <c r="AA580" s="152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8">
        <v>16</v>
      </c>
    </row>
    <row r="581" spans="1:65">
      <c r="A581" s="30"/>
      <c r="B581" s="19">
        <v>1</v>
      </c>
      <c r="C581" s="9">
        <v>4</v>
      </c>
      <c r="D581" s="11">
        <v>1.6</v>
      </c>
      <c r="E581" s="11">
        <v>1.5</v>
      </c>
      <c r="F581" s="155" t="s">
        <v>102</v>
      </c>
      <c r="G581" s="11">
        <v>1.67</v>
      </c>
      <c r="H581" s="11">
        <v>1.66</v>
      </c>
      <c r="I581" s="11">
        <v>1.6</v>
      </c>
      <c r="J581" s="11">
        <v>1.5</v>
      </c>
      <c r="K581" s="11">
        <v>1.71</v>
      </c>
      <c r="L581" s="11">
        <v>1.4</v>
      </c>
      <c r="M581" s="155" t="s">
        <v>103</v>
      </c>
      <c r="N581" s="11">
        <v>1.6</v>
      </c>
      <c r="O581" s="11">
        <v>1.53</v>
      </c>
      <c r="P581" s="11">
        <v>1.6</v>
      </c>
      <c r="Q581" s="155" t="s">
        <v>101</v>
      </c>
      <c r="R581" s="11">
        <v>1.6</v>
      </c>
      <c r="S581" s="11">
        <v>1.6</v>
      </c>
      <c r="T581" s="11">
        <v>1.66</v>
      </c>
      <c r="U581" s="155" t="s">
        <v>95</v>
      </c>
      <c r="V581" s="155" t="s">
        <v>102</v>
      </c>
      <c r="W581" s="155">
        <v>3</v>
      </c>
      <c r="X581" s="11">
        <v>1.46</v>
      </c>
      <c r="Y581" s="11">
        <v>1.62</v>
      </c>
      <c r="Z581" s="11">
        <v>1.55</v>
      </c>
      <c r="AA581" s="152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8">
        <v>1.5858627450980394</v>
      </c>
    </row>
    <row r="582" spans="1:65">
      <c r="A582" s="30"/>
      <c r="B582" s="19">
        <v>1</v>
      </c>
      <c r="C582" s="9">
        <v>5</v>
      </c>
      <c r="D582" s="11">
        <v>1.55</v>
      </c>
      <c r="E582" s="11">
        <v>1.6</v>
      </c>
      <c r="F582" s="155" t="s">
        <v>102</v>
      </c>
      <c r="G582" s="11">
        <v>1.63</v>
      </c>
      <c r="H582" s="11">
        <v>1.62</v>
      </c>
      <c r="I582" s="11">
        <v>1.6</v>
      </c>
      <c r="J582" s="11">
        <v>1.5</v>
      </c>
      <c r="K582" s="11">
        <v>1.66</v>
      </c>
      <c r="L582" s="11">
        <v>1.6</v>
      </c>
      <c r="M582" s="155" t="s">
        <v>103</v>
      </c>
      <c r="N582" s="11">
        <v>1.6</v>
      </c>
      <c r="O582" s="11">
        <v>1.53</v>
      </c>
      <c r="P582" s="11">
        <v>1.61</v>
      </c>
      <c r="Q582" s="155" t="s">
        <v>101</v>
      </c>
      <c r="R582" s="11">
        <v>1.59</v>
      </c>
      <c r="S582" s="11">
        <v>1.5</v>
      </c>
      <c r="T582" s="11">
        <v>1.7</v>
      </c>
      <c r="U582" s="155" t="s">
        <v>95</v>
      </c>
      <c r="V582" s="155" t="s">
        <v>102</v>
      </c>
      <c r="W582" s="155">
        <v>2</v>
      </c>
      <c r="X582" s="11">
        <v>1.59</v>
      </c>
      <c r="Y582" s="11">
        <v>1.6</v>
      </c>
      <c r="Z582" s="11">
        <v>1.5</v>
      </c>
      <c r="AA582" s="152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8">
        <v>106</v>
      </c>
    </row>
    <row r="583" spans="1:65">
      <c r="A583" s="30"/>
      <c r="B583" s="19">
        <v>1</v>
      </c>
      <c r="C583" s="9">
        <v>6</v>
      </c>
      <c r="D583" s="11">
        <v>1.52</v>
      </c>
      <c r="E583" s="11">
        <v>1.5</v>
      </c>
      <c r="F583" s="155" t="s">
        <v>102</v>
      </c>
      <c r="G583" s="11">
        <v>1.63</v>
      </c>
      <c r="H583" s="11">
        <v>1.67</v>
      </c>
      <c r="I583" s="11">
        <v>1.5</v>
      </c>
      <c r="J583" s="11">
        <v>1.5</v>
      </c>
      <c r="K583" s="11">
        <v>1.67</v>
      </c>
      <c r="L583" s="11">
        <v>1.6</v>
      </c>
      <c r="M583" s="155" t="s">
        <v>103</v>
      </c>
      <c r="N583" s="11">
        <v>1.7</v>
      </c>
      <c r="O583" s="11">
        <v>1.49</v>
      </c>
      <c r="P583" s="11">
        <v>1.6</v>
      </c>
      <c r="Q583" s="155" t="s">
        <v>101</v>
      </c>
      <c r="R583" s="11">
        <v>1.57</v>
      </c>
      <c r="S583" s="11">
        <v>1.5</v>
      </c>
      <c r="T583" s="11" t="s">
        <v>279</v>
      </c>
      <c r="U583" s="155" t="s">
        <v>95</v>
      </c>
      <c r="V583" s="155" t="s">
        <v>102</v>
      </c>
      <c r="W583" s="155">
        <v>1</v>
      </c>
      <c r="X583" s="11">
        <v>1.42</v>
      </c>
      <c r="Y583" s="11">
        <v>1.6</v>
      </c>
      <c r="Z583" s="11">
        <v>1.52</v>
      </c>
      <c r="AA583" s="152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5"/>
    </row>
    <row r="584" spans="1:65">
      <c r="A584" s="30"/>
      <c r="B584" s="20" t="s">
        <v>265</v>
      </c>
      <c r="C584" s="12"/>
      <c r="D584" s="23">
        <v>1.5766666666666669</v>
      </c>
      <c r="E584" s="23">
        <v>1.5166666666666666</v>
      </c>
      <c r="F584" s="23" t="s">
        <v>673</v>
      </c>
      <c r="G584" s="23">
        <v>1.6266666666666663</v>
      </c>
      <c r="H584" s="23">
        <v>1.6550000000000002</v>
      </c>
      <c r="I584" s="23">
        <v>1.5833333333333333</v>
      </c>
      <c r="J584" s="23">
        <v>1.55</v>
      </c>
      <c r="K584" s="23">
        <v>1.6666666666666667</v>
      </c>
      <c r="L584" s="23">
        <v>1.5</v>
      </c>
      <c r="M584" s="23" t="s">
        <v>673</v>
      </c>
      <c r="N584" s="23">
        <v>1.6166666666666665</v>
      </c>
      <c r="O584" s="23">
        <v>1.5433333333333332</v>
      </c>
      <c r="P584" s="23">
        <v>1.6166666666666665</v>
      </c>
      <c r="Q584" s="23" t="s">
        <v>673</v>
      </c>
      <c r="R584" s="23">
        <v>1.61</v>
      </c>
      <c r="S584" s="23">
        <v>1.5666666666666667</v>
      </c>
      <c r="T584" s="23">
        <v>1.6480000000000001</v>
      </c>
      <c r="U584" s="23" t="s">
        <v>673</v>
      </c>
      <c r="V584" s="23" t="s">
        <v>673</v>
      </c>
      <c r="W584" s="23">
        <v>2</v>
      </c>
      <c r="X584" s="23">
        <v>1.5050000000000001</v>
      </c>
      <c r="Y584" s="23">
        <v>1.635</v>
      </c>
      <c r="Z584" s="23">
        <v>1.5466666666666666</v>
      </c>
      <c r="AA584" s="152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55"/>
    </row>
    <row r="585" spans="1:65">
      <c r="A585" s="30"/>
      <c r="B585" s="3" t="s">
        <v>266</v>
      </c>
      <c r="C585" s="29"/>
      <c r="D585" s="11">
        <v>1.5750000000000002</v>
      </c>
      <c r="E585" s="11">
        <v>1.5</v>
      </c>
      <c r="F585" s="11" t="s">
        <v>673</v>
      </c>
      <c r="G585" s="11">
        <v>1.63</v>
      </c>
      <c r="H585" s="11">
        <v>1.6549999999999998</v>
      </c>
      <c r="I585" s="11">
        <v>1.6</v>
      </c>
      <c r="J585" s="11">
        <v>1.55</v>
      </c>
      <c r="K585" s="11">
        <v>1.665</v>
      </c>
      <c r="L585" s="11">
        <v>1.5</v>
      </c>
      <c r="M585" s="11" t="s">
        <v>673</v>
      </c>
      <c r="N585" s="11">
        <v>1.6</v>
      </c>
      <c r="O585" s="11">
        <v>1.53</v>
      </c>
      <c r="P585" s="11">
        <v>1.61</v>
      </c>
      <c r="Q585" s="11" t="s">
        <v>673</v>
      </c>
      <c r="R585" s="11">
        <v>1.6</v>
      </c>
      <c r="S585" s="11">
        <v>1.6</v>
      </c>
      <c r="T585" s="11">
        <v>1.66</v>
      </c>
      <c r="U585" s="11" t="s">
        <v>673</v>
      </c>
      <c r="V585" s="11" t="s">
        <v>673</v>
      </c>
      <c r="W585" s="11">
        <v>2</v>
      </c>
      <c r="X585" s="11">
        <v>1.48</v>
      </c>
      <c r="Y585" s="11">
        <v>1.63</v>
      </c>
      <c r="Z585" s="11">
        <v>1.5350000000000001</v>
      </c>
      <c r="AA585" s="152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3" t="s">
        <v>267</v>
      </c>
      <c r="C586" s="29"/>
      <c r="D586" s="24">
        <v>4.6761807778000465E-2</v>
      </c>
      <c r="E586" s="24">
        <v>4.0824829046386339E-2</v>
      </c>
      <c r="F586" s="24" t="s">
        <v>673</v>
      </c>
      <c r="G586" s="24">
        <v>4.2268979957726223E-2</v>
      </c>
      <c r="H586" s="24">
        <v>2.0736441353327664E-2</v>
      </c>
      <c r="I586" s="24">
        <v>4.0824829046386339E-2</v>
      </c>
      <c r="J586" s="24">
        <v>5.4772255750516662E-2</v>
      </c>
      <c r="K586" s="24">
        <v>3.4448028487370136E-2</v>
      </c>
      <c r="L586" s="24">
        <v>0.1549193338482967</v>
      </c>
      <c r="M586" s="24" t="s">
        <v>673</v>
      </c>
      <c r="N586" s="24">
        <v>4.0824829046386249E-2</v>
      </c>
      <c r="O586" s="24">
        <v>7.2018516137634103E-2</v>
      </c>
      <c r="P586" s="24">
        <v>1.8618986725025159E-2</v>
      </c>
      <c r="Q586" s="24" t="s">
        <v>673</v>
      </c>
      <c r="R586" s="24">
        <v>4.1472882706655397E-2</v>
      </c>
      <c r="S586" s="24">
        <v>5.1639777949432274E-2</v>
      </c>
      <c r="T586" s="24">
        <v>5.0695167422546261E-2</v>
      </c>
      <c r="U586" s="24" t="s">
        <v>673</v>
      </c>
      <c r="V586" s="24" t="s">
        <v>673</v>
      </c>
      <c r="W586" s="24">
        <v>0.63245553203367588</v>
      </c>
      <c r="X586" s="24">
        <v>8.2401456297810732E-2</v>
      </c>
      <c r="Y586" s="24">
        <v>3.7815340802378007E-2</v>
      </c>
      <c r="Z586" s="24">
        <v>4.0824829046386339E-2</v>
      </c>
      <c r="AA586" s="206"/>
      <c r="AB586" s="207"/>
      <c r="AC586" s="207"/>
      <c r="AD586" s="207"/>
      <c r="AE586" s="207"/>
      <c r="AF586" s="207"/>
      <c r="AG586" s="207"/>
      <c r="AH586" s="207"/>
      <c r="AI586" s="207"/>
      <c r="AJ586" s="207"/>
      <c r="AK586" s="207"/>
      <c r="AL586" s="207"/>
      <c r="AM586" s="207"/>
      <c r="AN586" s="207"/>
      <c r="AO586" s="207"/>
      <c r="AP586" s="207"/>
      <c r="AQ586" s="207"/>
      <c r="AR586" s="207"/>
      <c r="AS586" s="207"/>
      <c r="AT586" s="207"/>
      <c r="AU586" s="207"/>
      <c r="AV586" s="207"/>
      <c r="AW586" s="207"/>
      <c r="AX586" s="207"/>
      <c r="AY586" s="207"/>
      <c r="AZ586" s="207"/>
      <c r="BA586" s="207"/>
      <c r="BB586" s="207"/>
      <c r="BC586" s="207"/>
      <c r="BD586" s="207"/>
      <c r="BE586" s="207"/>
      <c r="BF586" s="207"/>
      <c r="BG586" s="207"/>
      <c r="BH586" s="207"/>
      <c r="BI586" s="207"/>
      <c r="BJ586" s="207"/>
      <c r="BK586" s="207"/>
      <c r="BL586" s="207"/>
      <c r="BM586" s="56"/>
    </row>
    <row r="587" spans="1:65">
      <c r="A587" s="30"/>
      <c r="B587" s="3" t="s">
        <v>86</v>
      </c>
      <c r="C587" s="29"/>
      <c r="D587" s="13">
        <v>2.9658651867653568E-2</v>
      </c>
      <c r="E587" s="13">
        <v>2.6917469700914069E-2</v>
      </c>
      <c r="F587" s="13" t="s">
        <v>673</v>
      </c>
      <c r="G587" s="13">
        <v>2.598502866253662E-2</v>
      </c>
      <c r="H587" s="13">
        <v>1.2529571814699493E-2</v>
      </c>
      <c r="I587" s="13">
        <v>2.5784102555612427E-2</v>
      </c>
      <c r="J587" s="13">
        <v>3.5336939193881714E-2</v>
      </c>
      <c r="K587" s="13">
        <v>2.0668817092422079E-2</v>
      </c>
      <c r="L587" s="13">
        <v>0.10327955589886446</v>
      </c>
      <c r="M587" s="13" t="s">
        <v>673</v>
      </c>
      <c r="N587" s="13">
        <v>2.5252471575084281E-2</v>
      </c>
      <c r="O587" s="13">
        <v>4.6664265315961628E-2</v>
      </c>
      <c r="P587" s="13">
        <v>1.1516899005170203E-2</v>
      </c>
      <c r="Q587" s="13" t="s">
        <v>673</v>
      </c>
      <c r="R587" s="13">
        <v>2.5759554476183475E-2</v>
      </c>
      <c r="S587" s="13">
        <v>3.2961560393254645E-2</v>
      </c>
      <c r="T587" s="13">
        <v>3.0761630717564475E-2</v>
      </c>
      <c r="U587" s="13" t="s">
        <v>673</v>
      </c>
      <c r="V587" s="13" t="s">
        <v>673</v>
      </c>
      <c r="W587" s="13">
        <v>0.31622776601683794</v>
      </c>
      <c r="X587" s="13">
        <v>5.4751798204525401E-2</v>
      </c>
      <c r="Y587" s="13">
        <v>2.3128648808793888E-2</v>
      </c>
      <c r="Z587" s="13">
        <v>2.6395363607577375E-2</v>
      </c>
      <c r="AA587" s="152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A588" s="30"/>
      <c r="B588" s="3" t="s">
        <v>268</v>
      </c>
      <c r="C588" s="29"/>
      <c r="D588" s="13">
        <v>-5.7987858405765813E-3</v>
      </c>
      <c r="E588" s="13">
        <v>-4.3633081516833871E-2</v>
      </c>
      <c r="F588" s="13" t="s">
        <v>673</v>
      </c>
      <c r="G588" s="13">
        <v>2.5729793889637254E-2</v>
      </c>
      <c r="H588" s="13">
        <v>4.3595989070092322E-2</v>
      </c>
      <c r="I588" s="13">
        <v>-1.5949752098816106E-3</v>
      </c>
      <c r="J588" s="13">
        <v>-2.2614028363357686E-2</v>
      </c>
      <c r="K588" s="13">
        <v>5.0952657673809076E-2</v>
      </c>
      <c r="L588" s="13">
        <v>-5.4142608093571964E-2</v>
      </c>
      <c r="M588" s="13" t="s">
        <v>673</v>
      </c>
      <c r="N588" s="13">
        <v>1.9424077943594575E-2</v>
      </c>
      <c r="O588" s="13">
        <v>-2.6817838994052989E-2</v>
      </c>
      <c r="P588" s="13">
        <v>1.9424077943594575E-2</v>
      </c>
      <c r="Q588" s="13" t="s">
        <v>673</v>
      </c>
      <c r="R588" s="13">
        <v>1.5220267312899383E-2</v>
      </c>
      <c r="S588" s="13">
        <v>-1.2104501786619593E-2</v>
      </c>
      <c r="T588" s="13">
        <v>3.9181987907862315E-2</v>
      </c>
      <c r="U588" s="13" t="s">
        <v>673</v>
      </c>
      <c r="V588" s="13" t="s">
        <v>673</v>
      </c>
      <c r="W588" s="13">
        <v>0.26114318920857071</v>
      </c>
      <c r="X588" s="13">
        <v>-5.0989750120550514E-2</v>
      </c>
      <c r="Y588" s="13">
        <v>3.0984557178006522E-2</v>
      </c>
      <c r="Z588" s="13">
        <v>-2.4715933678705393E-2</v>
      </c>
      <c r="AA588" s="152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55"/>
    </row>
    <row r="589" spans="1:65">
      <c r="A589" s="30"/>
      <c r="B589" s="46" t="s">
        <v>269</v>
      </c>
      <c r="C589" s="47"/>
      <c r="D589" s="45">
        <v>0.04</v>
      </c>
      <c r="E589" s="45">
        <v>0.72</v>
      </c>
      <c r="F589" s="45">
        <v>6.61</v>
      </c>
      <c r="G589" s="45">
        <v>0.53</v>
      </c>
      <c r="H589" s="45">
        <v>0.85</v>
      </c>
      <c r="I589" s="45">
        <v>0.04</v>
      </c>
      <c r="J589" s="45">
        <v>0.34</v>
      </c>
      <c r="K589" s="45">
        <v>0.99</v>
      </c>
      <c r="L589" s="45">
        <v>0.91</v>
      </c>
      <c r="M589" s="45">
        <v>10.49</v>
      </c>
      <c r="N589" s="45">
        <v>0.42</v>
      </c>
      <c r="O589" s="45">
        <v>0.42</v>
      </c>
      <c r="P589" s="45">
        <v>0.42</v>
      </c>
      <c r="Q589" s="45">
        <v>12.31</v>
      </c>
      <c r="R589" s="45">
        <v>0.34</v>
      </c>
      <c r="S589" s="45">
        <v>0.15</v>
      </c>
      <c r="T589" s="45">
        <v>0.77</v>
      </c>
      <c r="U589" s="45">
        <v>38.979999999999997</v>
      </c>
      <c r="V589" s="45">
        <v>6.61</v>
      </c>
      <c r="W589" s="45" t="s">
        <v>270</v>
      </c>
      <c r="X589" s="45">
        <v>0.85</v>
      </c>
      <c r="Y589" s="45">
        <v>0.63</v>
      </c>
      <c r="Z589" s="45">
        <v>0.38</v>
      </c>
      <c r="AA589" s="152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55"/>
    </row>
    <row r="590" spans="1:65">
      <c r="B590" s="31" t="s">
        <v>324</v>
      </c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BM590" s="55"/>
    </row>
    <row r="591" spans="1:65">
      <c r="BM591" s="55"/>
    </row>
    <row r="592" spans="1:65" ht="15">
      <c r="B592" s="8" t="s">
        <v>565</v>
      </c>
      <c r="BM592" s="28" t="s">
        <v>66</v>
      </c>
    </row>
    <row r="593" spans="1:65" ht="15">
      <c r="A593" s="25" t="s">
        <v>57</v>
      </c>
      <c r="B593" s="18" t="s">
        <v>110</v>
      </c>
      <c r="C593" s="15" t="s">
        <v>111</v>
      </c>
      <c r="D593" s="16" t="s">
        <v>230</v>
      </c>
      <c r="E593" s="17" t="s">
        <v>230</v>
      </c>
      <c r="F593" s="17" t="s">
        <v>230</v>
      </c>
      <c r="G593" s="17" t="s">
        <v>230</v>
      </c>
      <c r="H593" s="17" t="s">
        <v>230</v>
      </c>
      <c r="I593" s="17" t="s">
        <v>230</v>
      </c>
      <c r="J593" s="17" t="s">
        <v>230</v>
      </c>
      <c r="K593" s="17" t="s">
        <v>230</v>
      </c>
      <c r="L593" s="17" t="s">
        <v>230</v>
      </c>
      <c r="M593" s="17" t="s">
        <v>230</v>
      </c>
      <c r="N593" s="17" t="s">
        <v>230</v>
      </c>
      <c r="O593" s="17" t="s">
        <v>230</v>
      </c>
      <c r="P593" s="17" t="s">
        <v>230</v>
      </c>
      <c r="Q593" s="17" t="s">
        <v>230</v>
      </c>
      <c r="R593" s="17" t="s">
        <v>230</v>
      </c>
      <c r="S593" s="17" t="s">
        <v>230</v>
      </c>
      <c r="T593" s="17" t="s">
        <v>230</v>
      </c>
      <c r="U593" s="17" t="s">
        <v>230</v>
      </c>
      <c r="V593" s="17" t="s">
        <v>230</v>
      </c>
      <c r="W593" s="17" t="s">
        <v>230</v>
      </c>
      <c r="X593" s="17" t="s">
        <v>230</v>
      </c>
      <c r="Y593" s="17" t="s">
        <v>230</v>
      </c>
      <c r="Z593" s="17" t="s">
        <v>230</v>
      </c>
      <c r="AA593" s="17" t="s">
        <v>230</v>
      </c>
      <c r="AB593" s="152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1</v>
      </c>
    </row>
    <row r="594" spans="1:65">
      <c r="A594" s="30"/>
      <c r="B594" s="19" t="s">
        <v>231</v>
      </c>
      <c r="C594" s="9" t="s">
        <v>231</v>
      </c>
      <c r="D594" s="150" t="s">
        <v>233</v>
      </c>
      <c r="E594" s="151" t="s">
        <v>234</v>
      </c>
      <c r="F594" s="151" t="s">
        <v>235</v>
      </c>
      <c r="G594" s="151" t="s">
        <v>236</v>
      </c>
      <c r="H594" s="151" t="s">
        <v>237</v>
      </c>
      <c r="I594" s="151" t="s">
        <v>239</v>
      </c>
      <c r="J594" s="151" t="s">
        <v>240</v>
      </c>
      <c r="K594" s="151" t="s">
        <v>242</v>
      </c>
      <c r="L594" s="151" t="s">
        <v>243</v>
      </c>
      <c r="M594" s="151" t="s">
        <v>244</v>
      </c>
      <c r="N594" s="151" t="s">
        <v>245</v>
      </c>
      <c r="O594" s="151" t="s">
        <v>246</v>
      </c>
      <c r="P594" s="151" t="s">
        <v>247</v>
      </c>
      <c r="Q594" s="151" t="s">
        <v>248</v>
      </c>
      <c r="R594" s="151" t="s">
        <v>249</v>
      </c>
      <c r="S594" s="151" t="s">
        <v>250</v>
      </c>
      <c r="T594" s="151" t="s">
        <v>251</v>
      </c>
      <c r="U594" s="151" t="s">
        <v>252</v>
      </c>
      <c r="V594" s="151" t="s">
        <v>280</v>
      </c>
      <c r="W594" s="151" t="s">
        <v>254</v>
      </c>
      <c r="X594" s="151" t="s">
        <v>255</v>
      </c>
      <c r="Y594" s="151" t="s">
        <v>256</v>
      </c>
      <c r="Z594" s="151" t="s">
        <v>257</v>
      </c>
      <c r="AA594" s="151" t="s">
        <v>258</v>
      </c>
      <c r="AB594" s="152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 t="s">
        <v>1</v>
      </c>
    </row>
    <row r="595" spans="1:65">
      <c r="A595" s="30"/>
      <c r="B595" s="19"/>
      <c r="C595" s="9"/>
      <c r="D595" s="10" t="s">
        <v>271</v>
      </c>
      <c r="E595" s="11" t="s">
        <v>273</v>
      </c>
      <c r="F595" s="11" t="s">
        <v>273</v>
      </c>
      <c r="G595" s="11" t="s">
        <v>274</v>
      </c>
      <c r="H595" s="11" t="s">
        <v>274</v>
      </c>
      <c r="I595" s="11" t="s">
        <v>274</v>
      </c>
      <c r="J595" s="11" t="s">
        <v>271</v>
      </c>
      <c r="K595" s="11" t="s">
        <v>273</v>
      </c>
      <c r="L595" s="11" t="s">
        <v>274</v>
      </c>
      <c r="M595" s="11" t="s">
        <v>273</v>
      </c>
      <c r="N595" s="11" t="s">
        <v>271</v>
      </c>
      <c r="O595" s="11" t="s">
        <v>274</v>
      </c>
      <c r="P595" s="11" t="s">
        <v>273</v>
      </c>
      <c r="Q595" s="11" t="s">
        <v>273</v>
      </c>
      <c r="R595" s="11" t="s">
        <v>273</v>
      </c>
      <c r="S595" s="11" t="s">
        <v>271</v>
      </c>
      <c r="T595" s="11" t="s">
        <v>274</v>
      </c>
      <c r="U595" s="11" t="s">
        <v>271</v>
      </c>
      <c r="V595" s="11" t="s">
        <v>273</v>
      </c>
      <c r="W595" s="11" t="s">
        <v>273</v>
      </c>
      <c r="X595" s="11" t="s">
        <v>274</v>
      </c>
      <c r="Y595" s="11" t="s">
        <v>271</v>
      </c>
      <c r="Z595" s="11" t="s">
        <v>274</v>
      </c>
      <c r="AA595" s="11" t="s">
        <v>271</v>
      </c>
      <c r="AB595" s="152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3</v>
      </c>
    </row>
    <row r="596" spans="1:65">
      <c r="A596" s="30"/>
      <c r="B596" s="19"/>
      <c r="C596" s="9"/>
      <c r="D596" s="26" t="s">
        <v>309</v>
      </c>
      <c r="E596" s="26" t="s">
        <v>263</v>
      </c>
      <c r="F596" s="26" t="s">
        <v>309</v>
      </c>
      <c r="G596" s="26" t="s">
        <v>310</v>
      </c>
      <c r="H596" s="26" t="s">
        <v>310</v>
      </c>
      <c r="I596" s="26" t="s">
        <v>310</v>
      </c>
      <c r="J596" s="26" t="s">
        <v>116</v>
      </c>
      <c r="K596" s="26" t="s">
        <v>116</v>
      </c>
      <c r="L596" s="26" t="s">
        <v>311</v>
      </c>
      <c r="M596" s="26" t="s">
        <v>310</v>
      </c>
      <c r="N596" s="26" t="s">
        <v>309</v>
      </c>
      <c r="O596" s="26" t="s">
        <v>309</v>
      </c>
      <c r="P596" s="26" t="s">
        <v>309</v>
      </c>
      <c r="Q596" s="26" t="s">
        <v>310</v>
      </c>
      <c r="R596" s="26" t="s">
        <v>309</v>
      </c>
      <c r="S596" s="26" t="s">
        <v>309</v>
      </c>
      <c r="T596" s="26" t="s">
        <v>311</v>
      </c>
      <c r="U596" s="26" t="s">
        <v>276</v>
      </c>
      <c r="V596" s="26" t="s">
        <v>310</v>
      </c>
      <c r="W596" s="26" t="s">
        <v>312</v>
      </c>
      <c r="X596" s="26" t="s">
        <v>313</v>
      </c>
      <c r="Y596" s="26" t="s">
        <v>309</v>
      </c>
      <c r="Z596" s="26" t="s">
        <v>309</v>
      </c>
      <c r="AA596" s="26" t="s">
        <v>309</v>
      </c>
      <c r="AB596" s="152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3</v>
      </c>
    </row>
    <row r="597" spans="1:65">
      <c r="A597" s="30"/>
      <c r="B597" s="18">
        <v>1</v>
      </c>
      <c r="C597" s="14">
        <v>1</v>
      </c>
      <c r="D597" s="222">
        <v>0.26</v>
      </c>
      <c r="E597" s="222">
        <v>0.28000000000000003</v>
      </c>
      <c r="F597" s="223">
        <v>0.22266666666666668</v>
      </c>
      <c r="G597" s="222">
        <v>0.24</v>
      </c>
      <c r="H597" s="222">
        <v>0.27</v>
      </c>
      <c r="I597" s="223">
        <v>0.4</v>
      </c>
      <c r="J597" s="222">
        <v>0.26</v>
      </c>
      <c r="K597" s="222">
        <v>0.27</v>
      </c>
      <c r="L597" s="222">
        <v>0.24</v>
      </c>
      <c r="M597" s="222">
        <v>0.2722909</v>
      </c>
      <c r="N597" s="222">
        <v>0.28999999999999998</v>
      </c>
      <c r="O597" s="223">
        <v>0.22300000000000003</v>
      </c>
      <c r="P597" s="222">
        <v>0.29629</v>
      </c>
      <c r="Q597" s="222">
        <v>0.27</v>
      </c>
      <c r="R597" s="223">
        <v>0.36549999999999999</v>
      </c>
      <c r="S597" s="222">
        <v>0.26</v>
      </c>
      <c r="T597" s="222">
        <v>0.27</v>
      </c>
      <c r="U597" s="222">
        <v>0.26800000000000002</v>
      </c>
      <c r="V597" s="222">
        <v>0.26831893810000002</v>
      </c>
      <c r="W597" s="222">
        <v>0.27</v>
      </c>
      <c r="X597" s="222">
        <v>0.25</v>
      </c>
      <c r="Y597" s="222">
        <v>0.28000000000000003</v>
      </c>
      <c r="Z597" s="222">
        <v>0.28999999999999998</v>
      </c>
      <c r="AA597" s="222">
        <v>0.26</v>
      </c>
      <c r="AB597" s="206"/>
      <c r="AC597" s="207"/>
      <c r="AD597" s="207"/>
      <c r="AE597" s="207"/>
      <c r="AF597" s="207"/>
      <c r="AG597" s="207"/>
      <c r="AH597" s="207"/>
      <c r="AI597" s="207"/>
      <c r="AJ597" s="207"/>
      <c r="AK597" s="207"/>
      <c r="AL597" s="207"/>
      <c r="AM597" s="207"/>
      <c r="AN597" s="207"/>
      <c r="AO597" s="207"/>
      <c r="AP597" s="207"/>
      <c r="AQ597" s="207"/>
      <c r="AR597" s="207"/>
      <c r="AS597" s="207"/>
      <c r="AT597" s="207"/>
      <c r="AU597" s="207"/>
      <c r="AV597" s="207"/>
      <c r="AW597" s="207"/>
      <c r="AX597" s="207"/>
      <c r="AY597" s="207"/>
      <c r="AZ597" s="207"/>
      <c r="BA597" s="207"/>
      <c r="BB597" s="207"/>
      <c r="BC597" s="207"/>
      <c r="BD597" s="207"/>
      <c r="BE597" s="207"/>
      <c r="BF597" s="207"/>
      <c r="BG597" s="207"/>
      <c r="BH597" s="207"/>
      <c r="BI597" s="207"/>
      <c r="BJ597" s="207"/>
      <c r="BK597" s="207"/>
      <c r="BL597" s="207"/>
      <c r="BM597" s="224">
        <v>1</v>
      </c>
    </row>
    <row r="598" spans="1:65">
      <c r="A598" s="30"/>
      <c r="B598" s="19">
        <v>1</v>
      </c>
      <c r="C598" s="9">
        <v>2</v>
      </c>
      <c r="D598" s="24">
        <v>0.25</v>
      </c>
      <c r="E598" s="24">
        <v>0.28000000000000003</v>
      </c>
      <c r="F598" s="225">
        <v>0.21888888888888886</v>
      </c>
      <c r="G598" s="24">
        <v>0.25</v>
      </c>
      <c r="H598" s="24">
        <v>0.25</v>
      </c>
      <c r="I598" s="225">
        <v>0.39</v>
      </c>
      <c r="J598" s="24">
        <v>0.26</v>
      </c>
      <c r="K598" s="24">
        <v>0.26</v>
      </c>
      <c r="L598" s="24">
        <v>0.22999999999999998</v>
      </c>
      <c r="M598" s="24">
        <v>0.26542739999999998</v>
      </c>
      <c r="N598" s="24">
        <v>0.28000000000000003</v>
      </c>
      <c r="O598" s="225">
        <v>0.23100000000000001</v>
      </c>
      <c r="P598" s="24">
        <v>0.29969000000000001</v>
      </c>
      <c r="Q598" s="24">
        <v>0.26</v>
      </c>
      <c r="R598" s="225">
        <v>0.34584999999999999</v>
      </c>
      <c r="S598" s="24">
        <v>0.27</v>
      </c>
      <c r="T598" s="24">
        <v>0.27999999999999997</v>
      </c>
      <c r="U598" s="24">
        <v>0.26900000000000002</v>
      </c>
      <c r="V598" s="24">
        <v>0.25011173879999998</v>
      </c>
      <c r="W598" s="24">
        <v>0.27</v>
      </c>
      <c r="X598" s="24">
        <v>0.24</v>
      </c>
      <c r="Y598" s="24">
        <v>0.27</v>
      </c>
      <c r="Z598" s="24">
        <v>0.28000000000000003</v>
      </c>
      <c r="AA598" s="24">
        <v>0.28000000000000003</v>
      </c>
      <c r="AB598" s="206"/>
      <c r="AC598" s="207"/>
      <c r="AD598" s="207"/>
      <c r="AE598" s="207"/>
      <c r="AF598" s="207"/>
      <c r="AG598" s="207"/>
      <c r="AH598" s="207"/>
      <c r="AI598" s="207"/>
      <c r="AJ598" s="207"/>
      <c r="AK598" s="207"/>
      <c r="AL598" s="207"/>
      <c r="AM598" s="207"/>
      <c r="AN598" s="207"/>
      <c r="AO598" s="207"/>
      <c r="AP598" s="207"/>
      <c r="AQ598" s="207"/>
      <c r="AR598" s="207"/>
      <c r="AS598" s="207"/>
      <c r="AT598" s="207"/>
      <c r="AU598" s="207"/>
      <c r="AV598" s="207"/>
      <c r="AW598" s="207"/>
      <c r="AX598" s="207"/>
      <c r="AY598" s="207"/>
      <c r="AZ598" s="207"/>
      <c r="BA598" s="207"/>
      <c r="BB598" s="207"/>
      <c r="BC598" s="207"/>
      <c r="BD598" s="207"/>
      <c r="BE598" s="207"/>
      <c r="BF598" s="207"/>
      <c r="BG598" s="207"/>
      <c r="BH598" s="207"/>
      <c r="BI598" s="207"/>
      <c r="BJ598" s="207"/>
      <c r="BK598" s="207"/>
      <c r="BL598" s="207"/>
      <c r="BM598" s="224" t="e">
        <v>#N/A</v>
      </c>
    </row>
    <row r="599" spans="1:65">
      <c r="A599" s="30"/>
      <c r="B599" s="19">
        <v>1</v>
      </c>
      <c r="C599" s="9">
        <v>3</v>
      </c>
      <c r="D599" s="24">
        <v>0.26</v>
      </c>
      <c r="E599" s="24">
        <v>0.28000000000000003</v>
      </c>
      <c r="F599" s="225">
        <v>0.21866666666666668</v>
      </c>
      <c r="G599" s="24">
        <v>0.24</v>
      </c>
      <c r="H599" s="24">
        <v>0.26</v>
      </c>
      <c r="I599" s="225">
        <v>0.39</v>
      </c>
      <c r="J599" s="24">
        <v>0.26</v>
      </c>
      <c r="K599" s="24">
        <v>0.27</v>
      </c>
      <c r="L599" s="24">
        <v>0.24</v>
      </c>
      <c r="M599" s="24">
        <v>0.264434</v>
      </c>
      <c r="N599" s="24">
        <v>0.27</v>
      </c>
      <c r="O599" s="225">
        <v>0.22699999999999998</v>
      </c>
      <c r="P599" s="24">
        <v>0.30936999999999998</v>
      </c>
      <c r="Q599" s="24">
        <v>0.27</v>
      </c>
      <c r="R599" s="225">
        <v>0.37314999999999998</v>
      </c>
      <c r="S599" s="24">
        <v>0.27</v>
      </c>
      <c r="T599" s="24">
        <v>0.27</v>
      </c>
      <c r="U599" s="24">
        <v>0.27200000000000002</v>
      </c>
      <c r="V599" s="24">
        <v>0.24765275719999999</v>
      </c>
      <c r="W599" s="24">
        <v>0.27</v>
      </c>
      <c r="X599" s="24">
        <v>0.22999999999999998</v>
      </c>
      <c r="Y599" s="24">
        <v>0.26</v>
      </c>
      <c r="Z599" s="24">
        <v>0.28999999999999998</v>
      </c>
      <c r="AA599" s="24">
        <v>0.26</v>
      </c>
      <c r="AB599" s="206"/>
      <c r="AC599" s="207"/>
      <c r="AD599" s="207"/>
      <c r="AE599" s="207"/>
      <c r="AF599" s="207"/>
      <c r="AG599" s="207"/>
      <c r="AH599" s="207"/>
      <c r="AI599" s="207"/>
      <c r="AJ599" s="207"/>
      <c r="AK599" s="207"/>
      <c r="AL599" s="207"/>
      <c r="AM599" s="207"/>
      <c r="AN599" s="207"/>
      <c r="AO599" s="207"/>
      <c r="AP599" s="207"/>
      <c r="AQ599" s="207"/>
      <c r="AR599" s="207"/>
      <c r="AS599" s="207"/>
      <c r="AT599" s="207"/>
      <c r="AU599" s="207"/>
      <c r="AV599" s="207"/>
      <c r="AW599" s="207"/>
      <c r="AX599" s="207"/>
      <c r="AY599" s="207"/>
      <c r="AZ599" s="207"/>
      <c r="BA599" s="207"/>
      <c r="BB599" s="207"/>
      <c r="BC599" s="207"/>
      <c r="BD599" s="207"/>
      <c r="BE599" s="207"/>
      <c r="BF599" s="207"/>
      <c r="BG599" s="207"/>
      <c r="BH599" s="207"/>
      <c r="BI599" s="207"/>
      <c r="BJ599" s="207"/>
      <c r="BK599" s="207"/>
      <c r="BL599" s="207"/>
      <c r="BM599" s="224">
        <v>16</v>
      </c>
    </row>
    <row r="600" spans="1:65">
      <c r="A600" s="30"/>
      <c r="B600" s="19">
        <v>1</v>
      </c>
      <c r="C600" s="9">
        <v>4</v>
      </c>
      <c r="D600" s="24">
        <v>0.26</v>
      </c>
      <c r="E600" s="24">
        <v>0.26</v>
      </c>
      <c r="F600" s="225">
        <v>0.21866666666666668</v>
      </c>
      <c r="G600" s="24">
        <v>0.24</v>
      </c>
      <c r="H600" s="24">
        <v>0.27</v>
      </c>
      <c r="I600" s="225">
        <v>0.4</v>
      </c>
      <c r="J600" s="24">
        <v>0.25</v>
      </c>
      <c r="K600" s="24">
        <v>0.28999999999999998</v>
      </c>
      <c r="L600" s="24">
        <v>0.24</v>
      </c>
      <c r="M600" s="24">
        <v>0.27239209999999997</v>
      </c>
      <c r="N600" s="24">
        <v>0.27</v>
      </c>
      <c r="O600" s="225">
        <v>0.22599999999999998</v>
      </c>
      <c r="P600" s="24">
        <v>0.30556</v>
      </c>
      <c r="Q600" s="24">
        <v>0.27</v>
      </c>
      <c r="R600" s="225">
        <v>0.42914999999999998</v>
      </c>
      <c r="S600" s="24">
        <v>0.27</v>
      </c>
      <c r="T600" s="24">
        <v>0.27</v>
      </c>
      <c r="U600" s="24">
        <v>0.27200000000000002</v>
      </c>
      <c r="V600" s="24">
        <v>0.26435221700000006</v>
      </c>
      <c r="W600" s="24">
        <v>0.27</v>
      </c>
      <c r="X600" s="24">
        <v>0.24</v>
      </c>
      <c r="Y600" s="24">
        <v>0.27</v>
      </c>
      <c r="Z600" s="24">
        <v>0.27</v>
      </c>
      <c r="AA600" s="24">
        <v>0.26</v>
      </c>
      <c r="AB600" s="206"/>
      <c r="AC600" s="207"/>
      <c r="AD600" s="207"/>
      <c r="AE600" s="207"/>
      <c r="AF600" s="207"/>
      <c r="AG600" s="207"/>
      <c r="AH600" s="207"/>
      <c r="AI600" s="207"/>
      <c r="AJ600" s="207"/>
      <c r="AK600" s="207"/>
      <c r="AL600" s="207"/>
      <c r="AM600" s="207"/>
      <c r="AN600" s="207"/>
      <c r="AO600" s="207"/>
      <c r="AP600" s="207"/>
      <c r="AQ600" s="207"/>
      <c r="AR600" s="207"/>
      <c r="AS600" s="207"/>
      <c r="AT600" s="207"/>
      <c r="AU600" s="207"/>
      <c r="AV600" s="207"/>
      <c r="AW600" s="207"/>
      <c r="AX600" s="207"/>
      <c r="AY600" s="207"/>
      <c r="AZ600" s="207"/>
      <c r="BA600" s="207"/>
      <c r="BB600" s="207"/>
      <c r="BC600" s="207"/>
      <c r="BD600" s="207"/>
      <c r="BE600" s="207"/>
      <c r="BF600" s="207"/>
      <c r="BG600" s="207"/>
      <c r="BH600" s="207"/>
      <c r="BI600" s="207"/>
      <c r="BJ600" s="207"/>
      <c r="BK600" s="207"/>
      <c r="BL600" s="207"/>
      <c r="BM600" s="224">
        <v>0.26555574464833331</v>
      </c>
    </row>
    <row r="601" spans="1:65">
      <c r="A601" s="30"/>
      <c r="B601" s="19">
        <v>1</v>
      </c>
      <c r="C601" s="9">
        <v>5</v>
      </c>
      <c r="D601" s="24">
        <v>0.25</v>
      </c>
      <c r="E601" s="24">
        <v>0.28000000000000003</v>
      </c>
      <c r="F601" s="225">
        <v>0.22266666666666668</v>
      </c>
      <c r="G601" s="24">
        <v>0.25</v>
      </c>
      <c r="H601" s="24">
        <v>0.27</v>
      </c>
      <c r="I601" s="225">
        <v>0.4</v>
      </c>
      <c r="J601" s="24">
        <v>0.26</v>
      </c>
      <c r="K601" s="24">
        <v>0.27</v>
      </c>
      <c r="L601" s="24">
        <v>0.24</v>
      </c>
      <c r="M601" s="24">
        <v>0.26503110000000002</v>
      </c>
      <c r="N601" s="24">
        <v>0.28000000000000003</v>
      </c>
      <c r="O601" s="225">
        <v>0.218</v>
      </c>
      <c r="P601" s="24">
        <v>0.29235</v>
      </c>
      <c r="Q601" s="24">
        <v>0.27</v>
      </c>
      <c r="R601" s="225">
        <v>0.32085000000000002</v>
      </c>
      <c r="S601" s="24">
        <v>0.27</v>
      </c>
      <c r="T601" s="24">
        <v>0.27</v>
      </c>
      <c r="U601" s="24">
        <v>0.26700000000000002</v>
      </c>
      <c r="V601" s="24">
        <v>0.26105533089999999</v>
      </c>
      <c r="W601" s="24">
        <v>0.27</v>
      </c>
      <c r="X601" s="24">
        <v>0.24</v>
      </c>
      <c r="Y601" s="24">
        <v>0.27</v>
      </c>
      <c r="Z601" s="24">
        <v>0.27</v>
      </c>
      <c r="AA601" s="24">
        <v>0.26</v>
      </c>
      <c r="AB601" s="206"/>
      <c r="AC601" s="207"/>
      <c r="AD601" s="207"/>
      <c r="AE601" s="207"/>
      <c r="AF601" s="207"/>
      <c r="AG601" s="207"/>
      <c r="AH601" s="207"/>
      <c r="AI601" s="207"/>
      <c r="AJ601" s="207"/>
      <c r="AK601" s="207"/>
      <c r="AL601" s="207"/>
      <c r="AM601" s="207"/>
      <c r="AN601" s="207"/>
      <c r="AO601" s="207"/>
      <c r="AP601" s="207"/>
      <c r="AQ601" s="207"/>
      <c r="AR601" s="207"/>
      <c r="AS601" s="207"/>
      <c r="AT601" s="207"/>
      <c r="AU601" s="207"/>
      <c r="AV601" s="207"/>
      <c r="AW601" s="207"/>
      <c r="AX601" s="207"/>
      <c r="AY601" s="207"/>
      <c r="AZ601" s="207"/>
      <c r="BA601" s="207"/>
      <c r="BB601" s="207"/>
      <c r="BC601" s="207"/>
      <c r="BD601" s="207"/>
      <c r="BE601" s="207"/>
      <c r="BF601" s="207"/>
      <c r="BG601" s="207"/>
      <c r="BH601" s="207"/>
      <c r="BI601" s="207"/>
      <c r="BJ601" s="207"/>
      <c r="BK601" s="207"/>
      <c r="BL601" s="207"/>
      <c r="BM601" s="224">
        <v>107</v>
      </c>
    </row>
    <row r="602" spans="1:65">
      <c r="A602" s="30"/>
      <c r="B602" s="19">
        <v>1</v>
      </c>
      <c r="C602" s="9">
        <v>6</v>
      </c>
      <c r="D602" s="24">
        <v>0.25</v>
      </c>
      <c r="E602" s="24">
        <v>0.28000000000000003</v>
      </c>
      <c r="F602" s="225">
        <v>0.21866666666666668</v>
      </c>
      <c r="G602" s="24">
        <v>0.24</v>
      </c>
      <c r="H602" s="24">
        <v>0.27</v>
      </c>
      <c r="I602" s="225">
        <v>0.39</v>
      </c>
      <c r="J602" s="24">
        <v>0.26</v>
      </c>
      <c r="K602" s="24">
        <v>0.28000000000000003</v>
      </c>
      <c r="L602" s="24">
        <v>0.22999999999999998</v>
      </c>
      <c r="M602" s="24">
        <v>0.26417199999999996</v>
      </c>
      <c r="N602" s="24">
        <v>0.28000000000000003</v>
      </c>
      <c r="O602" s="225">
        <v>0.22</v>
      </c>
      <c r="P602" s="24">
        <v>0.29285</v>
      </c>
      <c r="Q602" s="24">
        <v>0.27</v>
      </c>
      <c r="R602" s="225">
        <v>0.29977999999999999</v>
      </c>
      <c r="S602" s="24">
        <v>0.26</v>
      </c>
      <c r="T602" s="24">
        <v>0.27</v>
      </c>
      <c r="U602" s="24" t="s">
        <v>279</v>
      </c>
      <c r="V602" s="24">
        <v>0.25774087580000005</v>
      </c>
      <c r="W602" s="24">
        <v>0.27</v>
      </c>
      <c r="X602" s="24">
        <v>0.25</v>
      </c>
      <c r="Y602" s="24">
        <v>0.27</v>
      </c>
      <c r="Z602" s="24">
        <v>0.27</v>
      </c>
      <c r="AA602" s="24">
        <v>0.26</v>
      </c>
      <c r="AB602" s="206"/>
      <c r="AC602" s="207"/>
      <c r="AD602" s="207"/>
      <c r="AE602" s="207"/>
      <c r="AF602" s="207"/>
      <c r="AG602" s="207"/>
      <c r="AH602" s="207"/>
      <c r="AI602" s="207"/>
      <c r="AJ602" s="207"/>
      <c r="AK602" s="207"/>
      <c r="AL602" s="207"/>
      <c r="AM602" s="207"/>
      <c r="AN602" s="207"/>
      <c r="AO602" s="207"/>
      <c r="AP602" s="207"/>
      <c r="AQ602" s="207"/>
      <c r="AR602" s="207"/>
      <c r="AS602" s="207"/>
      <c r="AT602" s="207"/>
      <c r="AU602" s="207"/>
      <c r="AV602" s="207"/>
      <c r="AW602" s="207"/>
      <c r="AX602" s="207"/>
      <c r="AY602" s="207"/>
      <c r="AZ602" s="207"/>
      <c r="BA602" s="207"/>
      <c r="BB602" s="207"/>
      <c r="BC602" s="207"/>
      <c r="BD602" s="207"/>
      <c r="BE602" s="207"/>
      <c r="BF602" s="207"/>
      <c r="BG602" s="207"/>
      <c r="BH602" s="207"/>
      <c r="BI602" s="207"/>
      <c r="BJ602" s="207"/>
      <c r="BK602" s="207"/>
      <c r="BL602" s="207"/>
      <c r="BM602" s="56"/>
    </row>
    <row r="603" spans="1:65">
      <c r="A603" s="30"/>
      <c r="B603" s="20" t="s">
        <v>265</v>
      </c>
      <c r="C603" s="12"/>
      <c r="D603" s="227">
        <v>0.255</v>
      </c>
      <c r="E603" s="227">
        <v>0.27666666666666667</v>
      </c>
      <c r="F603" s="227">
        <v>0.22003703703703703</v>
      </c>
      <c r="G603" s="227">
        <v>0.24333333333333332</v>
      </c>
      <c r="H603" s="227">
        <v>0.26500000000000001</v>
      </c>
      <c r="I603" s="227">
        <v>0.39500000000000002</v>
      </c>
      <c r="J603" s="227">
        <v>0.25833333333333336</v>
      </c>
      <c r="K603" s="227">
        <v>0.27333333333333337</v>
      </c>
      <c r="L603" s="227">
        <v>0.23666666666666666</v>
      </c>
      <c r="M603" s="227">
        <v>0.26729124999999998</v>
      </c>
      <c r="N603" s="227">
        <v>0.27833333333333338</v>
      </c>
      <c r="O603" s="227">
        <v>0.22416666666666665</v>
      </c>
      <c r="P603" s="227">
        <v>0.29935166666666668</v>
      </c>
      <c r="Q603" s="227">
        <v>0.26833333333333337</v>
      </c>
      <c r="R603" s="227">
        <v>0.35571333333333333</v>
      </c>
      <c r="S603" s="227">
        <v>0.26666666666666666</v>
      </c>
      <c r="T603" s="227">
        <v>0.27166666666666667</v>
      </c>
      <c r="U603" s="227">
        <v>0.26959999999999995</v>
      </c>
      <c r="V603" s="227">
        <v>0.25820530963333338</v>
      </c>
      <c r="W603" s="227">
        <v>0.27</v>
      </c>
      <c r="X603" s="227">
        <v>0.24166666666666667</v>
      </c>
      <c r="Y603" s="227">
        <v>0.27</v>
      </c>
      <c r="Z603" s="227">
        <v>0.27833333333333338</v>
      </c>
      <c r="AA603" s="227">
        <v>0.26333333333333336</v>
      </c>
      <c r="AB603" s="206"/>
      <c r="AC603" s="207"/>
      <c r="AD603" s="207"/>
      <c r="AE603" s="207"/>
      <c r="AF603" s="207"/>
      <c r="AG603" s="207"/>
      <c r="AH603" s="207"/>
      <c r="AI603" s="207"/>
      <c r="AJ603" s="207"/>
      <c r="AK603" s="207"/>
      <c r="AL603" s="207"/>
      <c r="AM603" s="207"/>
      <c r="AN603" s="207"/>
      <c r="AO603" s="207"/>
      <c r="AP603" s="207"/>
      <c r="AQ603" s="207"/>
      <c r="AR603" s="207"/>
      <c r="AS603" s="207"/>
      <c r="AT603" s="207"/>
      <c r="AU603" s="207"/>
      <c r="AV603" s="207"/>
      <c r="AW603" s="207"/>
      <c r="AX603" s="207"/>
      <c r="AY603" s="207"/>
      <c r="AZ603" s="207"/>
      <c r="BA603" s="207"/>
      <c r="BB603" s="207"/>
      <c r="BC603" s="207"/>
      <c r="BD603" s="207"/>
      <c r="BE603" s="207"/>
      <c r="BF603" s="207"/>
      <c r="BG603" s="207"/>
      <c r="BH603" s="207"/>
      <c r="BI603" s="207"/>
      <c r="BJ603" s="207"/>
      <c r="BK603" s="207"/>
      <c r="BL603" s="207"/>
      <c r="BM603" s="56"/>
    </row>
    <row r="604" spans="1:65">
      <c r="A604" s="30"/>
      <c r="B604" s="3" t="s">
        <v>266</v>
      </c>
      <c r="C604" s="29"/>
      <c r="D604" s="24">
        <v>0.255</v>
      </c>
      <c r="E604" s="24">
        <v>0.28000000000000003</v>
      </c>
      <c r="F604" s="24">
        <v>0.21877777777777777</v>
      </c>
      <c r="G604" s="24">
        <v>0.24</v>
      </c>
      <c r="H604" s="24">
        <v>0.27</v>
      </c>
      <c r="I604" s="24">
        <v>0.39500000000000002</v>
      </c>
      <c r="J604" s="24">
        <v>0.26</v>
      </c>
      <c r="K604" s="24">
        <v>0.27</v>
      </c>
      <c r="L604" s="24">
        <v>0.24</v>
      </c>
      <c r="M604" s="24">
        <v>0.26522924999999997</v>
      </c>
      <c r="N604" s="24">
        <v>0.28000000000000003</v>
      </c>
      <c r="O604" s="24">
        <v>0.22450000000000001</v>
      </c>
      <c r="P604" s="24">
        <v>0.29798999999999998</v>
      </c>
      <c r="Q604" s="24">
        <v>0.27</v>
      </c>
      <c r="R604" s="24">
        <v>0.35567499999999996</v>
      </c>
      <c r="S604" s="24">
        <v>0.27</v>
      </c>
      <c r="T604" s="24">
        <v>0.27</v>
      </c>
      <c r="U604" s="24">
        <v>0.26900000000000002</v>
      </c>
      <c r="V604" s="24">
        <v>0.25939810335000002</v>
      </c>
      <c r="W604" s="24">
        <v>0.27</v>
      </c>
      <c r="X604" s="24">
        <v>0.24</v>
      </c>
      <c r="Y604" s="24">
        <v>0.27</v>
      </c>
      <c r="Z604" s="24">
        <v>0.27500000000000002</v>
      </c>
      <c r="AA604" s="24">
        <v>0.26</v>
      </c>
      <c r="AB604" s="206"/>
      <c r="AC604" s="207"/>
      <c r="AD604" s="207"/>
      <c r="AE604" s="207"/>
      <c r="AF604" s="207"/>
      <c r="AG604" s="207"/>
      <c r="AH604" s="207"/>
      <c r="AI604" s="207"/>
      <c r="AJ604" s="207"/>
      <c r="AK604" s="207"/>
      <c r="AL604" s="207"/>
      <c r="AM604" s="207"/>
      <c r="AN604" s="207"/>
      <c r="AO604" s="207"/>
      <c r="AP604" s="207"/>
      <c r="AQ604" s="207"/>
      <c r="AR604" s="207"/>
      <c r="AS604" s="207"/>
      <c r="AT604" s="207"/>
      <c r="AU604" s="207"/>
      <c r="AV604" s="207"/>
      <c r="AW604" s="207"/>
      <c r="AX604" s="207"/>
      <c r="AY604" s="207"/>
      <c r="AZ604" s="207"/>
      <c r="BA604" s="207"/>
      <c r="BB604" s="207"/>
      <c r="BC604" s="207"/>
      <c r="BD604" s="207"/>
      <c r="BE604" s="207"/>
      <c r="BF604" s="207"/>
      <c r="BG604" s="207"/>
      <c r="BH604" s="207"/>
      <c r="BI604" s="207"/>
      <c r="BJ604" s="207"/>
      <c r="BK604" s="207"/>
      <c r="BL604" s="207"/>
      <c r="BM604" s="56"/>
    </row>
    <row r="605" spans="1:65">
      <c r="A605" s="30"/>
      <c r="B605" s="3" t="s">
        <v>267</v>
      </c>
      <c r="C605" s="29"/>
      <c r="D605" s="24">
        <v>5.4772255750516656E-3</v>
      </c>
      <c r="E605" s="24">
        <v>8.1649658092772682E-3</v>
      </c>
      <c r="F605" s="24">
        <v>2.0387198436330268E-3</v>
      </c>
      <c r="G605" s="24">
        <v>5.1639777949432277E-3</v>
      </c>
      <c r="H605" s="24">
        <v>8.3666002653407633E-3</v>
      </c>
      <c r="I605" s="24">
        <v>5.4772255750516656E-3</v>
      </c>
      <c r="J605" s="24">
        <v>4.0824829046386332E-3</v>
      </c>
      <c r="K605" s="24">
        <v>1.0327955589886436E-2</v>
      </c>
      <c r="L605" s="24">
        <v>5.1639777949432277E-3</v>
      </c>
      <c r="M605" s="24">
        <v>3.9367749190168319E-3</v>
      </c>
      <c r="N605" s="24">
        <v>7.5277265270907992E-3</v>
      </c>
      <c r="O605" s="24">
        <v>4.792355023020169E-3</v>
      </c>
      <c r="P605" s="24">
        <v>6.923780518377701E-3</v>
      </c>
      <c r="Q605" s="24">
        <v>4.0824829046386332E-3</v>
      </c>
      <c r="R605" s="24">
        <v>4.5241651900286173E-2</v>
      </c>
      <c r="S605" s="24">
        <v>5.1639777949432277E-3</v>
      </c>
      <c r="T605" s="24">
        <v>4.0824829046386115E-3</v>
      </c>
      <c r="U605" s="24">
        <v>2.3021728866442701E-3</v>
      </c>
      <c r="V605" s="24">
        <v>8.0656124706631298E-3</v>
      </c>
      <c r="W605" s="24">
        <v>0</v>
      </c>
      <c r="X605" s="24">
        <v>7.5277265270908165E-3</v>
      </c>
      <c r="Y605" s="24">
        <v>6.324555320336764E-3</v>
      </c>
      <c r="Z605" s="24">
        <v>9.8319208025017344E-3</v>
      </c>
      <c r="AA605" s="24">
        <v>8.1649658092772682E-3</v>
      </c>
      <c r="AB605" s="206"/>
      <c r="AC605" s="207"/>
      <c r="AD605" s="207"/>
      <c r="AE605" s="207"/>
      <c r="AF605" s="207"/>
      <c r="AG605" s="207"/>
      <c r="AH605" s="207"/>
      <c r="AI605" s="207"/>
      <c r="AJ605" s="207"/>
      <c r="AK605" s="207"/>
      <c r="AL605" s="207"/>
      <c r="AM605" s="207"/>
      <c r="AN605" s="207"/>
      <c r="AO605" s="207"/>
      <c r="AP605" s="207"/>
      <c r="AQ605" s="207"/>
      <c r="AR605" s="207"/>
      <c r="AS605" s="207"/>
      <c r="AT605" s="207"/>
      <c r="AU605" s="207"/>
      <c r="AV605" s="207"/>
      <c r="AW605" s="207"/>
      <c r="AX605" s="207"/>
      <c r="AY605" s="207"/>
      <c r="AZ605" s="207"/>
      <c r="BA605" s="207"/>
      <c r="BB605" s="207"/>
      <c r="BC605" s="207"/>
      <c r="BD605" s="207"/>
      <c r="BE605" s="207"/>
      <c r="BF605" s="207"/>
      <c r="BG605" s="207"/>
      <c r="BH605" s="207"/>
      <c r="BI605" s="207"/>
      <c r="BJ605" s="207"/>
      <c r="BK605" s="207"/>
      <c r="BL605" s="207"/>
      <c r="BM605" s="56"/>
    </row>
    <row r="606" spans="1:65">
      <c r="A606" s="30"/>
      <c r="B606" s="3" t="s">
        <v>86</v>
      </c>
      <c r="C606" s="29"/>
      <c r="D606" s="13">
        <v>2.1479315980594767E-2</v>
      </c>
      <c r="E606" s="13">
        <v>2.9511924611845548E-2</v>
      </c>
      <c r="F606" s="13">
        <v>9.2653485571607009E-3</v>
      </c>
      <c r="G606" s="13">
        <v>2.1221826554561212E-2</v>
      </c>
      <c r="H606" s="13">
        <v>3.1572076472984011E-2</v>
      </c>
      <c r="I606" s="13">
        <v>1.3866393860890293E-2</v>
      </c>
      <c r="J606" s="13">
        <v>1.5803159630859223E-2</v>
      </c>
      <c r="K606" s="13">
        <v>3.7785203377633296E-2</v>
      </c>
      <c r="L606" s="13">
        <v>2.181962448567561E-2</v>
      </c>
      <c r="M606" s="13">
        <v>1.4728409250272249E-2</v>
      </c>
      <c r="N606" s="13">
        <v>2.7045724049428017E-2</v>
      </c>
      <c r="O606" s="13">
        <v>2.1378535418677336E-2</v>
      </c>
      <c r="P606" s="13">
        <v>2.3129253280849284E-2</v>
      </c>
      <c r="Q606" s="13">
        <v>1.5214222004864469E-2</v>
      </c>
      <c r="R606" s="13">
        <v>0.12718570731193518</v>
      </c>
      <c r="S606" s="13">
        <v>1.9364916731037105E-2</v>
      </c>
      <c r="T606" s="13">
        <v>1.5027544434252558E-2</v>
      </c>
      <c r="U606" s="13">
        <v>8.5392169385915071E-3</v>
      </c>
      <c r="V606" s="13">
        <v>3.1237206090443184E-2</v>
      </c>
      <c r="W606" s="13">
        <v>0</v>
      </c>
      <c r="X606" s="13">
        <v>3.1149213215548206E-2</v>
      </c>
      <c r="Y606" s="13">
        <v>2.3424278964210236E-2</v>
      </c>
      <c r="Z606" s="13">
        <v>3.5324266356293654E-2</v>
      </c>
      <c r="AA606" s="13">
        <v>3.100619927573646E-2</v>
      </c>
      <c r="AB606" s="152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55"/>
    </row>
    <row r="607" spans="1:65">
      <c r="A607" s="30"/>
      <c r="B607" s="3" t="s">
        <v>268</v>
      </c>
      <c r="C607" s="29"/>
      <c r="D607" s="13">
        <v>-3.9749637735428944E-2</v>
      </c>
      <c r="E607" s="13">
        <v>4.1840262326266586E-2</v>
      </c>
      <c r="F607" s="13">
        <v>-0.17140923715122491</v>
      </c>
      <c r="G607" s="13">
        <v>-8.3682660845572743E-2</v>
      </c>
      <c r="H607" s="13">
        <v>-2.0927607838771012E-3</v>
      </c>
      <c r="I607" s="13">
        <v>0.48744663958629642</v>
      </c>
      <c r="J607" s="13">
        <v>-2.7197345418244923E-2</v>
      </c>
      <c r="K607" s="13">
        <v>2.9287970009082898E-2</v>
      </c>
      <c r="L607" s="13">
        <v>-0.10878724547994056</v>
      </c>
      <c r="M607" s="13">
        <v>6.5353711476472398E-3</v>
      </c>
      <c r="N607" s="13">
        <v>4.8116408484858875E-2</v>
      </c>
      <c r="O607" s="13">
        <v>-0.1558583416693804</v>
      </c>
      <c r="P607" s="13">
        <v>0.12726488769086197</v>
      </c>
      <c r="Q607" s="13">
        <v>1.0459531533306921E-2</v>
      </c>
      <c r="R607" s="13">
        <v>0.33950532233596653</v>
      </c>
      <c r="S607" s="13">
        <v>4.1833853747148542E-3</v>
      </c>
      <c r="T607" s="13">
        <v>2.3011823850490831E-2</v>
      </c>
      <c r="U607" s="13">
        <v>1.5229402613836651E-2</v>
      </c>
      <c r="V607" s="13">
        <v>-2.7679442690023093E-2</v>
      </c>
      <c r="W607" s="13">
        <v>1.6735677691898765E-2</v>
      </c>
      <c r="X607" s="13">
        <v>-8.9958807004164698E-2</v>
      </c>
      <c r="Y607" s="13">
        <v>1.6735677691898765E-2</v>
      </c>
      <c r="Z607" s="13">
        <v>4.8116408484858875E-2</v>
      </c>
      <c r="AA607" s="13">
        <v>-8.3689069424689455E-3</v>
      </c>
      <c r="AB607" s="152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55"/>
    </row>
    <row r="608" spans="1:65">
      <c r="A608" s="30"/>
      <c r="B608" s="46" t="s">
        <v>269</v>
      </c>
      <c r="C608" s="47"/>
      <c r="D608" s="45">
        <v>0.91</v>
      </c>
      <c r="E608" s="45">
        <v>0.63</v>
      </c>
      <c r="F608" s="45">
        <v>3.38</v>
      </c>
      <c r="G608" s="45">
        <v>1.73</v>
      </c>
      <c r="H608" s="45">
        <v>0.2</v>
      </c>
      <c r="I608" s="45">
        <v>8.99</v>
      </c>
      <c r="J608" s="45">
        <v>0.67</v>
      </c>
      <c r="K608" s="45">
        <v>0.39</v>
      </c>
      <c r="L608" s="45">
        <v>2.2000000000000002</v>
      </c>
      <c r="M608" s="45">
        <v>0.04</v>
      </c>
      <c r="N608" s="45">
        <v>0.74</v>
      </c>
      <c r="O608" s="45">
        <v>3.08</v>
      </c>
      <c r="P608" s="45">
        <v>2.23</v>
      </c>
      <c r="Q608" s="45">
        <v>0.04</v>
      </c>
      <c r="R608" s="45">
        <v>6.21</v>
      </c>
      <c r="S608" s="45">
        <v>0.08</v>
      </c>
      <c r="T608" s="45">
        <v>0.27</v>
      </c>
      <c r="U608" s="45">
        <v>0.13</v>
      </c>
      <c r="V608" s="45">
        <v>0.68</v>
      </c>
      <c r="W608" s="45">
        <v>0.15</v>
      </c>
      <c r="X608" s="45">
        <v>1.85</v>
      </c>
      <c r="Y608" s="45">
        <v>0.15</v>
      </c>
      <c r="Z608" s="45">
        <v>0.74</v>
      </c>
      <c r="AA608" s="45">
        <v>0.32</v>
      </c>
      <c r="AB608" s="152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55"/>
    </row>
    <row r="609" spans="1:65">
      <c r="B609" s="31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BM609" s="55"/>
    </row>
    <row r="610" spans="1:65" ht="15">
      <c r="B610" s="8" t="s">
        <v>566</v>
      </c>
      <c r="BM610" s="28" t="s">
        <v>66</v>
      </c>
    </row>
    <row r="611" spans="1:65" ht="15">
      <c r="A611" s="25" t="s">
        <v>29</v>
      </c>
      <c r="B611" s="18" t="s">
        <v>110</v>
      </c>
      <c r="C611" s="15" t="s">
        <v>111</v>
      </c>
      <c r="D611" s="16" t="s">
        <v>230</v>
      </c>
      <c r="E611" s="17" t="s">
        <v>230</v>
      </c>
      <c r="F611" s="17" t="s">
        <v>230</v>
      </c>
      <c r="G611" s="17" t="s">
        <v>230</v>
      </c>
      <c r="H611" s="17" t="s">
        <v>230</v>
      </c>
      <c r="I611" s="17" t="s">
        <v>230</v>
      </c>
      <c r="J611" s="17" t="s">
        <v>230</v>
      </c>
      <c r="K611" s="17" t="s">
        <v>230</v>
      </c>
      <c r="L611" s="17" t="s">
        <v>230</v>
      </c>
      <c r="M611" s="17" t="s">
        <v>230</v>
      </c>
      <c r="N611" s="17" t="s">
        <v>230</v>
      </c>
      <c r="O611" s="17" t="s">
        <v>230</v>
      </c>
      <c r="P611" s="17" t="s">
        <v>230</v>
      </c>
      <c r="Q611" s="17" t="s">
        <v>230</v>
      </c>
      <c r="R611" s="17" t="s">
        <v>230</v>
      </c>
      <c r="S611" s="17" t="s">
        <v>230</v>
      </c>
      <c r="T611" s="17" t="s">
        <v>230</v>
      </c>
      <c r="U611" s="17" t="s">
        <v>230</v>
      </c>
      <c r="V611" s="17" t="s">
        <v>230</v>
      </c>
      <c r="W611" s="152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1</v>
      </c>
    </row>
    <row r="612" spans="1:65">
      <c r="A612" s="30"/>
      <c r="B612" s="19" t="s">
        <v>231</v>
      </c>
      <c r="C612" s="9" t="s">
        <v>231</v>
      </c>
      <c r="D612" s="150" t="s">
        <v>233</v>
      </c>
      <c r="E612" s="151" t="s">
        <v>234</v>
      </c>
      <c r="F612" s="151" t="s">
        <v>235</v>
      </c>
      <c r="G612" s="151" t="s">
        <v>236</v>
      </c>
      <c r="H612" s="151" t="s">
        <v>237</v>
      </c>
      <c r="I612" s="151" t="s">
        <v>239</v>
      </c>
      <c r="J612" s="151" t="s">
        <v>240</v>
      </c>
      <c r="K612" s="151" t="s">
        <v>242</v>
      </c>
      <c r="L612" s="151" t="s">
        <v>243</v>
      </c>
      <c r="M612" s="151" t="s">
        <v>245</v>
      </c>
      <c r="N612" s="151" t="s">
        <v>246</v>
      </c>
      <c r="O612" s="151" t="s">
        <v>249</v>
      </c>
      <c r="P612" s="151" t="s">
        <v>250</v>
      </c>
      <c r="Q612" s="151" t="s">
        <v>251</v>
      </c>
      <c r="R612" s="151" t="s">
        <v>254</v>
      </c>
      <c r="S612" s="151" t="s">
        <v>255</v>
      </c>
      <c r="T612" s="151" t="s">
        <v>256</v>
      </c>
      <c r="U612" s="151" t="s">
        <v>257</v>
      </c>
      <c r="V612" s="151" t="s">
        <v>258</v>
      </c>
      <c r="W612" s="152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 t="s">
        <v>3</v>
      </c>
    </row>
    <row r="613" spans="1:65">
      <c r="A613" s="30"/>
      <c r="B613" s="19"/>
      <c r="C613" s="9"/>
      <c r="D613" s="10" t="s">
        <v>271</v>
      </c>
      <c r="E613" s="11" t="s">
        <v>271</v>
      </c>
      <c r="F613" s="11" t="s">
        <v>273</v>
      </c>
      <c r="G613" s="11" t="s">
        <v>274</v>
      </c>
      <c r="H613" s="11" t="s">
        <v>274</v>
      </c>
      <c r="I613" s="11" t="s">
        <v>274</v>
      </c>
      <c r="J613" s="11" t="s">
        <v>271</v>
      </c>
      <c r="K613" s="11" t="s">
        <v>271</v>
      </c>
      <c r="L613" s="11" t="s">
        <v>274</v>
      </c>
      <c r="M613" s="11" t="s">
        <v>271</v>
      </c>
      <c r="N613" s="11" t="s">
        <v>274</v>
      </c>
      <c r="O613" s="11" t="s">
        <v>273</v>
      </c>
      <c r="P613" s="11" t="s">
        <v>271</v>
      </c>
      <c r="Q613" s="11" t="s">
        <v>274</v>
      </c>
      <c r="R613" s="11" t="s">
        <v>273</v>
      </c>
      <c r="S613" s="11" t="s">
        <v>274</v>
      </c>
      <c r="T613" s="11" t="s">
        <v>271</v>
      </c>
      <c r="U613" s="11" t="s">
        <v>274</v>
      </c>
      <c r="V613" s="11" t="s">
        <v>271</v>
      </c>
      <c r="W613" s="152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8">
        <v>2</v>
      </c>
    </row>
    <row r="614" spans="1:65">
      <c r="A614" s="30"/>
      <c r="B614" s="19"/>
      <c r="C614" s="9"/>
      <c r="D614" s="26" t="s">
        <v>309</v>
      </c>
      <c r="E614" s="26" t="s">
        <v>263</v>
      </c>
      <c r="F614" s="26" t="s">
        <v>309</v>
      </c>
      <c r="G614" s="26" t="s">
        <v>310</v>
      </c>
      <c r="H614" s="26" t="s">
        <v>310</v>
      </c>
      <c r="I614" s="26" t="s">
        <v>310</v>
      </c>
      <c r="J614" s="26" t="s">
        <v>116</v>
      </c>
      <c r="K614" s="26" t="s">
        <v>116</v>
      </c>
      <c r="L614" s="26" t="s">
        <v>311</v>
      </c>
      <c r="M614" s="26" t="s">
        <v>309</v>
      </c>
      <c r="N614" s="26" t="s">
        <v>309</v>
      </c>
      <c r="O614" s="26" t="s">
        <v>309</v>
      </c>
      <c r="P614" s="26" t="s">
        <v>309</v>
      </c>
      <c r="Q614" s="26" t="s">
        <v>311</v>
      </c>
      <c r="R614" s="26" t="s">
        <v>312</v>
      </c>
      <c r="S614" s="26" t="s">
        <v>313</v>
      </c>
      <c r="T614" s="26" t="s">
        <v>309</v>
      </c>
      <c r="U614" s="26" t="s">
        <v>309</v>
      </c>
      <c r="V614" s="26" t="s">
        <v>309</v>
      </c>
      <c r="W614" s="152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8">
        <v>2</v>
      </c>
    </row>
    <row r="615" spans="1:65">
      <c r="A615" s="30"/>
      <c r="B615" s="18">
        <v>1</v>
      </c>
      <c r="C615" s="14">
        <v>1</v>
      </c>
      <c r="D615" s="22">
        <v>0.13</v>
      </c>
      <c r="E615" s="153" t="s">
        <v>96</v>
      </c>
      <c r="F615" s="153" t="s">
        <v>103</v>
      </c>
      <c r="G615" s="22">
        <v>0.14000000000000001</v>
      </c>
      <c r="H615" s="22">
        <v>0.17</v>
      </c>
      <c r="I615" s="153">
        <v>0.2</v>
      </c>
      <c r="J615" s="22">
        <v>0.22</v>
      </c>
      <c r="K615" s="153" t="s">
        <v>298</v>
      </c>
      <c r="L615" s="153">
        <v>0.3</v>
      </c>
      <c r="M615" s="22">
        <v>0.14000000000000001</v>
      </c>
      <c r="N615" s="153">
        <v>0.2</v>
      </c>
      <c r="O615" s="153">
        <v>33.5</v>
      </c>
      <c r="P615" s="22">
        <v>0.21</v>
      </c>
      <c r="Q615" s="153">
        <v>0.3</v>
      </c>
      <c r="R615" s="153" t="s">
        <v>95</v>
      </c>
      <c r="S615" s="153" t="s">
        <v>101</v>
      </c>
      <c r="T615" s="22">
        <v>0.15</v>
      </c>
      <c r="U615" s="22">
        <v>0.11</v>
      </c>
      <c r="V615" s="22">
        <v>0.11</v>
      </c>
      <c r="W615" s="152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8">
        <v>1</v>
      </c>
    </row>
    <row r="616" spans="1:65">
      <c r="A616" s="30"/>
      <c r="B616" s="19">
        <v>1</v>
      </c>
      <c r="C616" s="9">
        <v>2</v>
      </c>
      <c r="D616" s="11">
        <v>0.16</v>
      </c>
      <c r="E616" s="155" t="s">
        <v>96</v>
      </c>
      <c r="F616" s="155" t="s">
        <v>103</v>
      </c>
      <c r="G616" s="11">
        <v>0.16</v>
      </c>
      <c r="H616" s="11">
        <v>0.16</v>
      </c>
      <c r="I616" s="155">
        <v>0.2</v>
      </c>
      <c r="J616" s="11">
        <v>0.25</v>
      </c>
      <c r="K616" s="155" t="s">
        <v>298</v>
      </c>
      <c r="L616" s="155">
        <v>0.3</v>
      </c>
      <c r="M616" s="11">
        <v>0.14000000000000001</v>
      </c>
      <c r="N616" s="155">
        <v>0.2</v>
      </c>
      <c r="O616" s="155">
        <v>32.61</v>
      </c>
      <c r="P616" s="11">
        <v>0.24</v>
      </c>
      <c r="Q616" s="155">
        <v>0.3</v>
      </c>
      <c r="R616" s="155" t="s">
        <v>95</v>
      </c>
      <c r="S616" s="155" t="s">
        <v>101</v>
      </c>
      <c r="T616" s="11">
        <v>0.14000000000000001</v>
      </c>
      <c r="U616" s="11">
        <v>0.11</v>
      </c>
      <c r="V616" s="11">
        <v>0.11</v>
      </c>
      <c r="W616" s="152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8">
        <v>25</v>
      </c>
    </row>
    <row r="617" spans="1:65">
      <c r="A617" s="30"/>
      <c r="B617" s="19">
        <v>1</v>
      </c>
      <c r="C617" s="9">
        <v>3</v>
      </c>
      <c r="D617" s="11">
        <v>0.14000000000000001</v>
      </c>
      <c r="E617" s="155" t="s">
        <v>96</v>
      </c>
      <c r="F617" s="155" t="s">
        <v>103</v>
      </c>
      <c r="G617" s="11">
        <v>0.14000000000000001</v>
      </c>
      <c r="H617" s="11">
        <v>0.16</v>
      </c>
      <c r="I617" s="155">
        <v>0.2</v>
      </c>
      <c r="J617" s="11">
        <v>0.22</v>
      </c>
      <c r="K617" s="155" t="s">
        <v>298</v>
      </c>
      <c r="L617" s="155">
        <v>0.3</v>
      </c>
      <c r="M617" s="11">
        <v>0.11</v>
      </c>
      <c r="N617" s="155">
        <v>0.3</v>
      </c>
      <c r="O617" s="155">
        <v>32.700000000000003</v>
      </c>
      <c r="P617" s="11">
        <v>0.24</v>
      </c>
      <c r="Q617" s="155">
        <v>0.3</v>
      </c>
      <c r="R617" s="155" t="s">
        <v>95</v>
      </c>
      <c r="S617" s="155" t="s">
        <v>101</v>
      </c>
      <c r="T617" s="11">
        <v>0.13</v>
      </c>
      <c r="U617" s="11">
        <v>0.1</v>
      </c>
      <c r="V617" s="11">
        <v>0.1</v>
      </c>
      <c r="W617" s="152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8">
        <v>16</v>
      </c>
    </row>
    <row r="618" spans="1:65">
      <c r="A618" s="30"/>
      <c r="B618" s="19">
        <v>1</v>
      </c>
      <c r="C618" s="9">
        <v>4</v>
      </c>
      <c r="D618" s="11">
        <v>0.15</v>
      </c>
      <c r="E618" s="155" t="s">
        <v>96</v>
      </c>
      <c r="F618" s="155" t="s">
        <v>103</v>
      </c>
      <c r="G618" s="11">
        <v>0.13</v>
      </c>
      <c r="H618" s="11">
        <v>0.17</v>
      </c>
      <c r="I618" s="155">
        <v>0.1</v>
      </c>
      <c r="J618" s="11">
        <v>0.23</v>
      </c>
      <c r="K618" s="155" t="s">
        <v>298</v>
      </c>
      <c r="L618" s="155">
        <v>0.3</v>
      </c>
      <c r="M618" s="11">
        <v>0.13</v>
      </c>
      <c r="N618" s="155">
        <v>0.2</v>
      </c>
      <c r="O618" s="155">
        <v>31.54</v>
      </c>
      <c r="P618" s="11">
        <v>0.23</v>
      </c>
      <c r="Q618" s="155">
        <v>0.3</v>
      </c>
      <c r="R618" s="155" t="s">
        <v>95</v>
      </c>
      <c r="S618" s="155" t="s">
        <v>101</v>
      </c>
      <c r="T618" s="11">
        <v>0.14000000000000001</v>
      </c>
      <c r="U618" s="11">
        <v>0.09</v>
      </c>
      <c r="V618" s="11">
        <v>0.1</v>
      </c>
      <c r="W618" s="152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0.15203703703703703</v>
      </c>
    </row>
    <row r="619" spans="1:65">
      <c r="A619" s="30"/>
      <c r="B619" s="19">
        <v>1</v>
      </c>
      <c r="C619" s="9">
        <v>5</v>
      </c>
      <c r="D619" s="11">
        <v>0.14000000000000001</v>
      </c>
      <c r="E619" s="155" t="s">
        <v>96</v>
      </c>
      <c r="F619" s="155" t="s">
        <v>103</v>
      </c>
      <c r="G619" s="11">
        <v>0.13</v>
      </c>
      <c r="H619" s="11">
        <v>0.16</v>
      </c>
      <c r="I619" s="155">
        <v>0.2</v>
      </c>
      <c r="J619" s="11">
        <v>0.23</v>
      </c>
      <c r="K619" s="155" t="s">
        <v>298</v>
      </c>
      <c r="L619" s="155">
        <v>0.3</v>
      </c>
      <c r="M619" s="11">
        <v>0.13</v>
      </c>
      <c r="N619" s="155">
        <v>0.2</v>
      </c>
      <c r="O619" s="155">
        <v>34.86</v>
      </c>
      <c r="P619" s="11">
        <v>0.22</v>
      </c>
      <c r="Q619" s="155">
        <v>0.3</v>
      </c>
      <c r="R619" s="155" t="s">
        <v>95</v>
      </c>
      <c r="S619" s="155" t="s">
        <v>101</v>
      </c>
      <c r="T619" s="11">
        <v>0.12</v>
      </c>
      <c r="U619" s="11">
        <v>0.08</v>
      </c>
      <c r="V619" s="11">
        <v>0.09</v>
      </c>
      <c r="W619" s="152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>
        <v>108</v>
      </c>
    </row>
    <row r="620" spans="1:65">
      <c r="A620" s="30"/>
      <c r="B620" s="19">
        <v>1</v>
      </c>
      <c r="C620" s="9">
        <v>6</v>
      </c>
      <c r="D620" s="11">
        <v>0.16</v>
      </c>
      <c r="E620" s="155" t="s">
        <v>96</v>
      </c>
      <c r="F620" s="155" t="s">
        <v>103</v>
      </c>
      <c r="G620" s="11">
        <v>0.15</v>
      </c>
      <c r="H620" s="11">
        <v>0.17</v>
      </c>
      <c r="I620" s="155">
        <v>0.2</v>
      </c>
      <c r="J620" s="11">
        <v>0.22</v>
      </c>
      <c r="K620" s="155" t="s">
        <v>298</v>
      </c>
      <c r="L620" s="155">
        <v>0.3</v>
      </c>
      <c r="M620" s="11">
        <v>0.15</v>
      </c>
      <c r="N620" s="155">
        <v>0.2</v>
      </c>
      <c r="O620" s="155">
        <v>32.76</v>
      </c>
      <c r="P620" s="11">
        <v>0.18</v>
      </c>
      <c r="Q620" s="155">
        <v>0.3</v>
      </c>
      <c r="R620" s="155" t="s">
        <v>95</v>
      </c>
      <c r="S620" s="155" t="s">
        <v>101</v>
      </c>
      <c r="T620" s="11">
        <v>0.12</v>
      </c>
      <c r="U620" s="11">
        <v>0.09</v>
      </c>
      <c r="V620" s="11">
        <v>0.11</v>
      </c>
      <c r="W620" s="152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55"/>
    </row>
    <row r="621" spans="1:65">
      <c r="A621" s="30"/>
      <c r="B621" s="20" t="s">
        <v>265</v>
      </c>
      <c r="C621" s="12"/>
      <c r="D621" s="23">
        <v>0.1466666666666667</v>
      </c>
      <c r="E621" s="23" t="s">
        <v>673</v>
      </c>
      <c r="F621" s="23" t="s">
        <v>673</v>
      </c>
      <c r="G621" s="23">
        <v>0.14166666666666669</v>
      </c>
      <c r="H621" s="23">
        <v>0.16500000000000001</v>
      </c>
      <c r="I621" s="23">
        <v>0.18333333333333335</v>
      </c>
      <c r="J621" s="23">
        <v>0.2283333333333333</v>
      </c>
      <c r="K621" s="23" t="s">
        <v>673</v>
      </c>
      <c r="L621" s="23">
        <v>0.3</v>
      </c>
      <c r="M621" s="23">
        <v>0.13333333333333333</v>
      </c>
      <c r="N621" s="23">
        <v>0.21666666666666665</v>
      </c>
      <c r="O621" s="23">
        <v>32.994999999999997</v>
      </c>
      <c r="P621" s="23">
        <v>0.21999999999999997</v>
      </c>
      <c r="Q621" s="23">
        <v>0.3</v>
      </c>
      <c r="R621" s="23" t="s">
        <v>673</v>
      </c>
      <c r="S621" s="23" t="s">
        <v>673</v>
      </c>
      <c r="T621" s="23">
        <v>0.13333333333333333</v>
      </c>
      <c r="U621" s="23">
        <v>9.6666666666666679E-2</v>
      </c>
      <c r="V621" s="23">
        <v>0.10333333333333333</v>
      </c>
      <c r="W621" s="152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55"/>
    </row>
    <row r="622" spans="1:65">
      <c r="A622" s="30"/>
      <c r="B622" s="3" t="s">
        <v>266</v>
      </c>
      <c r="C622" s="29"/>
      <c r="D622" s="11">
        <v>0.14500000000000002</v>
      </c>
      <c r="E622" s="11" t="s">
        <v>673</v>
      </c>
      <c r="F622" s="11" t="s">
        <v>673</v>
      </c>
      <c r="G622" s="11">
        <v>0.14000000000000001</v>
      </c>
      <c r="H622" s="11">
        <v>0.16500000000000001</v>
      </c>
      <c r="I622" s="11">
        <v>0.2</v>
      </c>
      <c r="J622" s="11">
        <v>0.22500000000000001</v>
      </c>
      <c r="K622" s="11" t="s">
        <v>673</v>
      </c>
      <c r="L622" s="11">
        <v>0.3</v>
      </c>
      <c r="M622" s="11">
        <v>0.13500000000000001</v>
      </c>
      <c r="N622" s="11">
        <v>0.2</v>
      </c>
      <c r="O622" s="11">
        <v>32.730000000000004</v>
      </c>
      <c r="P622" s="11">
        <v>0.22500000000000001</v>
      </c>
      <c r="Q622" s="11">
        <v>0.3</v>
      </c>
      <c r="R622" s="11" t="s">
        <v>673</v>
      </c>
      <c r="S622" s="11" t="s">
        <v>673</v>
      </c>
      <c r="T622" s="11">
        <v>0.13500000000000001</v>
      </c>
      <c r="U622" s="11">
        <v>9.5000000000000001E-2</v>
      </c>
      <c r="V622" s="11">
        <v>0.10500000000000001</v>
      </c>
      <c r="W622" s="152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55"/>
    </row>
    <row r="623" spans="1:65">
      <c r="A623" s="30"/>
      <c r="B623" s="3" t="s">
        <v>267</v>
      </c>
      <c r="C623" s="29"/>
      <c r="D623" s="24">
        <v>1.2110601416389965E-2</v>
      </c>
      <c r="E623" s="24" t="s">
        <v>673</v>
      </c>
      <c r="F623" s="24" t="s">
        <v>673</v>
      </c>
      <c r="G623" s="24">
        <v>1.1690451944500118E-2</v>
      </c>
      <c r="H623" s="24">
        <v>5.4772255750516656E-3</v>
      </c>
      <c r="I623" s="24">
        <v>4.0824829046386367E-2</v>
      </c>
      <c r="J623" s="24">
        <v>1.169045194450012E-2</v>
      </c>
      <c r="K623" s="24" t="s">
        <v>673</v>
      </c>
      <c r="L623" s="24">
        <v>0</v>
      </c>
      <c r="M623" s="24">
        <v>1.3662601021279464E-2</v>
      </c>
      <c r="N623" s="24">
        <v>4.0824829046386638E-2</v>
      </c>
      <c r="O623" s="24">
        <v>1.1082192923785437</v>
      </c>
      <c r="P623" s="24">
        <v>2.2803508501982758E-2</v>
      </c>
      <c r="Q623" s="24">
        <v>0</v>
      </c>
      <c r="R623" s="24" t="s">
        <v>673</v>
      </c>
      <c r="S623" s="24" t="s">
        <v>673</v>
      </c>
      <c r="T623" s="24">
        <v>1.211060141638997E-2</v>
      </c>
      <c r="U623" s="24">
        <v>1.2110601416389873E-2</v>
      </c>
      <c r="V623" s="24">
        <v>8.1649658092772612E-3</v>
      </c>
      <c r="W623" s="152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55"/>
    </row>
    <row r="624" spans="1:65">
      <c r="A624" s="30"/>
      <c r="B624" s="3" t="s">
        <v>86</v>
      </c>
      <c r="C624" s="29"/>
      <c r="D624" s="13">
        <v>8.2572282384477017E-2</v>
      </c>
      <c r="E624" s="13" t="s">
        <v>673</v>
      </c>
      <c r="F624" s="13" t="s">
        <v>673</v>
      </c>
      <c r="G624" s="13">
        <v>8.2520837255294938E-2</v>
      </c>
      <c r="H624" s="13">
        <v>3.3195306515464637E-2</v>
      </c>
      <c r="I624" s="13">
        <v>0.22268088570756198</v>
      </c>
      <c r="J624" s="13">
        <v>5.1199059610949435E-2</v>
      </c>
      <c r="K624" s="13" t="s">
        <v>673</v>
      </c>
      <c r="L624" s="13">
        <v>0</v>
      </c>
      <c r="M624" s="13">
        <v>0.10246950765959598</v>
      </c>
      <c r="N624" s="13">
        <v>0.18842228790639989</v>
      </c>
      <c r="O624" s="13">
        <v>3.3587491813260914E-2</v>
      </c>
      <c r="P624" s="13">
        <v>0.10365231137264891</v>
      </c>
      <c r="Q624" s="13">
        <v>0</v>
      </c>
      <c r="R624" s="13" t="s">
        <v>673</v>
      </c>
      <c r="S624" s="13" t="s">
        <v>673</v>
      </c>
      <c r="T624" s="13">
        <v>9.082951062292477E-2</v>
      </c>
      <c r="U624" s="13">
        <v>0.12528208361782625</v>
      </c>
      <c r="V624" s="13">
        <v>7.9015798154296074E-2</v>
      </c>
      <c r="W624" s="152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55"/>
    </row>
    <row r="625" spans="1:65">
      <c r="A625" s="30"/>
      <c r="B625" s="3" t="s">
        <v>268</v>
      </c>
      <c r="C625" s="29"/>
      <c r="D625" s="13">
        <v>-3.5322777101095992E-2</v>
      </c>
      <c r="E625" s="13" t="s">
        <v>673</v>
      </c>
      <c r="F625" s="13" t="s">
        <v>673</v>
      </c>
      <c r="G625" s="13">
        <v>-6.8209500609013207E-2</v>
      </c>
      <c r="H625" s="13">
        <v>8.526187576126687E-2</v>
      </c>
      <c r="I625" s="13">
        <v>0.20584652862362995</v>
      </c>
      <c r="J625" s="13">
        <v>0.50182704019488411</v>
      </c>
      <c r="K625" s="13" t="s">
        <v>673</v>
      </c>
      <c r="L625" s="13">
        <v>0.97320341047503045</v>
      </c>
      <c r="M625" s="13">
        <v>-0.12302070645554197</v>
      </c>
      <c r="N625" s="13">
        <v>0.42509135200974413</v>
      </c>
      <c r="O625" s="13">
        <v>216.01948842874543</v>
      </c>
      <c r="P625" s="13">
        <v>0.44701583434835568</v>
      </c>
      <c r="Q625" s="13">
        <v>0.97320341047503045</v>
      </c>
      <c r="R625" s="13" t="s">
        <v>673</v>
      </c>
      <c r="S625" s="13" t="s">
        <v>673</v>
      </c>
      <c r="T625" s="13">
        <v>-0.12302070645554197</v>
      </c>
      <c r="U625" s="13">
        <v>-0.36419001218026781</v>
      </c>
      <c r="V625" s="13">
        <v>-0.32034104750304504</v>
      </c>
      <c r="W625" s="152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55"/>
    </row>
    <row r="626" spans="1:65">
      <c r="A626" s="30"/>
      <c r="B626" s="46" t="s">
        <v>269</v>
      </c>
      <c r="C626" s="47"/>
      <c r="D626" s="45">
        <v>0</v>
      </c>
      <c r="E626" s="45">
        <v>0.63</v>
      </c>
      <c r="F626" s="45">
        <v>31.74</v>
      </c>
      <c r="G626" s="45">
        <v>7.0000000000000007E-2</v>
      </c>
      <c r="H626" s="45">
        <v>0.25</v>
      </c>
      <c r="I626" s="45" t="s">
        <v>270</v>
      </c>
      <c r="J626" s="45">
        <v>1.1000000000000001</v>
      </c>
      <c r="K626" s="45">
        <v>1.64</v>
      </c>
      <c r="L626" s="45" t="s">
        <v>270</v>
      </c>
      <c r="M626" s="45">
        <v>0.18</v>
      </c>
      <c r="N626" s="45" t="s">
        <v>270</v>
      </c>
      <c r="O626" s="45">
        <v>443</v>
      </c>
      <c r="P626" s="45">
        <v>0.99</v>
      </c>
      <c r="Q626" s="45" t="s">
        <v>270</v>
      </c>
      <c r="R626" s="45">
        <v>65.45</v>
      </c>
      <c r="S626" s="45">
        <v>4.7699999999999996</v>
      </c>
      <c r="T626" s="45">
        <v>0.18</v>
      </c>
      <c r="U626" s="45">
        <v>0.67</v>
      </c>
      <c r="V626" s="45">
        <v>0.57999999999999996</v>
      </c>
      <c r="W626" s="152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55"/>
    </row>
    <row r="627" spans="1:65">
      <c r="B627" s="31" t="s">
        <v>325</v>
      </c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BM627" s="55"/>
    </row>
    <row r="628" spans="1:65">
      <c r="BM628" s="55"/>
    </row>
    <row r="629" spans="1:65" ht="15">
      <c r="B629" s="8" t="s">
        <v>567</v>
      </c>
      <c r="BM629" s="28" t="s">
        <v>66</v>
      </c>
    </row>
    <row r="630" spans="1:65" ht="15">
      <c r="A630" s="25" t="s">
        <v>31</v>
      </c>
      <c r="B630" s="18" t="s">
        <v>110</v>
      </c>
      <c r="C630" s="15" t="s">
        <v>111</v>
      </c>
      <c r="D630" s="16" t="s">
        <v>230</v>
      </c>
      <c r="E630" s="17" t="s">
        <v>230</v>
      </c>
      <c r="F630" s="17" t="s">
        <v>230</v>
      </c>
      <c r="G630" s="17" t="s">
        <v>230</v>
      </c>
      <c r="H630" s="17" t="s">
        <v>230</v>
      </c>
      <c r="I630" s="15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28">
        <v>1</v>
      </c>
    </row>
    <row r="631" spans="1:65">
      <c r="A631" s="30"/>
      <c r="B631" s="19" t="s">
        <v>231</v>
      </c>
      <c r="C631" s="9" t="s">
        <v>231</v>
      </c>
      <c r="D631" s="150" t="s">
        <v>234</v>
      </c>
      <c r="E631" s="151" t="s">
        <v>240</v>
      </c>
      <c r="F631" s="151" t="s">
        <v>242</v>
      </c>
      <c r="G631" s="151" t="s">
        <v>246</v>
      </c>
      <c r="H631" s="151" t="s">
        <v>247</v>
      </c>
      <c r="I631" s="15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28" t="s">
        <v>3</v>
      </c>
    </row>
    <row r="632" spans="1:65">
      <c r="A632" s="30"/>
      <c r="B632" s="19"/>
      <c r="C632" s="9"/>
      <c r="D632" s="10" t="s">
        <v>271</v>
      </c>
      <c r="E632" s="11" t="s">
        <v>271</v>
      </c>
      <c r="F632" s="11" t="s">
        <v>271</v>
      </c>
      <c r="G632" s="11" t="s">
        <v>274</v>
      </c>
      <c r="H632" s="11" t="s">
        <v>271</v>
      </c>
      <c r="I632" s="15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2</v>
      </c>
    </row>
    <row r="633" spans="1:65">
      <c r="A633" s="30"/>
      <c r="B633" s="19"/>
      <c r="C633" s="9"/>
      <c r="D633" s="26" t="s">
        <v>263</v>
      </c>
      <c r="E633" s="26" t="s">
        <v>116</v>
      </c>
      <c r="F633" s="26" t="s">
        <v>116</v>
      </c>
      <c r="G633" s="26" t="s">
        <v>309</v>
      </c>
      <c r="H633" s="26" t="s">
        <v>309</v>
      </c>
      <c r="I633" s="15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>
        <v>3</v>
      </c>
    </row>
    <row r="634" spans="1:65">
      <c r="A634" s="30"/>
      <c r="B634" s="18">
        <v>1</v>
      </c>
      <c r="C634" s="14">
        <v>1</v>
      </c>
      <c r="D634" s="22">
        <v>6.48</v>
      </c>
      <c r="E634" s="22">
        <v>6.8390000000000004</v>
      </c>
      <c r="F634" s="22">
        <v>6.84</v>
      </c>
      <c r="G634" s="22">
        <v>6.86</v>
      </c>
      <c r="H634" s="22">
        <v>6.9575049237951809</v>
      </c>
      <c r="I634" s="15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1</v>
      </c>
    </row>
    <row r="635" spans="1:65">
      <c r="A635" s="30"/>
      <c r="B635" s="19">
        <v>1</v>
      </c>
      <c r="C635" s="9">
        <v>2</v>
      </c>
      <c r="D635" s="11">
        <v>6.35</v>
      </c>
      <c r="E635" s="11">
        <v>7.17</v>
      </c>
      <c r="F635" s="11">
        <v>6.72</v>
      </c>
      <c r="G635" s="11">
        <v>7.15</v>
      </c>
      <c r="H635" s="11">
        <v>6.8288292335400902</v>
      </c>
      <c r="I635" s="15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26</v>
      </c>
    </row>
    <row r="636" spans="1:65">
      <c r="A636" s="30"/>
      <c r="B636" s="19">
        <v>1</v>
      </c>
      <c r="C636" s="9">
        <v>3</v>
      </c>
      <c r="D636" s="11">
        <v>6.47</v>
      </c>
      <c r="E636" s="11">
        <v>6.8650000000000002</v>
      </c>
      <c r="F636" s="11">
        <v>7.14</v>
      </c>
      <c r="G636" s="11">
        <v>7.24</v>
      </c>
      <c r="H636" s="11">
        <v>7.0100665524593548</v>
      </c>
      <c r="I636" s="15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8">
        <v>16</v>
      </c>
    </row>
    <row r="637" spans="1:65">
      <c r="A637" s="30"/>
      <c r="B637" s="19">
        <v>1</v>
      </c>
      <c r="C637" s="9">
        <v>4</v>
      </c>
      <c r="D637" s="11">
        <v>6.48</v>
      </c>
      <c r="E637" s="11">
        <v>6.6239999999999997</v>
      </c>
      <c r="F637" s="11">
        <v>7.44</v>
      </c>
      <c r="G637" s="11">
        <v>7.27</v>
      </c>
      <c r="H637" s="11">
        <v>7.0963331521474879</v>
      </c>
      <c r="I637" s="15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8">
        <v>6.8945772141045989</v>
      </c>
    </row>
    <row r="638" spans="1:65">
      <c r="A638" s="30"/>
      <c r="B638" s="19">
        <v>1</v>
      </c>
      <c r="C638" s="9">
        <v>5</v>
      </c>
      <c r="D638" s="11">
        <v>6.7</v>
      </c>
      <c r="E638" s="11">
        <v>6.7069999999999999</v>
      </c>
      <c r="F638" s="11">
        <v>7.02</v>
      </c>
      <c r="G638" s="11">
        <v>7.25</v>
      </c>
      <c r="H638" s="11">
        <v>6.9967476938560846</v>
      </c>
      <c r="I638" s="15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8">
        <v>109</v>
      </c>
    </row>
    <row r="639" spans="1:65">
      <c r="A639" s="30"/>
      <c r="B639" s="19">
        <v>1</v>
      </c>
      <c r="C639" s="9">
        <v>6</v>
      </c>
      <c r="D639" s="11">
        <v>6.75</v>
      </c>
      <c r="E639" s="11">
        <v>6.8109999999999999</v>
      </c>
      <c r="F639" s="11">
        <v>7</v>
      </c>
      <c r="G639" s="11">
        <v>6.84</v>
      </c>
      <c r="H639" s="11">
        <v>6.9318348673397896</v>
      </c>
      <c r="I639" s="15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55"/>
    </row>
    <row r="640" spans="1:65">
      <c r="A640" s="30"/>
      <c r="B640" s="20" t="s">
        <v>265</v>
      </c>
      <c r="C640" s="12"/>
      <c r="D640" s="23">
        <v>6.538333333333334</v>
      </c>
      <c r="E640" s="23">
        <v>6.8359999999999994</v>
      </c>
      <c r="F640" s="23">
        <v>7.0266666666666664</v>
      </c>
      <c r="G640" s="23">
        <v>7.1016666666666666</v>
      </c>
      <c r="H640" s="23">
        <v>6.9702194038563308</v>
      </c>
      <c r="I640" s="15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55"/>
    </row>
    <row r="641" spans="1:65">
      <c r="A641" s="30"/>
      <c r="B641" s="3" t="s">
        <v>266</v>
      </c>
      <c r="C641" s="29"/>
      <c r="D641" s="11">
        <v>6.48</v>
      </c>
      <c r="E641" s="11">
        <v>6.8250000000000002</v>
      </c>
      <c r="F641" s="11">
        <v>7.01</v>
      </c>
      <c r="G641" s="11">
        <v>7.1950000000000003</v>
      </c>
      <c r="H641" s="11">
        <v>6.9771263088256328</v>
      </c>
      <c r="I641" s="15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30"/>
      <c r="B642" s="3" t="s">
        <v>267</v>
      </c>
      <c r="C642" s="29"/>
      <c r="D642" s="24">
        <v>0.15354695264532831</v>
      </c>
      <c r="E642" s="24">
        <v>0.18687749998327791</v>
      </c>
      <c r="F642" s="24">
        <v>0.25033311140691472</v>
      </c>
      <c r="G642" s="24">
        <v>0.19934057957843568</v>
      </c>
      <c r="H642" s="24">
        <v>8.9243973285615702E-2</v>
      </c>
      <c r="I642" s="206"/>
      <c r="J642" s="207"/>
      <c r="K642" s="207"/>
      <c r="L642" s="207"/>
      <c r="M642" s="207"/>
      <c r="N642" s="207"/>
      <c r="O642" s="207"/>
      <c r="P642" s="207"/>
      <c r="Q642" s="207"/>
      <c r="R642" s="207"/>
      <c r="S642" s="207"/>
      <c r="T642" s="207"/>
      <c r="U642" s="207"/>
      <c r="V642" s="207"/>
      <c r="W642" s="207"/>
      <c r="X642" s="207"/>
      <c r="Y642" s="207"/>
      <c r="Z642" s="207"/>
      <c r="AA642" s="207"/>
      <c r="AB642" s="207"/>
      <c r="AC642" s="207"/>
      <c r="AD642" s="207"/>
      <c r="AE642" s="207"/>
      <c r="AF642" s="207"/>
      <c r="AG642" s="207"/>
      <c r="AH642" s="207"/>
      <c r="AI642" s="207"/>
      <c r="AJ642" s="207"/>
      <c r="AK642" s="207"/>
      <c r="AL642" s="207"/>
      <c r="AM642" s="207"/>
      <c r="AN642" s="207"/>
      <c r="AO642" s="207"/>
      <c r="AP642" s="207"/>
      <c r="AQ642" s="207"/>
      <c r="AR642" s="207"/>
      <c r="AS642" s="207"/>
      <c r="AT642" s="207"/>
      <c r="AU642" s="207"/>
      <c r="AV642" s="207"/>
      <c r="AW642" s="207"/>
      <c r="AX642" s="207"/>
      <c r="AY642" s="207"/>
      <c r="AZ642" s="207"/>
      <c r="BA642" s="207"/>
      <c r="BB642" s="207"/>
      <c r="BC642" s="207"/>
      <c r="BD642" s="207"/>
      <c r="BE642" s="207"/>
      <c r="BF642" s="207"/>
      <c r="BG642" s="207"/>
      <c r="BH642" s="207"/>
      <c r="BI642" s="207"/>
      <c r="BJ642" s="207"/>
      <c r="BK642" s="207"/>
      <c r="BL642" s="207"/>
      <c r="BM642" s="56"/>
    </row>
    <row r="643" spans="1:65">
      <c r="A643" s="30"/>
      <c r="B643" s="3" t="s">
        <v>86</v>
      </c>
      <c r="C643" s="29"/>
      <c r="D643" s="13">
        <v>2.348411205383558E-2</v>
      </c>
      <c r="E643" s="13">
        <v>2.7337258628332053E-2</v>
      </c>
      <c r="F643" s="13">
        <v>3.5626154374798109E-2</v>
      </c>
      <c r="G643" s="13">
        <v>2.8069548872814223E-2</v>
      </c>
      <c r="H643" s="13">
        <v>1.2803610347794899E-2</v>
      </c>
      <c r="I643" s="15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A644" s="30"/>
      <c r="B644" s="3" t="s">
        <v>268</v>
      </c>
      <c r="C644" s="29"/>
      <c r="D644" s="13">
        <v>-5.1670156081866536E-2</v>
      </c>
      <c r="E644" s="13">
        <v>-8.4961285203630776E-3</v>
      </c>
      <c r="F644" s="13">
        <v>1.9158455763153226E-2</v>
      </c>
      <c r="G644" s="13">
        <v>3.0036570210340674E-2</v>
      </c>
      <c r="H644" s="13">
        <v>1.0971258628736047E-2</v>
      </c>
      <c r="I644" s="15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55"/>
    </row>
    <row r="645" spans="1:65">
      <c r="A645" s="30"/>
      <c r="B645" s="46" t="s">
        <v>269</v>
      </c>
      <c r="C645" s="47"/>
      <c r="D645" s="45">
        <v>2.2200000000000002</v>
      </c>
      <c r="E645" s="45">
        <v>0.69</v>
      </c>
      <c r="F645" s="45">
        <v>0.28999999999999998</v>
      </c>
      <c r="G645" s="45">
        <v>0.67</v>
      </c>
      <c r="H645" s="45">
        <v>0</v>
      </c>
      <c r="I645" s="15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5"/>
    </row>
    <row r="646" spans="1:65">
      <c r="B646" s="31"/>
      <c r="C646" s="20"/>
      <c r="D646" s="20"/>
      <c r="E646" s="20"/>
      <c r="F646" s="20"/>
      <c r="G646" s="20"/>
      <c r="H646" s="20"/>
      <c r="BM646" s="55"/>
    </row>
    <row r="647" spans="1:65" ht="15">
      <c r="B647" s="8" t="s">
        <v>568</v>
      </c>
      <c r="BM647" s="28" t="s">
        <v>66</v>
      </c>
    </row>
    <row r="648" spans="1:65" ht="15">
      <c r="A648" s="25" t="s">
        <v>34</v>
      </c>
      <c r="B648" s="18" t="s">
        <v>110</v>
      </c>
      <c r="C648" s="15" t="s">
        <v>111</v>
      </c>
      <c r="D648" s="16" t="s">
        <v>230</v>
      </c>
      <c r="E648" s="17" t="s">
        <v>230</v>
      </c>
      <c r="F648" s="17" t="s">
        <v>230</v>
      </c>
      <c r="G648" s="17" t="s">
        <v>230</v>
      </c>
      <c r="H648" s="17" t="s">
        <v>230</v>
      </c>
      <c r="I648" s="17" t="s">
        <v>230</v>
      </c>
      <c r="J648" s="17" t="s">
        <v>230</v>
      </c>
      <c r="K648" s="17" t="s">
        <v>230</v>
      </c>
      <c r="L648" s="17" t="s">
        <v>230</v>
      </c>
      <c r="M648" s="17" t="s">
        <v>230</v>
      </c>
      <c r="N648" s="17" t="s">
        <v>230</v>
      </c>
      <c r="O648" s="17" t="s">
        <v>230</v>
      </c>
      <c r="P648" s="17" t="s">
        <v>230</v>
      </c>
      <c r="Q648" s="17" t="s">
        <v>230</v>
      </c>
      <c r="R648" s="17" t="s">
        <v>230</v>
      </c>
      <c r="S648" s="17" t="s">
        <v>230</v>
      </c>
      <c r="T648" s="17" t="s">
        <v>230</v>
      </c>
      <c r="U648" s="17" t="s">
        <v>230</v>
      </c>
      <c r="V648" s="17" t="s">
        <v>230</v>
      </c>
      <c r="W648" s="17" t="s">
        <v>230</v>
      </c>
      <c r="X648" s="17" t="s">
        <v>230</v>
      </c>
      <c r="Y648" s="17" t="s">
        <v>230</v>
      </c>
      <c r="Z648" s="17" t="s">
        <v>230</v>
      </c>
      <c r="AA648" s="17" t="s">
        <v>230</v>
      </c>
      <c r="AB648" s="152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1</v>
      </c>
    </row>
    <row r="649" spans="1:65">
      <c r="A649" s="30"/>
      <c r="B649" s="19" t="s">
        <v>231</v>
      </c>
      <c r="C649" s="9" t="s">
        <v>231</v>
      </c>
      <c r="D649" s="150" t="s">
        <v>233</v>
      </c>
      <c r="E649" s="151" t="s">
        <v>234</v>
      </c>
      <c r="F649" s="151" t="s">
        <v>235</v>
      </c>
      <c r="G649" s="151" t="s">
        <v>236</v>
      </c>
      <c r="H649" s="151" t="s">
        <v>237</v>
      </c>
      <c r="I649" s="151" t="s">
        <v>239</v>
      </c>
      <c r="J649" s="151" t="s">
        <v>240</v>
      </c>
      <c r="K649" s="151" t="s">
        <v>242</v>
      </c>
      <c r="L649" s="151" t="s">
        <v>243</v>
      </c>
      <c r="M649" s="151" t="s">
        <v>244</v>
      </c>
      <c r="N649" s="151" t="s">
        <v>245</v>
      </c>
      <c r="O649" s="151" t="s">
        <v>246</v>
      </c>
      <c r="P649" s="151" t="s">
        <v>247</v>
      </c>
      <c r="Q649" s="151" t="s">
        <v>248</v>
      </c>
      <c r="R649" s="151" t="s">
        <v>249</v>
      </c>
      <c r="S649" s="151" t="s">
        <v>250</v>
      </c>
      <c r="T649" s="151" t="s">
        <v>251</v>
      </c>
      <c r="U649" s="151" t="s">
        <v>252</v>
      </c>
      <c r="V649" s="151" t="s">
        <v>280</v>
      </c>
      <c r="W649" s="151" t="s">
        <v>254</v>
      </c>
      <c r="X649" s="151" t="s">
        <v>255</v>
      </c>
      <c r="Y649" s="151" t="s">
        <v>256</v>
      </c>
      <c r="Z649" s="151" t="s">
        <v>257</v>
      </c>
      <c r="AA649" s="151" t="s">
        <v>258</v>
      </c>
      <c r="AB649" s="152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 t="s">
        <v>3</v>
      </c>
    </row>
    <row r="650" spans="1:65">
      <c r="A650" s="30"/>
      <c r="B650" s="19"/>
      <c r="C650" s="9"/>
      <c r="D650" s="10" t="s">
        <v>271</v>
      </c>
      <c r="E650" s="11" t="s">
        <v>273</v>
      </c>
      <c r="F650" s="11" t="s">
        <v>273</v>
      </c>
      <c r="G650" s="11" t="s">
        <v>274</v>
      </c>
      <c r="H650" s="11" t="s">
        <v>274</v>
      </c>
      <c r="I650" s="11" t="s">
        <v>274</v>
      </c>
      <c r="J650" s="11" t="s">
        <v>271</v>
      </c>
      <c r="K650" s="11" t="s">
        <v>271</v>
      </c>
      <c r="L650" s="11" t="s">
        <v>274</v>
      </c>
      <c r="M650" s="11" t="s">
        <v>273</v>
      </c>
      <c r="N650" s="11" t="s">
        <v>271</v>
      </c>
      <c r="O650" s="11" t="s">
        <v>274</v>
      </c>
      <c r="P650" s="11" t="s">
        <v>273</v>
      </c>
      <c r="Q650" s="11" t="s">
        <v>273</v>
      </c>
      <c r="R650" s="11" t="s">
        <v>273</v>
      </c>
      <c r="S650" s="11" t="s">
        <v>271</v>
      </c>
      <c r="T650" s="11" t="s">
        <v>274</v>
      </c>
      <c r="U650" s="11" t="s">
        <v>271</v>
      </c>
      <c r="V650" s="11" t="s">
        <v>273</v>
      </c>
      <c r="W650" s="11" t="s">
        <v>273</v>
      </c>
      <c r="X650" s="11" t="s">
        <v>274</v>
      </c>
      <c r="Y650" s="11" t="s">
        <v>271</v>
      </c>
      <c r="Z650" s="11" t="s">
        <v>274</v>
      </c>
      <c r="AA650" s="11" t="s">
        <v>271</v>
      </c>
      <c r="AB650" s="152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8">
        <v>1</v>
      </c>
    </row>
    <row r="651" spans="1:65">
      <c r="A651" s="30"/>
      <c r="B651" s="19"/>
      <c r="C651" s="9"/>
      <c r="D651" s="26" t="s">
        <v>309</v>
      </c>
      <c r="E651" s="26" t="s">
        <v>263</v>
      </c>
      <c r="F651" s="26" t="s">
        <v>309</v>
      </c>
      <c r="G651" s="26" t="s">
        <v>310</v>
      </c>
      <c r="H651" s="26" t="s">
        <v>310</v>
      </c>
      <c r="I651" s="26" t="s">
        <v>310</v>
      </c>
      <c r="J651" s="26" t="s">
        <v>116</v>
      </c>
      <c r="K651" s="26" t="s">
        <v>116</v>
      </c>
      <c r="L651" s="26" t="s">
        <v>311</v>
      </c>
      <c r="M651" s="26" t="s">
        <v>310</v>
      </c>
      <c r="N651" s="26" t="s">
        <v>309</v>
      </c>
      <c r="O651" s="26" t="s">
        <v>309</v>
      </c>
      <c r="P651" s="26" t="s">
        <v>309</v>
      </c>
      <c r="Q651" s="26" t="s">
        <v>310</v>
      </c>
      <c r="R651" s="26" t="s">
        <v>309</v>
      </c>
      <c r="S651" s="26" t="s">
        <v>309</v>
      </c>
      <c r="T651" s="26" t="s">
        <v>311</v>
      </c>
      <c r="U651" s="26" t="s">
        <v>276</v>
      </c>
      <c r="V651" s="26" t="s">
        <v>310</v>
      </c>
      <c r="W651" s="26" t="s">
        <v>312</v>
      </c>
      <c r="X651" s="26" t="s">
        <v>313</v>
      </c>
      <c r="Y651" s="26" t="s">
        <v>309</v>
      </c>
      <c r="Z651" s="26" t="s">
        <v>309</v>
      </c>
      <c r="AA651" s="26" t="s">
        <v>309</v>
      </c>
      <c r="AB651" s="152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8">
        <v>2</v>
      </c>
    </row>
    <row r="652" spans="1:65">
      <c r="A652" s="30"/>
      <c r="B652" s="18">
        <v>1</v>
      </c>
      <c r="C652" s="14">
        <v>1</v>
      </c>
      <c r="D652" s="228">
        <v>50.5</v>
      </c>
      <c r="E652" s="228">
        <v>52</v>
      </c>
      <c r="F652" s="228">
        <v>40.252166666666668</v>
      </c>
      <c r="G652" s="228">
        <v>49.5</v>
      </c>
      <c r="H652" s="228">
        <v>44.6</v>
      </c>
      <c r="I652" s="229">
        <v>54.4</v>
      </c>
      <c r="J652" s="228">
        <v>45.3</v>
      </c>
      <c r="K652" s="228">
        <v>43.9</v>
      </c>
      <c r="L652" s="228">
        <v>46</v>
      </c>
      <c r="M652" s="228">
        <v>41.94</v>
      </c>
      <c r="N652" s="228">
        <v>46.7</v>
      </c>
      <c r="O652" s="228">
        <v>44.7</v>
      </c>
      <c r="P652" s="228">
        <v>44.88</v>
      </c>
      <c r="Q652" s="228">
        <v>46</v>
      </c>
      <c r="R652" s="228">
        <v>44.467399999999998</v>
      </c>
      <c r="S652" s="228">
        <v>51.6</v>
      </c>
      <c r="T652" s="229">
        <v>58</v>
      </c>
      <c r="U652" s="228">
        <v>49.3</v>
      </c>
      <c r="V652" s="228">
        <v>44.376830099999999</v>
      </c>
      <c r="W652" s="228">
        <v>44</v>
      </c>
      <c r="X652" s="228">
        <v>46</v>
      </c>
      <c r="Y652" s="228">
        <v>47.7</v>
      </c>
      <c r="Z652" s="228">
        <v>53.5</v>
      </c>
      <c r="AA652" s="228">
        <v>46.2</v>
      </c>
      <c r="AB652" s="219"/>
      <c r="AC652" s="220"/>
      <c r="AD652" s="220"/>
      <c r="AE652" s="220"/>
      <c r="AF652" s="220"/>
      <c r="AG652" s="220"/>
      <c r="AH652" s="220"/>
      <c r="AI652" s="220"/>
      <c r="AJ652" s="220"/>
      <c r="AK652" s="220"/>
      <c r="AL652" s="220"/>
      <c r="AM652" s="220"/>
      <c r="AN652" s="220"/>
      <c r="AO652" s="220"/>
      <c r="AP652" s="220"/>
      <c r="AQ652" s="220"/>
      <c r="AR652" s="220"/>
      <c r="AS652" s="220"/>
      <c r="AT652" s="220"/>
      <c r="AU652" s="220"/>
      <c r="AV652" s="220"/>
      <c r="AW652" s="220"/>
      <c r="AX652" s="220"/>
      <c r="AY652" s="220"/>
      <c r="AZ652" s="220"/>
      <c r="BA652" s="220"/>
      <c r="BB652" s="220"/>
      <c r="BC652" s="220"/>
      <c r="BD652" s="220"/>
      <c r="BE652" s="220"/>
      <c r="BF652" s="220"/>
      <c r="BG652" s="220"/>
      <c r="BH652" s="220"/>
      <c r="BI652" s="220"/>
      <c r="BJ652" s="220"/>
      <c r="BK652" s="220"/>
      <c r="BL652" s="220"/>
      <c r="BM652" s="230">
        <v>1</v>
      </c>
    </row>
    <row r="653" spans="1:65">
      <c r="A653" s="30"/>
      <c r="B653" s="19">
        <v>1</v>
      </c>
      <c r="C653" s="9">
        <v>2</v>
      </c>
      <c r="D653" s="218">
        <v>48.6</v>
      </c>
      <c r="E653" s="218">
        <v>49</v>
      </c>
      <c r="F653" s="218">
        <v>40.454166666666673</v>
      </c>
      <c r="G653" s="218">
        <v>49.9</v>
      </c>
      <c r="H653" s="218">
        <v>45.4</v>
      </c>
      <c r="I653" s="231">
        <v>55.8</v>
      </c>
      <c r="J653" s="218">
        <v>46.9</v>
      </c>
      <c r="K653" s="218">
        <v>43.7</v>
      </c>
      <c r="L653" s="218">
        <v>46</v>
      </c>
      <c r="M653" s="218">
        <v>42.420999999999999</v>
      </c>
      <c r="N653" s="218">
        <v>45.7</v>
      </c>
      <c r="O653" s="218">
        <v>44.3</v>
      </c>
      <c r="P653" s="218">
        <v>45.395000000000003</v>
      </c>
      <c r="Q653" s="218">
        <v>46</v>
      </c>
      <c r="R653" s="218">
        <v>45.644100000000002</v>
      </c>
      <c r="S653" s="218">
        <v>52.4</v>
      </c>
      <c r="T653" s="231">
        <v>57</v>
      </c>
      <c r="U653" s="218">
        <v>46.7</v>
      </c>
      <c r="V653" s="218">
        <v>44.032081220000002</v>
      </c>
      <c r="W653" s="218">
        <v>44</v>
      </c>
      <c r="X653" s="218">
        <v>46</v>
      </c>
      <c r="Y653" s="218">
        <v>47.8</v>
      </c>
      <c r="Z653" s="218">
        <v>53</v>
      </c>
      <c r="AA653" s="218">
        <v>48.5</v>
      </c>
      <c r="AB653" s="219"/>
      <c r="AC653" s="220"/>
      <c r="AD653" s="220"/>
      <c r="AE653" s="220"/>
      <c r="AF653" s="220"/>
      <c r="AG653" s="220"/>
      <c r="AH653" s="220"/>
      <c r="AI653" s="220"/>
      <c r="AJ653" s="220"/>
      <c r="AK653" s="220"/>
      <c r="AL653" s="220"/>
      <c r="AM653" s="220"/>
      <c r="AN653" s="220"/>
      <c r="AO653" s="220"/>
      <c r="AP653" s="220"/>
      <c r="AQ653" s="220"/>
      <c r="AR653" s="220"/>
      <c r="AS653" s="220"/>
      <c r="AT653" s="220"/>
      <c r="AU653" s="220"/>
      <c r="AV653" s="220"/>
      <c r="AW653" s="220"/>
      <c r="AX653" s="220"/>
      <c r="AY653" s="220"/>
      <c r="AZ653" s="220"/>
      <c r="BA653" s="220"/>
      <c r="BB653" s="220"/>
      <c r="BC653" s="220"/>
      <c r="BD653" s="220"/>
      <c r="BE653" s="220"/>
      <c r="BF653" s="220"/>
      <c r="BG653" s="220"/>
      <c r="BH653" s="220"/>
      <c r="BI653" s="220"/>
      <c r="BJ653" s="220"/>
      <c r="BK653" s="220"/>
      <c r="BL653" s="220"/>
      <c r="BM653" s="230">
        <v>10</v>
      </c>
    </row>
    <row r="654" spans="1:65">
      <c r="A654" s="30"/>
      <c r="B654" s="19">
        <v>1</v>
      </c>
      <c r="C654" s="9">
        <v>3</v>
      </c>
      <c r="D654" s="218">
        <v>50.6</v>
      </c>
      <c r="E654" s="218">
        <v>51</v>
      </c>
      <c r="F654" s="218">
        <v>40.267833333333328</v>
      </c>
      <c r="G654" s="218">
        <v>50.6</v>
      </c>
      <c r="H654" s="218">
        <v>44.6</v>
      </c>
      <c r="I654" s="231">
        <v>55</v>
      </c>
      <c r="J654" s="218">
        <v>45.6</v>
      </c>
      <c r="K654" s="218">
        <v>43.8</v>
      </c>
      <c r="L654" s="218">
        <v>46</v>
      </c>
      <c r="M654" s="218">
        <v>41.24</v>
      </c>
      <c r="N654" s="218">
        <v>46.9</v>
      </c>
      <c r="O654" s="218">
        <v>45.3</v>
      </c>
      <c r="P654" s="218">
        <v>44.649000000000008</v>
      </c>
      <c r="Q654" s="218">
        <v>46</v>
      </c>
      <c r="R654" s="218">
        <v>44.613799999999998</v>
      </c>
      <c r="S654" s="218">
        <v>51.8</v>
      </c>
      <c r="T654" s="231">
        <v>58</v>
      </c>
      <c r="U654" s="218">
        <v>52.6</v>
      </c>
      <c r="V654" s="218">
        <v>44.418549650000003</v>
      </c>
      <c r="W654" s="218">
        <v>42</v>
      </c>
      <c r="X654" s="218">
        <v>45</v>
      </c>
      <c r="Y654" s="218">
        <v>45.8</v>
      </c>
      <c r="Z654" s="218">
        <v>52.5</v>
      </c>
      <c r="AA654" s="218">
        <v>47.1</v>
      </c>
      <c r="AB654" s="219"/>
      <c r="AC654" s="220"/>
      <c r="AD654" s="220"/>
      <c r="AE654" s="220"/>
      <c r="AF654" s="220"/>
      <c r="AG654" s="220"/>
      <c r="AH654" s="220"/>
      <c r="AI654" s="220"/>
      <c r="AJ654" s="220"/>
      <c r="AK654" s="220"/>
      <c r="AL654" s="220"/>
      <c r="AM654" s="220"/>
      <c r="AN654" s="220"/>
      <c r="AO654" s="220"/>
      <c r="AP654" s="220"/>
      <c r="AQ654" s="220"/>
      <c r="AR654" s="220"/>
      <c r="AS654" s="220"/>
      <c r="AT654" s="220"/>
      <c r="AU654" s="220"/>
      <c r="AV654" s="220"/>
      <c r="AW654" s="220"/>
      <c r="AX654" s="220"/>
      <c r="AY654" s="220"/>
      <c r="AZ654" s="220"/>
      <c r="BA654" s="220"/>
      <c r="BB654" s="220"/>
      <c r="BC654" s="220"/>
      <c r="BD654" s="220"/>
      <c r="BE654" s="220"/>
      <c r="BF654" s="220"/>
      <c r="BG654" s="220"/>
      <c r="BH654" s="220"/>
      <c r="BI654" s="220"/>
      <c r="BJ654" s="220"/>
      <c r="BK654" s="220"/>
      <c r="BL654" s="220"/>
      <c r="BM654" s="230">
        <v>16</v>
      </c>
    </row>
    <row r="655" spans="1:65">
      <c r="A655" s="30"/>
      <c r="B655" s="19">
        <v>1</v>
      </c>
      <c r="C655" s="9">
        <v>4</v>
      </c>
      <c r="D655" s="218">
        <v>48.9</v>
      </c>
      <c r="E655" s="218">
        <v>50</v>
      </c>
      <c r="F655" s="218">
        <v>40.321166666666663</v>
      </c>
      <c r="G655" s="218">
        <v>50.9</v>
      </c>
      <c r="H655" s="218">
        <v>45.5</v>
      </c>
      <c r="I655" s="231">
        <v>54.8</v>
      </c>
      <c r="J655" s="218">
        <v>44.4</v>
      </c>
      <c r="K655" s="218">
        <v>43.9</v>
      </c>
      <c r="L655" s="218">
        <v>46</v>
      </c>
      <c r="M655" s="218">
        <v>41.63</v>
      </c>
      <c r="N655" s="232">
        <v>44.8</v>
      </c>
      <c r="O655" s="218">
        <v>44.6</v>
      </c>
      <c r="P655" s="218">
        <v>45.672000000000004</v>
      </c>
      <c r="Q655" s="218">
        <v>47</v>
      </c>
      <c r="R655" s="218">
        <v>46.947499999999998</v>
      </c>
      <c r="S655" s="218">
        <v>51.4</v>
      </c>
      <c r="T655" s="231">
        <v>59</v>
      </c>
      <c r="U655" s="218">
        <v>50.3</v>
      </c>
      <c r="V655" s="218">
        <v>44.319201700000001</v>
      </c>
      <c r="W655" s="218">
        <v>45</v>
      </c>
      <c r="X655" s="218">
        <v>45</v>
      </c>
      <c r="Y655" s="218">
        <v>46.8</v>
      </c>
      <c r="Z655" s="218">
        <v>52.1</v>
      </c>
      <c r="AA655" s="218">
        <v>46.9</v>
      </c>
      <c r="AB655" s="219"/>
      <c r="AC655" s="220"/>
      <c r="AD655" s="220"/>
      <c r="AE655" s="220"/>
      <c r="AF655" s="220"/>
      <c r="AG655" s="220"/>
      <c r="AH655" s="220"/>
      <c r="AI655" s="220"/>
      <c r="AJ655" s="220"/>
      <c r="AK655" s="220"/>
      <c r="AL655" s="220"/>
      <c r="AM655" s="220"/>
      <c r="AN655" s="220"/>
      <c r="AO655" s="220"/>
      <c r="AP655" s="220"/>
      <c r="AQ655" s="220"/>
      <c r="AR655" s="220"/>
      <c r="AS655" s="220"/>
      <c r="AT655" s="220"/>
      <c r="AU655" s="220"/>
      <c r="AV655" s="220"/>
      <c r="AW655" s="220"/>
      <c r="AX655" s="220"/>
      <c r="AY655" s="220"/>
      <c r="AZ655" s="220"/>
      <c r="BA655" s="220"/>
      <c r="BB655" s="220"/>
      <c r="BC655" s="220"/>
      <c r="BD655" s="220"/>
      <c r="BE655" s="220"/>
      <c r="BF655" s="220"/>
      <c r="BG655" s="220"/>
      <c r="BH655" s="220"/>
      <c r="BI655" s="220"/>
      <c r="BJ655" s="220"/>
      <c r="BK655" s="220"/>
      <c r="BL655" s="220"/>
      <c r="BM655" s="230">
        <v>46.507079083611103</v>
      </c>
    </row>
    <row r="656" spans="1:65">
      <c r="A656" s="30"/>
      <c r="B656" s="19">
        <v>1</v>
      </c>
      <c r="C656" s="9">
        <v>5</v>
      </c>
      <c r="D656" s="218">
        <v>47.4</v>
      </c>
      <c r="E656" s="218">
        <v>53</v>
      </c>
      <c r="F656" s="218">
        <v>40.048999999999999</v>
      </c>
      <c r="G656" s="218">
        <v>49.2</v>
      </c>
      <c r="H656" s="218">
        <v>45.7</v>
      </c>
      <c r="I656" s="231">
        <v>55</v>
      </c>
      <c r="J656" s="218">
        <v>44.9</v>
      </c>
      <c r="K656" s="218">
        <v>44</v>
      </c>
      <c r="L656" s="218">
        <v>47</v>
      </c>
      <c r="M656" s="218">
        <v>42.881</v>
      </c>
      <c r="N656" s="218">
        <v>46.6</v>
      </c>
      <c r="O656" s="218">
        <v>43.6</v>
      </c>
      <c r="P656" s="218">
        <v>45.067</v>
      </c>
      <c r="Q656" s="218">
        <v>47</v>
      </c>
      <c r="R656" s="218">
        <v>49.052799999999998</v>
      </c>
      <c r="S656" s="218">
        <v>51.1</v>
      </c>
      <c r="T656" s="231">
        <v>59</v>
      </c>
      <c r="U656" s="218">
        <v>51.3</v>
      </c>
      <c r="V656" s="218">
        <v>46.401436060000002</v>
      </c>
      <c r="W656" s="218">
        <v>44</v>
      </c>
      <c r="X656" s="218">
        <v>46</v>
      </c>
      <c r="Y656" s="218">
        <v>46.6</v>
      </c>
      <c r="Z656" s="218">
        <v>52.1</v>
      </c>
      <c r="AA656" s="218">
        <v>45.9</v>
      </c>
      <c r="AB656" s="219"/>
      <c r="AC656" s="220"/>
      <c r="AD656" s="220"/>
      <c r="AE656" s="220"/>
      <c r="AF656" s="220"/>
      <c r="AG656" s="220"/>
      <c r="AH656" s="220"/>
      <c r="AI656" s="220"/>
      <c r="AJ656" s="220"/>
      <c r="AK656" s="220"/>
      <c r="AL656" s="220"/>
      <c r="AM656" s="220"/>
      <c r="AN656" s="220"/>
      <c r="AO656" s="220"/>
      <c r="AP656" s="220"/>
      <c r="AQ656" s="220"/>
      <c r="AR656" s="220"/>
      <c r="AS656" s="220"/>
      <c r="AT656" s="220"/>
      <c r="AU656" s="220"/>
      <c r="AV656" s="220"/>
      <c r="AW656" s="220"/>
      <c r="AX656" s="220"/>
      <c r="AY656" s="220"/>
      <c r="AZ656" s="220"/>
      <c r="BA656" s="220"/>
      <c r="BB656" s="220"/>
      <c r="BC656" s="220"/>
      <c r="BD656" s="220"/>
      <c r="BE656" s="220"/>
      <c r="BF656" s="220"/>
      <c r="BG656" s="220"/>
      <c r="BH656" s="220"/>
      <c r="BI656" s="220"/>
      <c r="BJ656" s="220"/>
      <c r="BK656" s="220"/>
      <c r="BL656" s="220"/>
      <c r="BM656" s="230">
        <v>110</v>
      </c>
    </row>
    <row r="657" spans="1:65">
      <c r="A657" s="30"/>
      <c r="B657" s="19">
        <v>1</v>
      </c>
      <c r="C657" s="9">
        <v>6</v>
      </c>
      <c r="D657" s="218">
        <v>46.8</v>
      </c>
      <c r="E657" s="218">
        <v>50</v>
      </c>
      <c r="F657" s="218">
        <v>39.953833333333328</v>
      </c>
      <c r="G657" s="218">
        <v>48</v>
      </c>
      <c r="H657" s="218">
        <v>45.5</v>
      </c>
      <c r="I657" s="232">
        <v>51.9</v>
      </c>
      <c r="J657" s="218">
        <v>45.9</v>
      </c>
      <c r="K657" s="218">
        <v>44.3</v>
      </c>
      <c r="L657" s="218">
        <v>46</v>
      </c>
      <c r="M657" s="218">
        <v>41.74</v>
      </c>
      <c r="N657" s="218">
        <v>46.4</v>
      </c>
      <c r="O657" s="218">
        <v>43.8</v>
      </c>
      <c r="P657" s="232">
        <v>43.043000000000006</v>
      </c>
      <c r="Q657" s="218">
        <v>47</v>
      </c>
      <c r="R657" s="218">
        <v>47.016500000000001</v>
      </c>
      <c r="S657" s="218">
        <v>50.8</v>
      </c>
      <c r="T657" s="231">
        <v>59</v>
      </c>
      <c r="U657" s="218" t="s">
        <v>279</v>
      </c>
      <c r="V657" s="218">
        <v>46.398473639999999</v>
      </c>
      <c r="W657" s="218">
        <v>44</v>
      </c>
      <c r="X657" s="218">
        <v>47</v>
      </c>
      <c r="Y657" s="218">
        <v>45.6</v>
      </c>
      <c r="Z657" s="218">
        <v>51.8</v>
      </c>
      <c r="AA657" s="218">
        <v>45.2</v>
      </c>
      <c r="AB657" s="219"/>
      <c r="AC657" s="220"/>
      <c r="AD657" s="220"/>
      <c r="AE657" s="220"/>
      <c r="AF657" s="220"/>
      <c r="AG657" s="220"/>
      <c r="AH657" s="220"/>
      <c r="AI657" s="220"/>
      <c r="AJ657" s="220"/>
      <c r="AK657" s="220"/>
      <c r="AL657" s="220"/>
      <c r="AM657" s="220"/>
      <c r="AN657" s="220"/>
      <c r="AO657" s="220"/>
      <c r="AP657" s="220"/>
      <c r="AQ657" s="220"/>
      <c r="AR657" s="220"/>
      <c r="AS657" s="220"/>
      <c r="AT657" s="220"/>
      <c r="AU657" s="220"/>
      <c r="AV657" s="220"/>
      <c r="AW657" s="220"/>
      <c r="AX657" s="220"/>
      <c r="AY657" s="220"/>
      <c r="AZ657" s="220"/>
      <c r="BA657" s="220"/>
      <c r="BB657" s="220"/>
      <c r="BC657" s="220"/>
      <c r="BD657" s="220"/>
      <c r="BE657" s="220"/>
      <c r="BF657" s="220"/>
      <c r="BG657" s="220"/>
      <c r="BH657" s="220"/>
      <c r="BI657" s="220"/>
      <c r="BJ657" s="220"/>
      <c r="BK657" s="220"/>
      <c r="BL657" s="220"/>
      <c r="BM657" s="221"/>
    </row>
    <row r="658" spans="1:65">
      <c r="A658" s="30"/>
      <c r="B658" s="20" t="s">
        <v>265</v>
      </c>
      <c r="C658" s="12"/>
      <c r="D658" s="233">
        <v>48.800000000000004</v>
      </c>
      <c r="E658" s="233">
        <v>50.833333333333336</v>
      </c>
      <c r="F658" s="233">
        <v>40.216361111111112</v>
      </c>
      <c r="G658" s="233">
        <v>49.683333333333337</v>
      </c>
      <c r="H658" s="233">
        <v>45.216666666666669</v>
      </c>
      <c r="I658" s="233">
        <v>54.483333333333327</v>
      </c>
      <c r="J658" s="233">
        <v>45.5</v>
      </c>
      <c r="K658" s="233">
        <v>43.93333333333333</v>
      </c>
      <c r="L658" s="233">
        <v>46.166666666666664</v>
      </c>
      <c r="M658" s="233">
        <v>41.975333333333332</v>
      </c>
      <c r="N658" s="233">
        <v>46.183333333333337</v>
      </c>
      <c r="O658" s="233">
        <v>44.383333333333333</v>
      </c>
      <c r="P658" s="233">
        <v>44.784333333333336</v>
      </c>
      <c r="Q658" s="233">
        <v>46.5</v>
      </c>
      <c r="R658" s="233">
        <v>46.290349999999997</v>
      </c>
      <c r="S658" s="233">
        <v>51.516666666666673</v>
      </c>
      <c r="T658" s="233">
        <v>58.333333333333336</v>
      </c>
      <c r="U658" s="233">
        <v>50.04</v>
      </c>
      <c r="V658" s="233">
        <v>44.991095395000002</v>
      </c>
      <c r="W658" s="233">
        <v>43.833333333333336</v>
      </c>
      <c r="X658" s="233">
        <v>45.833333333333336</v>
      </c>
      <c r="Y658" s="233">
        <v>46.716666666666669</v>
      </c>
      <c r="Z658" s="233">
        <v>52.5</v>
      </c>
      <c r="AA658" s="233">
        <v>46.633333333333333</v>
      </c>
      <c r="AB658" s="219"/>
      <c r="AC658" s="220"/>
      <c r="AD658" s="220"/>
      <c r="AE658" s="220"/>
      <c r="AF658" s="220"/>
      <c r="AG658" s="220"/>
      <c r="AH658" s="220"/>
      <c r="AI658" s="220"/>
      <c r="AJ658" s="220"/>
      <c r="AK658" s="220"/>
      <c r="AL658" s="220"/>
      <c r="AM658" s="220"/>
      <c r="AN658" s="220"/>
      <c r="AO658" s="220"/>
      <c r="AP658" s="220"/>
      <c r="AQ658" s="220"/>
      <c r="AR658" s="220"/>
      <c r="AS658" s="220"/>
      <c r="AT658" s="220"/>
      <c r="AU658" s="220"/>
      <c r="AV658" s="220"/>
      <c r="AW658" s="220"/>
      <c r="AX658" s="220"/>
      <c r="AY658" s="220"/>
      <c r="AZ658" s="220"/>
      <c r="BA658" s="220"/>
      <c r="BB658" s="220"/>
      <c r="BC658" s="220"/>
      <c r="BD658" s="220"/>
      <c r="BE658" s="220"/>
      <c r="BF658" s="220"/>
      <c r="BG658" s="220"/>
      <c r="BH658" s="220"/>
      <c r="BI658" s="220"/>
      <c r="BJ658" s="220"/>
      <c r="BK658" s="220"/>
      <c r="BL658" s="220"/>
      <c r="BM658" s="221"/>
    </row>
    <row r="659" spans="1:65">
      <c r="A659" s="30"/>
      <c r="B659" s="3" t="s">
        <v>266</v>
      </c>
      <c r="C659" s="29"/>
      <c r="D659" s="218">
        <v>48.75</v>
      </c>
      <c r="E659" s="218">
        <v>50.5</v>
      </c>
      <c r="F659" s="218">
        <v>40.26</v>
      </c>
      <c r="G659" s="218">
        <v>49.7</v>
      </c>
      <c r="H659" s="218">
        <v>45.45</v>
      </c>
      <c r="I659" s="218">
        <v>54.9</v>
      </c>
      <c r="J659" s="218">
        <v>45.45</v>
      </c>
      <c r="K659" s="218">
        <v>43.9</v>
      </c>
      <c r="L659" s="218">
        <v>46</v>
      </c>
      <c r="M659" s="218">
        <v>41.84</v>
      </c>
      <c r="N659" s="218">
        <v>46.5</v>
      </c>
      <c r="O659" s="218">
        <v>44.45</v>
      </c>
      <c r="P659" s="218">
        <v>44.973500000000001</v>
      </c>
      <c r="Q659" s="218">
        <v>46.5</v>
      </c>
      <c r="R659" s="218">
        <v>46.2958</v>
      </c>
      <c r="S659" s="218">
        <v>51.5</v>
      </c>
      <c r="T659" s="218">
        <v>58.5</v>
      </c>
      <c r="U659" s="218">
        <v>50.3</v>
      </c>
      <c r="V659" s="218">
        <v>44.397689874999998</v>
      </c>
      <c r="W659" s="218">
        <v>44</v>
      </c>
      <c r="X659" s="218">
        <v>46</v>
      </c>
      <c r="Y659" s="218">
        <v>46.7</v>
      </c>
      <c r="Z659" s="218">
        <v>52.3</v>
      </c>
      <c r="AA659" s="218">
        <v>46.55</v>
      </c>
      <c r="AB659" s="219"/>
      <c r="AC659" s="220"/>
      <c r="AD659" s="220"/>
      <c r="AE659" s="220"/>
      <c r="AF659" s="220"/>
      <c r="AG659" s="220"/>
      <c r="AH659" s="220"/>
      <c r="AI659" s="220"/>
      <c r="AJ659" s="220"/>
      <c r="AK659" s="220"/>
      <c r="AL659" s="220"/>
      <c r="AM659" s="220"/>
      <c r="AN659" s="220"/>
      <c r="AO659" s="220"/>
      <c r="AP659" s="220"/>
      <c r="AQ659" s="220"/>
      <c r="AR659" s="220"/>
      <c r="AS659" s="220"/>
      <c r="AT659" s="220"/>
      <c r="AU659" s="220"/>
      <c r="AV659" s="220"/>
      <c r="AW659" s="220"/>
      <c r="AX659" s="220"/>
      <c r="AY659" s="220"/>
      <c r="AZ659" s="220"/>
      <c r="BA659" s="220"/>
      <c r="BB659" s="220"/>
      <c r="BC659" s="220"/>
      <c r="BD659" s="220"/>
      <c r="BE659" s="220"/>
      <c r="BF659" s="220"/>
      <c r="BG659" s="220"/>
      <c r="BH659" s="220"/>
      <c r="BI659" s="220"/>
      <c r="BJ659" s="220"/>
      <c r="BK659" s="220"/>
      <c r="BL659" s="220"/>
      <c r="BM659" s="221"/>
    </row>
    <row r="660" spans="1:65">
      <c r="A660" s="30"/>
      <c r="B660" s="3" t="s">
        <v>267</v>
      </c>
      <c r="C660" s="29"/>
      <c r="D660" s="24">
        <v>1.5582040944625974</v>
      </c>
      <c r="E660" s="24">
        <v>1.4719601443879744</v>
      </c>
      <c r="F660" s="24">
        <v>0.183519857135308</v>
      </c>
      <c r="G660" s="24">
        <v>1.0457851914550453</v>
      </c>
      <c r="H660" s="24">
        <v>0.4875106836436166</v>
      </c>
      <c r="I660" s="24">
        <v>1.3452385166455301</v>
      </c>
      <c r="J660" s="24">
        <v>0.86486993241758625</v>
      </c>
      <c r="K660" s="24">
        <v>0.20655911179772771</v>
      </c>
      <c r="L660" s="24">
        <v>0.40824829046386302</v>
      </c>
      <c r="M660" s="24">
        <v>0.58914367234713261</v>
      </c>
      <c r="N660" s="24">
        <v>0.79351538527407772</v>
      </c>
      <c r="O660" s="24">
        <v>0.62423286253341903</v>
      </c>
      <c r="P660" s="24">
        <v>0.9274131046446692</v>
      </c>
      <c r="Q660" s="24">
        <v>0.54772255750516607</v>
      </c>
      <c r="R660" s="24">
        <v>1.7402227222398863</v>
      </c>
      <c r="S660" s="24">
        <v>0.56005952064639208</v>
      </c>
      <c r="T660" s="24">
        <v>0.81649658092772603</v>
      </c>
      <c r="U660" s="24">
        <v>2.2311432047271182</v>
      </c>
      <c r="V660" s="24">
        <v>1.0996412254769865</v>
      </c>
      <c r="W660" s="24">
        <v>0.98319208025017502</v>
      </c>
      <c r="X660" s="24">
        <v>0.752772652709081</v>
      </c>
      <c r="Y660" s="24">
        <v>0.92177365262122068</v>
      </c>
      <c r="Z660" s="24">
        <v>0.64187226143524867</v>
      </c>
      <c r="AA660" s="24">
        <v>1.1448435118681788</v>
      </c>
      <c r="AB660" s="152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55"/>
    </row>
    <row r="661" spans="1:65">
      <c r="A661" s="30"/>
      <c r="B661" s="3" t="s">
        <v>86</v>
      </c>
      <c r="C661" s="29"/>
      <c r="D661" s="13">
        <v>3.1930411771774532E-2</v>
      </c>
      <c r="E661" s="13">
        <v>2.8956593004353593E-2</v>
      </c>
      <c r="F661" s="13">
        <v>4.5633133397691844E-3</v>
      </c>
      <c r="G661" s="13">
        <v>2.1049014252701347E-2</v>
      </c>
      <c r="H661" s="13">
        <v>1.0781659055885365E-2</v>
      </c>
      <c r="I661" s="13">
        <v>2.4690826246170638E-2</v>
      </c>
      <c r="J661" s="13">
        <v>1.9008130382804092E-2</v>
      </c>
      <c r="K661" s="13">
        <v>4.7016489787039695E-3</v>
      </c>
      <c r="L661" s="13">
        <v>8.8429232591450482E-3</v>
      </c>
      <c r="M661" s="13">
        <v>1.4035473349756189E-2</v>
      </c>
      <c r="N661" s="13">
        <v>1.7181856050683744E-2</v>
      </c>
      <c r="O661" s="13">
        <v>1.4064578202029719E-2</v>
      </c>
      <c r="P661" s="13">
        <v>2.0708427157815661E-2</v>
      </c>
      <c r="Q661" s="13">
        <v>1.1778979731293894E-2</v>
      </c>
      <c r="R661" s="13">
        <v>3.7593639327416759E-2</v>
      </c>
      <c r="S661" s="13">
        <v>1.08714238883156E-2</v>
      </c>
      <c r="T661" s="13">
        <v>1.3997084244475303E-2</v>
      </c>
      <c r="U661" s="13">
        <v>4.4587194339071108E-2</v>
      </c>
      <c r="V661" s="13">
        <v>2.4441308126034046E-2</v>
      </c>
      <c r="W661" s="13">
        <v>2.2430237572247338E-2</v>
      </c>
      <c r="X661" s="13">
        <v>1.6424130604561767E-2</v>
      </c>
      <c r="Y661" s="13">
        <v>1.9731152036130302E-2</v>
      </c>
      <c r="Z661" s="13">
        <v>1.2226138313052356E-2</v>
      </c>
      <c r="AA661" s="13">
        <v>2.4549896609038859E-2</v>
      </c>
      <c r="AB661" s="152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55"/>
    </row>
    <row r="662" spans="1:65">
      <c r="A662" s="30"/>
      <c r="B662" s="3" t="s">
        <v>268</v>
      </c>
      <c r="C662" s="29"/>
      <c r="D662" s="13">
        <v>4.9302621484068165E-2</v>
      </c>
      <c r="E662" s="13">
        <v>9.3023564045904283E-2</v>
      </c>
      <c r="F662" s="13">
        <v>-0.13526366515494226</v>
      </c>
      <c r="G662" s="13">
        <v>6.8296145711751022E-2</v>
      </c>
      <c r="H662" s="13">
        <v>-2.7746580571626822E-2</v>
      </c>
      <c r="I662" s="13">
        <v>0.17150623962821654</v>
      </c>
      <c r="J662" s="13">
        <v>-2.1654318083502155E-2</v>
      </c>
      <c r="K662" s="13">
        <v>-5.5340945959015286E-2</v>
      </c>
      <c r="L662" s="13">
        <v>-7.3195828173263644E-3</v>
      </c>
      <c r="M662" s="13">
        <v>-9.7442063435773552E-2</v>
      </c>
      <c r="N662" s="13">
        <v>-6.9612144356718808E-3</v>
      </c>
      <c r="O662" s="13">
        <v>-4.5664999654346561E-2</v>
      </c>
      <c r="P662" s="13">
        <v>-3.7042656391741757E-2</v>
      </c>
      <c r="Q662" s="13">
        <v>-1.5221518423846891E-4</v>
      </c>
      <c r="R662" s="13">
        <v>-4.6601310570690835E-3</v>
      </c>
      <c r="S662" s="13">
        <v>0.10771666769373445</v>
      </c>
      <c r="T662" s="13">
        <v>0.25428933579038193</v>
      </c>
      <c r="U662" s="13">
        <v>7.5965229079155039E-2</v>
      </c>
      <c r="V662" s="13">
        <v>-3.259683726612117E-2</v>
      </c>
      <c r="W662" s="13">
        <v>-5.7491156248941522E-2</v>
      </c>
      <c r="X662" s="13">
        <v>-1.4486950450414149E-2</v>
      </c>
      <c r="Y662" s="13">
        <v>4.5065737772687076E-3</v>
      </c>
      <c r="Z662" s="13">
        <v>0.12886040221134376</v>
      </c>
      <c r="AA662" s="13">
        <v>2.7147318689966227E-3</v>
      </c>
      <c r="AB662" s="152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55"/>
    </row>
    <row r="663" spans="1:65">
      <c r="A663" s="30"/>
      <c r="B663" s="46" t="s">
        <v>269</v>
      </c>
      <c r="C663" s="47"/>
      <c r="D663" s="45">
        <v>0.83</v>
      </c>
      <c r="E663" s="45">
        <v>1.49</v>
      </c>
      <c r="F663" s="45">
        <v>1.95</v>
      </c>
      <c r="G663" s="45">
        <v>1.1200000000000001</v>
      </c>
      <c r="H663" s="45">
        <v>0.33</v>
      </c>
      <c r="I663" s="45">
        <v>2.68</v>
      </c>
      <c r="J663" s="45">
        <v>0.24</v>
      </c>
      <c r="K663" s="45">
        <v>0.75</v>
      </c>
      <c r="L663" s="45">
        <v>0.02</v>
      </c>
      <c r="M663" s="45">
        <v>1.38</v>
      </c>
      <c r="N663" s="45">
        <v>0.02</v>
      </c>
      <c r="O663" s="45">
        <v>0.6</v>
      </c>
      <c r="P663" s="45">
        <v>0.47</v>
      </c>
      <c r="Q663" s="45">
        <v>0.09</v>
      </c>
      <c r="R663" s="45">
        <v>0.02</v>
      </c>
      <c r="S663" s="45">
        <v>1.71</v>
      </c>
      <c r="T663" s="45">
        <v>3.92</v>
      </c>
      <c r="U663" s="45">
        <v>1.23</v>
      </c>
      <c r="V663" s="45">
        <v>0.4</v>
      </c>
      <c r="W663" s="45">
        <v>0.78</v>
      </c>
      <c r="X663" s="45">
        <v>0.13</v>
      </c>
      <c r="Y663" s="45">
        <v>0.16</v>
      </c>
      <c r="Z663" s="45">
        <v>2.0299999999999998</v>
      </c>
      <c r="AA663" s="45">
        <v>0.13</v>
      </c>
      <c r="AB663" s="152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5"/>
    </row>
    <row r="664" spans="1:65">
      <c r="B664" s="31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BM664" s="55"/>
    </row>
    <row r="665" spans="1:65" ht="15">
      <c r="B665" s="8" t="s">
        <v>569</v>
      </c>
      <c r="BM665" s="28" t="s">
        <v>66</v>
      </c>
    </row>
    <row r="666" spans="1:65" ht="15">
      <c r="A666" s="25" t="s">
        <v>58</v>
      </c>
      <c r="B666" s="18" t="s">
        <v>110</v>
      </c>
      <c r="C666" s="15" t="s">
        <v>111</v>
      </c>
      <c r="D666" s="16" t="s">
        <v>230</v>
      </c>
      <c r="E666" s="17" t="s">
        <v>230</v>
      </c>
      <c r="F666" s="17" t="s">
        <v>230</v>
      </c>
      <c r="G666" s="17" t="s">
        <v>230</v>
      </c>
      <c r="H666" s="17" t="s">
        <v>230</v>
      </c>
      <c r="I666" s="17" t="s">
        <v>230</v>
      </c>
      <c r="J666" s="17" t="s">
        <v>230</v>
      </c>
      <c r="K666" s="17" t="s">
        <v>230</v>
      </c>
      <c r="L666" s="17" t="s">
        <v>230</v>
      </c>
      <c r="M666" s="17" t="s">
        <v>230</v>
      </c>
      <c r="N666" s="17" t="s">
        <v>230</v>
      </c>
      <c r="O666" s="17" t="s">
        <v>230</v>
      </c>
      <c r="P666" s="17" t="s">
        <v>230</v>
      </c>
      <c r="Q666" s="17" t="s">
        <v>230</v>
      </c>
      <c r="R666" s="17" t="s">
        <v>230</v>
      </c>
      <c r="S666" s="17" t="s">
        <v>230</v>
      </c>
      <c r="T666" s="17" t="s">
        <v>230</v>
      </c>
      <c r="U666" s="17" t="s">
        <v>230</v>
      </c>
      <c r="V666" s="17" t="s">
        <v>230</v>
      </c>
      <c r="W666" s="17" t="s">
        <v>230</v>
      </c>
      <c r="X666" s="17" t="s">
        <v>230</v>
      </c>
      <c r="Y666" s="17" t="s">
        <v>230</v>
      </c>
      <c r="Z666" s="17" t="s">
        <v>230</v>
      </c>
      <c r="AA666" s="17" t="s">
        <v>230</v>
      </c>
      <c r="AB666" s="152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8">
        <v>1</v>
      </c>
    </row>
    <row r="667" spans="1:65">
      <c r="A667" s="30"/>
      <c r="B667" s="19" t="s">
        <v>231</v>
      </c>
      <c r="C667" s="9" t="s">
        <v>231</v>
      </c>
      <c r="D667" s="150" t="s">
        <v>233</v>
      </c>
      <c r="E667" s="151" t="s">
        <v>234</v>
      </c>
      <c r="F667" s="151" t="s">
        <v>235</v>
      </c>
      <c r="G667" s="151" t="s">
        <v>236</v>
      </c>
      <c r="H667" s="151" t="s">
        <v>237</v>
      </c>
      <c r="I667" s="151" t="s">
        <v>239</v>
      </c>
      <c r="J667" s="151" t="s">
        <v>240</v>
      </c>
      <c r="K667" s="151" t="s">
        <v>242</v>
      </c>
      <c r="L667" s="151" t="s">
        <v>243</v>
      </c>
      <c r="M667" s="151" t="s">
        <v>244</v>
      </c>
      <c r="N667" s="151" t="s">
        <v>245</v>
      </c>
      <c r="O667" s="151" t="s">
        <v>246</v>
      </c>
      <c r="P667" s="151" t="s">
        <v>247</v>
      </c>
      <c r="Q667" s="151" t="s">
        <v>248</v>
      </c>
      <c r="R667" s="151" t="s">
        <v>249</v>
      </c>
      <c r="S667" s="151" t="s">
        <v>250</v>
      </c>
      <c r="T667" s="151" t="s">
        <v>251</v>
      </c>
      <c r="U667" s="151" t="s">
        <v>252</v>
      </c>
      <c r="V667" s="151" t="s">
        <v>280</v>
      </c>
      <c r="W667" s="151" t="s">
        <v>254</v>
      </c>
      <c r="X667" s="151" t="s">
        <v>255</v>
      </c>
      <c r="Y667" s="151" t="s">
        <v>256</v>
      </c>
      <c r="Z667" s="151" t="s">
        <v>257</v>
      </c>
      <c r="AA667" s="151" t="s">
        <v>258</v>
      </c>
      <c r="AB667" s="152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28" t="s">
        <v>1</v>
      </c>
    </row>
    <row r="668" spans="1:65">
      <c r="A668" s="30"/>
      <c r="B668" s="19"/>
      <c r="C668" s="9"/>
      <c r="D668" s="10" t="s">
        <v>271</v>
      </c>
      <c r="E668" s="11" t="s">
        <v>273</v>
      </c>
      <c r="F668" s="11" t="s">
        <v>273</v>
      </c>
      <c r="G668" s="11" t="s">
        <v>274</v>
      </c>
      <c r="H668" s="11" t="s">
        <v>274</v>
      </c>
      <c r="I668" s="11" t="s">
        <v>274</v>
      </c>
      <c r="J668" s="11" t="s">
        <v>271</v>
      </c>
      <c r="K668" s="11" t="s">
        <v>273</v>
      </c>
      <c r="L668" s="11" t="s">
        <v>274</v>
      </c>
      <c r="M668" s="11" t="s">
        <v>273</v>
      </c>
      <c r="N668" s="11" t="s">
        <v>271</v>
      </c>
      <c r="O668" s="11" t="s">
        <v>274</v>
      </c>
      <c r="P668" s="11" t="s">
        <v>273</v>
      </c>
      <c r="Q668" s="11" t="s">
        <v>273</v>
      </c>
      <c r="R668" s="11" t="s">
        <v>273</v>
      </c>
      <c r="S668" s="11" t="s">
        <v>271</v>
      </c>
      <c r="T668" s="11" t="s">
        <v>274</v>
      </c>
      <c r="U668" s="11" t="s">
        <v>271</v>
      </c>
      <c r="V668" s="11" t="s">
        <v>273</v>
      </c>
      <c r="W668" s="11" t="s">
        <v>273</v>
      </c>
      <c r="X668" s="11" t="s">
        <v>274</v>
      </c>
      <c r="Y668" s="11" t="s">
        <v>271</v>
      </c>
      <c r="Z668" s="11" t="s">
        <v>274</v>
      </c>
      <c r="AA668" s="11" t="s">
        <v>271</v>
      </c>
      <c r="AB668" s="152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8">
        <v>3</v>
      </c>
    </row>
    <row r="669" spans="1:65">
      <c r="A669" s="30"/>
      <c r="B669" s="19"/>
      <c r="C669" s="9"/>
      <c r="D669" s="26" t="s">
        <v>309</v>
      </c>
      <c r="E669" s="26" t="s">
        <v>263</v>
      </c>
      <c r="F669" s="26" t="s">
        <v>309</v>
      </c>
      <c r="G669" s="26" t="s">
        <v>310</v>
      </c>
      <c r="H669" s="26" t="s">
        <v>310</v>
      </c>
      <c r="I669" s="26" t="s">
        <v>310</v>
      </c>
      <c r="J669" s="26" t="s">
        <v>116</v>
      </c>
      <c r="K669" s="26" t="s">
        <v>116</v>
      </c>
      <c r="L669" s="26" t="s">
        <v>311</v>
      </c>
      <c r="M669" s="26" t="s">
        <v>310</v>
      </c>
      <c r="N669" s="26" t="s">
        <v>309</v>
      </c>
      <c r="O669" s="26" t="s">
        <v>309</v>
      </c>
      <c r="P669" s="26" t="s">
        <v>309</v>
      </c>
      <c r="Q669" s="26" t="s">
        <v>310</v>
      </c>
      <c r="R669" s="26" t="s">
        <v>309</v>
      </c>
      <c r="S669" s="26" t="s">
        <v>309</v>
      </c>
      <c r="T669" s="26" t="s">
        <v>311</v>
      </c>
      <c r="U669" s="26" t="s">
        <v>276</v>
      </c>
      <c r="V669" s="26" t="s">
        <v>310</v>
      </c>
      <c r="W669" s="26" t="s">
        <v>312</v>
      </c>
      <c r="X669" s="26" t="s">
        <v>313</v>
      </c>
      <c r="Y669" s="26" t="s">
        <v>309</v>
      </c>
      <c r="Z669" s="26" t="s">
        <v>309</v>
      </c>
      <c r="AA669" s="26" t="s">
        <v>309</v>
      </c>
      <c r="AB669" s="152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8">
        <v>3</v>
      </c>
    </row>
    <row r="670" spans="1:65">
      <c r="A670" s="30"/>
      <c r="B670" s="18">
        <v>1</v>
      </c>
      <c r="C670" s="14">
        <v>1</v>
      </c>
      <c r="D670" s="222">
        <v>4.5999999999999999E-2</v>
      </c>
      <c r="E670" s="222">
        <v>4.8000000000000001E-2</v>
      </c>
      <c r="F670" s="222">
        <v>4.5025599999999999E-2</v>
      </c>
      <c r="G670" s="222">
        <v>4.4900000000000002E-2</v>
      </c>
      <c r="H670" s="222">
        <v>4.3999999999999997E-2</v>
      </c>
      <c r="I670" s="223">
        <v>5.5E-2</v>
      </c>
      <c r="J670" s="222">
        <v>4.6300000000000001E-2</v>
      </c>
      <c r="K670" s="222">
        <v>4.7199999999999999E-2</v>
      </c>
      <c r="L670" s="222">
        <v>4.2000000000000003E-2</v>
      </c>
      <c r="M670" s="222">
        <v>4.4552999999999995E-2</v>
      </c>
      <c r="N670" s="222">
        <v>4.6199999999999998E-2</v>
      </c>
      <c r="O670" s="222">
        <v>4.1000000000000002E-2</v>
      </c>
      <c r="P670" s="222">
        <v>4.4385000000000001E-2</v>
      </c>
      <c r="Q670" s="222">
        <v>0.05</v>
      </c>
      <c r="R670" s="223">
        <v>6.9250000000000006E-2</v>
      </c>
      <c r="S670" s="222">
        <v>4.5999999999999999E-2</v>
      </c>
      <c r="T670" s="222">
        <v>4.3099999999999999E-2</v>
      </c>
      <c r="U670" s="222">
        <v>4.3999999999999997E-2</v>
      </c>
      <c r="V670" s="223">
        <v>4.0100081959999999E-2</v>
      </c>
      <c r="W670" s="222">
        <v>4.3700000000000003E-2</v>
      </c>
      <c r="X670" s="222">
        <v>4.3900000000000002E-2</v>
      </c>
      <c r="Y670" s="222">
        <v>4.7E-2</v>
      </c>
      <c r="Z670" s="222">
        <v>4.5199999999999997E-2</v>
      </c>
      <c r="AA670" s="222">
        <v>4.2999999999999997E-2</v>
      </c>
      <c r="AB670" s="206"/>
      <c r="AC670" s="207"/>
      <c r="AD670" s="207"/>
      <c r="AE670" s="207"/>
      <c r="AF670" s="207"/>
      <c r="AG670" s="207"/>
      <c r="AH670" s="207"/>
      <c r="AI670" s="207"/>
      <c r="AJ670" s="207"/>
      <c r="AK670" s="207"/>
      <c r="AL670" s="207"/>
      <c r="AM670" s="207"/>
      <c r="AN670" s="207"/>
      <c r="AO670" s="207"/>
      <c r="AP670" s="207"/>
      <c r="AQ670" s="207"/>
      <c r="AR670" s="207"/>
      <c r="AS670" s="207"/>
      <c r="AT670" s="207"/>
      <c r="AU670" s="207"/>
      <c r="AV670" s="207"/>
      <c r="AW670" s="207"/>
      <c r="AX670" s="207"/>
      <c r="AY670" s="207"/>
      <c r="AZ670" s="207"/>
      <c r="BA670" s="207"/>
      <c r="BB670" s="207"/>
      <c r="BC670" s="207"/>
      <c r="BD670" s="207"/>
      <c r="BE670" s="207"/>
      <c r="BF670" s="207"/>
      <c r="BG670" s="207"/>
      <c r="BH670" s="207"/>
      <c r="BI670" s="207"/>
      <c r="BJ670" s="207"/>
      <c r="BK670" s="207"/>
      <c r="BL670" s="207"/>
      <c r="BM670" s="224">
        <v>1</v>
      </c>
    </row>
    <row r="671" spans="1:65">
      <c r="A671" s="30"/>
      <c r="B671" s="19">
        <v>1</v>
      </c>
      <c r="C671" s="9">
        <v>2</v>
      </c>
      <c r="D671" s="24">
        <v>4.4999999999999998E-2</v>
      </c>
      <c r="E671" s="24">
        <v>4.5999999999999999E-2</v>
      </c>
      <c r="F671" s="24">
        <v>4.4944433333333332E-2</v>
      </c>
      <c r="G671" s="24">
        <v>4.53E-2</v>
      </c>
      <c r="H671" s="24">
        <v>4.2999999999999997E-2</v>
      </c>
      <c r="I671" s="225">
        <v>5.6000000000000008E-2</v>
      </c>
      <c r="J671" s="24">
        <v>4.5600000000000002E-2</v>
      </c>
      <c r="K671" s="24">
        <v>4.4900000000000002E-2</v>
      </c>
      <c r="L671" s="24">
        <v>4.1000000000000002E-2</v>
      </c>
      <c r="M671" s="24">
        <v>4.4643000000000002E-2</v>
      </c>
      <c r="N671" s="24">
        <v>4.48E-2</v>
      </c>
      <c r="O671" s="24">
        <v>4.1000000000000002E-2</v>
      </c>
      <c r="P671" s="24">
        <v>4.3906599999999997E-2</v>
      </c>
      <c r="Q671" s="24">
        <v>0.04</v>
      </c>
      <c r="R671" s="225">
        <v>7.3440000000000005E-2</v>
      </c>
      <c r="S671" s="24">
        <v>4.7E-2</v>
      </c>
      <c r="T671" s="24">
        <v>4.2900000000000001E-2</v>
      </c>
      <c r="U671" s="24">
        <v>4.1000000000000002E-2</v>
      </c>
      <c r="V671" s="225">
        <v>4.0162540169999997E-2</v>
      </c>
      <c r="W671" s="24">
        <v>4.3900000000000002E-2</v>
      </c>
      <c r="X671" s="24">
        <v>4.4000000000000004E-2</v>
      </c>
      <c r="Y671" s="24">
        <v>4.4999999999999998E-2</v>
      </c>
      <c r="Z671" s="24">
        <v>4.4299999999999999E-2</v>
      </c>
      <c r="AA671" s="24">
        <v>4.4999999999999998E-2</v>
      </c>
      <c r="AB671" s="206"/>
      <c r="AC671" s="207"/>
      <c r="AD671" s="207"/>
      <c r="AE671" s="207"/>
      <c r="AF671" s="207"/>
      <c r="AG671" s="207"/>
      <c r="AH671" s="207"/>
      <c r="AI671" s="207"/>
      <c r="AJ671" s="207"/>
      <c r="AK671" s="207"/>
      <c r="AL671" s="207"/>
      <c r="AM671" s="207"/>
      <c r="AN671" s="207"/>
      <c r="AO671" s="207"/>
      <c r="AP671" s="207"/>
      <c r="AQ671" s="207"/>
      <c r="AR671" s="207"/>
      <c r="AS671" s="207"/>
      <c r="AT671" s="207"/>
      <c r="AU671" s="207"/>
      <c r="AV671" s="207"/>
      <c r="AW671" s="207"/>
      <c r="AX671" s="207"/>
      <c r="AY671" s="207"/>
      <c r="AZ671" s="207"/>
      <c r="BA671" s="207"/>
      <c r="BB671" s="207"/>
      <c r="BC671" s="207"/>
      <c r="BD671" s="207"/>
      <c r="BE671" s="207"/>
      <c r="BF671" s="207"/>
      <c r="BG671" s="207"/>
      <c r="BH671" s="207"/>
      <c r="BI671" s="207"/>
      <c r="BJ671" s="207"/>
      <c r="BK671" s="207"/>
      <c r="BL671" s="207"/>
      <c r="BM671" s="224" t="e">
        <v>#N/A</v>
      </c>
    </row>
    <row r="672" spans="1:65">
      <c r="A672" s="30"/>
      <c r="B672" s="19">
        <v>1</v>
      </c>
      <c r="C672" s="9">
        <v>3</v>
      </c>
      <c r="D672" s="24">
        <v>4.5999999999999999E-2</v>
      </c>
      <c r="E672" s="24">
        <v>4.5999999999999999E-2</v>
      </c>
      <c r="F672" s="24">
        <v>4.5158799999999992E-2</v>
      </c>
      <c r="G672" s="24">
        <v>4.53E-2</v>
      </c>
      <c r="H672" s="24">
        <v>4.2999999999999997E-2</v>
      </c>
      <c r="I672" s="225">
        <v>5.5E-2</v>
      </c>
      <c r="J672" s="24">
        <v>4.4299999999999999E-2</v>
      </c>
      <c r="K672" s="24">
        <v>4.7E-2</v>
      </c>
      <c r="L672" s="24">
        <v>4.2999999999999997E-2</v>
      </c>
      <c r="M672" s="24">
        <v>4.462E-2</v>
      </c>
      <c r="N672" s="24">
        <v>4.3499999999999997E-2</v>
      </c>
      <c r="O672" s="24">
        <v>4.1000000000000002E-2</v>
      </c>
      <c r="P672" s="24">
        <v>4.3720600000000005E-2</v>
      </c>
      <c r="Q672" s="24">
        <v>0.04</v>
      </c>
      <c r="R672" s="225">
        <v>7.213E-2</v>
      </c>
      <c r="S672" s="24">
        <v>4.7E-2</v>
      </c>
      <c r="T672" s="24">
        <v>4.2099999999999999E-2</v>
      </c>
      <c r="U672" s="24">
        <v>4.2000000000000003E-2</v>
      </c>
      <c r="V672" s="225">
        <v>3.9851243709999998E-2</v>
      </c>
      <c r="W672" s="24">
        <v>4.2599999999999999E-2</v>
      </c>
      <c r="X672" s="24">
        <v>4.36E-2</v>
      </c>
      <c r="Y672" s="24">
        <v>4.4999999999999998E-2</v>
      </c>
      <c r="Z672" s="24">
        <v>4.5100000000000001E-2</v>
      </c>
      <c r="AA672" s="24">
        <v>4.2999999999999997E-2</v>
      </c>
      <c r="AB672" s="206"/>
      <c r="AC672" s="207"/>
      <c r="AD672" s="207"/>
      <c r="AE672" s="207"/>
      <c r="AF672" s="207"/>
      <c r="AG672" s="207"/>
      <c r="AH672" s="207"/>
      <c r="AI672" s="207"/>
      <c r="AJ672" s="207"/>
      <c r="AK672" s="207"/>
      <c r="AL672" s="207"/>
      <c r="AM672" s="207"/>
      <c r="AN672" s="207"/>
      <c r="AO672" s="207"/>
      <c r="AP672" s="207"/>
      <c r="AQ672" s="207"/>
      <c r="AR672" s="207"/>
      <c r="AS672" s="207"/>
      <c r="AT672" s="207"/>
      <c r="AU672" s="207"/>
      <c r="AV672" s="207"/>
      <c r="AW672" s="207"/>
      <c r="AX672" s="207"/>
      <c r="AY672" s="207"/>
      <c r="AZ672" s="207"/>
      <c r="BA672" s="207"/>
      <c r="BB672" s="207"/>
      <c r="BC672" s="207"/>
      <c r="BD672" s="207"/>
      <c r="BE672" s="207"/>
      <c r="BF672" s="207"/>
      <c r="BG672" s="207"/>
      <c r="BH672" s="207"/>
      <c r="BI672" s="207"/>
      <c r="BJ672" s="207"/>
      <c r="BK672" s="207"/>
      <c r="BL672" s="207"/>
      <c r="BM672" s="224">
        <v>16</v>
      </c>
    </row>
    <row r="673" spans="1:65">
      <c r="A673" s="30"/>
      <c r="B673" s="19">
        <v>1</v>
      </c>
      <c r="C673" s="9">
        <v>4</v>
      </c>
      <c r="D673" s="24">
        <v>4.4999999999999998E-2</v>
      </c>
      <c r="E673" s="24">
        <v>4.5999999999999999E-2</v>
      </c>
      <c r="F673" s="24">
        <v>4.4861999999999992E-2</v>
      </c>
      <c r="G673" s="24">
        <v>4.6700000000000005E-2</v>
      </c>
      <c r="H673" s="24">
        <v>4.3999999999999997E-2</v>
      </c>
      <c r="I673" s="225">
        <v>5.6000000000000008E-2</v>
      </c>
      <c r="J673" s="24">
        <v>4.2299999999999997E-2</v>
      </c>
      <c r="K673" s="24">
        <v>4.87E-2</v>
      </c>
      <c r="L673" s="24">
        <v>4.2999999999999997E-2</v>
      </c>
      <c r="M673" s="24">
        <v>4.4519999999999997E-2</v>
      </c>
      <c r="N673" s="24">
        <v>4.2599999999999999E-2</v>
      </c>
      <c r="O673" s="24">
        <v>4.1000000000000002E-2</v>
      </c>
      <c r="P673" s="226">
        <v>4.5371700000000001E-2</v>
      </c>
      <c r="Q673" s="24">
        <v>0.05</v>
      </c>
      <c r="R673" s="225">
        <v>7.4620000000000006E-2</v>
      </c>
      <c r="S673" s="24">
        <v>4.7E-2</v>
      </c>
      <c r="T673" s="24">
        <v>4.2000000000000003E-2</v>
      </c>
      <c r="U673" s="24">
        <v>4.2999999999999997E-2</v>
      </c>
      <c r="V673" s="225">
        <v>3.9612046519999999E-2</v>
      </c>
      <c r="W673" s="24">
        <v>4.4000000000000004E-2</v>
      </c>
      <c r="X673" s="24">
        <v>4.4000000000000004E-2</v>
      </c>
      <c r="Y673" s="24">
        <v>4.5999999999999999E-2</v>
      </c>
      <c r="Z673" s="24">
        <v>4.3700000000000003E-2</v>
      </c>
      <c r="AA673" s="24">
        <v>4.4000000000000004E-2</v>
      </c>
      <c r="AB673" s="206"/>
      <c r="AC673" s="207"/>
      <c r="AD673" s="207"/>
      <c r="AE673" s="207"/>
      <c r="AF673" s="207"/>
      <c r="AG673" s="207"/>
      <c r="AH673" s="207"/>
      <c r="AI673" s="207"/>
      <c r="AJ673" s="207"/>
      <c r="AK673" s="207"/>
      <c r="AL673" s="207"/>
      <c r="AM673" s="207"/>
      <c r="AN673" s="207"/>
      <c r="AO673" s="207"/>
      <c r="AP673" s="207"/>
      <c r="AQ673" s="207"/>
      <c r="AR673" s="207"/>
      <c r="AS673" s="207"/>
      <c r="AT673" s="207"/>
      <c r="AU673" s="207"/>
      <c r="AV673" s="207"/>
      <c r="AW673" s="207"/>
      <c r="AX673" s="207"/>
      <c r="AY673" s="207"/>
      <c r="AZ673" s="207"/>
      <c r="BA673" s="207"/>
      <c r="BB673" s="207"/>
      <c r="BC673" s="207"/>
      <c r="BD673" s="207"/>
      <c r="BE673" s="207"/>
      <c r="BF673" s="207"/>
      <c r="BG673" s="207"/>
      <c r="BH673" s="207"/>
      <c r="BI673" s="207"/>
      <c r="BJ673" s="207"/>
      <c r="BK673" s="207"/>
      <c r="BL673" s="207"/>
      <c r="BM673" s="224">
        <v>4.4442348624338615E-2</v>
      </c>
    </row>
    <row r="674" spans="1:65">
      <c r="A674" s="30"/>
      <c r="B674" s="19">
        <v>1</v>
      </c>
      <c r="C674" s="9">
        <v>5</v>
      </c>
      <c r="D674" s="24">
        <v>4.4000000000000004E-2</v>
      </c>
      <c r="E674" s="24">
        <v>4.8000000000000001E-2</v>
      </c>
      <c r="F674" s="24">
        <v>4.4546966666666667E-2</v>
      </c>
      <c r="G674" s="24">
        <v>4.4999999999999998E-2</v>
      </c>
      <c r="H674" s="24">
        <v>4.3999999999999997E-2</v>
      </c>
      <c r="I674" s="225">
        <v>5.5E-2</v>
      </c>
      <c r="J674" s="24">
        <v>4.2999999999999997E-2</v>
      </c>
      <c r="K674" s="24">
        <v>4.8099999999999997E-2</v>
      </c>
      <c r="L674" s="24">
        <v>4.2000000000000003E-2</v>
      </c>
      <c r="M674" s="24">
        <v>4.4660999999999999E-2</v>
      </c>
      <c r="N674" s="24">
        <v>4.4600000000000001E-2</v>
      </c>
      <c r="O674" s="24">
        <v>4.1000000000000002E-2</v>
      </c>
      <c r="P674" s="24">
        <v>4.4190300000000009E-2</v>
      </c>
      <c r="Q674" s="24">
        <v>0.05</v>
      </c>
      <c r="R674" s="225">
        <v>7.2830000000000006E-2</v>
      </c>
      <c r="S674" s="24">
        <v>4.5999999999999999E-2</v>
      </c>
      <c r="T674" s="24">
        <v>4.2000000000000003E-2</v>
      </c>
      <c r="U674" s="24">
        <v>4.3999999999999997E-2</v>
      </c>
      <c r="V674" s="226">
        <v>4.2109267560000004E-2</v>
      </c>
      <c r="W674" s="24">
        <v>4.4299999999999999E-2</v>
      </c>
      <c r="X674" s="24">
        <v>4.3499999999999997E-2</v>
      </c>
      <c r="Y674" s="24">
        <v>4.4999999999999998E-2</v>
      </c>
      <c r="Z674" s="24">
        <v>4.3700000000000003E-2</v>
      </c>
      <c r="AA674" s="24">
        <v>4.2000000000000003E-2</v>
      </c>
      <c r="AB674" s="206"/>
      <c r="AC674" s="207"/>
      <c r="AD674" s="207"/>
      <c r="AE674" s="207"/>
      <c r="AF674" s="207"/>
      <c r="AG674" s="207"/>
      <c r="AH674" s="207"/>
      <c r="AI674" s="207"/>
      <c r="AJ674" s="207"/>
      <c r="AK674" s="207"/>
      <c r="AL674" s="207"/>
      <c r="AM674" s="207"/>
      <c r="AN674" s="207"/>
      <c r="AO674" s="207"/>
      <c r="AP674" s="207"/>
      <c r="AQ674" s="207"/>
      <c r="AR674" s="207"/>
      <c r="AS674" s="207"/>
      <c r="AT674" s="207"/>
      <c r="AU674" s="207"/>
      <c r="AV674" s="207"/>
      <c r="AW674" s="207"/>
      <c r="AX674" s="207"/>
      <c r="AY674" s="207"/>
      <c r="AZ674" s="207"/>
      <c r="BA674" s="207"/>
      <c r="BB674" s="207"/>
      <c r="BC674" s="207"/>
      <c r="BD674" s="207"/>
      <c r="BE674" s="207"/>
      <c r="BF674" s="207"/>
      <c r="BG674" s="207"/>
      <c r="BH674" s="207"/>
      <c r="BI674" s="207"/>
      <c r="BJ674" s="207"/>
      <c r="BK674" s="207"/>
      <c r="BL674" s="207"/>
      <c r="BM674" s="224">
        <v>111</v>
      </c>
    </row>
    <row r="675" spans="1:65">
      <c r="A675" s="30"/>
      <c r="B675" s="19">
        <v>1</v>
      </c>
      <c r="C675" s="9">
        <v>6</v>
      </c>
      <c r="D675" s="24">
        <v>4.4999999999999998E-2</v>
      </c>
      <c r="E675" s="24">
        <v>4.8000000000000001E-2</v>
      </c>
      <c r="F675" s="24">
        <v>4.5007566666666665E-2</v>
      </c>
      <c r="G675" s="24">
        <v>4.4200000000000003E-2</v>
      </c>
      <c r="H675" s="24">
        <v>4.2999999999999997E-2</v>
      </c>
      <c r="I675" s="225">
        <v>5.2999999999999999E-2</v>
      </c>
      <c r="J675" s="24">
        <v>4.5499999999999999E-2</v>
      </c>
      <c r="K675" s="24">
        <v>4.9299999999999997E-2</v>
      </c>
      <c r="L675" s="24">
        <v>4.1000000000000002E-2</v>
      </c>
      <c r="M675" s="24">
        <v>4.4614000000000001E-2</v>
      </c>
      <c r="N675" s="24">
        <v>4.4600000000000001E-2</v>
      </c>
      <c r="O675" s="24">
        <v>4.2000000000000003E-2</v>
      </c>
      <c r="P675" s="24">
        <v>4.3863800000000001E-2</v>
      </c>
      <c r="Q675" s="24">
        <v>0.05</v>
      </c>
      <c r="R675" s="225">
        <v>7.0690000000000003E-2</v>
      </c>
      <c r="S675" s="24">
        <v>4.5999999999999999E-2</v>
      </c>
      <c r="T675" s="24">
        <v>4.2299999999999997E-2</v>
      </c>
      <c r="U675" s="24" t="s">
        <v>279</v>
      </c>
      <c r="V675" s="225">
        <v>4.0315081180000004E-2</v>
      </c>
      <c r="W675" s="24">
        <v>4.3700000000000003E-2</v>
      </c>
      <c r="X675" s="24">
        <v>4.4000000000000004E-2</v>
      </c>
      <c r="Y675" s="24">
        <v>4.5999999999999999E-2</v>
      </c>
      <c r="Z675" s="24">
        <v>4.4200000000000003E-2</v>
      </c>
      <c r="AA675" s="24">
        <v>4.2999999999999997E-2</v>
      </c>
      <c r="AB675" s="206"/>
      <c r="AC675" s="207"/>
      <c r="AD675" s="207"/>
      <c r="AE675" s="207"/>
      <c r="AF675" s="207"/>
      <c r="AG675" s="207"/>
      <c r="AH675" s="207"/>
      <c r="AI675" s="207"/>
      <c r="AJ675" s="207"/>
      <c r="AK675" s="207"/>
      <c r="AL675" s="207"/>
      <c r="AM675" s="207"/>
      <c r="AN675" s="207"/>
      <c r="AO675" s="207"/>
      <c r="AP675" s="207"/>
      <c r="AQ675" s="207"/>
      <c r="AR675" s="207"/>
      <c r="AS675" s="207"/>
      <c r="AT675" s="207"/>
      <c r="AU675" s="207"/>
      <c r="AV675" s="207"/>
      <c r="AW675" s="207"/>
      <c r="AX675" s="207"/>
      <c r="AY675" s="207"/>
      <c r="AZ675" s="207"/>
      <c r="BA675" s="207"/>
      <c r="BB675" s="207"/>
      <c r="BC675" s="207"/>
      <c r="BD675" s="207"/>
      <c r="BE675" s="207"/>
      <c r="BF675" s="207"/>
      <c r="BG675" s="207"/>
      <c r="BH675" s="207"/>
      <c r="BI675" s="207"/>
      <c r="BJ675" s="207"/>
      <c r="BK675" s="207"/>
      <c r="BL675" s="207"/>
      <c r="BM675" s="56"/>
    </row>
    <row r="676" spans="1:65">
      <c r="A676" s="30"/>
      <c r="B676" s="20" t="s">
        <v>265</v>
      </c>
      <c r="C676" s="12"/>
      <c r="D676" s="227">
        <v>4.5166666666666667E-2</v>
      </c>
      <c r="E676" s="227">
        <v>4.6999999999999993E-2</v>
      </c>
      <c r="F676" s="227">
        <v>4.492422777777777E-2</v>
      </c>
      <c r="G676" s="227">
        <v>4.5233333333333341E-2</v>
      </c>
      <c r="H676" s="227">
        <v>4.349999999999999E-2</v>
      </c>
      <c r="I676" s="227">
        <v>5.5E-2</v>
      </c>
      <c r="J676" s="227">
        <v>4.4500000000000005E-2</v>
      </c>
      <c r="K676" s="227">
        <v>4.7533333333333337E-2</v>
      </c>
      <c r="L676" s="227">
        <v>4.2000000000000003E-2</v>
      </c>
      <c r="M676" s="227">
        <v>4.4601833333333334E-2</v>
      </c>
      <c r="N676" s="227">
        <v>4.438333333333333E-2</v>
      </c>
      <c r="O676" s="227">
        <v>4.1166666666666671E-2</v>
      </c>
      <c r="P676" s="227">
        <v>4.423966666666667E-2</v>
      </c>
      <c r="Q676" s="227">
        <v>4.6666666666666662E-2</v>
      </c>
      <c r="R676" s="227">
        <v>7.2160000000000002E-2</v>
      </c>
      <c r="S676" s="227">
        <v>4.6499999999999993E-2</v>
      </c>
      <c r="T676" s="227">
        <v>4.24E-2</v>
      </c>
      <c r="U676" s="227">
        <v>4.2799999999999991E-2</v>
      </c>
      <c r="V676" s="227">
        <v>4.0358376849999995E-2</v>
      </c>
      <c r="W676" s="227">
        <v>4.370000000000001E-2</v>
      </c>
      <c r="X676" s="227">
        <v>4.3833333333333335E-2</v>
      </c>
      <c r="Y676" s="227">
        <v>4.5666666666666661E-2</v>
      </c>
      <c r="Z676" s="227">
        <v>4.4366666666666672E-2</v>
      </c>
      <c r="AA676" s="227">
        <v>4.3333333333333335E-2</v>
      </c>
      <c r="AB676" s="206"/>
      <c r="AC676" s="207"/>
      <c r="AD676" s="207"/>
      <c r="AE676" s="207"/>
      <c r="AF676" s="207"/>
      <c r="AG676" s="207"/>
      <c r="AH676" s="207"/>
      <c r="AI676" s="207"/>
      <c r="AJ676" s="207"/>
      <c r="AK676" s="207"/>
      <c r="AL676" s="207"/>
      <c r="AM676" s="207"/>
      <c r="AN676" s="207"/>
      <c r="AO676" s="207"/>
      <c r="AP676" s="207"/>
      <c r="AQ676" s="207"/>
      <c r="AR676" s="207"/>
      <c r="AS676" s="207"/>
      <c r="AT676" s="207"/>
      <c r="AU676" s="207"/>
      <c r="AV676" s="207"/>
      <c r="AW676" s="207"/>
      <c r="AX676" s="207"/>
      <c r="AY676" s="207"/>
      <c r="AZ676" s="207"/>
      <c r="BA676" s="207"/>
      <c r="BB676" s="207"/>
      <c r="BC676" s="207"/>
      <c r="BD676" s="207"/>
      <c r="BE676" s="207"/>
      <c r="BF676" s="207"/>
      <c r="BG676" s="207"/>
      <c r="BH676" s="207"/>
      <c r="BI676" s="207"/>
      <c r="BJ676" s="207"/>
      <c r="BK676" s="207"/>
      <c r="BL676" s="207"/>
      <c r="BM676" s="56"/>
    </row>
    <row r="677" spans="1:65">
      <c r="A677" s="30"/>
      <c r="B677" s="3" t="s">
        <v>266</v>
      </c>
      <c r="C677" s="29"/>
      <c r="D677" s="24">
        <v>4.4999999999999998E-2</v>
      </c>
      <c r="E677" s="24">
        <v>4.7E-2</v>
      </c>
      <c r="F677" s="24">
        <v>4.4976000000000002E-2</v>
      </c>
      <c r="G677" s="24">
        <v>4.5149999999999996E-2</v>
      </c>
      <c r="H677" s="24">
        <v>4.3499999999999997E-2</v>
      </c>
      <c r="I677" s="24">
        <v>5.5E-2</v>
      </c>
      <c r="J677" s="24">
        <v>4.4899999999999995E-2</v>
      </c>
      <c r="K677" s="24">
        <v>4.7649999999999998E-2</v>
      </c>
      <c r="L677" s="24">
        <v>4.2000000000000003E-2</v>
      </c>
      <c r="M677" s="24">
        <v>4.4617000000000004E-2</v>
      </c>
      <c r="N677" s="24">
        <v>4.4600000000000001E-2</v>
      </c>
      <c r="O677" s="24">
        <v>4.1000000000000002E-2</v>
      </c>
      <c r="P677" s="24">
        <v>4.4048450000000003E-2</v>
      </c>
      <c r="Q677" s="24">
        <v>0.05</v>
      </c>
      <c r="R677" s="24">
        <v>7.2480000000000003E-2</v>
      </c>
      <c r="S677" s="24">
        <v>4.65E-2</v>
      </c>
      <c r="T677" s="24">
        <v>4.2200000000000001E-2</v>
      </c>
      <c r="U677" s="24">
        <v>4.2999999999999997E-2</v>
      </c>
      <c r="V677" s="24">
        <v>4.0131311064999994E-2</v>
      </c>
      <c r="W677" s="24">
        <v>4.3800000000000006E-2</v>
      </c>
      <c r="X677" s="24">
        <v>4.3950000000000003E-2</v>
      </c>
      <c r="Y677" s="24">
        <v>4.5499999999999999E-2</v>
      </c>
      <c r="Z677" s="24">
        <v>4.4249999999999998E-2</v>
      </c>
      <c r="AA677" s="24">
        <v>4.2999999999999997E-2</v>
      </c>
      <c r="AB677" s="206"/>
      <c r="AC677" s="207"/>
      <c r="AD677" s="207"/>
      <c r="AE677" s="207"/>
      <c r="AF677" s="207"/>
      <c r="AG677" s="207"/>
      <c r="AH677" s="207"/>
      <c r="AI677" s="207"/>
      <c r="AJ677" s="207"/>
      <c r="AK677" s="207"/>
      <c r="AL677" s="207"/>
      <c r="AM677" s="207"/>
      <c r="AN677" s="207"/>
      <c r="AO677" s="207"/>
      <c r="AP677" s="207"/>
      <c r="AQ677" s="207"/>
      <c r="AR677" s="207"/>
      <c r="AS677" s="207"/>
      <c r="AT677" s="207"/>
      <c r="AU677" s="207"/>
      <c r="AV677" s="207"/>
      <c r="AW677" s="207"/>
      <c r="AX677" s="207"/>
      <c r="AY677" s="207"/>
      <c r="AZ677" s="207"/>
      <c r="BA677" s="207"/>
      <c r="BB677" s="207"/>
      <c r="BC677" s="207"/>
      <c r="BD677" s="207"/>
      <c r="BE677" s="207"/>
      <c r="BF677" s="207"/>
      <c r="BG677" s="207"/>
      <c r="BH677" s="207"/>
      <c r="BI677" s="207"/>
      <c r="BJ677" s="207"/>
      <c r="BK677" s="207"/>
      <c r="BL677" s="207"/>
      <c r="BM677" s="56"/>
    </row>
    <row r="678" spans="1:65">
      <c r="A678" s="30"/>
      <c r="B678" s="3" t="s">
        <v>267</v>
      </c>
      <c r="C678" s="29"/>
      <c r="D678" s="24">
        <v>7.5277265270907946E-4</v>
      </c>
      <c r="E678" s="24">
        <v>1.0954451150103333E-3</v>
      </c>
      <c r="F678" s="24">
        <v>2.0921392498446834E-4</v>
      </c>
      <c r="G678" s="24">
        <v>8.2381227635103162E-4</v>
      </c>
      <c r="H678" s="24">
        <v>5.4772255750516665E-4</v>
      </c>
      <c r="I678" s="24">
        <v>1.0954451150103357E-3</v>
      </c>
      <c r="J678" s="24">
        <v>1.5861904047118698E-3</v>
      </c>
      <c r="K678" s="24">
        <v>1.5577761927397214E-3</v>
      </c>
      <c r="L678" s="24">
        <v>8.9442719099991363E-4</v>
      </c>
      <c r="M678" s="24">
        <v>5.4322800615090486E-5</v>
      </c>
      <c r="N678" s="24">
        <v>1.2270560976038003E-3</v>
      </c>
      <c r="O678" s="24">
        <v>4.0824829046386341E-4</v>
      </c>
      <c r="P678" s="24">
        <v>6.0443323425062099E-4</v>
      </c>
      <c r="Q678" s="24">
        <v>5.1639777949432242E-3</v>
      </c>
      <c r="R678" s="24">
        <v>1.9374622576969083E-3</v>
      </c>
      <c r="S678" s="24">
        <v>5.4772255750516665E-4</v>
      </c>
      <c r="T678" s="24">
        <v>4.8166378315169119E-4</v>
      </c>
      <c r="U678" s="24">
        <v>1.3038404810405274E-3</v>
      </c>
      <c r="V678" s="24">
        <v>8.9294501868847148E-4</v>
      </c>
      <c r="W678" s="24">
        <v>5.8309518948453077E-4</v>
      </c>
      <c r="X678" s="24">
        <v>2.2509257354845805E-4</v>
      </c>
      <c r="Y678" s="24">
        <v>8.1649658092772682E-4</v>
      </c>
      <c r="Z678" s="24">
        <v>6.5625198412398299E-4</v>
      </c>
      <c r="AA678" s="24">
        <v>1.0327955589886444E-3</v>
      </c>
      <c r="AB678" s="206"/>
      <c r="AC678" s="207"/>
      <c r="AD678" s="207"/>
      <c r="AE678" s="207"/>
      <c r="AF678" s="207"/>
      <c r="AG678" s="207"/>
      <c r="AH678" s="207"/>
      <c r="AI678" s="207"/>
      <c r="AJ678" s="207"/>
      <c r="AK678" s="207"/>
      <c r="AL678" s="207"/>
      <c r="AM678" s="207"/>
      <c r="AN678" s="207"/>
      <c r="AO678" s="207"/>
      <c r="AP678" s="207"/>
      <c r="AQ678" s="207"/>
      <c r="AR678" s="207"/>
      <c r="AS678" s="207"/>
      <c r="AT678" s="207"/>
      <c r="AU678" s="207"/>
      <c r="AV678" s="207"/>
      <c r="AW678" s="207"/>
      <c r="AX678" s="207"/>
      <c r="AY678" s="207"/>
      <c r="AZ678" s="207"/>
      <c r="BA678" s="207"/>
      <c r="BB678" s="207"/>
      <c r="BC678" s="207"/>
      <c r="BD678" s="207"/>
      <c r="BE678" s="207"/>
      <c r="BF678" s="207"/>
      <c r="BG678" s="207"/>
      <c r="BH678" s="207"/>
      <c r="BI678" s="207"/>
      <c r="BJ678" s="207"/>
      <c r="BK678" s="207"/>
      <c r="BL678" s="207"/>
      <c r="BM678" s="56"/>
    </row>
    <row r="679" spans="1:65">
      <c r="A679" s="30"/>
      <c r="B679" s="3" t="s">
        <v>86</v>
      </c>
      <c r="C679" s="29"/>
      <c r="D679" s="13">
        <v>1.6666553196510985E-2</v>
      </c>
      <c r="E679" s="13">
        <v>2.3307342872560286E-2</v>
      </c>
      <c r="F679" s="13">
        <v>4.6570399833997401E-3</v>
      </c>
      <c r="G679" s="13">
        <v>1.8212504267156187E-2</v>
      </c>
      <c r="H679" s="13">
        <v>1.2591323161038316E-2</v>
      </c>
      <c r="I679" s="13">
        <v>1.9917183909278831E-2</v>
      </c>
      <c r="J679" s="13">
        <v>3.564472819577235E-2</v>
      </c>
      <c r="K679" s="13">
        <v>3.277229016983986E-2</v>
      </c>
      <c r="L679" s="13">
        <v>2.1295885499997943E-2</v>
      </c>
      <c r="M679" s="13">
        <v>1.2179499485841124E-3</v>
      </c>
      <c r="N679" s="13">
        <v>2.7646776513791972E-2</v>
      </c>
      <c r="O679" s="13">
        <v>9.9169625213893931E-3</v>
      </c>
      <c r="P679" s="13">
        <v>1.3662698654690457E-2</v>
      </c>
      <c r="Q679" s="13">
        <v>0.11065666703449767</v>
      </c>
      <c r="R679" s="13">
        <v>2.6849532396021458E-2</v>
      </c>
      <c r="S679" s="13">
        <v>1.1778979731293908E-2</v>
      </c>
      <c r="T679" s="13">
        <v>1.1359994885653094E-2</v>
      </c>
      <c r="U679" s="13">
        <v>3.0463562641133826E-2</v>
      </c>
      <c r="V679" s="13">
        <v>2.2125394735454322E-2</v>
      </c>
      <c r="W679" s="13">
        <v>1.3343139347472097E-2</v>
      </c>
      <c r="X679" s="13">
        <v>5.1351917919800318E-3</v>
      </c>
      <c r="Y679" s="13">
        <v>1.787948717359986E-2</v>
      </c>
      <c r="Z679" s="13">
        <v>1.4791554863801267E-2</v>
      </c>
      <c r="AA679" s="13">
        <v>2.3833743668968715E-2</v>
      </c>
      <c r="AB679" s="152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55"/>
    </row>
    <row r="680" spans="1:65">
      <c r="A680" s="30"/>
      <c r="B680" s="3" t="s">
        <v>268</v>
      </c>
      <c r="C680" s="29"/>
      <c r="D680" s="13">
        <v>1.6297924496532668E-2</v>
      </c>
      <c r="E680" s="13">
        <v>5.75498697712995E-2</v>
      </c>
      <c r="F680" s="13">
        <v>1.0842792254576183E-2</v>
      </c>
      <c r="G680" s="13">
        <v>1.7797995233796993E-2</v>
      </c>
      <c r="H680" s="13">
        <v>-2.1203843935074018E-2</v>
      </c>
      <c r="I680" s="13">
        <v>0.2375583582430103</v>
      </c>
      <c r="J680" s="13">
        <v>1.297217123890082E-3</v>
      </c>
      <c r="K680" s="13">
        <v>6.9550435669413657E-2</v>
      </c>
      <c r="L680" s="13">
        <v>-5.4955435523519447E-2</v>
      </c>
      <c r="M680" s="13">
        <v>3.5885751750612815E-3</v>
      </c>
      <c r="N680" s="13">
        <v>-1.3279066663224315E-3</v>
      </c>
      <c r="O680" s="13">
        <v>-7.3706319739322512E-2</v>
      </c>
      <c r="P680" s="13">
        <v>-4.5605591051267602E-3</v>
      </c>
      <c r="Q680" s="13">
        <v>5.0049516084978318E-2</v>
      </c>
      <c r="R680" s="13">
        <v>0.62367656601482935</v>
      </c>
      <c r="S680" s="13">
        <v>4.6299339241817616E-2</v>
      </c>
      <c r="T680" s="13">
        <v>-4.595501109993394E-2</v>
      </c>
      <c r="U680" s="13">
        <v>-3.6954586676348655E-2</v>
      </c>
      <c r="V680" s="13">
        <v>-9.1893698257478063E-2</v>
      </c>
      <c r="W680" s="13">
        <v>-1.670363172328071E-2</v>
      </c>
      <c r="X680" s="13">
        <v>-1.3703490248752392E-2</v>
      </c>
      <c r="Y680" s="13">
        <v>2.7548455026014329E-2</v>
      </c>
      <c r="Z680" s="13">
        <v>-1.7029243506383462E-3</v>
      </c>
      <c r="AA680" s="13">
        <v>-2.4954020778234387E-2</v>
      </c>
      <c r="AB680" s="152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55"/>
    </row>
    <row r="681" spans="1:65">
      <c r="A681" s="30"/>
      <c r="B681" s="46" t="s">
        <v>269</v>
      </c>
      <c r="C681" s="47"/>
      <c r="D681" s="45">
        <v>0.42</v>
      </c>
      <c r="E681" s="45">
        <v>1.48</v>
      </c>
      <c r="F681" s="45">
        <v>0.28000000000000003</v>
      </c>
      <c r="G681" s="45">
        <v>0.46</v>
      </c>
      <c r="H681" s="45">
        <v>0.54</v>
      </c>
      <c r="I681" s="45">
        <v>6.1</v>
      </c>
      <c r="J681" s="45">
        <v>0.03</v>
      </c>
      <c r="K681" s="45">
        <v>1.79</v>
      </c>
      <c r="L681" s="45">
        <v>1.41</v>
      </c>
      <c r="M681" s="45">
        <v>0.09</v>
      </c>
      <c r="N681" s="45">
        <v>0.03</v>
      </c>
      <c r="O681" s="45">
        <v>1.89</v>
      </c>
      <c r="P681" s="45">
        <v>0.12</v>
      </c>
      <c r="Q681" s="45">
        <v>1.29</v>
      </c>
      <c r="R681" s="45">
        <v>16.02</v>
      </c>
      <c r="S681" s="45">
        <v>1.19</v>
      </c>
      <c r="T681" s="45">
        <v>1.18</v>
      </c>
      <c r="U681" s="45">
        <v>0.95</v>
      </c>
      <c r="V681" s="45">
        <v>2.36</v>
      </c>
      <c r="W681" s="45">
        <v>0.43</v>
      </c>
      <c r="X681" s="45">
        <v>0.35</v>
      </c>
      <c r="Y681" s="45">
        <v>0.71</v>
      </c>
      <c r="Z681" s="45">
        <v>0.04</v>
      </c>
      <c r="AA681" s="45">
        <v>0.64</v>
      </c>
      <c r="AB681" s="152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5"/>
    </row>
    <row r="682" spans="1:65">
      <c r="B682" s="31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BM682" s="55"/>
    </row>
    <row r="683" spans="1:65" ht="15">
      <c r="B683" s="8" t="s">
        <v>509</v>
      </c>
      <c r="BM683" s="28" t="s">
        <v>66</v>
      </c>
    </row>
    <row r="684" spans="1:65" ht="15">
      <c r="A684" s="25" t="s">
        <v>37</v>
      </c>
      <c r="B684" s="18" t="s">
        <v>110</v>
      </c>
      <c r="C684" s="15" t="s">
        <v>111</v>
      </c>
      <c r="D684" s="16" t="s">
        <v>230</v>
      </c>
      <c r="E684" s="17" t="s">
        <v>230</v>
      </c>
      <c r="F684" s="17" t="s">
        <v>230</v>
      </c>
      <c r="G684" s="17" t="s">
        <v>230</v>
      </c>
      <c r="H684" s="17" t="s">
        <v>230</v>
      </c>
      <c r="I684" s="17" t="s">
        <v>230</v>
      </c>
      <c r="J684" s="17" t="s">
        <v>230</v>
      </c>
      <c r="K684" s="17" t="s">
        <v>230</v>
      </c>
      <c r="L684" s="17" t="s">
        <v>230</v>
      </c>
      <c r="M684" s="17" t="s">
        <v>230</v>
      </c>
      <c r="N684" s="17" t="s">
        <v>230</v>
      </c>
      <c r="O684" s="17" t="s">
        <v>230</v>
      </c>
      <c r="P684" s="17" t="s">
        <v>230</v>
      </c>
      <c r="Q684" s="17" t="s">
        <v>230</v>
      </c>
      <c r="R684" s="17" t="s">
        <v>230</v>
      </c>
      <c r="S684" s="17" t="s">
        <v>230</v>
      </c>
      <c r="T684" s="17" t="s">
        <v>230</v>
      </c>
      <c r="U684" s="17" t="s">
        <v>230</v>
      </c>
      <c r="V684" s="17" t="s">
        <v>230</v>
      </c>
      <c r="W684" s="17" t="s">
        <v>230</v>
      </c>
      <c r="X684" s="17" t="s">
        <v>230</v>
      </c>
      <c r="Y684" s="17" t="s">
        <v>230</v>
      </c>
      <c r="Z684" s="17" t="s">
        <v>230</v>
      </c>
      <c r="AA684" s="152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8">
        <v>1</v>
      </c>
    </row>
    <row r="685" spans="1:65">
      <c r="A685" s="30"/>
      <c r="B685" s="19" t="s">
        <v>231</v>
      </c>
      <c r="C685" s="9" t="s">
        <v>231</v>
      </c>
      <c r="D685" s="150" t="s">
        <v>233</v>
      </c>
      <c r="E685" s="151" t="s">
        <v>234</v>
      </c>
      <c r="F685" s="151" t="s">
        <v>235</v>
      </c>
      <c r="G685" s="151" t="s">
        <v>236</v>
      </c>
      <c r="H685" s="151" t="s">
        <v>237</v>
      </c>
      <c r="I685" s="151" t="s">
        <v>239</v>
      </c>
      <c r="J685" s="151" t="s">
        <v>240</v>
      </c>
      <c r="K685" s="151" t="s">
        <v>242</v>
      </c>
      <c r="L685" s="151" t="s">
        <v>243</v>
      </c>
      <c r="M685" s="151" t="s">
        <v>244</v>
      </c>
      <c r="N685" s="151" t="s">
        <v>245</v>
      </c>
      <c r="O685" s="151" t="s">
        <v>246</v>
      </c>
      <c r="P685" s="151" t="s">
        <v>248</v>
      </c>
      <c r="Q685" s="151" t="s">
        <v>249</v>
      </c>
      <c r="R685" s="151" t="s">
        <v>250</v>
      </c>
      <c r="S685" s="151" t="s">
        <v>251</v>
      </c>
      <c r="T685" s="151" t="s">
        <v>252</v>
      </c>
      <c r="U685" s="151" t="s">
        <v>280</v>
      </c>
      <c r="V685" s="151" t="s">
        <v>254</v>
      </c>
      <c r="W685" s="151" t="s">
        <v>255</v>
      </c>
      <c r="X685" s="151" t="s">
        <v>256</v>
      </c>
      <c r="Y685" s="151" t="s">
        <v>257</v>
      </c>
      <c r="Z685" s="151" t="s">
        <v>258</v>
      </c>
      <c r="AA685" s="152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8" t="s">
        <v>3</v>
      </c>
    </row>
    <row r="686" spans="1:65">
      <c r="A686" s="30"/>
      <c r="B686" s="19"/>
      <c r="C686" s="9"/>
      <c r="D686" s="10" t="s">
        <v>271</v>
      </c>
      <c r="E686" s="11" t="s">
        <v>271</v>
      </c>
      <c r="F686" s="11" t="s">
        <v>273</v>
      </c>
      <c r="G686" s="11" t="s">
        <v>274</v>
      </c>
      <c r="H686" s="11" t="s">
        <v>274</v>
      </c>
      <c r="I686" s="11" t="s">
        <v>274</v>
      </c>
      <c r="J686" s="11" t="s">
        <v>271</v>
      </c>
      <c r="K686" s="11" t="s">
        <v>271</v>
      </c>
      <c r="L686" s="11" t="s">
        <v>274</v>
      </c>
      <c r="M686" s="11" t="s">
        <v>273</v>
      </c>
      <c r="N686" s="11" t="s">
        <v>271</v>
      </c>
      <c r="O686" s="11" t="s">
        <v>274</v>
      </c>
      <c r="P686" s="11" t="s">
        <v>271</v>
      </c>
      <c r="Q686" s="11" t="s">
        <v>273</v>
      </c>
      <c r="R686" s="11" t="s">
        <v>271</v>
      </c>
      <c r="S686" s="11" t="s">
        <v>274</v>
      </c>
      <c r="T686" s="11" t="s">
        <v>271</v>
      </c>
      <c r="U686" s="11" t="s">
        <v>273</v>
      </c>
      <c r="V686" s="11" t="s">
        <v>273</v>
      </c>
      <c r="W686" s="11" t="s">
        <v>274</v>
      </c>
      <c r="X686" s="11" t="s">
        <v>271</v>
      </c>
      <c r="Y686" s="11" t="s">
        <v>274</v>
      </c>
      <c r="Z686" s="11" t="s">
        <v>271</v>
      </c>
      <c r="AA686" s="152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8">
        <v>1</v>
      </c>
    </row>
    <row r="687" spans="1:65">
      <c r="A687" s="30"/>
      <c r="B687" s="19"/>
      <c r="C687" s="9"/>
      <c r="D687" s="26" t="s">
        <v>309</v>
      </c>
      <c r="E687" s="26" t="s">
        <v>263</v>
      </c>
      <c r="F687" s="26" t="s">
        <v>309</v>
      </c>
      <c r="G687" s="26" t="s">
        <v>310</v>
      </c>
      <c r="H687" s="26" t="s">
        <v>310</v>
      </c>
      <c r="I687" s="26" t="s">
        <v>310</v>
      </c>
      <c r="J687" s="26" t="s">
        <v>116</v>
      </c>
      <c r="K687" s="26" t="s">
        <v>116</v>
      </c>
      <c r="L687" s="26" t="s">
        <v>311</v>
      </c>
      <c r="M687" s="26" t="s">
        <v>310</v>
      </c>
      <c r="N687" s="26" t="s">
        <v>309</v>
      </c>
      <c r="O687" s="26" t="s">
        <v>309</v>
      </c>
      <c r="P687" s="26" t="s">
        <v>310</v>
      </c>
      <c r="Q687" s="26" t="s">
        <v>309</v>
      </c>
      <c r="R687" s="26" t="s">
        <v>309</v>
      </c>
      <c r="S687" s="26" t="s">
        <v>311</v>
      </c>
      <c r="T687" s="26" t="s">
        <v>276</v>
      </c>
      <c r="U687" s="26" t="s">
        <v>310</v>
      </c>
      <c r="V687" s="26" t="s">
        <v>312</v>
      </c>
      <c r="W687" s="26" t="s">
        <v>313</v>
      </c>
      <c r="X687" s="26" t="s">
        <v>309</v>
      </c>
      <c r="Y687" s="26" t="s">
        <v>309</v>
      </c>
      <c r="Z687" s="26" t="s">
        <v>309</v>
      </c>
      <c r="AA687" s="152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8">
        <v>2</v>
      </c>
    </row>
    <row r="688" spans="1:65">
      <c r="A688" s="30"/>
      <c r="B688" s="18">
        <v>1</v>
      </c>
      <c r="C688" s="14">
        <v>1</v>
      </c>
      <c r="D688" s="228">
        <v>32.299999999999997</v>
      </c>
      <c r="E688" s="228">
        <v>32</v>
      </c>
      <c r="F688" s="228">
        <v>27.307666666666666</v>
      </c>
      <c r="G688" s="228">
        <v>35.700000000000003</v>
      </c>
      <c r="H688" s="228">
        <v>35.4</v>
      </c>
      <c r="I688" s="228">
        <v>30.7</v>
      </c>
      <c r="J688" s="228">
        <v>32.5</v>
      </c>
      <c r="K688" s="228">
        <v>35.6</v>
      </c>
      <c r="L688" s="228">
        <v>27.7</v>
      </c>
      <c r="M688" s="228">
        <v>34.744</v>
      </c>
      <c r="N688" s="228">
        <v>31.4</v>
      </c>
      <c r="O688" s="228">
        <v>33.6</v>
      </c>
      <c r="P688" s="228">
        <v>31.8</v>
      </c>
      <c r="Q688" s="229">
        <v>56.606299999999997</v>
      </c>
      <c r="R688" s="228">
        <v>31.7</v>
      </c>
      <c r="S688" s="228">
        <v>31.5</v>
      </c>
      <c r="T688" s="228">
        <v>33.31</v>
      </c>
      <c r="U688" s="228">
        <v>36.28310321</v>
      </c>
      <c r="V688" s="228">
        <v>31</v>
      </c>
      <c r="W688" s="228">
        <v>31</v>
      </c>
      <c r="X688" s="228">
        <v>34.799999999999997</v>
      </c>
      <c r="Y688" s="228">
        <v>31.5</v>
      </c>
      <c r="Z688" s="228">
        <v>31.3</v>
      </c>
      <c r="AA688" s="219"/>
      <c r="AB688" s="220"/>
      <c r="AC688" s="220"/>
      <c r="AD688" s="220"/>
      <c r="AE688" s="220"/>
      <c r="AF688" s="220"/>
      <c r="AG688" s="220"/>
      <c r="AH688" s="220"/>
      <c r="AI688" s="220"/>
      <c r="AJ688" s="220"/>
      <c r="AK688" s="220"/>
      <c r="AL688" s="220"/>
      <c r="AM688" s="220"/>
      <c r="AN688" s="220"/>
      <c r="AO688" s="220"/>
      <c r="AP688" s="220"/>
      <c r="AQ688" s="220"/>
      <c r="AR688" s="220"/>
      <c r="AS688" s="220"/>
      <c r="AT688" s="220"/>
      <c r="AU688" s="220"/>
      <c r="AV688" s="220"/>
      <c r="AW688" s="220"/>
      <c r="AX688" s="220"/>
      <c r="AY688" s="220"/>
      <c r="AZ688" s="220"/>
      <c r="BA688" s="220"/>
      <c r="BB688" s="220"/>
      <c r="BC688" s="220"/>
      <c r="BD688" s="220"/>
      <c r="BE688" s="220"/>
      <c r="BF688" s="220"/>
      <c r="BG688" s="220"/>
      <c r="BH688" s="220"/>
      <c r="BI688" s="220"/>
      <c r="BJ688" s="220"/>
      <c r="BK688" s="220"/>
      <c r="BL688" s="220"/>
      <c r="BM688" s="230">
        <v>1</v>
      </c>
    </row>
    <row r="689" spans="1:65">
      <c r="A689" s="30"/>
      <c r="B689" s="19">
        <v>1</v>
      </c>
      <c r="C689" s="9">
        <v>2</v>
      </c>
      <c r="D689" s="218">
        <v>31.4</v>
      </c>
      <c r="E689" s="218">
        <v>32</v>
      </c>
      <c r="F689" s="218">
        <v>28.126333333333331</v>
      </c>
      <c r="G689" s="218">
        <v>34.9</v>
      </c>
      <c r="H689" s="218">
        <v>35.9</v>
      </c>
      <c r="I689" s="218">
        <v>31.8</v>
      </c>
      <c r="J689" s="218">
        <v>32.9</v>
      </c>
      <c r="K689" s="218">
        <v>35.299999999999997</v>
      </c>
      <c r="L689" s="218">
        <v>27.5</v>
      </c>
      <c r="M689" s="218">
        <v>32.156999999999996</v>
      </c>
      <c r="N689" s="218">
        <v>30.800000000000004</v>
      </c>
      <c r="O689" s="218">
        <v>34.200000000000003</v>
      </c>
      <c r="P689" s="218">
        <v>31.8</v>
      </c>
      <c r="Q689" s="231">
        <v>42.482100000000003</v>
      </c>
      <c r="R689" s="218">
        <v>32.299999999999997</v>
      </c>
      <c r="S689" s="218">
        <v>30.2</v>
      </c>
      <c r="T689" s="218">
        <v>33.44</v>
      </c>
      <c r="U689" s="218">
        <v>35.140610430000002</v>
      </c>
      <c r="V689" s="218">
        <v>33</v>
      </c>
      <c r="W689" s="218">
        <v>31</v>
      </c>
      <c r="X689" s="218">
        <v>33.200000000000003</v>
      </c>
      <c r="Y689" s="218">
        <v>32</v>
      </c>
      <c r="Z689" s="218">
        <v>32.1</v>
      </c>
      <c r="AA689" s="219"/>
      <c r="AB689" s="220"/>
      <c r="AC689" s="220"/>
      <c r="AD689" s="220"/>
      <c r="AE689" s="220"/>
      <c r="AF689" s="220"/>
      <c r="AG689" s="220"/>
      <c r="AH689" s="220"/>
      <c r="AI689" s="220"/>
      <c r="AJ689" s="220"/>
      <c r="AK689" s="220"/>
      <c r="AL689" s="220"/>
      <c r="AM689" s="220"/>
      <c r="AN689" s="220"/>
      <c r="AO689" s="220"/>
      <c r="AP689" s="220"/>
      <c r="AQ689" s="220"/>
      <c r="AR689" s="220"/>
      <c r="AS689" s="220"/>
      <c r="AT689" s="220"/>
      <c r="AU689" s="220"/>
      <c r="AV689" s="220"/>
      <c r="AW689" s="220"/>
      <c r="AX689" s="220"/>
      <c r="AY689" s="220"/>
      <c r="AZ689" s="220"/>
      <c r="BA689" s="220"/>
      <c r="BB689" s="220"/>
      <c r="BC689" s="220"/>
      <c r="BD689" s="220"/>
      <c r="BE689" s="220"/>
      <c r="BF689" s="220"/>
      <c r="BG689" s="220"/>
      <c r="BH689" s="220"/>
      <c r="BI689" s="220"/>
      <c r="BJ689" s="220"/>
      <c r="BK689" s="220"/>
      <c r="BL689" s="220"/>
      <c r="BM689" s="230">
        <v>12</v>
      </c>
    </row>
    <row r="690" spans="1:65">
      <c r="A690" s="30"/>
      <c r="B690" s="19">
        <v>1</v>
      </c>
      <c r="C690" s="9">
        <v>3</v>
      </c>
      <c r="D690" s="218">
        <v>32.5</v>
      </c>
      <c r="E690" s="218">
        <v>32</v>
      </c>
      <c r="F690" s="218">
        <v>27.799333333333333</v>
      </c>
      <c r="G690" s="218">
        <v>35</v>
      </c>
      <c r="H690" s="218">
        <v>35.4</v>
      </c>
      <c r="I690" s="218">
        <v>32.4</v>
      </c>
      <c r="J690" s="218">
        <v>32.299999999999997</v>
      </c>
      <c r="K690" s="218">
        <v>35.6</v>
      </c>
      <c r="L690" s="218">
        <v>28.7</v>
      </c>
      <c r="M690" s="218">
        <v>32.677999999999997</v>
      </c>
      <c r="N690" s="218">
        <v>31</v>
      </c>
      <c r="O690" s="218">
        <v>33.6</v>
      </c>
      <c r="P690" s="218">
        <v>31.7</v>
      </c>
      <c r="Q690" s="231">
        <v>40.911299999999997</v>
      </c>
      <c r="R690" s="218">
        <v>32.4</v>
      </c>
      <c r="S690" s="218">
        <v>32.4</v>
      </c>
      <c r="T690" s="218">
        <v>34.15</v>
      </c>
      <c r="U690" s="218">
        <v>34.90704307</v>
      </c>
      <c r="V690" s="218">
        <v>32</v>
      </c>
      <c r="W690" s="218">
        <v>30</v>
      </c>
      <c r="X690" s="218">
        <v>32.700000000000003</v>
      </c>
      <c r="Y690" s="218">
        <v>31.5</v>
      </c>
      <c r="Z690" s="218">
        <v>32.4</v>
      </c>
      <c r="AA690" s="219"/>
      <c r="AB690" s="220"/>
      <c r="AC690" s="220"/>
      <c r="AD690" s="220"/>
      <c r="AE690" s="220"/>
      <c r="AF690" s="220"/>
      <c r="AG690" s="220"/>
      <c r="AH690" s="220"/>
      <c r="AI690" s="220"/>
      <c r="AJ690" s="220"/>
      <c r="AK690" s="220"/>
      <c r="AL690" s="220"/>
      <c r="AM690" s="220"/>
      <c r="AN690" s="220"/>
      <c r="AO690" s="220"/>
      <c r="AP690" s="220"/>
      <c r="AQ690" s="220"/>
      <c r="AR690" s="220"/>
      <c r="AS690" s="220"/>
      <c r="AT690" s="220"/>
      <c r="AU690" s="220"/>
      <c r="AV690" s="220"/>
      <c r="AW690" s="220"/>
      <c r="AX690" s="220"/>
      <c r="AY690" s="220"/>
      <c r="AZ690" s="220"/>
      <c r="BA690" s="220"/>
      <c r="BB690" s="220"/>
      <c r="BC690" s="220"/>
      <c r="BD690" s="220"/>
      <c r="BE690" s="220"/>
      <c r="BF690" s="220"/>
      <c r="BG690" s="220"/>
      <c r="BH690" s="220"/>
      <c r="BI690" s="220"/>
      <c r="BJ690" s="220"/>
      <c r="BK690" s="220"/>
      <c r="BL690" s="220"/>
      <c r="BM690" s="230">
        <v>16</v>
      </c>
    </row>
    <row r="691" spans="1:65">
      <c r="A691" s="30"/>
      <c r="B691" s="19">
        <v>1</v>
      </c>
      <c r="C691" s="9">
        <v>4</v>
      </c>
      <c r="D691" s="218">
        <v>31.7</v>
      </c>
      <c r="E691" s="218">
        <v>32</v>
      </c>
      <c r="F691" s="218">
        <v>26.265333333333331</v>
      </c>
      <c r="G691" s="218">
        <v>35.4</v>
      </c>
      <c r="H691" s="218">
        <v>35.1</v>
      </c>
      <c r="I691" s="218">
        <v>31.2</v>
      </c>
      <c r="J691" s="218">
        <v>31.6</v>
      </c>
      <c r="K691" s="218">
        <v>36.1</v>
      </c>
      <c r="L691" s="218">
        <v>28.6</v>
      </c>
      <c r="M691" s="218">
        <v>34.136000000000003</v>
      </c>
      <c r="N691" s="218">
        <v>30.599999999999998</v>
      </c>
      <c r="O691" s="218">
        <v>33.799999999999997</v>
      </c>
      <c r="P691" s="218">
        <v>31.8</v>
      </c>
      <c r="Q691" s="231">
        <v>75.220200000000006</v>
      </c>
      <c r="R691" s="218">
        <v>31.7</v>
      </c>
      <c r="S691" s="218">
        <v>30.1</v>
      </c>
      <c r="T691" s="218">
        <v>33.19</v>
      </c>
      <c r="U691" s="218">
        <v>32.822302149999999</v>
      </c>
      <c r="V691" s="218">
        <v>32</v>
      </c>
      <c r="W691" s="218">
        <v>29</v>
      </c>
      <c r="X691" s="218">
        <v>35</v>
      </c>
      <c r="Y691" s="218">
        <v>31.100000000000005</v>
      </c>
      <c r="Z691" s="218">
        <v>30.5</v>
      </c>
      <c r="AA691" s="219"/>
      <c r="AB691" s="220"/>
      <c r="AC691" s="220"/>
      <c r="AD691" s="220"/>
      <c r="AE691" s="220"/>
      <c r="AF691" s="220"/>
      <c r="AG691" s="220"/>
      <c r="AH691" s="220"/>
      <c r="AI691" s="220"/>
      <c r="AJ691" s="220"/>
      <c r="AK691" s="220"/>
      <c r="AL691" s="220"/>
      <c r="AM691" s="220"/>
      <c r="AN691" s="220"/>
      <c r="AO691" s="220"/>
      <c r="AP691" s="220"/>
      <c r="AQ691" s="220"/>
      <c r="AR691" s="220"/>
      <c r="AS691" s="220"/>
      <c r="AT691" s="220"/>
      <c r="AU691" s="220"/>
      <c r="AV691" s="220"/>
      <c r="AW691" s="220"/>
      <c r="AX691" s="220"/>
      <c r="AY691" s="220"/>
      <c r="AZ691" s="220"/>
      <c r="BA691" s="220"/>
      <c r="BB691" s="220"/>
      <c r="BC691" s="220"/>
      <c r="BD691" s="220"/>
      <c r="BE691" s="220"/>
      <c r="BF691" s="220"/>
      <c r="BG691" s="220"/>
      <c r="BH691" s="220"/>
      <c r="BI691" s="220"/>
      <c r="BJ691" s="220"/>
      <c r="BK691" s="220"/>
      <c r="BL691" s="220"/>
      <c r="BM691" s="230">
        <v>32.235425232247479</v>
      </c>
    </row>
    <row r="692" spans="1:65">
      <c r="A692" s="30"/>
      <c r="B692" s="19">
        <v>1</v>
      </c>
      <c r="C692" s="9">
        <v>5</v>
      </c>
      <c r="D692" s="218">
        <v>31.5</v>
      </c>
      <c r="E692" s="218">
        <v>33</v>
      </c>
      <c r="F692" s="218">
        <v>26.949666666666669</v>
      </c>
      <c r="G692" s="218">
        <v>35.4</v>
      </c>
      <c r="H692" s="218">
        <v>35.1</v>
      </c>
      <c r="I692" s="218">
        <v>31.5</v>
      </c>
      <c r="J692" s="218">
        <v>32</v>
      </c>
      <c r="K692" s="218">
        <v>35.4</v>
      </c>
      <c r="L692" s="218">
        <v>27.6</v>
      </c>
      <c r="M692" s="218">
        <v>32.851999999999997</v>
      </c>
      <c r="N692" s="218">
        <v>31.6</v>
      </c>
      <c r="O692" s="218">
        <v>34.1</v>
      </c>
      <c r="P692" s="218">
        <v>31.6</v>
      </c>
      <c r="Q692" s="231">
        <v>60.511200000000002</v>
      </c>
      <c r="R692" s="218">
        <v>31.7</v>
      </c>
      <c r="S692" s="218">
        <v>30.7</v>
      </c>
      <c r="T692" s="218">
        <v>34.29</v>
      </c>
      <c r="U692" s="218">
        <v>36.86820857</v>
      </c>
      <c r="V692" s="218">
        <v>31</v>
      </c>
      <c r="W692" s="218">
        <v>30</v>
      </c>
      <c r="X692" s="218">
        <v>33.299999999999997</v>
      </c>
      <c r="Y692" s="218">
        <v>31.4</v>
      </c>
      <c r="Z692" s="218">
        <v>30.9</v>
      </c>
      <c r="AA692" s="219"/>
      <c r="AB692" s="220"/>
      <c r="AC692" s="220"/>
      <c r="AD692" s="220"/>
      <c r="AE692" s="220"/>
      <c r="AF692" s="220"/>
      <c r="AG692" s="220"/>
      <c r="AH692" s="220"/>
      <c r="AI692" s="220"/>
      <c r="AJ692" s="220"/>
      <c r="AK692" s="220"/>
      <c r="AL692" s="220"/>
      <c r="AM692" s="220"/>
      <c r="AN692" s="220"/>
      <c r="AO692" s="220"/>
      <c r="AP692" s="220"/>
      <c r="AQ692" s="220"/>
      <c r="AR692" s="220"/>
      <c r="AS692" s="220"/>
      <c r="AT692" s="220"/>
      <c r="AU692" s="220"/>
      <c r="AV692" s="220"/>
      <c r="AW692" s="220"/>
      <c r="AX692" s="220"/>
      <c r="AY692" s="220"/>
      <c r="AZ692" s="220"/>
      <c r="BA692" s="220"/>
      <c r="BB692" s="220"/>
      <c r="BC692" s="220"/>
      <c r="BD692" s="220"/>
      <c r="BE692" s="220"/>
      <c r="BF692" s="220"/>
      <c r="BG692" s="220"/>
      <c r="BH692" s="220"/>
      <c r="BI692" s="220"/>
      <c r="BJ692" s="220"/>
      <c r="BK692" s="220"/>
      <c r="BL692" s="220"/>
      <c r="BM692" s="230">
        <v>112</v>
      </c>
    </row>
    <row r="693" spans="1:65">
      <c r="A693" s="30"/>
      <c r="B693" s="19">
        <v>1</v>
      </c>
      <c r="C693" s="9">
        <v>6</v>
      </c>
      <c r="D693" s="218">
        <v>31.2</v>
      </c>
      <c r="E693" s="218">
        <v>33</v>
      </c>
      <c r="F693" s="218">
        <v>27.609333333333336</v>
      </c>
      <c r="G693" s="218">
        <v>35.6</v>
      </c>
      <c r="H693" s="218">
        <v>35</v>
      </c>
      <c r="I693" s="218">
        <v>30</v>
      </c>
      <c r="J693" s="218">
        <v>32.200000000000003</v>
      </c>
      <c r="K693" s="218">
        <v>35.200000000000003</v>
      </c>
      <c r="L693" s="218">
        <v>28.4</v>
      </c>
      <c r="M693" s="218">
        <v>32.905999999999999</v>
      </c>
      <c r="N693" s="218">
        <v>31.5</v>
      </c>
      <c r="O693" s="218">
        <v>33.5</v>
      </c>
      <c r="P693" s="218">
        <v>31.8</v>
      </c>
      <c r="Q693" s="231">
        <v>70.177300000000002</v>
      </c>
      <c r="R693" s="218">
        <v>32.1</v>
      </c>
      <c r="S693" s="218">
        <v>30</v>
      </c>
      <c r="T693" s="218" t="s">
        <v>279</v>
      </c>
      <c r="U693" s="218">
        <v>33.368196560000001</v>
      </c>
      <c r="V693" s="218">
        <v>32</v>
      </c>
      <c r="W693" s="218">
        <v>31</v>
      </c>
      <c r="X693" s="218">
        <v>33.299999999999997</v>
      </c>
      <c r="Y693" s="218">
        <v>31.3</v>
      </c>
      <c r="Z693" s="218">
        <v>30.5</v>
      </c>
      <c r="AA693" s="219"/>
      <c r="AB693" s="220"/>
      <c r="AC693" s="220"/>
      <c r="AD693" s="220"/>
      <c r="AE693" s="220"/>
      <c r="AF693" s="220"/>
      <c r="AG693" s="220"/>
      <c r="AH693" s="220"/>
      <c r="AI693" s="220"/>
      <c r="AJ693" s="220"/>
      <c r="AK693" s="220"/>
      <c r="AL693" s="220"/>
      <c r="AM693" s="220"/>
      <c r="AN693" s="220"/>
      <c r="AO693" s="220"/>
      <c r="AP693" s="220"/>
      <c r="AQ693" s="220"/>
      <c r="AR693" s="220"/>
      <c r="AS693" s="220"/>
      <c r="AT693" s="220"/>
      <c r="AU693" s="220"/>
      <c r="AV693" s="220"/>
      <c r="AW693" s="220"/>
      <c r="AX693" s="220"/>
      <c r="AY693" s="220"/>
      <c r="AZ693" s="220"/>
      <c r="BA693" s="220"/>
      <c r="BB693" s="220"/>
      <c r="BC693" s="220"/>
      <c r="BD693" s="220"/>
      <c r="BE693" s="220"/>
      <c r="BF693" s="220"/>
      <c r="BG693" s="220"/>
      <c r="BH693" s="220"/>
      <c r="BI693" s="220"/>
      <c r="BJ693" s="220"/>
      <c r="BK693" s="220"/>
      <c r="BL693" s="220"/>
      <c r="BM693" s="221"/>
    </row>
    <row r="694" spans="1:65">
      <c r="A694" s="30"/>
      <c r="B694" s="20" t="s">
        <v>265</v>
      </c>
      <c r="C694" s="12"/>
      <c r="D694" s="233">
        <v>31.766666666666662</v>
      </c>
      <c r="E694" s="233">
        <v>32.333333333333336</v>
      </c>
      <c r="F694" s="233">
        <v>27.342944444444441</v>
      </c>
      <c r="G694" s="233">
        <v>35.333333333333336</v>
      </c>
      <c r="H694" s="233">
        <v>35.316666666666663</v>
      </c>
      <c r="I694" s="233">
        <v>31.266666666666669</v>
      </c>
      <c r="J694" s="233">
        <v>32.25</v>
      </c>
      <c r="K694" s="233">
        <v>35.533333333333331</v>
      </c>
      <c r="L694" s="233">
        <v>28.083333333333332</v>
      </c>
      <c r="M694" s="233">
        <v>33.2455</v>
      </c>
      <c r="N694" s="233">
        <v>31.150000000000002</v>
      </c>
      <c r="O694" s="233">
        <v>33.799999999999997</v>
      </c>
      <c r="P694" s="233">
        <v>31.75</v>
      </c>
      <c r="Q694" s="233">
        <v>57.651400000000002</v>
      </c>
      <c r="R694" s="233">
        <v>31.983333333333331</v>
      </c>
      <c r="S694" s="233">
        <v>30.816666666666663</v>
      </c>
      <c r="T694" s="233">
        <v>33.676000000000002</v>
      </c>
      <c r="U694" s="233">
        <v>34.898243998333335</v>
      </c>
      <c r="V694" s="233">
        <v>31.833333333333332</v>
      </c>
      <c r="W694" s="233">
        <v>30.333333333333332</v>
      </c>
      <c r="X694" s="233">
        <v>33.716666666666669</v>
      </c>
      <c r="Y694" s="233">
        <v>31.466666666666669</v>
      </c>
      <c r="Z694" s="233">
        <v>31.283333333333335</v>
      </c>
      <c r="AA694" s="219"/>
      <c r="AB694" s="220"/>
      <c r="AC694" s="220"/>
      <c r="AD694" s="220"/>
      <c r="AE694" s="220"/>
      <c r="AF694" s="220"/>
      <c r="AG694" s="220"/>
      <c r="AH694" s="220"/>
      <c r="AI694" s="220"/>
      <c r="AJ694" s="220"/>
      <c r="AK694" s="220"/>
      <c r="AL694" s="220"/>
      <c r="AM694" s="220"/>
      <c r="AN694" s="220"/>
      <c r="AO694" s="220"/>
      <c r="AP694" s="220"/>
      <c r="AQ694" s="220"/>
      <c r="AR694" s="220"/>
      <c r="AS694" s="220"/>
      <c r="AT694" s="220"/>
      <c r="AU694" s="220"/>
      <c r="AV694" s="220"/>
      <c r="AW694" s="220"/>
      <c r="AX694" s="220"/>
      <c r="AY694" s="220"/>
      <c r="AZ694" s="220"/>
      <c r="BA694" s="220"/>
      <c r="BB694" s="220"/>
      <c r="BC694" s="220"/>
      <c r="BD694" s="220"/>
      <c r="BE694" s="220"/>
      <c r="BF694" s="220"/>
      <c r="BG694" s="220"/>
      <c r="BH694" s="220"/>
      <c r="BI694" s="220"/>
      <c r="BJ694" s="220"/>
      <c r="BK694" s="220"/>
      <c r="BL694" s="220"/>
      <c r="BM694" s="221"/>
    </row>
    <row r="695" spans="1:65">
      <c r="A695" s="30"/>
      <c r="B695" s="3" t="s">
        <v>266</v>
      </c>
      <c r="C695" s="29"/>
      <c r="D695" s="218">
        <v>31.6</v>
      </c>
      <c r="E695" s="218">
        <v>32</v>
      </c>
      <c r="F695" s="218">
        <v>27.458500000000001</v>
      </c>
      <c r="G695" s="218">
        <v>35.4</v>
      </c>
      <c r="H695" s="218">
        <v>35.25</v>
      </c>
      <c r="I695" s="218">
        <v>31.35</v>
      </c>
      <c r="J695" s="218">
        <v>32.25</v>
      </c>
      <c r="K695" s="218">
        <v>35.5</v>
      </c>
      <c r="L695" s="218">
        <v>28.049999999999997</v>
      </c>
      <c r="M695" s="218">
        <v>32.878999999999998</v>
      </c>
      <c r="N695" s="218">
        <v>31.2</v>
      </c>
      <c r="O695" s="218">
        <v>33.700000000000003</v>
      </c>
      <c r="P695" s="218">
        <v>31.8</v>
      </c>
      <c r="Q695" s="218">
        <v>58.558750000000003</v>
      </c>
      <c r="R695" s="218">
        <v>31.9</v>
      </c>
      <c r="S695" s="218">
        <v>30.45</v>
      </c>
      <c r="T695" s="218">
        <v>33.44</v>
      </c>
      <c r="U695" s="218">
        <v>35.023826749999998</v>
      </c>
      <c r="V695" s="218">
        <v>32</v>
      </c>
      <c r="W695" s="218">
        <v>30.5</v>
      </c>
      <c r="X695" s="218">
        <v>33.299999999999997</v>
      </c>
      <c r="Y695" s="218">
        <v>31.45</v>
      </c>
      <c r="Z695" s="218">
        <v>31.1</v>
      </c>
      <c r="AA695" s="219"/>
      <c r="AB695" s="220"/>
      <c r="AC695" s="220"/>
      <c r="AD695" s="220"/>
      <c r="AE695" s="220"/>
      <c r="AF695" s="220"/>
      <c r="AG695" s="220"/>
      <c r="AH695" s="220"/>
      <c r="AI695" s="220"/>
      <c r="AJ695" s="220"/>
      <c r="AK695" s="220"/>
      <c r="AL695" s="220"/>
      <c r="AM695" s="220"/>
      <c r="AN695" s="220"/>
      <c r="AO695" s="220"/>
      <c r="AP695" s="220"/>
      <c r="AQ695" s="220"/>
      <c r="AR695" s="220"/>
      <c r="AS695" s="220"/>
      <c r="AT695" s="220"/>
      <c r="AU695" s="220"/>
      <c r="AV695" s="220"/>
      <c r="AW695" s="220"/>
      <c r="AX695" s="220"/>
      <c r="AY695" s="220"/>
      <c r="AZ695" s="220"/>
      <c r="BA695" s="220"/>
      <c r="BB695" s="220"/>
      <c r="BC695" s="220"/>
      <c r="BD695" s="220"/>
      <c r="BE695" s="220"/>
      <c r="BF695" s="220"/>
      <c r="BG695" s="220"/>
      <c r="BH695" s="220"/>
      <c r="BI695" s="220"/>
      <c r="BJ695" s="220"/>
      <c r="BK695" s="220"/>
      <c r="BL695" s="220"/>
      <c r="BM695" s="221"/>
    </row>
    <row r="696" spans="1:65">
      <c r="A696" s="30"/>
      <c r="B696" s="3" t="s">
        <v>267</v>
      </c>
      <c r="C696" s="29"/>
      <c r="D696" s="24">
        <v>0.52025634707004431</v>
      </c>
      <c r="E696" s="24">
        <v>0.51639777949432231</v>
      </c>
      <c r="F696" s="24">
        <v>0.66484729797873887</v>
      </c>
      <c r="G696" s="24">
        <v>0.32041639575194553</v>
      </c>
      <c r="H696" s="24">
        <v>0.3311595788538601</v>
      </c>
      <c r="I696" s="24">
        <v>0.84301047838485754</v>
      </c>
      <c r="J696" s="24">
        <v>0.4415880433163914</v>
      </c>
      <c r="K696" s="24">
        <v>0.32041639575194497</v>
      </c>
      <c r="L696" s="24">
        <v>0.54191020166321502</v>
      </c>
      <c r="M696" s="24">
        <v>0.98137490287861118</v>
      </c>
      <c r="N696" s="24">
        <v>0.40865633483405095</v>
      </c>
      <c r="O696" s="24">
        <v>0.28982753492378943</v>
      </c>
      <c r="P696" s="24">
        <v>8.366600265340747E-2</v>
      </c>
      <c r="Q696" s="24">
        <v>14.036881454226226</v>
      </c>
      <c r="R696" s="24">
        <v>0.32506409624359678</v>
      </c>
      <c r="S696" s="24">
        <v>0.95376447127509723</v>
      </c>
      <c r="T696" s="24">
        <v>0.50683330593006592</v>
      </c>
      <c r="U696" s="24">
        <v>1.5816443394033248</v>
      </c>
      <c r="V696" s="24">
        <v>0.752772652709081</v>
      </c>
      <c r="W696" s="24">
        <v>0.81649658092772603</v>
      </c>
      <c r="X696" s="24">
        <v>0.94533944520826207</v>
      </c>
      <c r="Y696" s="24">
        <v>0.30110906108363117</v>
      </c>
      <c r="Z696" s="24">
        <v>0.81096650156875572</v>
      </c>
      <c r="AA696" s="152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55"/>
    </row>
    <row r="697" spans="1:65">
      <c r="A697" s="30"/>
      <c r="B697" s="3" t="s">
        <v>86</v>
      </c>
      <c r="C697" s="29"/>
      <c r="D697" s="13">
        <v>1.6377429603464146E-2</v>
      </c>
      <c r="E697" s="13">
        <v>1.5971065345185224E-2</v>
      </c>
      <c r="F697" s="13">
        <v>2.431513180043867E-2</v>
      </c>
      <c r="G697" s="13">
        <v>9.0683885590173256E-3</v>
      </c>
      <c r="H697" s="13">
        <v>9.3768639599960402E-3</v>
      </c>
      <c r="I697" s="13">
        <v>2.696195559866282E-2</v>
      </c>
      <c r="J697" s="13">
        <v>1.3692652505934617E-2</v>
      </c>
      <c r="K697" s="13">
        <v>9.0173469723811902E-3</v>
      </c>
      <c r="L697" s="13">
        <v>1.9296505697206472E-2</v>
      </c>
      <c r="M697" s="13">
        <v>2.9519029729696084E-2</v>
      </c>
      <c r="N697" s="13">
        <v>1.3118983461767285E-2</v>
      </c>
      <c r="O697" s="13">
        <v>8.5747791397570838E-3</v>
      </c>
      <c r="P697" s="13">
        <v>2.6351496898711015E-3</v>
      </c>
      <c r="Q697" s="13">
        <v>0.24347858775721362</v>
      </c>
      <c r="R697" s="13">
        <v>1.0163546521425643E-2</v>
      </c>
      <c r="S697" s="13">
        <v>3.094963130151749E-2</v>
      </c>
      <c r="T697" s="13">
        <v>1.5050282276103631E-2</v>
      </c>
      <c r="U697" s="13">
        <v>4.5321602412971285E-2</v>
      </c>
      <c r="V697" s="13">
        <v>2.3647308462065374E-2</v>
      </c>
      <c r="W697" s="13">
        <v>2.6917469700914045E-2</v>
      </c>
      <c r="X697" s="13">
        <v>2.8037749239987999E-2</v>
      </c>
      <c r="Y697" s="13">
        <v>9.5691438903696344E-3</v>
      </c>
      <c r="Z697" s="13">
        <v>2.5923276555207958E-2</v>
      </c>
      <c r="AA697" s="152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30"/>
      <c r="B698" s="3" t="s">
        <v>268</v>
      </c>
      <c r="C698" s="29"/>
      <c r="D698" s="13">
        <v>-1.4541721171771105E-2</v>
      </c>
      <c r="E698" s="13">
        <v>3.0372827527620494E-3</v>
      </c>
      <c r="F698" s="13">
        <v>-0.15177342171086761</v>
      </c>
      <c r="G698" s="13">
        <v>9.6102597647348187E-2</v>
      </c>
      <c r="H698" s="13">
        <v>9.5585568120155839E-2</v>
      </c>
      <c r="I698" s="13">
        <v>-3.0052606987535202E-2</v>
      </c>
      <c r="J698" s="13">
        <v>4.521351168012E-4</v>
      </c>
      <c r="K698" s="13">
        <v>0.10230695197365391</v>
      </c>
      <c r="L698" s="13">
        <v>-0.12880524668123516</v>
      </c>
      <c r="M698" s="13">
        <v>3.1334308775988085E-2</v>
      </c>
      <c r="N698" s="13">
        <v>-3.3671813677880302E-2</v>
      </c>
      <c r="O698" s="13">
        <v>4.8535881145670645E-2</v>
      </c>
      <c r="P698" s="13">
        <v>-1.5058750698963119E-2</v>
      </c>
      <c r="Q698" s="13">
        <v>0.78844856503791494</v>
      </c>
      <c r="R698" s="13">
        <v>-7.8203373182731406E-3</v>
      </c>
      <c r="S698" s="13">
        <v>-4.4012404221723367E-2</v>
      </c>
      <c r="T698" s="13">
        <v>4.4689181463361205E-2</v>
      </c>
      <c r="U698" s="13">
        <v>8.260535565766447E-2</v>
      </c>
      <c r="V698" s="13">
        <v>-1.2473603063002381E-2</v>
      </c>
      <c r="W698" s="13">
        <v>-5.900626051029545E-2</v>
      </c>
      <c r="X698" s="13">
        <v>4.5950733509710018E-2</v>
      </c>
      <c r="Y698" s="13">
        <v>-2.3848252661229474E-2</v>
      </c>
      <c r="Z698" s="13">
        <v>-2.9535577460343077E-2</v>
      </c>
      <c r="AA698" s="152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30"/>
      <c r="B699" s="46" t="s">
        <v>269</v>
      </c>
      <c r="C699" s="47"/>
      <c r="D699" s="45">
        <v>0.12</v>
      </c>
      <c r="E699" s="45">
        <v>0.19</v>
      </c>
      <c r="F699" s="45">
        <v>2.48</v>
      </c>
      <c r="G699" s="45">
        <v>1.79</v>
      </c>
      <c r="H699" s="45">
        <v>1.78</v>
      </c>
      <c r="I699" s="45">
        <v>0.38</v>
      </c>
      <c r="J699" s="45">
        <v>0.14000000000000001</v>
      </c>
      <c r="K699" s="45">
        <v>1.9</v>
      </c>
      <c r="L699" s="45">
        <v>2.08</v>
      </c>
      <c r="M699" s="45">
        <v>0.67</v>
      </c>
      <c r="N699" s="45">
        <v>0.45</v>
      </c>
      <c r="O699" s="45">
        <v>0.97</v>
      </c>
      <c r="P699" s="45">
        <v>0.12</v>
      </c>
      <c r="Q699" s="45">
        <v>13.71</v>
      </c>
      <c r="R699" s="45">
        <v>0</v>
      </c>
      <c r="S699" s="45">
        <v>0.62</v>
      </c>
      <c r="T699" s="45">
        <v>0.9</v>
      </c>
      <c r="U699" s="45">
        <v>1.56</v>
      </c>
      <c r="V699" s="45">
        <v>0.08</v>
      </c>
      <c r="W699" s="45">
        <v>0.88</v>
      </c>
      <c r="X699" s="45">
        <v>0.93</v>
      </c>
      <c r="Y699" s="45">
        <v>0.28000000000000003</v>
      </c>
      <c r="Z699" s="45">
        <v>0.37</v>
      </c>
      <c r="AA699" s="152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B700" s="31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BM700" s="55"/>
    </row>
    <row r="701" spans="1:65" ht="15">
      <c r="B701" s="8" t="s">
        <v>570</v>
      </c>
      <c r="BM701" s="28" t="s">
        <v>308</v>
      </c>
    </row>
    <row r="702" spans="1:65" ht="15">
      <c r="A702" s="25" t="s">
        <v>123</v>
      </c>
      <c r="B702" s="18" t="s">
        <v>110</v>
      </c>
      <c r="C702" s="15" t="s">
        <v>111</v>
      </c>
      <c r="D702" s="16" t="s">
        <v>230</v>
      </c>
      <c r="E702" s="17" t="s">
        <v>230</v>
      </c>
      <c r="F702" s="17" t="s">
        <v>230</v>
      </c>
      <c r="G702" s="17" t="s">
        <v>230</v>
      </c>
      <c r="H702" s="17" t="s">
        <v>230</v>
      </c>
      <c r="I702" s="15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1</v>
      </c>
    </row>
    <row r="703" spans="1:65">
      <c r="A703" s="30"/>
      <c r="B703" s="19" t="s">
        <v>231</v>
      </c>
      <c r="C703" s="9" t="s">
        <v>231</v>
      </c>
      <c r="D703" s="150" t="s">
        <v>234</v>
      </c>
      <c r="E703" s="151" t="s">
        <v>240</v>
      </c>
      <c r="F703" s="151" t="s">
        <v>242</v>
      </c>
      <c r="G703" s="151" t="s">
        <v>243</v>
      </c>
      <c r="H703" s="151" t="s">
        <v>245</v>
      </c>
      <c r="I703" s="15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 t="s">
        <v>82</v>
      </c>
    </row>
    <row r="704" spans="1:65">
      <c r="A704" s="30"/>
      <c r="B704" s="19"/>
      <c r="C704" s="9"/>
      <c r="D704" s="10" t="s">
        <v>271</v>
      </c>
      <c r="E704" s="11" t="s">
        <v>271</v>
      </c>
      <c r="F704" s="11" t="s">
        <v>271</v>
      </c>
      <c r="G704" s="11" t="s">
        <v>274</v>
      </c>
      <c r="H704" s="11" t="s">
        <v>271</v>
      </c>
      <c r="I704" s="15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2</v>
      </c>
    </row>
    <row r="705" spans="1:65">
      <c r="A705" s="30"/>
      <c r="B705" s="19"/>
      <c r="C705" s="9"/>
      <c r="D705" s="26" t="s">
        <v>263</v>
      </c>
      <c r="E705" s="26" t="s">
        <v>116</v>
      </c>
      <c r="F705" s="26" t="s">
        <v>116</v>
      </c>
      <c r="G705" s="26" t="s">
        <v>311</v>
      </c>
      <c r="H705" s="26" t="s">
        <v>309</v>
      </c>
      <c r="I705" s="15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2</v>
      </c>
    </row>
    <row r="706" spans="1:65">
      <c r="A706" s="30"/>
      <c r="B706" s="18">
        <v>1</v>
      </c>
      <c r="C706" s="14">
        <v>1</v>
      </c>
      <c r="D706" s="22" t="s">
        <v>95</v>
      </c>
      <c r="E706" s="22" t="s">
        <v>95</v>
      </c>
      <c r="F706" s="153" t="s">
        <v>103</v>
      </c>
      <c r="G706" s="153" t="s">
        <v>95</v>
      </c>
      <c r="H706" s="22">
        <v>10</v>
      </c>
      <c r="I706" s="15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8">
        <v>1</v>
      </c>
    </row>
    <row r="707" spans="1:65">
      <c r="A707" s="30"/>
      <c r="B707" s="19">
        <v>1</v>
      </c>
      <c r="C707" s="9">
        <v>2</v>
      </c>
      <c r="D707" s="11" t="s">
        <v>95</v>
      </c>
      <c r="E707" s="11">
        <v>12</v>
      </c>
      <c r="F707" s="155" t="s">
        <v>103</v>
      </c>
      <c r="G707" s="155" t="s">
        <v>95</v>
      </c>
      <c r="H707" s="11">
        <v>12</v>
      </c>
      <c r="I707" s="15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8">
        <v>3</v>
      </c>
    </row>
    <row r="708" spans="1:65">
      <c r="A708" s="30"/>
      <c r="B708" s="19">
        <v>1</v>
      </c>
      <c r="C708" s="9">
        <v>3</v>
      </c>
      <c r="D708" s="11">
        <v>10</v>
      </c>
      <c r="E708" s="11">
        <v>11</v>
      </c>
      <c r="F708" s="155" t="s">
        <v>103</v>
      </c>
      <c r="G708" s="155" t="s">
        <v>95</v>
      </c>
      <c r="H708" s="11">
        <v>16</v>
      </c>
      <c r="I708" s="15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8">
        <v>16</v>
      </c>
    </row>
    <row r="709" spans="1:65">
      <c r="A709" s="30"/>
      <c r="B709" s="19">
        <v>1</v>
      </c>
      <c r="C709" s="9">
        <v>4</v>
      </c>
      <c r="D709" s="11" t="s">
        <v>95</v>
      </c>
      <c r="E709" s="11">
        <v>10</v>
      </c>
      <c r="F709" s="155" t="s">
        <v>103</v>
      </c>
      <c r="G709" s="155" t="s">
        <v>95</v>
      </c>
      <c r="H709" s="11">
        <v>13</v>
      </c>
      <c r="I709" s="15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8">
        <v>8.6111111111111107</v>
      </c>
    </row>
    <row r="710" spans="1:65">
      <c r="A710" s="30"/>
      <c r="B710" s="19">
        <v>1</v>
      </c>
      <c r="C710" s="9">
        <v>5</v>
      </c>
      <c r="D710" s="11" t="s">
        <v>95</v>
      </c>
      <c r="E710" s="11" t="s">
        <v>95</v>
      </c>
      <c r="F710" s="155" t="s">
        <v>103</v>
      </c>
      <c r="G710" s="155" t="s">
        <v>95</v>
      </c>
      <c r="H710" s="11" t="s">
        <v>95</v>
      </c>
      <c r="I710" s="15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8">
        <v>9</v>
      </c>
    </row>
    <row r="711" spans="1:65">
      <c r="A711" s="30"/>
      <c r="B711" s="19">
        <v>1</v>
      </c>
      <c r="C711" s="9">
        <v>6</v>
      </c>
      <c r="D711" s="11" t="s">
        <v>95</v>
      </c>
      <c r="E711" s="11" t="s">
        <v>95</v>
      </c>
      <c r="F711" s="155" t="s">
        <v>103</v>
      </c>
      <c r="G711" s="155" t="s">
        <v>95</v>
      </c>
      <c r="H711" s="11">
        <v>16</v>
      </c>
      <c r="I711" s="15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20" t="s">
        <v>265</v>
      </c>
      <c r="C712" s="12"/>
      <c r="D712" s="23">
        <v>10</v>
      </c>
      <c r="E712" s="23">
        <v>11</v>
      </c>
      <c r="F712" s="23" t="s">
        <v>673</v>
      </c>
      <c r="G712" s="23" t="s">
        <v>673</v>
      </c>
      <c r="H712" s="23">
        <v>13.4</v>
      </c>
      <c r="I712" s="15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3" t="s">
        <v>266</v>
      </c>
      <c r="C713" s="29"/>
      <c r="D713" s="11">
        <v>10</v>
      </c>
      <c r="E713" s="11">
        <v>11</v>
      </c>
      <c r="F713" s="11" t="s">
        <v>673</v>
      </c>
      <c r="G713" s="11" t="s">
        <v>673</v>
      </c>
      <c r="H713" s="11">
        <v>13</v>
      </c>
      <c r="I713" s="15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A714" s="30"/>
      <c r="B714" s="3" t="s">
        <v>267</v>
      </c>
      <c r="C714" s="29"/>
      <c r="D714" s="24" t="s">
        <v>673</v>
      </c>
      <c r="E714" s="24">
        <v>1</v>
      </c>
      <c r="F714" s="24" t="s">
        <v>673</v>
      </c>
      <c r="G714" s="24" t="s">
        <v>673</v>
      </c>
      <c r="H714" s="24">
        <v>2.6076809620810617</v>
      </c>
      <c r="I714" s="15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5"/>
    </row>
    <row r="715" spans="1:65">
      <c r="A715" s="30"/>
      <c r="B715" s="3" t="s">
        <v>86</v>
      </c>
      <c r="C715" s="29"/>
      <c r="D715" s="13" t="s">
        <v>673</v>
      </c>
      <c r="E715" s="13">
        <v>9.0909090909090912E-2</v>
      </c>
      <c r="F715" s="13" t="s">
        <v>673</v>
      </c>
      <c r="G715" s="13" t="s">
        <v>673</v>
      </c>
      <c r="H715" s="13">
        <v>0.19460305687172103</v>
      </c>
      <c r="I715" s="15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55"/>
    </row>
    <row r="716" spans="1:65">
      <c r="A716" s="30"/>
      <c r="B716" s="3" t="s">
        <v>268</v>
      </c>
      <c r="C716" s="29"/>
      <c r="D716" s="13">
        <v>0.16129032258064524</v>
      </c>
      <c r="E716" s="13">
        <v>0.27741935483870983</v>
      </c>
      <c r="F716" s="13" t="s">
        <v>673</v>
      </c>
      <c r="G716" s="13" t="s">
        <v>673</v>
      </c>
      <c r="H716" s="13">
        <v>0.55612903225806454</v>
      </c>
      <c r="I716" s="15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55"/>
    </row>
    <row r="717" spans="1:65">
      <c r="A717" s="30"/>
      <c r="B717" s="46" t="s">
        <v>269</v>
      </c>
      <c r="C717" s="47"/>
      <c r="D717" s="45">
        <v>0</v>
      </c>
      <c r="E717" s="45">
        <v>0.67</v>
      </c>
      <c r="F717" s="45">
        <v>1.04</v>
      </c>
      <c r="G717" s="45">
        <v>0.26</v>
      </c>
      <c r="H717" s="45">
        <v>1.92</v>
      </c>
      <c r="I717" s="15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5"/>
    </row>
    <row r="718" spans="1:65">
      <c r="B718" s="31"/>
      <c r="C718" s="20"/>
      <c r="D718" s="20"/>
      <c r="E718" s="20"/>
      <c r="F718" s="20"/>
      <c r="G718" s="20"/>
      <c r="H718" s="20"/>
      <c r="BM718" s="55"/>
    </row>
    <row r="719" spans="1:65" ht="15">
      <c r="B719" s="8" t="s">
        <v>571</v>
      </c>
      <c r="BM719" s="28" t="s">
        <v>66</v>
      </c>
    </row>
    <row r="720" spans="1:65" ht="15">
      <c r="A720" s="25" t="s">
        <v>40</v>
      </c>
      <c r="B720" s="18" t="s">
        <v>110</v>
      </c>
      <c r="C720" s="15" t="s">
        <v>111</v>
      </c>
      <c r="D720" s="16" t="s">
        <v>230</v>
      </c>
      <c r="E720" s="17" t="s">
        <v>230</v>
      </c>
      <c r="F720" s="17" t="s">
        <v>230</v>
      </c>
      <c r="G720" s="17" t="s">
        <v>230</v>
      </c>
      <c r="H720" s="17" t="s">
        <v>230</v>
      </c>
      <c r="I720" s="15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8">
        <v>1</v>
      </c>
    </row>
    <row r="721" spans="1:65">
      <c r="A721" s="30"/>
      <c r="B721" s="19" t="s">
        <v>231</v>
      </c>
      <c r="C721" s="9" t="s">
        <v>231</v>
      </c>
      <c r="D721" s="150" t="s">
        <v>234</v>
      </c>
      <c r="E721" s="151" t="s">
        <v>240</v>
      </c>
      <c r="F721" s="151" t="s">
        <v>242</v>
      </c>
      <c r="G721" s="151" t="s">
        <v>246</v>
      </c>
      <c r="H721" s="151" t="s">
        <v>247</v>
      </c>
      <c r="I721" s="15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8" t="s">
        <v>3</v>
      </c>
    </row>
    <row r="722" spans="1:65">
      <c r="A722" s="30"/>
      <c r="B722" s="19"/>
      <c r="C722" s="9"/>
      <c r="D722" s="10" t="s">
        <v>271</v>
      </c>
      <c r="E722" s="11" t="s">
        <v>271</v>
      </c>
      <c r="F722" s="11" t="s">
        <v>271</v>
      </c>
      <c r="G722" s="11" t="s">
        <v>274</v>
      </c>
      <c r="H722" s="11" t="s">
        <v>271</v>
      </c>
      <c r="I722" s="15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8">
        <v>2</v>
      </c>
    </row>
    <row r="723" spans="1:65">
      <c r="A723" s="30"/>
      <c r="B723" s="19"/>
      <c r="C723" s="9"/>
      <c r="D723" s="26" t="s">
        <v>263</v>
      </c>
      <c r="E723" s="26" t="s">
        <v>116</v>
      </c>
      <c r="F723" s="26" t="s">
        <v>116</v>
      </c>
      <c r="G723" s="26" t="s">
        <v>309</v>
      </c>
      <c r="H723" s="26" t="s">
        <v>309</v>
      </c>
      <c r="I723" s="15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8">
        <v>2</v>
      </c>
    </row>
    <row r="724" spans="1:65">
      <c r="A724" s="30"/>
      <c r="B724" s="18">
        <v>1</v>
      </c>
      <c r="C724" s="14">
        <v>1</v>
      </c>
      <c r="D724" s="22">
        <v>1.34</v>
      </c>
      <c r="E724" s="22">
        <v>1.504</v>
      </c>
      <c r="F724" s="22">
        <v>1.66</v>
      </c>
      <c r="G724" s="22">
        <v>1.4</v>
      </c>
      <c r="H724" s="22">
        <v>1.328631984279522</v>
      </c>
      <c r="I724" s="15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8">
        <v>1</v>
      </c>
    </row>
    <row r="725" spans="1:65">
      <c r="A725" s="30"/>
      <c r="B725" s="19">
        <v>1</v>
      </c>
      <c r="C725" s="9">
        <v>2</v>
      </c>
      <c r="D725" s="11">
        <v>1.33</v>
      </c>
      <c r="E725" s="11">
        <v>1.518</v>
      </c>
      <c r="F725" s="11">
        <v>1.65</v>
      </c>
      <c r="G725" s="11">
        <v>1.3</v>
      </c>
      <c r="H725" s="11">
        <v>1.2870125219245589</v>
      </c>
      <c r="I725" s="15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8">
        <v>29</v>
      </c>
    </row>
    <row r="726" spans="1:65">
      <c r="A726" s="30"/>
      <c r="B726" s="19">
        <v>1</v>
      </c>
      <c r="C726" s="9">
        <v>3</v>
      </c>
      <c r="D726" s="11">
        <v>1.34</v>
      </c>
      <c r="E726" s="11">
        <v>1.5109999999999999</v>
      </c>
      <c r="F726" s="11">
        <v>1.75</v>
      </c>
      <c r="G726" s="11">
        <v>1.3</v>
      </c>
      <c r="H726" s="11">
        <v>1.3380236266465531</v>
      </c>
      <c r="I726" s="15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8">
        <v>16</v>
      </c>
    </row>
    <row r="727" spans="1:65">
      <c r="A727" s="30"/>
      <c r="B727" s="19">
        <v>1</v>
      </c>
      <c r="C727" s="9">
        <v>4</v>
      </c>
      <c r="D727" s="11">
        <v>1.36</v>
      </c>
      <c r="E727" s="11">
        <v>1.4770000000000001</v>
      </c>
      <c r="F727" s="11">
        <v>1.76</v>
      </c>
      <c r="G727" s="11">
        <v>1.4</v>
      </c>
      <c r="H727" s="11">
        <v>1.367078862427803</v>
      </c>
      <c r="I727" s="15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8">
        <v>1.4421634010246165</v>
      </c>
    </row>
    <row r="728" spans="1:65">
      <c r="A728" s="30"/>
      <c r="B728" s="19">
        <v>1</v>
      </c>
      <c r="C728" s="9">
        <v>5</v>
      </c>
      <c r="D728" s="11">
        <v>1.4</v>
      </c>
      <c r="E728" s="11">
        <v>1.4810000000000001</v>
      </c>
      <c r="F728" s="11">
        <v>1.71</v>
      </c>
      <c r="G728" s="11">
        <v>1.3</v>
      </c>
      <c r="H728" s="11">
        <v>1.3041664720421762</v>
      </c>
      <c r="I728" s="15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8">
        <v>113</v>
      </c>
    </row>
    <row r="729" spans="1:65">
      <c r="A729" s="30"/>
      <c r="B729" s="19">
        <v>1</v>
      </c>
      <c r="C729" s="9">
        <v>6</v>
      </c>
      <c r="D729" s="11">
        <v>1.4</v>
      </c>
      <c r="E729" s="11">
        <v>1.4930000000000001</v>
      </c>
      <c r="F729" s="11">
        <v>1.69</v>
      </c>
      <c r="G729" s="11">
        <v>1.3</v>
      </c>
      <c r="H729" s="11">
        <v>1.26598856341788</v>
      </c>
      <c r="I729" s="15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55"/>
    </row>
    <row r="730" spans="1:65">
      <c r="A730" s="30"/>
      <c r="B730" s="20" t="s">
        <v>265</v>
      </c>
      <c r="C730" s="12"/>
      <c r="D730" s="23">
        <v>1.3616666666666666</v>
      </c>
      <c r="E730" s="23">
        <v>1.4973333333333334</v>
      </c>
      <c r="F730" s="23">
        <v>1.7033333333333331</v>
      </c>
      <c r="G730" s="23">
        <v>1.3333333333333333</v>
      </c>
      <c r="H730" s="23">
        <v>1.3151503384564156</v>
      </c>
      <c r="I730" s="15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5"/>
    </row>
    <row r="731" spans="1:65">
      <c r="A731" s="30"/>
      <c r="B731" s="3" t="s">
        <v>266</v>
      </c>
      <c r="C731" s="29"/>
      <c r="D731" s="11">
        <v>1.35</v>
      </c>
      <c r="E731" s="11">
        <v>1.4984999999999999</v>
      </c>
      <c r="F731" s="11">
        <v>1.7</v>
      </c>
      <c r="G731" s="11">
        <v>1.3</v>
      </c>
      <c r="H731" s="11">
        <v>1.316399228160849</v>
      </c>
      <c r="I731" s="15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5"/>
    </row>
    <row r="732" spans="1:65">
      <c r="A732" s="30"/>
      <c r="B732" s="3" t="s">
        <v>267</v>
      </c>
      <c r="C732" s="29"/>
      <c r="D732" s="24">
        <v>3.1251666622224512E-2</v>
      </c>
      <c r="E732" s="24">
        <v>1.6476245527020549E-2</v>
      </c>
      <c r="F732" s="24">
        <v>4.5460605656619565E-2</v>
      </c>
      <c r="G732" s="24">
        <v>5.1639777949432156E-2</v>
      </c>
      <c r="H732" s="24">
        <v>3.6689987337423756E-2</v>
      </c>
      <c r="I732" s="15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5"/>
    </row>
    <row r="733" spans="1:65">
      <c r="A733" s="30"/>
      <c r="B733" s="3" t="s">
        <v>86</v>
      </c>
      <c r="C733" s="29"/>
      <c r="D733" s="13">
        <v>2.2951040359038812E-2</v>
      </c>
      <c r="E733" s="13">
        <v>1.1003725863994132E-2</v>
      </c>
      <c r="F733" s="13">
        <v>2.668920097257509E-2</v>
      </c>
      <c r="G733" s="13">
        <v>3.872983346207412E-2</v>
      </c>
      <c r="H733" s="13">
        <v>2.7897941599959276E-2</v>
      </c>
      <c r="I733" s="15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5"/>
    </row>
    <row r="734" spans="1:65">
      <c r="A734" s="30"/>
      <c r="B734" s="3" t="s">
        <v>268</v>
      </c>
      <c r="C734" s="29"/>
      <c r="D734" s="13">
        <v>-5.581665316201978E-2</v>
      </c>
      <c r="E734" s="13">
        <v>3.8254980170430164E-2</v>
      </c>
      <c r="F734" s="13">
        <v>0.18109593692584536</v>
      </c>
      <c r="G734" s="13">
        <v>-7.5463063071745218E-2</v>
      </c>
      <c r="H734" s="13">
        <v>-8.8071200862510968E-2</v>
      </c>
      <c r="I734" s="15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5"/>
    </row>
    <row r="735" spans="1:65">
      <c r="A735" s="30"/>
      <c r="B735" s="46" t="s">
        <v>269</v>
      </c>
      <c r="C735" s="47"/>
      <c r="D735" s="45">
        <v>0</v>
      </c>
      <c r="E735" s="45">
        <v>1.97</v>
      </c>
      <c r="F735" s="45">
        <v>4.95</v>
      </c>
      <c r="G735" s="45">
        <v>0.41</v>
      </c>
      <c r="H735" s="45">
        <v>0.67</v>
      </c>
      <c r="I735" s="15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5"/>
    </row>
    <row r="736" spans="1:65">
      <c r="B736" s="31"/>
      <c r="C736" s="20"/>
      <c r="D736" s="20"/>
      <c r="E736" s="20"/>
      <c r="F736" s="20"/>
      <c r="G736" s="20"/>
      <c r="H736" s="20"/>
      <c r="BM736" s="55"/>
    </row>
    <row r="737" spans="1:65" ht="15">
      <c r="B737" s="8" t="s">
        <v>572</v>
      </c>
      <c r="BM737" s="28" t="s">
        <v>308</v>
      </c>
    </row>
    <row r="738" spans="1:65" ht="15">
      <c r="A738" s="25" t="s">
        <v>124</v>
      </c>
      <c r="B738" s="18" t="s">
        <v>110</v>
      </c>
      <c r="C738" s="15" t="s">
        <v>111</v>
      </c>
      <c r="D738" s="16" t="s">
        <v>230</v>
      </c>
      <c r="E738" s="17" t="s">
        <v>230</v>
      </c>
      <c r="F738" s="17" t="s">
        <v>230</v>
      </c>
      <c r="G738" s="17" t="s">
        <v>230</v>
      </c>
      <c r="H738" s="15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8">
        <v>1</v>
      </c>
    </row>
    <row r="739" spans="1:65">
      <c r="A739" s="30"/>
      <c r="B739" s="19" t="s">
        <v>231</v>
      </c>
      <c r="C739" s="9" t="s">
        <v>231</v>
      </c>
      <c r="D739" s="150" t="s">
        <v>240</v>
      </c>
      <c r="E739" s="151" t="s">
        <v>242</v>
      </c>
      <c r="F739" s="151" t="s">
        <v>243</v>
      </c>
      <c r="G739" s="151" t="s">
        <v>245</v>
      </c>
      <c r="H739" s="15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8" t="s">
        <v>82</v>
      </c>
    </row>
    <row r="740" spans="1:65">
      <c r="A740" s="30"/>
      <c r="B740" s="19"/>
      <c r="C740" s="9"/>
      <c r="D740" s="10" t="s">
        <v>271</v>
      </c>
      <c r="E740" s="11" t="s">
        <v>271</v>
      </c>
      <c r="F740" s="11" t="s">
        <v>274</v>
      </c>
      <c r="G740" s="11" t="s">
        <v>271</v>
      </c>
      <c r="H740" s="15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8">
        <v>2</v>
      </c>
    </row>
    <row r="741" spans="1:65">
      <c r="A741" s="30"/>
      <c r="B741" s="19"/>
      <c r="C741" s="9"/>
      <c r="D741" s="26" t="s">
        <v>116</v>
      </c>
      <c r="E741" s="26" t="s">
        <v>116</v>
      </c>
      <c r="F741" s="26" t="s">
        <v>311</v>
      </c>
      <c r="G741" s="26" t="s">
        <v>309</v>
      </c>
      <c r="H741" s="15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8">
        <v>2</v>
      </c>
    </row>
    <row r="742" spans="1:65">
      <c r="A742" s="30"/>
      <c r="B742" s="18">
        <v>1</v>
      </c>
      <c r="C742" s="14">
        <v>1</v>
      </c>
      <c r="D742" s="22">
        <v>6</v>
      </c>
      <c r="E742" s="22">
        <v>7</v>
      </c>
      <c r="F742" s="22">
        <v>9</v>
      </c>
      <c r="G742" s="153">
        <v>18</v>
      </c>
      <c r="H742" s="15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8">
        <v>1</v>
      </c>
    </row>
    <row r="743" spans="1:65">
      <c r="A743" s="30"/>
      <c r="B743" s="19">
        <v>1</v>
      </c>
      <c r="C743" s="9">
        <v>2</v>
      </c>
      <c r="D743" s="11">
        <v>10</v>
      </c>
      <c r="E743" s="11">
        <v>9</v>
      </c>
      <c r="F743" s="11">
        <v>8</v>
      </c>
      <c r="G743" s="155">
        <v>14.999999999999998</v>
      </c>
      <c r="H743" s="15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8">
        <v>3</v>
      </c>
    </row>
    <row r="744" spans="1:65">
      <c r="A744" s="30"/>
      <c r="B744" s="19">
        <v>1</v>
      </c>
      <c r="C744" s="9">
        <v>3</v>
      </c>
      <c r="D744" s="11">
        <v>6</v>
      </c>
      <c r="E744" s="11">
        <v>10</v>
      </c>
      <c r="F744" s="11">
        <v>9</v>
      </c>
      <c r="G744" s="155">
        <v>12</v>
      </c>
      <c r="H744" s="15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8">
        <v>16</v>
      </c>
    </row>
    <row r="745" spans="1:65">
      <c r="A745" s="30"/>
      <c r="B745" s="19">
        <v>1</v>
      </c>
      <c r="C745" s="9">
        <v>4</v>
      </c>
      <c r="D745" s="11">
        <v>9</v>
      </c>
      <c r="E745" s="11">
        <v>9</v>
      </c>
      <c r="F745" s="11">
        <v>9</v>
      </c>
      <c r="G745" s="155">
        <v>18</v>
      </c>
      <c r="H745" s="15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8">
        <v>8.6111111111111107</v>
      </c>
    </row>
    <row r="746" spans="1:65">
      <c r="A746" s="30"/>
      <c r="B746" s="19">
        <v>1</v>
      </c>
      <c r="C746" s="9">
        <v>5</v>
      </c>
      <c r="D746" s="11">
        <v>10</v>
      </c>
      <c r="E746" s="11">
        <v>9</v>
      </c>
      <c r="F746" s="11">
        <v>9</v>
      </c>
      <c r="G746" s="155">
        <v>12</v>
      </c>
      <c r="H746" s="15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8">
        <v>9</v>
      </c>
    </row>
    <row r="747" spans="1:65">
      <c r="A747" s="30"/>
      <c r="B747" s="19">
        <v>1</v>
      </c>
      <c r="C747" s="9">
        <v>6</v>
      </c>
      <c r="D747" s="11">
        <v>9</v>
      </c>
      <c r="E747" s="11">
        <v>9</v>
      </c>
      <c r="F747" s="11">
        <v>8</v>
      </c>
      <c r="G747" s="155">
        <v>16</v>
      </c>
      <c r="H747" s="15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55"/>
    </row>
    <row r="748" spans="1:65">
      <c r="A748" s="30"/>
      <c r="B748" s="20" t="s">
        <v>265</v>
      </c>
      <c r="C748" s="12"/>
      <c r="D748" s="23">
        <v>8.3333333333333339</v>
      </c>
      <c r="E748" s="23">
        <v>8.8333333333333339</v>
      </c>
      <c r="F748" s="23">
        <v>8.6666666666666661</v>
      </c>
      <c r="G748" s="23">
        <v>15.166666666666666</v>
      </c>
      <c r="H748" s="15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55"/>
    </row>
    <row r="749" spans="1:65">
      <c r="A749" s="30"/>
      <c r="B749" s="3" t="s">
        <v>266</v>
      </c>
      <c r="C749" s="29"/>
      <c r="D749" s="11">
        <v>9</v>
      </c>
      <c r="E749" s="11">
        <v>9</v>
      </c>
      <c r="F749" s="11">
        <v>9</v>
      </c>
      <c r="G749" s="11">
        <v>15.5</v>
      </c>
      <c r="H749" s="15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5"/>
    </row>
    <row r="750" spans="1:65">
      <c r="A750" s="30"/>
      <c r="B750" s="3" t="s">
        <v>267</v>
      </c>
      <c r="C750" s="29"/>
      <c r="D750" s="24">
        <v>1.8618986725025244</v>
      </c>
      <c r="E750" s="24">
        <v>0.98319208025017313</v>
      </c>
      <c r="F750" s="24">
        <v>0.5163977794943222</v>
      </c>
      <c r="G750" s="24">
        <v>2.7141603981096347</v>
      </c>
      <c r="H750" s="15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5"/>
    </row>
    <row r="751" spans="1:65">
      <c r="A751" s="30"/>
      <c r="B751" s="3" t="s">
        <v>86</v>
      </c>
      <c r="C751" s="29"/>
      <c r="D751" s="13">
        <v>0.22342784070030292</v>
      </c>
      <c r="E751" s="13">
        <v>0.11130476380190639</v>
      </c>
      <c r="F751" s="13">
        <v>5.9584359172421796E-2</v>
      </c>
      <c r="G751" s="13">
        <v>0.1789556306445913</v>
      </c>
      <c r="H751" s="15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55"/>
    </row>
    <row r="752" spans="1:65">
      <c r="A752" s="30"/>
      <c r="B752" s="3" t="s">
        <v>268</v>
      </c>
      <c r="C752" s="29"/>
      <c r="D752" s="13">
        <v>-3.2258064516128893E-2</v>
      </c>
      <c r="E752" s="13">
        <v>2.5806451612903292E-2</v>
      </c>
      <c r="F752" s="13">
        <v>6.4516129032257119E-3</v>
      </c>
      <c r="G752" s="13">
        <v>0.76129032258064511</v>
      </c>
      <c r="H752" s="15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5"/>
    </row>
    <row r="753" spans="1:65">
      <c r="A753" s="30"/>
      <c r="B753" s="46" t="s">
        <v>269</v>
      </c>
      <c r="C753" s="47"/>
      <c r="D753" s="45">
        <v>1.1200000000000001</v>
      </c>
      <c r="E753" s="45">
        <v>0.22</v>
      </c>
      <c r="F753" s="45">
        <v>0.22</v>
      </c>
      <c r="G753" s="45">
        <v>17.309999999999999</v>
      </c>
      <c r="H753" s="15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5"/>
    </row>
    <row r="754" spans="1:65">
      <c r="B754" s="31"/>
      <c r="C754" s="20"/>
      <c r="D754" s="20"/>
      <c r="E754" s="20"/>
      <c r="F754" s="20"/>
      <c r="G754" s="20"/>
      <c r="BM754" s="55"/>
    </row>
    <row r="755" spans="1:65" ht="15">
      <c r="B755" s="8" t="s">
        <v>573</v>
      </c>
      <c r="BM755" s="28" t="s">
        <v>66</v>
      </c>
    </row>
    <row r="756" spans="1:65" ht="15">
      <c r="A756" s="25" t="s">
        <v>43</v>
      </c>
      <c r="B756" s="18" t="s">
        <v>110</v>
      </c>
      <c r="C756" s="15" t="s">
        <v>111</v>
      </c>
      <c r="D756" s="16" t="s">
        <v>230</v>
      </c>
      <c r="E756" s="17" t="s">
        <v>230</v>
      </c>
      <c r="F756" s="17" t="s">
        <v>230</v>
      </c>
      <c r="G756" s="17" t="s">
        <v>230</v>
      </c>
      <c r="H756" s="17" t="s">
        <v>230</v>
      </c>
      <c r="I756" s="17" t="s">
        <v>230</v>
      </c>
      <c r="J756" s="17" t="s">
        <v>230</v>
      </c>
      <c r="K756" s="17" t="s">
        <v>230</v>
      </c>
      <c r="L756" s="17" t="s">
        <v>230</v>
      </c>
      <c r="M756" s="17" t="s">
        <v>230</v>
      </c>
      <c r="N756" s="17" t="s">
        <v>230</v>
      </c>
      <c r="O756" s="17" t="s">
        <v>230</v>
      </c>
      <c r="P756" s="17" t="s">
        <v>230</v>
      </c>
      <c r="Q756" s="17" t="s">
        <v>230</v>
      </c>
      <c r="R756" s="17" t="s">
        <v>230</v>
      </c>
      <c r="S756" s="17" t="s">
        <v>230</v>
      </c>
      <c r="T756" s="17" t="s">
        <v>230</v>
      </c>
      <c r="U756" s="17" t="s">
        <v>230</v>
      </c>
      <c r="V756" s="152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8">
        <v>1</v>
      </c>
    </row>
    <row r="757" spans="1:65">
      <c r="A757" s="30"/>
      <c r="B757" s="19" t="s">
        <v>231</v>
      </c>
      <c r="C757" s="9" t="s">
        <v>231</v>
      </c>
      <c r="D757" s="150" t="s">
        <v>233</v>
      </c>
      <c r="E757" s="151" t="s">
        <v>234</v>
      </c>
      <c r="F757" s="151" t="s">
        <v>236</v>
      </c>
      <c r="G757" s="151" t="s">
        <v>237</v>
      </c>
      <c r="H757" s="151" t="s">
        <v>239</v>
      </c>
      <c r="I757" s="151" t="s">
        <v>240</v>
      </c>
      <c r="J757" s="151" t="s">
        <v>242</v>
      </c>
      <c r="K757" s="151" t="s">
        <v>243</v>
      </c>
      <c r="L757" s="151" t="s">
        <v>244</v>
      </c>
      <c r="M757" s="151" t="s">
        <v>245</v>
      </c>
      <c r="N757" s="151" t="s">
        <v>246</v>
      </c>
      <c r="O757" s="151" t="s">
        <v>247</v>
      </c>
      <c r="P757" s="151" t="s">
        <v>248</v>
      </c>
      <c r="Q757" s="151" t="s">
        <v>250</v>
      </c>
      <c r="R757" s="151" t="s">
        <v>251</v>
      </c>
      <c r="S757" s="151" t="s">
        <v>256</v>
      </c>
      <c r="T757" s="151" t="s">
        <v>257</v>
      </c>
      <c r="U757" s="151" t="s">
        <v>258</v>
      </c>
      <c r="V757" s="152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8" t="s">
        <v>3</v>
      </c>
    </row>
    <row r="758" spans="1:65">
      <c r="A758" s="30"/>
      <c r="B758" s="19"/>
      <c r="C758" s="9"/>
      <c r="D758" s="10" t="s">
        <v>271</v>
      </c>
      <c r="E758" s="11" t="s">
        <v>271</v>
      </c>
      <c r="F758" s="11" t="s">
        <v>274</v>
      </c>
      <c r="G758" s="11" t="s">
        <v>274</v>
      </c>
      <c r="H758" s="11" t="s">
        <v>274</v>
      </c>
      <c r="I758" s="11" t="s">
        <v>271</v>
      </c>
      <c r="J758" s="11" t="s">
        <v>271</v>
      </c>
      <c r="K758" s="11" t="s">
        <v>274</v>
      </c>
      <c r="L758" s="11" t="s">
        <v>273</v>
      </c>
      <c r="M758" s="11" t="s">
        <v>271</v>
      </c>
      <c r="N758" s="11" t="s">
        <v>274</v>
      </c>
      <c r="O758" s="11" t="s">
        <v>271</v>
      </c>
      <c r="P758" s="11" t="s">
        <v>271</v>
      </c>
      <c r="Q758" s="11" t="s">
        <v>271</v>
      </c>
      <c r="R758" s="11" t="s">
        <v>274</v>
      </c>
      <c r="S758" s="11" t="s">
        <v>271</v>
      </c>
      <c r="T758" s="11" t="s">
        <v>274</v>
      </c>
      <c r="U758" s="11" t="s">
        <v>271</v>
      </c>
      <c r="V758" s="152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8">
        <v>2</v>
      </c>
    </row>
    <row r="759" spans="1:65">
      <c r="A759" s="30"/>
      <c r="B759" s="19"/>
      <c r="C759" s="9"/>
      <c r="D759" s="26" t="s">
        <v>309</v>
      </c>
      <c r="E759" s="26" t="s">
        <v>263</v>
      </c>
      <c r="F759" s="26" t="s">
        <v>310</v>
      </c>
      <c r="G759" s="26" t="s">
        <v>310</v>
      </c>
      <c r="H759" s="26" t="s">
        <v>310</v>
      </c>
      <c r="I759" s="26" t="s">
        <v>116</v>
      </c>
      <c r="J759" s="26" t="s">
        <v>116</v>
      </c>
      <c r="K759" s="26" t="s">
        <v>311</v>
      </c>
      <c r="L759" s="26" t="s">
        <v>310</v>
      </c>
      <c r="M759" s="26" t="s">
        <v>309</v>
      </c>
      <c r="N759" s="26" t="s">
        <v>309</v>
      </c>
      <c r="O759" s="26" t="s">
        <v>309</v>
      </c>
      <c r="P759" s="26" t="s">
        <v>310</v>
      </c>
      <c r="Q759" s="26" t="s">
        <v>309</v>
      </c>
      <c r="R759" s="26" t="s">
        <v>311</v>
      </c>
      <c r="S759" s="26" t="s">
        <v>309</v>
      </c>
      <c r="T759" s="26" t="s">
        <v>309</v>
      </c>
      <c r="U759" s="26" t="s">
        <v>309</v>
      </c>
      <c r="V759" s="152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8">
        <v>3</v>
      </c>
    </row>
    <row r="760" spans="1:65">
      <c r="A760" s="30"/>
      <c r="B760" s="18">
        <v>1</v>
      </c>
      <c r="C760" s="14">
        <v>1</v>
      </c>
      <c r="D760" s="22">
        <v>6.9</v>
      </c>
      <c r="E760" s="22">
        <v>6</v>
      </c>
      <c r="F760" s="22">
        <v>7.4</v>
      </c>
      <c r="G760" s="22">
        <v>6.5</v>
      </c>
      <c r="H760" s="22">
        <v>6</v>
      </c>
      <c r="I760" s="22">
        <v>6.36</v>
      </c>
      <c r="J760" s="22">
        <v>6.86</v>
      </c>
      <c r="K760" s="22">
        <v>6.32</v>
      </c>
      <c r="L760" s="153">
        <v>14.212999999999999</v>
      </c>
      <c r="M760" s="153">
        <v>4.66</v>
      </c>
      <c r="N760" s="22">
        <v>5.2</v>
      </c>
      <c r="O760" s="22">
        <v>5.9791470587609599</v>
      </c>
      <c r="P760" s="22">
        <v>5.3</v>
      </c>
      <c r="Q760" s="22">
        <v>7.2</v>
      </c>
      <c r="R760" s="22">
        <v>7.04</v>
      </c>
      <c r="S760" s="22">
        <v>6.4</v>
      </c>
      <c r="T760" s="22">
        <v>6.9</v>
      </c>
      <c r="U760" s="22">
        <v>6.1</v>
      </c>
      <c r="V760" s="152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8">
        <v>1</v>
      </c>
    </row>
    <row r="761" spans="1:65">
      <c r="A761" s="30"/>
      <c r="B761" s="19">
        <v>1</v>
      </c>
      <c r="C761" s="9">
        <v>2</v>
      </c>
      <c r="D761" s="11">
        <v>6.7</v>
      </c>
      <c r="E761" s="11">
        <v>6.2</v>
      </c>
      <c r="F761" s="11">
        <v>7.3</v>
      </c>
      <c r="G761" s="11">
        <v>6.2</v>
      </c>
      <c r="H761" s="11">
        <v>6.2</v>
      </c>
      <c r="I761" s="11">
        <v>6.35</v>
      </c>
      <c r="J761" s="11">
        <v>6.71</v>
      </c>
      <c r="K761" s="11">
        <v>6.22</v>
      </c>
      <c r="L761" s="155">
        <v>13.747</v>
      </c>
      <c r="M761" s="155">
        <v>4.5599999999999996</v>
      </c>
      <c r="N761" s="11">
        <v>5.2</v>
      </c>
      <c r="O761" s="11">
        <v>5.7902362937130398</v>
      </c>
      <c r="P761" s="11">
        <v>5.2</v>
      </c>
      <c r="Q761" s="11">
        <v>6.9</v>
      </c>
      <c r="R761" s="11">
        <v>6.62</v>
      </c>
      <c r="S761" s="11">
        <v>6.2</v>
      </c>
      <c r="T761" s="11">
        <v>7</v>
      </c>
      <c r="U761" s="11">
        <v>6.4</v>
      </c>
      <c r="V761" s="152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8">
        <v>30</v>
      </c>
    </row>
    <row r="762" spans="1:65">
      <c r="A762" s="30"/>
      <c r="B762" s="19">
        <v>1</v>
      </c>
      <c r="C762" s="9">
        <v>3</v>
      </c>
      <c r="D762" s="11">
        <v>6.9</v>
      </c>
      <c r="E762" s="11">
        <v>6</v>
      </c>
      <c r="F762" s="11">
        <v>7.6</v>
      </c>
      <c r="G762" s="11">
        <v>6.2</v>
      </c>
      <c r="H762" s="11">
        <v>6.3</v>
      </c>
      <c r="I762" s="11">
        <v>6.38</v>
      </c>
      <c r="J762" s="11">
        <v>6.81</v>
      </c>
      <c r="K762" s="11">
        <v>6.33</v>
      </c>
      <c r="L762" s="155">
        <v>14.044</v>
      </c>
      <c r="M762" s="155">
        <v>4.5999999999999996</v>
      </c>
      <c r="N762" s="11">
        <v>5.2</v>
      </c>
      <c r="O762" s="11">
        <v>5.8954695021212604</v>
      </c>
      <c r="P762" s="11">
        <v>5.3</v>
      </c>
      <c r="Q762" s="11">
        <v>6.9</v>
      </c>
      <c r="R762" s="11">
        <v>6.89</v>
      </c>
      <c r="S762" s="11">
        <v>6.1</v>
      </c>
      <c r="T762" s="11">
        <v>6.8</v>
      </c>
      <c r="U762" s="11">
        <v>6.2</v>
      </c>
      <c r="V762" s="152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8">
        <v>16</v>
      </c>
    </row>
    <row r="763" spans="1:65">
      <c r="A763" s="30"/>
      <c r="B763" s="19">
        <v>1</v>
      </c>
      <c r="C763" s="9">
        <v>4</v>
      </c>
      <c r="D763" s="11">
        <v>6.8</v>
      </c>
      <c r="E763" s="11">
        <v>6</v>
      </c>
      <c r="F763" s="11">
        <v>7.5</v>
      </c>
      <c r="G763" s="11">
        <v>6.5</v>
      </c>
      <c r="H763" s="11">
        <v>6.2</v>
      </c>
      <c r="I763" s="11">
        <v>6.12</v>
      </c>
      <c r="J763" s="11">
        <v>7.1</v>
      </c>
      <c r="K763" s="11">
        <v>6.37</v>
      </c>
      <c r="L763" s="155">
        <v>14.134</v>
      </c>
      <c r="M763" s="148">
        <v>4.45</v>
      </c>
      <c r="N763" s="11">
        <v>5.3</v>
      </c>
      <c r="O763" s="11">
        <v>6.2186573929330802</v>
      </c>
      <c r="P763" s="11">
        <v>5.3</v>
      </c>
      <c r="Q763" s="11">
        <v>6.9</v>
      </c>
      <c r="R763" s="11">
        <v>6.59</v>
      </c>
      <c r="S763" s="11">
        <v>6.2</v>
      </c>
      <c r="T763" s="11">
        <v>6.7</v>
      </c>
      <c r="U763" s="11">
        <v>6</v>
      </c>
      <c r="V763" s="152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8">
        <v>6.3269524835277355</v>
      </c>
    </row>
    <row r="764" spans="1:65">
      <c r="A764" s="30"/>
      <c r="B764" s="19">
        <v>1</v>
      </c>
      <c r="C764" s="9">
        <v>5</v>
      </c>
      <c r="D764" s="11">
        <v>6.6</v>
      </c>
      <c r="E764" s="11">
        <v>6.2</v>
      </c>
      <c r="F764" s="11">
        <v>7.2</v>
      </c>
      <c r="G764" s="11">
        <v>6.5</v>
      </c>
      <c r="H764" s="11">
        <v>6.3</v>
      </c>
      <c r="I764" s="11">
        <v>6.14</v>
      </c>
      <c r="J764" s="11">
        <v>6.75</v>
      </c>
      <c r="K764" s="11">
        <v>6.32</v>
      </c>
      <c r="L764" s="155">
        <v>13.78</v>
      </c>
      <c r="M764" s="155">
        <v>4.62</v>
      </c>
      <c r="N764" s="11">
        <v>5.2</v>
      </c>
      <c r="O764" s="11">
        <v>5.99441696283374</v>
      </c>
      <c r="P764" s="11">
        <v>5.3</v>
      </c>
      <c r="Q764" s="11">
        <v>6.9</v>
      </c>
      <c r="R764" s="11">
        <v>6.52</v>
      </c>
      <c r="S764" s="11">
        <v>6.1</v>
      </c>
      <c r="T764" s="11">
        <v>6.6</v>
      </c>
      <c r="U764" s="11">
        <v>6</v>
      </c>
      <c r="V764" s="152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8">
        <v>114</v>
      </c>
    </row>
    <row r="765" spans="1:65">
      <c r="A765" s="30"/>
      <c r="B765" s="19">
        <v>1</v>
      </c>
      <c r="C765" s="9">
        <v>6</v>
      </c>
      <c r="D765" s="11">
        <v>6.5</v>
      </c>
      <c r="E765" s="11">
        <v>6.2</v>
      </c>
      <c r="F765" s="11">
        <v>7.2</v>
      </c>
      <c r="G765" s="11">
        <v>6.5</v>
      </c>
      <c r="H765" s="11">
        <v>6</v>
      </c>
      <c r="I765" s="11">
        <v>6.3</v>
      </c>
      <c r="J765" s="11">
        <v>6.88</v>
      </c>
      <c r="K765" s="11">
        <v>6.22</v>
      </c>
      <c r="L765" s="155">
        <v>14.11</v>
      </c>
      <c r="M765" s="155">
        <v>4.6100000000000003</v>
      </c>
      <c r="N765" s="11">
        <v>5.0999999999999996</v>
      </c>
      <c r="O765" s="11">
        <v>5.7695112083005</v>
      </c>
      <c r="P765" s="11">
        <v>5.0999999999999996</v>
      </c>
      <c r="Q765" s="11">
        <v>6.6</v>
      </c>
      <c r="R765" s="11">
        <v>6.44</v>
      </c>
      <c r="S765" s="11">
        <v>6</v>
      </c>
      <c r="T765" s="11">
        <v>6.7</v>
      </c>
      <c r="U765" s="11">
        <v>6</v>
      </c>
      <c r="V765" s="152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55"/>
    </row>
    <row r="766" spans="1:65">
      <c r="A766" s="30"/>
      <c r="B766" s="20" t="s">
        <v>265</v>
      </c>
      <c r="C766" s="12"/>
      <c r="D766" s="23">
        <v>6.7333333333333334</v>
      </c>
      <c r="E766" s="23">
        <v>6.1000000000000005</v>
      </c>
      <c r="F766" s="23">
        <v>7.3666666666666671</v>
      </c>
      <c r="G766" s="23">
        <v>6.3999999999999995</v>
      </c>
      <c r="H766" s="23">
        <v>6.166666666666667</v>
      </c>
      <c r="I766" s="23">
        <v>6.2749999999999995</v>
      </c>
      <c r="J766" s="23">
        <v>6.8516666666666666</v>
      </c>
      <c r="K766" s="23">
        <v>6.2966666666666669</v>
      </c>
      <c r="L766" s="23">
        <v>14.004666666666667</v>
      </c>
      <c r="M766" s="23">
        <v>4.583333333333333</v>
      </c>
      <c r="N766" s="23">
        <v>5.2</v>
      </c>
      <c r="O766" s="23">
        <v>5.9412397364437632</v>
      </c>
      <c r="P766" s="23">
        <v>5.25</v>
      </c>
      <c r="Q766" s="23">
        <v>6.8999999999999995</v>
      </c>
      <c r="R766" s="23">
        <v>6.6833333333333327</v>
      </c>
      <c r="S766" s="23">
        <v>6.166666666666667</v>
      </c>
      <c r="T766" s="23">
        <v>6.7833333333333341</v>
      </c>
      <c r="U766" s="23">
        <v>6.1166666666666671</v>
      </c>
      <c r="V766" s="152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55"/>
    </row>
    <row r="767" spans="1:65">
      <c r="A767" s="30"/>
      <c r="B767" s="3" t="s">
        <v>266</v>
      </c>
      <c r="C767" s="29"/>
      <c r="D767" s="11">
        <v>6.75</v>
      </c>
      <c r="E767" s="11">
        <v>6.1</v>
      </c>
      <c r="F767" s="11">
        <v>7.35</v>
      </c>
      <c r="G767" s="11">
        <v>6.5</v>
      </c>
      <c r="H767" s="11">
        <v>6.2</v>
      </c>
      <c r="I767" s="11">
        <v>6.3249999999999993</v>
      </c>
      <c r="J767" s="11">
        <v>6.835</v>
      </c>
      <c r="K767" s="11">
        <v>6.32</v>
      </c>
      <c r="L767" s="11">
        <v>14.077</v>
      </c>
      <c r="M767" s="11">
        <v>4.6050000000000004</v>
      </c>
      <c r="N767" s="11">
        <v>5.2</v>
      </c>
      <c r="O767" s="11">
        <v>5.9373082804411101</v>
      </c>
      <c r="P767" s="11">
        <v>5.3</v>
      </c>
      <c r="Q767" s="11">
        <v>6.9</v>
      </c>
      <c r="R767" s="11">
        <v>6.6050000000000004</v>
      </c>
      <c r="S767" s="11">
        <v>6.15</v>
      </c>
      <c r="T767" s="11">
        <v>6.75</v>
      </c>
      <c r="U767" s="11">
        <v>6.05</v>
      </c>
      <c r="V767" s="152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5"/>
    </row>
    <row r="768" spans="1:65">
      <c r="A768" s="30"/>
      <c r="B768" s="3" t="s">
        <v>267</v>
      </c>
      <c r="C768" s="29"/>
      <c r="D768" s="24">
        <v>0.16329931618554538</v>
      </c>
      <c r="E768" s="24">
        <v>0.10954451150103331</v>
      </c>
      <c r="F768" s="24">
        <v>0.16329931618554508</v>
      </c>
      <c r="G768" s="24">
        <v>0.15491933384829659</v>
      </c>
      <c r="H768" s="24">
        <v>0.13662601021279461</v>
      </c>
      <c r="I768" s="24">
        <v>0.11554220008291345</v>
      </c>
      <c r="J768" s="24">
        <v>0.13761056161017091</v>
      </c>
      <c r="K768" s="24">
        <v>6.2182527020592293E-2</v>
      </c>
      <c r="L768" s="24">
        <v>0.19475078091413825</v>
      </c>
      <c r="M768" s="24">
        <v>7.2846871358121262E-2</v>
      </c>
      <c r="N768" s="24">
        <v>6.3245553203367638E-2</v>
      </c>
      <c r="O768" s="24">
        <v>0.16468939253548454</v>
      </c>
      <c r="P768" s="24">
        <v>8.3666002653407581E-2</v>
      </c>
      <c r="Q768" s="24">
        <v>0.18973665961010294</v>
      </c>
      <c r="R768" s="24">
        <v>0.2317469884737807</v>
      </c>
      <c r="S768" s="24">
        <v>0.13662601021279486</v>
      </c>
      <c r="T768" s="24">
        <v>0.14719601443879754</v>
      </c>
      <c r="U768" s="24">
        <v>0.16020819787597237</v>
      </c>
      <c r="V768" s="206"/>
      <c r="W768" s="207"/>
      <c r="X768" s="207"/>
      <c r="Y768" s="207"/>
      <c r="Z768" s="207"/>
      <c r="AA768" s="207"/>
      <c r="AB768" s="207"/>
      <c r="AC768" s="207"/>
      <c r="AD768" s="207"/>
      <c r="AE768" s="207"/>
      <c r="AF768" s="207"/>
      <c r="AG768" s="207"/>
      <c r="AH768" s="207"/>
      <c r="AI768" s="207"/>
      <c r="AJ768" s="207"/>
      <c r="AK768" s="207"/>
      <c r="AL768" s="207"/>
      <c r="AM768" s="207"/>
      <c r="AN768" s="207"/>
      <c r="AO768" s="207"/>
      <c r="AP768" s="207"/>
      <c r="AQ768" s="207"/>
      <c r="AR768" s="207"/>
      <c r="AS768" s="207"/>
      <c r="AT768" s="207"/>
      <c r="AU768" s="207"/>
      <c r="AV768" s="207"/>
      <c r="AW768" s="207"/>
      <c r="AX768" s="207"/>
      <c r="AY768" s="207"/>
      <c r="AZ768" s="207"/>
      <c r="BA768" s="207"/>
      <c r="BB768" s="207"/>
      <c r="BC768" s="207"/>
      <c r="BD768" s="207"/>
      <c r="BE768" s="207"/>
      <c r="BF768" s="207"/>
      <c r="BG768" s="207"/>
      <c r="BH768" s="207"/>
      <c r="BI768" s="207"/>
      <c r="BJ768" s="207"/>
      <c r="BK768" s="207"/>
      <c r="BL768" s="207"/>
      <c r="BM768" s="56"/>
    </row>
    <row r="769" spans="1:65">
      <c r="A769" s="30"/>
      <c r="B769" s="3" t="s">
        <v>86</v>
      </c>
      <c r="C769" s="29"/>
      <c r="D769" s="13">
        <v>2.425237369092258E-2</v>
      </c>
      <c r="E769" s="13">
        <v>1.7958116639513657E-2</v>
      </c>
      <c r="F769" s="13">
        <v>2.2167327988988017E-2</v>
      </c>
      <c r="G769" s="13">
        <v>2.4206145913796346E-2</v>
      </c>
      <c r="H769" s="13">
        <v>2.2155569223696422E-2</v>
      </c>
      <c r="I769" s="13">
        <v>1.8413099614806926E-2</v>
      </c>
      <c r="J769" s="13">
        <v>2.0084246403819641E-2</v>
      </c>
      <c r="K769" s="13">
        <v>9.8754674992999926E-3</v>
      </c>
      <c r="L769" s="13">
        <v>1.3906134687066567E-2</v>
      </c>
      <c r="M769" s="13">
        <v>1.5893862841771914E-2</v>
      </c>
      <c r="N769" s="13">
        <v>1.2162606385263007E-2</v>
      </c>
      <c r="O769" s="13">
        <v>2.7719701584380495E-2</v>
      </c>
      <c r="P769" s="13">
        <v>1.5936381457791922E-2</v>
      </c>
      <c r="Q769" s="13">
        <v>2.7498066610159848E-2</v>
      </c>
      <c r="R769" s="13">
        <v>3.4675359871388638E-2</v>
      </c>
      <c r="S769" s="13">
        <v>2.2155569223696461E-2</v>
      </c>
      <c r="T769" s="13">
        <v>2.1699658148225678E-2</v>
      </c>
      <c r="U769" s="13">
        <v>2.6192075947025453E-2</v>
      </c>
      <c r="V769" s="152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5"/>
    </row>
    <row r="770" spans="1:65">
      <c r="A770" s="30"/>
      <c r="B770" s="3" t="s">
        <v>268</v>
      </c>
      <c r="C770" s="29"/>
      <c r="D770" s="13">
        <v>6.423010933994111E-2</v>
      </c>
      <c r="E770" s="13">
        <v>-3.5870742528667177E-2</v>
      </c>
      <c r="F770" s="13">
        <v>0.16433096120854951</v>
      </c>
      <c r="G770" s="13">
        <v>1.1545450461726059E-2</v>
      </c>
      <c r="H770" s="13">
        <v>-2.5333810753024322E-2</v>
      </c>
      <c r="I770" s="13">
        <v>-8.2112966176045576E-3</v>
      </c>
      <c r="J770" s="13">
        <v>8.2933163241707186E-2</v>
      </c>
      <c r="K770" s="13">
        <v>-4.7867937905204938E-3</v>
      </c>
      <c r="L770" s="13">
        <v>1.2134932581093207</v>
      </c>
      <c r="M770" s="13">
        <v>-0.27558594042454509</v>
      </c>
      <c r="N770" s="13">
        <v>-0.17811932149984755</v>
      </c>
      <c r="O770" s="13">
        <v>-6.0963433515294763E-2</v>
      </c>
      <c r="P770" s="13">
        <v>-0.17021662266811532</v>
      </c>
      <c r="Q770" s="13">
        <v>9.0572438779048303E-2</v>
      </c>
      <c r="R770" s="13">
        <v>5.6327410508208775E-2</v>
      </c>
      <c r="S770" s="13">
        <v>-2.5333810753024322E-2</v>
      </c>
      <c r="T770" s="13">
        <v>7.2132808171673446E-2</v>
      </c>
      <c r="U770" s="13">
        <v>-3.3236509584756435E-2</v>
      </c>
      <c r="V770" s="152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5"/>
    </row>
    <row r="771" spans="1:65">
      <c r="A771" s="30"/>
      <c r="B771" s="46" t="s">
        <v>269</v>
      </c>
      <c r="C771" s="47"/>
      <c r="D771" s="45">
        <v>0.71</v>
      </c>
      <c r="E771" s="45">
        <v>0.3</v>
      </c>
      <c r="F771" s="45">
        <v>1.73</v>
      </c>
      <c r="G771" s="45">
        <v>0.18</v>
      </c>
      <c r="H771" s="45">
        <v>0.19</v>
      </c>
      <c r="I771" s="45">
        <v>0.02</v>
      </c>
      <c r="J771" s="45">
        <v>0.9</v>
      </c>
      <c r="K771" s="45">
        <v>0.02</v>
      </c>
      <c r="L771" s="45">
        <v>12.32</v>
      </c>
      <c r="M771" s="45">
        <v>2.72</v>
      </c>
      <c r="N771" s="45">
        <v>1.73</v>
      </c>
      <c r="O771" s="45">
        <v>0.55000000000000004</v>
      </c>
      <c r="P771" s="45">
        <v>1.65</v>
      </c>
      <c r="Q771" s="45">
        <v>0.98</v>
      </c>
      <c r="R771" s="45">
        <v>0.63</v>
      </c>
      <c r="S771" s="45">
        <v>0.19</v>
      </c>
      <c r="T771" s="45">
        <v>0.79</v>
      </c>
      <c r="U771" s="45">
        <v>0.27</v>
      </c>
      <c r="V771" s="152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5"/>
    </row>
    <row r="772" spans="1:65">
      <c r="B772" s="31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BM772" s="55"/>
    </row>
    <row r="773" spans="1:65" ht="15">
      <c r="B773" s="8" t="s">
        <v>574</v>
      </c>
      <c r="BM773" s="28" t="s">
        <v>66</v>
      </c>
    </row>
    <row r="774" spans="1:65" ht="15">
      <c r="A774" s="25" t="s">
        <v>59</v>
      </c>
      <c r="B774" s="18" t="s">
        <v>110</v>
      </c>
      <c r="C774" s="15" t="s">
        <v>111</v>
      </c>
      <c r="D774" s="16" t="s">
        <v>230</v>
      </c>
      <c r="E774" s="17" t="s">
        <v>230</v>
      </c>
      <c r="F774" s="17" t="s">
        <v>230</v>
      </c>
      <c r="G774" s="17" t="s">
        <v>230</v>
      </c>
      <c r="H774" s="17" t="s">
        <v>230</v>
      </c>
      <c r="I774" s="17" t="s">
        <v>230</v>
      </c>
      <c r="J774" s="17" t="s">
        <v>230</v>
      </c>
      <c r="K774" s="17" t="s">
        <v>230</v>
      </c>
      <c r="L774" s="17" t="s">
        <v>230</v>
      </c>
      <c r="M774" s="17" t="s">
        <v>230</v>
      </c>
      <c r="N774" s="17" t="s">
        <v>230</v>
      </c>
      <c r="O774" s="17" t="s">
        <v>230</v>
      </c>
      <c r="P774" s="17" t="s">
        <v>230</v>
      </c>
      <c r="Q774" s="17" t="s">
        <v>230</v>
      </c>
      <c r="R774" s="152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8">
        <v>1</v>
      </c>
    </row>
    <row r="775" spans="1:65">
      <c r="A775" s="30"/>
      <c r="B775" s="19" t="s">
        <v>231</v>
      </c>
      <c r="C775" s="9" t="s">
        <v>231</v>
      </c>
      <c r="D775" s="150" t="s">
        <v>233</v>
      </c>
      <c r="E775" s="151" t="s">
        <v>236</v>
      </c>
      <c r="F775" s="151" t="s">
        <v>239</v>
      </c>
      <c r="G775" s="151" t="s">
        <v>240</v>
      </c>
      <c r="H775" s="151" t="s">
        <v>242</v>
      </c>
      <c r="I775" s="151" t="s">
        <v>243</v>
      </c>
      <c r="J775" s="151" t="s">
        <v>245</v>
      </c>
      <c r="K775" s="151" t="s">
        <v>246</v>
      </c>
      <c r="L775" s="151" t="s">
        <v>250</v>
      </c>
      <c r="M775" s="151" t="s">
        <v>251</v>
      </c>
      <c r="N775" s="151" t="s">
        <v>254</v>
      </c>
      <c r="O775" s="151" t="s">
        <v>256</v>
      </c>
      <c r="P775" s="151" t="s">
        <v>257</v>
      </c>
      <c r="Q775" s="151" t="s">
        <v>258</v>
      </c>
      <c r="R775" s="152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8" t="s">
        <v>3</v>
      </c>
    </row>
    <row r="776" spans="1:65">
      <c r="A776" s="30"/>
      <c r="B776" s="19"/>
      <c r="C776" s="9"/>
      <c r="D776" s="10" t="s">
        <v>271</v>
      </c>
      <c r="E776" s="11" t="s">
        <v>274</v>
      </c>
      <c r="F776" s="11" t="s">
        <v>274</v>
      </c>
      <c r="G776" s="11" t="s">
        <v>271</v>
      </c>
      <c r="H776" s="11" t="s">
        <v>271</v>
      </c>
      <c r="I776" s="11" t="s">
        <v>274</v>
      </c>
      <c r="J776" s="11" t="s">
        <v>271</v>
      </c>
      <c r="K776" s="11" t="s">
        <v>274</v>
      </c>
      <c r="L776" s="11" t="s">
        <v>271</v>
      </c>
      <c r="M776" s="11" t="s">
        <v>274</v>
      </c>
      <c r="N776" s="11" t="s">
        <v>273</v>
      </c>
      <c r="O776" s="11" t="s">
        <v>271</v>
      </c>
      <c r="P776" s="11" t="s">
        <v>274</v>
      </c>
      <c r="Q776" s="11" t="s">
        <v>271</v>
      </c>
      <c r="R776" s="152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8">
        <v>3</v>
      </c>
    </row>
    <row r="777" spans="1:65">
      <c r="A777" s="30"/>
      <c r="B777" s="19"/>
      <c r="C777" s="9"/>
      <c r="D777" s="26" t="s">
        <v>309</v>
      </c>
      <c r="E777" s="26" t="s">
        <v>310</v>
      </c>
      <c r="F777" s="26" t="s">
        <v>310</v>
      </c>
      <c r="G777" s="26" t="s">
        <v>116</v>
      </c>
      <c r="H777" s="26" t="s">
        <v>116</v>
      </c>
      <c r="I777" s="26" t="s">
        <v>311</v>
      </c>
      <c r="J777" s="26" t="s">
        <v>309</v>
      </c>
      <c r="K777" s="26" t="s">
        <v>309</v>
      </c>
      <c r="L777" s="26" t="s">
        <v>309</v>
      </c>
      <c r="M777" s="26" t="s">
        <v>311</v>
      </c>
      <c r="N777" s="26" t="s">
        <v>312</v>
      </c>
      <c r="O777" s="26" t="s">
        <v>309</v>
      </c>
      <c r="P777" s="26" t="s">
        <v>309</v>
      </c>
      <c r="Q777" s="26" t="s">
        <v>309</v>
      </c>
      <c r="R777" s="152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8">
        <v>3</v>
      </c>
    </row>
    <row r="778" spans="1:65">
      <c r="A778" s="30"/>
      <c r="B778" s="18">
        <v>1</v>
      </c>
      <c r="C778" s="14">
        <v>1</v>
      </c>
      <c r="D778" s="222">
        <v>2E-3</v>
      </c>
      <c r="E778" s="222">
        <v>3.0000000000000001E-3</v>
      </c>
      <c r="F778" s="223">
        <v>5.0000000000000001E-3</v>
      </c>
      <c r="G778" s="222">
        <v>3.0000000000000001E-3</v>
      </c>
      <c r="H778" s="235">
        <v>4.0000000000000001E-3</v>
      </c>
      <c r="I778" s="223" t="s">
        <v>298</v>
      </c>
      <c r="J778" s="222">
        <v>2E-3</v>
      </c>
      <c r="K778" s="222">
        <v>2E-3</v>
      </c>
      <c r="L778" s="222">
        <v>3.0000000000000001E-3</v>
      </c>
      <c r="M778" s="223" t="s">
        <v>298</v>
      </c>
      <c r="N778" s="223" t="s">
        <v>103</v>
      </c>
      <c r="O778" s="222">
        <v>2E-3</v>
      </c>
      <c r="P778" s="222">
        <v>2E-3</v>
      </c>
      <c r="Q778" s="222">
        <v>2E-3</v>
      </c>
      <c r="R778" s="206"/>
      <c r="S778" s="207"/>
      <c r="T778" s="207"/>
      <c r="U778" s="207"/>
      <c r="V778" s="207"/>
      <c r="W778" s="207"/>
      <c r="X778" s="207"/>
      <c r="Y778" s="207"/>
      <c r="Z778" s="207"/>
      <c r="AA778" s="207"/>
      <c r="AB778" s="207"/>
      <c r="AC778" s="207"/>
      <c r="AD778" s="207"/>
      <c r="AE778" s="207"/>
      <c r="AF778" s="207"/>
      <c r="AG778" s="207"/>
      <c r="AH778" s="207"/>
      <c r="AI778" s="207"/>
      <c r="AJ778" s="207"/>
      <c r="AK778" s="207"/>
      <c r="AL778" s="207"/>
      <c r="AM778" s="207"/>
      <c r="AN778" s="207"/>
      <c r="AO778" s="207"/>
      <c r="AP778" s="207"/>
      <c r="AQ778" s="207"/>
      <c r="AR778" s="207"/>
      <c r="AS778" s="207"/>
      <c r="AT778" s="207"/>
      <c r="AU778" s="207"/>
      <c r="AV778" s="207"/>
      <c r="AW778" s="207"/>
      <c r="AX778" s="207"/>
      <c r="AY778" s="207"/>
      <c r="AZ778" s="207"/>
      <c r="BA778" s="207"/>
      <c r="BB778" s="207"/>
      <c r="BC778" s="207"/>
      <c r="BD778" s="207"/>
      <c r="BE778" s="207"/>
      <c r="BF778" s="207"/>
      <c r="BG778" s="207"/>
      <c r="BH778" s="207"/>
      <c r="BI778" s="207"/>
      <c r="BJ778" s="207"/>
      <c r="BK778" s="207"/>
      <c r="BL778" s="207"/>
      <c r="BM778" s="224">
        <v>1</v>
      </c>
    </row>
    <row r="779" spans="1:65">
      <c r="A779" s="30"/>
      <c r="B779" s="19">
        <v>1</v>
      </c>
      <c r="C779" s="9">
        <v>2</v>
      </c>
      <c r="D779" s="24">
        <v>3.0000000000000001E-3</v>
      </c>
      <c r="E779" s="24">
        <v>2E-3</v>
      </c>
      <c r="F779" s="225">
        <v>6.0000000000000001E-3</v>
      </c>
      <c r="G779" s="24">
        <v>2E-3</v>
      </c>
      <c r="H779" s="24">
        <v>3.0000000000000001E-3</v>
      </c>
      <c r="I779" s="225" t="s">
        <v>298</v>
      </c>
      <c r="J779" s="24">
        <v>2E-3</v>
      </c>
      <c r="K779" s="24">
        <v>2E-3</v>
      </c>
      <c r="L779" s="24">
        <v>2E-3</v>
      </c>
      <c r="M779" s="225" t="s">
        <v>298</v>
      </c>
      <c r="N779" s="225" t="s">
        <v>103</v>
      </c>
      <c r="O779" s="24">
        <v>2E-3</v>
      </c>
      <c r="P779" s="24">
        <v>2E-3</v>
      </c>
      <c r="Q779" s="24">
        <v>2E-3</v>
      </c>
      <c r="R779" s="206"/>
      <c r="S779" s="207"/>
      <c r="T779" s="207"/>
      <c r="U779" s="207"/>
      <c r="V779" s="207"/>
      <c r="W779" s="207"/>
      <c r="X779" s="207"/>
      <c r="Y779" s="207"/>
      <c r="Z779" s="207"/>
      <c r="AA779" s="207"/>
      <c r="AB779" s="207"/>
      <c r="AC779" s="207"/>
      <c r="AD779" s="207"/>
      <c r="AE779" s="207"/>
      <c r="AF779" s="207"/>
      <c r="AG779" s="207"/>
      <c r="AH779" s="207"/>
      <c r="AI779" s="207"/>
      <c r="AJ779" s="207"/>
      <c r="AK779" s="207"/>
      <c r="AL779" s="207"/>
      <c r="AM779" s="207"/>
      <c r="AN779" s="207"/>
      <c r="AO779" s="207"/>
      <c r="AP779" s="207"/>
      <c r="AQ779" s="207"/>
      <c r="AR779" s="207"/>
      <c r="AS779" s="207"/>
      <c r="AT779" s="207"/>
      <c r="AU779" s="207"/>
      <c r="AV779" s="207"/>
      <c r="AW779" s="207"/>
      <c r="AX779" s="207"/>
      <c r="AY779" s="207"/>
      <c r="AZ779" s="207"/>
      <c r="BA779" s="207"/>
      <c r="BB779" s="207"/>
      <c r="BC779" s="207"/>
      <c r="BD779" s="207"/>
      <c r="BE779" s="207"/>
      <c r="BF779" s="207"/>
      <c r="BG779" s="207"/>
      <c r="BH779" s="207"/>
      <c r="BI779" s="207"/>
      <c r="BJ779" s="207"/>
      <c r="BK779" s="207"/>
      <c r="BL779" s="207"/>
      <c r="BM779" s="224">
        <v>31</v>
      </c>
    </row>
    <row r="780" spans="1:65">
      <c r="A780" s="30"/>
      <c r="B780" s="19">
        <v>1</v>
      </c>
      <c r="C780" s="9">
        <v>3</v>
      </c>
      <c r="D780" s="24">
        <v>2E-3</v>
      </c>
      <c r="E780" s="24">
        <v>3.0000000000000001E-3</v>
      </c>
      <c r="F780" s="225">
        <v>8.0000000000000002E-3</v>
      </c>
      <c r="G780" s="24">
        <v>1E-3</v>
      </c>
      <c r="H780" s="24">
        <v>2E-3</v>
      </c>
      <c r="I780" s="225" t="s">
        <v>298</v>
      </c>
      <c r="J780" s="24">
        <v>2E-3</v>
      </c>
      <c r="K780" s="24">
        <v>2E-3</v>
      </c>
      <c r="L780" s="24">
        <v>2E-3</v>
      </c>
      <c r="M780" s="225" t="s">
        <v>298</v>
      </c>
      <c r="N780" s="225" t="s">
        <v>103</v>
      </c>
      <c r="O780" s="24">
        <v>2E-3</v>
      </c>
      <c r="P780" s="24">
        <v>2E-3</v>
      </c>
      <c r="Q780" s="24">
        <v>2E-3</v>
      </c>
      <c r="R780" s="206"/>
      <c r="S780" s="207"/>
      <c r="T780" s="207"/>
      <c r="U780" s="207"/>
      <c r="V780" s="207"/>
      <c r="W780" s="207"/>
      <c r="X780" s="207"/>
      <c r="Y780" s="207"/>
      <c r="Z780" s="207"/>
      <c r="AA780" s="207"/>
      <c r="AB780" s="207"/>
      <c r="AC780" s="207"/>
      <c r="AD780" s="207"/>
      <c r="AE780" s="207"/>
      <c r="AF780" s="207"/>
      <c r="AG780" s="207"/>
      <c r="AH780" s="207"/>
      <c r="AI780" s="207"/>
      <c r="AJ780" s="207"/>
      <c r="AK780" s="207"/>
      <c r="AL780" s="207"/>
      <c r="AM780" s="207"/>
      <c r="AN780" s="207"/>
      <c r="AO780" s="207"/>
      <c r="AP780" s="207"/>
      <c r="AQ780" s="207"/>
      <c r="AR780" s="207"/>
      <c r="AS780" s="207"/>
      <c r="AT780" s="207"/>
      <c r="AU780" s="207"/>
      <c r="AV780" s="207"/>
      <c r="AW780" s="207"/>
      <c r="AX780" s="207"/>
      <c r="AY780" s="207"/>
      <c r="AZ780" s="207"/>
      <c r="BA780" s="207"/>
      <c r="BB780" s="207"/>
      <c r="BC780" s="207"/>
      <c r="BD780" s="207"/>
      <c r="BE780" s="207"/>
      <c r="BF780" s="207"/>
      <c r="BG780" s="207"/>
      <c r="BH780" s="207"/>
      <c r="BI780" s="207"/>
      <c r="BJ780" s="207"/>
      <c r="BK780" s="207"/>
      <c r="BL780" s="207"/>
      <c r="BM780" s="224">
        <v>16</v>
      </c>
    </row>
    <row r="781" spans="1:65">
      <c r="A781" s="30"/>
      <c r="B781" s="19">
        <v>1</v>
      </c>
      <c r="C781" s="9">
        <v>4</v>
      </c>
      <c r="D781" s="24">
        <v>2E-3</v>
      </c>
      <c r="E781" s="24">
        <v>2E-3</v>
      </c>
      <c r="F781" s="225">
        <v>6.0000000000000001E-3</v>
      </c>
      <c r="G781" s="24">
        <v>3.0000000000000001E-3</v>
      </c>
      <c r="H781" s="24">
        <v>2E-3</v>
      </c>
      <c r="I781" s="225" t="s">
        <v>298</v>
      </c>
      <c r="J781" s="24">
        <v>2E-3</v>
      </c>
      <c r="K781" s="24">
        <v>2E-3</v>
      </c>
      <c r="L781" s="24">
        <v>2E-3</v>
      </c>
      <c r="M781" s="225" t="s">
        <v>298</v>
      </c>
      <c r="N781" s="225" t="s">
        <v>103</v>
      </c>
      <c r="O781" s="24">
        <v>2E-3</v>
      </c>
      <c r="P781" s="24">
        <v>2E-3</v>
      </c>
      <c r="Q781" s="24">
        <v>1E-3</v>
      </c>
      <c r="R781" s="206"/>
      <c r="S781" s="207"/>
      <c r="T781" s="207"/>
      <c r="U781" s="207"/>
      <c r="V781" s="207"/>
      <c r="W781" s="207"/>
      <c r="X781" s="207"/>
      <c r="Y781" s="207"/>
      <c r="Z781" s="207"/>
      <c r="AA781" s="207"/>
      <c r="AB781" s="207"/>
      <c r="AC781" s="207"/>
      <c r="AD781" s="207"/>
      <c r="AE781" s="207"/>
      <c r="AF781" s="207"/>
      <c r="AG781" s="207"/>
      <c r="AH781" s="207"/>
      <c r="AI781" s="207"/>
      <c r="AJ781" s="207"/>
      <c r="AK781" s="207"/>
      <c r="AL781" s="207"/>
      <c r="AM781" s="207"/>
      <c r="AN781" s="207"/>
      <c r="AO781" s="207"/>
      <c r="AP781" s="207"/>
      <c r="AQ781" s="207"/>
      <c r="AR781" s="207"/>
      <c r="AS781" s="207"/>
      <c r="AT781" s="207"/>
      <c r="AU781" s="207"/>
      <c r="AV781" s="207"/>
      <c r="AW781" s="207"/>
      <c r="AX781" s="207"/>
      <c r="AY781" s="207"/>
      <c r="AZ781" s="207"/>
      <c r="BA781" s="207"/>
      <c r="BB781" s="207"/>
      <c r="BC781" s="207"/>
      <c r="BD781" s="207"/>
      <c r="BE781" s="207"/>
      <c r="BF781" s="207"/>
      <c r="BG781" s="207"/>
      <c r="BH781" s="207"/>
      <c r="BI781" s="207"/>
      <c r="BJ781" s="207"/>
      <c r="BK781" s="207"/>
      <c r="BL781" s="207"/>
      <c r="BM781" s="224">
        <v>2.1166666666666669E-3</v>
      </c>
    </row>
    <row r="782" spans="1:65">
      <c r="A782" s="30"/>
      <c r="B782" s="19">
        <v>1</v>
      </c>
      <c r="C782" s="9">
        <v>5</v>
      </c>
      <c r="D782" s="24">
        <v>2E-3</v>
      </c>
      <c r="E782" s="24">
        <v>3.0000000000000001E-3</v>
      </c>
      <c r="F782" s="225">
        <v>6.0000000000000001E-3</v>
      </c>
      <c r="G782" s="24">
        <v>2E-3</v>
      </c>
      <c r="H782" s="24">
        <v>1E-3</v>
      </c>
      <c r="I782" s="225" t="s">
        <v>298</v>
      </c>
      <c r="J782" s="24">
        <v>3.0000000000000001E-3</v>
      </c>
      <c r="K782" s="24">
        <v>2E-3</v>
      </c>
      <c r="L782" s="24">
        <v>3.0000000000000001E-3</v>
      </c>
      <c r="M782" s="225" t="s">
        <v>298</v>
      </c>
      <c r="N782" s="225" t="s">
        <v>103</v>
      </c>
      <c r="O782" s="24">
        <v>2E-3</v>
      </c>
      <c r="P782" s="24">
        <v>2E-3</v>
      </c>
      <c r="Q782" s="24">
        <v>2E-3</v>
      </c>
      <c r="R782" s="206"/>
      <c r="S782" s="207"/>
      <c r="T782" s="207"/>
      <c r="U782" s="207"/>
      <c r="V782" s="207"/>
      <c r="W782" s="207"/>
      <c r="X782" s="207"/>
      <c r="Y782" s="207"/>
      <c r="Z782" s="207"/>
      <c r="AA782" s="207"/>
      <c r="AB782" s="207"/>
      <c r="AC782" s="207"/>
      <c r="AD782" s="207"/>
      <c r="AE782" s="207"/>
      <c r="AF782" s="207"/>
      <c r="AG782" s="207"/>
      <c r="AH782" s="207"/>
      <c r="AI782" s="207"/>
      <c r="AJ782" s="207"/>
      <c r="AK782" s="207"/>
      <c r="AL782" s="207"/>
      <c r="AM782" s="207"/>
      <c r="AN782" s="207"/>
      <c r="AO782" s="207"/>
      <c r="AP782" s="207"/>
      <c r="AQ782" s="207"/>
      <c r="AR782" s="207"/>
      <c r="AS782" s="207"/>
      <c r="AT782" s="207"/>
      <c r="AU782" s="207"/>
      <c r="AV782" s="207"/>
      <c r="AW782" s="207"/>
      <c r="AX782" s="207"/>
      <c r="AY782" s="207"/>
      <c r="AZ782" s="207"/>
      <c r="BA782" s="207"/>
      <c r="BB782" s="207"/>
      <c r="BC782" s="207"/>
      <c r="BD782" s="207"/>
      <c r="BE782" s="207"/>
      <c r="BF782" s="207"/>
      <c r="BG782" s="207"/>
      <c r="BH782" s="207"/>
      <c r="BI782" s="207"/>
      <c r="BJ782" s="207"/>
      <c r="BK782" s="207"/>
      <c r="BL782" s="207"/>
      <c r="BM782" s="224">
        <v>115</v>
      </c>
    </row>
    <row r="783" spans="1:65">
      <c r="A783" s="30"/>
      <c r="B783" s="19">
        <v>1</v>
      </c>
      <c r="C783" s="9">
        <v>6</v>
      </c>
      <c r="D783" s="24">
        <v>3.0000000000000001E-3</v>
      </c>
      <c r="E783" s="24">
        <v>2E-3</v>
      </c>
      <c r="F783" s="225">
        <v>6.0000000000000001E-3</v>
      </c>
      <c r="G783" s="24">
        <v>2E-3</v>
      </c>
      <c r="H783" s="24">
        <v>2E-3</v>
      </c>
      <c r="I783" s="225" t="s">
        <v>298</v>
      </c>
      <c r="J783" s="24">
        <v>2E-3</v>
      </c>
      <c r="K783" s="24">
        <v>2E-3</v>
      </c>
      <c r="L783" s="24">
        <v>2E-3</v>
      </c>
      <c r="M783" s="225" t="s">
        <v>298</v>
      </c>
      <c r="N783" s="225" t="s">
        <v>103</v>
      </c>
      <c r="O783" s="24">
        <v>2E-3</v>
      </c>
      <c r="P783" s="24">
        <v>2E-3</v>
      </c>
      <c r="Q783" s="24">
        <v>1E-3</v>
      </c>
      <c r="R783" s="206"/>
      <c r="S783" s="207"/>
      <c r="T783" s="207"/>
      <c r="U783" s="207"/>
      <c r="V783" s="207"/>
      <c r="W783" s="207"/>
      <c r="X783" s="207"/>
      <c r="Y783" s="207"/>
      <c r="Z783" s="207"/>
      <c r="AA783" s="207"/>
      <c r="AB783" s="207"/>
      <c r="AC783" s="207"/>
      <c r="AD783" s="207"/>
      <c r="AE783" s="207"/>
      <c r="AF783" s="207"/>
      <c r="AG783" s="207"/>
      <c r="AH783" s="207"/>
      <c r="AI783" s="207"/>
      <c r="AJ783" s="207"/>
      <c r="AK783" s="207"/>
      <c r="AL783" s="207"/>
      <c r="AM783" s="207"/>
      <c r="AN783" s="207"/>
      <c r="AO783" s="207"/>
      <c r="AP783" s="207"/>
      <c r="AQ783" s="207"/>
      <c r="AR783" s="207"/>
      <c r="AS783" s="207"/>
      <c r="AT783" s="207"/>
      <c r="AU783" s="207"/>
      <c r="AV783" s="207"/>
      <c r="AW783" s="207"/>
      <c r="AX783" s="207"/>
      <c r="AY783" s="207"/>
      <c r="AZ783" s="207"/>
      <c r="BA783" s="207"/>
      <c r="BB783" s="207"/>
      <c r="BC783" s="207"/>
      <c r="BD783" s="207"/>
      <c r="BE783" s="207"/>
      <c r="BF783" s="207"/>
      <c r="BG783" s="207"/>
      <c r="BH783" s="207"/>
      <c r="BI783" s="207"/>
      <c r="BJ783" s="207"/>
      <c r="BK783" s="207"/>
      <c r="BL783" s="207"/>
      <c r="BM783" s="56"/>
    </row>
    <row r="784" spans="1:65">
      <c r="A784" s="30"/>
      <c r="B784" s="20" t="s">
        <v>265</v>
      </c>
      <c r="C784" s="12"/>
      <c r="D784" s="227">
        <v>2.3333333333333335E-3</v>
      </c>
      <c r="E784" s="227">
        <v>2.5000000000000001E-3</v>
      </c>
      <c r="F784" s="227">
        <v>6.1666666666666667E-3</v>
      </c>
      <c r="G784" s="227">
        <v>2.166666666666667E-3</v>
      </c>
      <c r="H784" s="227">
        <v>2.3333333333333335E-3</v>
      </c>
      <c r="I784" s="227" t="s">
        <v>673</v>
      </c>
      <c r="J784" s="227">
        <v>2.1666666666666666E-3</v>
      </c>
      <c r="K784" s="227">
        <v>2E-3</v>
      </c>
      <c r="L784" s="227">
        <v>2.3333333333333335E-3</v>
      </c>
      <c r="M784" s="227" t="s">
        <v>673</v>
      </c>
      <c r="N784" s="227" t="s">
        <v>673</v>
      </c>
      <c r="O784" s="227">
        <v>2E-3</v>
      </c>
      <c r="P784" s="227">
        <v>2E-3</v>
      </c>
      <c r="Q784" s="227">
        <v>1.666666666666667E-3</v>
      </c>
      <c r="R784" s="206"/>
      <c r="S784" s="207"/>
      <c r="T784" s="207"/>
      <c r="U784" s="207"/>
      <c r="V784" s="207"/>
      <c r="W784" s="207"/>
      <c r="X784" s="207"/>
      <c r="Y784" s="207"/>
      <c r="Z784" s="207"/>
      <c r="AA784" s="207"/>
      <c r="AB784" s="207"/>
      <c r="AC784" s="207"/>
      <c r="AD784" s="207"/>
      <c r="AE784" s="207"/>
      <c r="AF784" s="207"/>
      <c r="AG784" s="207"/>
      <c r="AH784" s="207"/>
      <c r="AI784" s="207"/>
      <c r="AJ784" s="207"/>
      <c r="AK784" s="207"/>
      <c r="AL784" s="207"/>
      <c r="AM784" s="207"/>
      <c r="AN784" s="207"/>
      <c r="AO784" s="207"/>
      <c r="AP784" s="207"/>
      <c r="AQ784" s="207"/>
      <c r="AR784" s="207"/>
      <c r="AS784" s="207"/>
      <c r="AT784" s="207"/>
      <c r="AU784" s="207"/>
      <c r="AV784" s="207"/>
      <c r="AW784" s="207"/>
      <c r="AX784" s="207"/>
      <c r="AY784" s="207"/>
      <c r="AZ784" s="207"/>
      <c r="BA784" s="207"/>
      <c r="BB784" s="207"/>
      <c r="BC784" s="207"/>
      <c r="BD784" s="207"/>
      <c r="BE784" s="207"/>
      <c r="BF784" s="207"/>
      <c r="BG784" s="207"/>
      <c r="BH784" s="207"/>
      <c r="BI784" s="207"/>
      <c r="BJ784" s="207"/>
      <c r="BK784" s="207"/>
      <c r="BL784" s="207"/>
      <c r="BM784" s="56"/>
    </row>
    <row r="785" spans="1:65">
      <c r="A785" s="30"/>
      <c r="B785" s="3" t="s">
        <v>266</v>
      </c>
      <c r="C785" s="29"/>
      <c r="D785" s="24">
        <v>2E-3</v>
      </c>
      <c r="E785" s="24">
        <v>2.5000000000000001E-3</v>
      </c>
      <c r="F785" s="24">
        <v>6.0000000000000001E-3</v>
      </c>
      <c r="G785" s="24">
        <v>2E-3</v>
      </c>
      <c r="H785" s="24">
        <v>2E-3</v>
      </c>
      <c r="I785" s="24" t="s">
        <v>673</v>
      </c>
      <c r="J785" s="24">
        <v>2E-3</v>
      </c>
      <c r="K785" s="24">
        <v>2E-3</v>
      </c>
      <c r="L785" s="24">
        <v>2E-3</v>
      </c>
      <c r="M785" s="24" t="s">
        <v>673</v>
      </c>
      <c r="N785" s="24" t="s">
        <v>673</v>
      </c>
      <c r="O785" s="24">
        <v>2E-3</v>
      </c>
      <c r="P785" s="24">
        <v>2E-3</v>
      </c>
      <c r="Q785" s="24">
        <v>2E-3</v>
      </c>
      <c r="R785" s="206"/>
      <c r="S785" s="207"/>
      <c r="T785" s="207"/>
      <c r="U785" s="207"/>
      <c r="V785" s="207"/>
      <c r="W785" s="207"/>
      <c r="X785" s="207"/>
      <c r="Y785" s="207"/>
      <c r="Z785" s="207"/>
      <c r="AA785" s="207"/>
      <c r="AB785" s="207"/>
      <c r="AC785" s="207"/>
      <c r="AD785" s="207"/>
      <c r="AE785" s="207"/>
      <c r="AF785" s="207"/>
      <c r="AG785" s="207"/>
      <c r="AH785" s="207"/>
      <c r="AI785" s="207"/>
      <c r="AJ785" s="207"/>
      <c r="AK785" s="207"/>
      <c r="AL785" s="207"/>
      <c r="AM785" s="207"/>
      <c r="AN785" s="207"/>
      <c r="AO785" s="207"/>
      <c r="AP785" s="207"/>
      <c r="AQ785" s="207"/>
      <c r="AR785" s="207"/>
      <c r="AS785" s="207"/>
      <c r="AT785" s="207"/>
      <c r="AU785" s="207"/>
      <c r="AV785" s="207"/>
      <c r="AW785" s="207"/>
      <c r="AX785" s="207"/>
      <c r="AY785" s="207"/>
      <c r="AZ785" s="207"/>
      <c r="BA785" s="207"/>
      <c r="BB785" s="207"/>
      <c r="BC785" s="207"/>
      <c r="BD785" s="207"/>
      <c r="BE785" s="207"/>
      <c r="BF785" s="207"/>
      <c r="BG785" s="207"/>
      <c r="BH785" s="207"/>
      <c r="BI785" s="207"/>
      <c r="BJ785" s="207"/>
      <c r="BK785" s="207"/>
      <c r="BL785" s="207"/>
      <c r="BM785" s="56"/>
    </row>
    <row r="786" spans="1:65">
      <c r="A786" s="30"/>
      <c r="B786" s="3" t="s">
        <v>267</v>
      </c>
      <c r="C786" s="29"/>
      <c r="D786" s="24">
        <v>5.1639777949432221E-4</v>
      </c>
      <c r="E786" s="24">
        <v>5.4772255750516611E-4</v>
      </c>
      <c r="F786" s="24">
        <v>9.8319208025017513E-4</v>
      </c>
      <c r="G786" s="24">
        <v>7.5277265270908098E-4</v>
      </c>
      <c r="H786" s="24">
        <v>1.0327955589886444E-3</v>
      </c>
      <c r="I786" s="24" t="s">
        <v>673</v>
      </c>
      <c r="J786" s="24">
        <v>4.0824829046386303E-4</v>
      </c>
      <c r="K786" s="24">
        <v>0</v>
      </c>
      <c r="L786" s="24">
        <v>5.1639777949432221E-4</v>
      </c>
      <c r="M786" s="24" t="s">
        <v>673</v>
      </c>
      <c r="N786" s="24" t="s">
        <v>673</v>
      </c>
      <c r="O786" s="24">
        <v>0</v>
      </c>
      <c r="P786" s="24">
        <v>0</v>
      </c>
      <c r="Q786" s="24">
        <v>5.1639777949432221E-4</v>
      </c>
      <c r="R786" s="206"/>
      <c r="S786" s="207"/>
      <c r="T786" s="207"/>
      <c r="U786" s="207"/>
      <c r="V786" s="207"/>
      <c r="W786" s="207"/>
      <c r="X786" s="207"/>
      <c r="Y786" s="207"/>
      <c r="Z786" s="207"/>
      <c r="AA786" s="207"/>
      <c r="AB786" s="207"/>
      <c r="AC786" s="207"/>
      <c r="AD786" s="207"/>
      <c r="AE786" s="207"/>
      <c r="AF786" s="207"/>
      <c r="AG786" s="207"/>
      <c r="AH786" s="207"/>
      <c r="AI786" s="207"/>
      <c r="AJ786" s="207"/>
      <c r="AK786" s="207"/>
      <c r="AL786" s="207"/>
      <c r="AM786" s="207"/>
      <c r="AN786" s="207"/>
      <c r="AO786" s="207"/>
      <c r="AP786" s="207"/>
      <c r="AQ786" s="207"/>
      <c r="AR786" s="207"/>
      <c r="AS786" s="207"/>
      <c r="AT786" s="207"/>
      <c r="AU786" s="207"/>
      <c r="AV786" s="207"/>
      <c r="AW786" s="207"/>
      <c r="AX786" s="207"/>
      <c r="AY786" s="207"/>
      <c r="AZ786" s="207"/>
      <c r="BA786" s="207"/>
      <c r="BB786" s="207"/>
      <c r="BC786" s="207"/>
      <c r="BD786" s="207"/>
      <c r="BE786" s="207"/>
      <c r="BF786" s="207"/>
      <c r="BG786" s="207"/>
      <c r="BH786" s="207"/>
      <c r="BI786" s="207"/>
      <c r="BJ786" s="207"/>
      <c r="BK786" s="207"/>
      <c r="BL786" s="207"/>
      <c r="BM786" s="56"/>
    </row>
    <row r="787" spans="1:65">
      <c r="A787" s="30"/>
      <c r="B787" s="3" t="s">
        <v>86</v>
      </c>
      <c r="C787" s="29"/>
      <c r="D787" s="13">
        <v>0.22131333406899523</v>
      </c>
      <c r="E787" s="13">
        <v>0.21908902300206645</v>
      </c>
      <c r="F787" s="13">
        <v>0.15943655355408246</v>
      </c>
      <c r="G787" s="13">
        <v>0.34743353201957577</v>
      </c>
      <c r="H787" s="13">
        <v>0.44262666813799045</v>
      </c>
      <c r="I787" s="13" t="s">
        <v>673</v>
      </c>
      <c r="J787" s="13">
        <v>0.18842228790639834</v>
      </c>
      <c r="K787" s="13">
        <v>0</v>
      </c>
      <c r="L787" s="13">
        <v>0.22131333406899523</v>
      </c>
      <c r="M787" s="13" t="s">
        <v>673</v>
      </c>
      <c r="N787" s="13" t="s">
        <v>673</v>
      </c>
      <c r="O787" s="13">
        <v>0</v>
      </c>
      <c r="P787" s="13">
        <v>0</v>
      </c>
      <c r="Q787" s="13">
        <v>0.30983866769659324</v>
      </c>
      <c r="R787" s="152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5"/>
    </row>
    <row r="788" spans="1:65">
      <c r="A788" s="30"/>
      <c r="B788" s="3" t="s">
        <v>268</v>
      </c>
      <c r="C788" s="29"/>
      <c r="D788" s="13">
        <v>0.10236220472440949</v>
      </c>
      <c r="E788" s="13">
        <v>0.18110236220472431</v>
      </c>
      <c r="F788" s="13">
        <v>1.9133858267716533</v>
      </c>
      <c r="G788" s="13">
        <v>2.3622047244094446E-2</v>
      </c>
      <c r="H788" s="13">
        <v>0.10236220472440949</v>
      </c>
      <c r="I788" s="13" t="s">
        <v>673</v>
      </c>
      <c r="J788" s="13">
        <v>2.3622047244094446E-2</v>
      </c>
      <c r="K788" s="13">
        <v>-5.5118110236220597E-2</v>
      </c>
      <c r="L788" s="13">
        <v>0.10236220472440949</v>
      </c>
      <c r="M788" s="13" t="s">
        <v>673</v>
      </c>
      <c r="N788" s="13" t="s">
        <v>673</v>
      </c>
      <c r="O788" s="13">
        <v>-5.5118110236220597E-2</v>
      </c>
      <c r="P788" s="13">
        <v>-5.5118110236220597E-2</v>
      </c>
      <c r="Q788" s="13">
        <v>-0.21259842519685035</v>
      </c>
      <c r="R788" s="152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5"/>
    </row>
    <row r="789" spans="1:65">
      <c r="A789" s="30"/>
      <c r="B789" s="46" t="s">
        <v>269</v>
      </c>
      <c r="C789" s="47"/>
      <c r="D789" s="45">
        <v>0</v>
      </c>
      <c r="E789" s="45">
        <v>0.34</v>
      </c>
      <c r="F789" s="45">
        <v>7.75</v>
      </c>
      <c r="G789" s="45">
        <v>0.34</v>
      </c>
      <c r="H789" s="45">
        <v>0</v>
      </c>
      <c r="I789" s="45">
        <v>45.85</v>
      </c>
      <c r="J789" s="45">
        <v>0.34</v>
      </c>
      <c r="K789" s="45">
        <v>0.67</v>
      </c>
      <c r="L789" s="45">
        <v>0</v>
      </c>
      <c r="M789" s="45">
        <v>45.85</v>
      </c>
      <c r="N789" s="45">
        <v>5052.6000000000004</v>
      </c>
      <c r="O789" s="45">
        <v>0.67</v>
      </c>
      <c r="P789" s="45">
        <v>0.67</v>
      </c>
      <c r="Q789" s="45">
        <v>1.35</v>
      </c>
      <c r="R789" s="152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5"/>
    </row>
    <row r="790" spans="1:65">
      <c r="B790" s="31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BM790" s="55"/>
    </row>
    <row r="791" spans="1:65" ht="15">
      <c r="B791" s="8" t="s">
        <v>575</v>
      </c>
      <c r="BM791" s="28" t="s">
        <v>66</v>
      </c>
    </row>
    <row r="792" spans="1:65" ht="15">
      <c r="A792" s="25" t="s">
        <v>60</v>
      </c>
      <c r="B792" s="18" t="s">
        <v>110</v>
      </c>
      <c r="C792" s="15" t="s">
        <v>111</v>
      </c>
      <c r="D792" s="16" t="s">
        <v>230</v>
      </c>
      <c r="E792" s="17" t="s">
        <v>230</v>
      </c>
      <c r="F792" s="17" t="s">
        <v>230</v>
      </c>
      <c r="G792" s="17" t="s">
        <v>230</v>
      </c>
      <c r="H792" s="17" t="s">
        <v>230</v>
      </c>
      <c r="I792" s="17" t="s">
        <v>230</v>
      </c>
      <c r="J792" s="17" t="s">
        <v>230</v>
      </c>
      <c r="K792" s="17" t="s">
        <v>230</v>
      </c>
      <c r="L792" s="17" t="s">
        <v>230</v>
      </c>
      <c r="M792" s="17" t="s">
        <v>230</v>
      </c>
      <c r="N792" s="17" t="s">
        <v>230</v>
      </c>
      <c r="O792" s="17" t="s">
        <v>230</v>
      </c>
      <c r="P792" s="17" t="s">
        <v>230</v>
      </c>
      <c r="Q792" s="17" t="s">
        <v>230</v>
      </c>
      <c r="R792" s="17" t="s">
        <v>230</v>
      </c>
      <c r="S792" s="17" t="s">
        <v>230</v>
      </c>
      <c r="T792" s="17" t="s">
        <v>230</v>
      </c>
      <c r="U792" s="17" t="s">
        <v>230</v>
      </c>
      <c r="V792" s="17" t="s">
        <v>230</v>
      </c>
      <c r="W792" s="17" t="s">
        <v>230</v>
      </c>
      <c r="X792" s="17" t="s">
        <v>230</v>
      </c>
      <c r="Y792" s="17" t="s">
        <v>230</v>
      </c>
      <c r="Z792" s="152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8">
        <v>1</v>
      </c>
    </row>
    <row r="793" spans="1:65">
      <c r="A793" s="30"/>
      <c r="B793" s="19" t="s">
        <v>231</v>
      </c>
      <c r="C793" s="9" t="s">
        <v>231</v>
      </c>
      <c r="D793" s="150" t="s">
        <v>233</v>
      </c>
      <c r="E793" s="151" t="s">
        <v>234</v>
      </c>
      <c r="F793" s="151" t="s">
        <v>235</v>
      </c>
      <c r="G793" s="151" t="s">
        <v>236</v>
      </c>
      <c r="H793" s="151" t="s">
        <v>237</v>
      </c>
      <c r="I793" s="151" t="s">
        <v>239</v>
      </c>
      <c r="J793" s="151" t="s">
        <v>240</v>
      </c>
      <c r="K793" s="151" t="s">
        <v>243</v>
      </c>
      <c r="L793" s="151" t="s">
        <v>245</v>
      </c>
      <c r="M793" s="151" t="s">
        <v>246</v>
      </c>
      <c r="N793" s="151" t="s">
        <v>247</v>
      </c>
      <c r="O793" s="151" t="s">
        <v>248</v>
      </c>
      <c r="P793" s="151" t="s">
        <v>249</v>
      </c>
      <c r="Q793" s="151" t="s">
        <v>250</v>
      </c>
      <c r="R793" s="151" t="s">
        <v>251</v>
      </c>
      <c r="S793" s="151" t="s">
        <v>252</v>
      </c>
      <c r="T793" s="151" t="s">
        <v>280</v>
      </c>
      <c r="U793" s="151" t="s">
        <v>254</v>
      </c>
      <c r="V793" s="151" t="s">
        <v>255</v>
      </c>
      <c r="W793" s="151" t="s">
        <v>256</v>
      </c>
      <c r="X793" s="151" t="s">
        <v>257</v>
      </c>
      <c r="Y793" s="151" t="s">
        <v>258</v>
      </c>
      <c r="Z793" s="152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8" t="s">
        <v>1</v>
      </c>
    </row>
    <row r="794" spans="1:65">
      <c r="A794" s="30"/>
      <c r="B794" s="19"/>
      <c r="C794" s="9"/>
      <c r="D794" s="10" t="s">
        <v>271</v>
      </c>
      <c r="E794" s="11" t="s">
        <v>273</v>
      </c>
      <c r="F794" s="11" t="s">
        <v>273</v>
      </c>
      <c r="G794" s="11" t="s">
        <v>274</v>
      </c>
      <c r="H794" s="11" t="s">
        <v>274</v>
      </c>
      <c r="I794" s="11" t="s">
        <v>274</v>
      </c>
      <c r="J794" s="11" t="s">
        <v>271</v>
      </c>
      <c r="K794" s="11" t="s">
        <v>274</v>
      </c>
      <c r="L794" s="11" t="s">
        <v>271</v>
      </c>
      <c r="M794" s="11" t="s">
        <v>274</v>
      </c>
      <c r="N794" s="11" t="s">
        <v>273</v>
      </c>
      <c r="O794" s="11" t="s">
        <v>273</v>
      </c>
      <c r="P794" s="11" t="s">
        <v>273</v>
      </c>
      <c r="Q794" s="11" t="s">
        <v>271</v>
      </c>
      <c r="R794" s="11" t="s">
        <v>274</v>
      </c>
      <c r="S794" s="11" t="s">
        <v>271</v>
      </c>
      <c r="T794" s="11" t="s">
        <v>273</v>
      </c>
      <c r="U794" s="11" t="s">
        <v>273</v>
      </c>
      <c r="V794" s="11" t="s">
        <v>274</v>
      </c>
      <c r="W794" s="11" t="s">
        <v>271</v>
      </c>
      <c r="X794" s="11" t="s">
        <v>274</v>
      </c>
      <c r="Y794" s="11" t="s">
        <v>271</v>
      </c>
      <c r="Z794" s="152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8">
        <v>3</v>
      </c>
    </row>
    <row r="795" spans="1:65">
      <c r="A795" s="30"/>
      <c r="B795" s="19"/>
      <c r="C795" s="9"/>
      <c r="D795" s="26" t="s">
        <v>309</v>
      </c>
      <c r="E795" s="26" t="s">
        <v>263</v>
      </c>
      <c r="F795" s="26" t="s">
        <v>309</v>
      </c>
      <c r="G795" s="26" t="s">
        <v>310</v>
      </c>
      <c r="H795" s="26" t="s">
        <v>310</v>
      </c>
      <c r="I795" s="26" t="s">
        <v>310</v>
      </c>
      <c r="J795" s="26" t="s">
        <v>116</v>
      </c>
      <c r="K795" s="26" t="s">
        <v>311</v>
      </c>
      <c r="L795" s="26" t="s">
        <v>309</v>
      </c>
      <c r="M795" s="26" t="s">
        <v>309</v>
      </c>
      <c r="N795" s="26" t="s">
        <v>309</v>
      </c>
      <c r="O795" s="26" t="s">
        <v>310</v>
      </c>
      <c r="P795" s="26" t="s">
        <v>309</v>
      </c>
      <c r="Q795" s="26" t="s">
        <v>309</v>
      </c>
      <c r="R795" s="26" t="s">
        <v>311</v>
      </c>
      <c r="S795" s="26" t="s">
        <v>276</v>
      </c>
      <c r="T795" s="26" t="s">
        <v>310</v>
      </c>
      <c r="U795" s="26" t="s">
        <v>312</v>
      </c>
      <c r="V795" s="26" t="s">
        <v>313</v>
      </c>
      <c r="W795" s="26" t="s">
        <v>309</v>
      </c>
      <c r="X795" s="26" t="s">
        <v>309</v>
      </c>
      <c r="Y795" s="26" t="s">
        <v>309</v>
      </c>
      <c r="Z795" s="152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8">
        <v>3</v>
      </c>
    </row>
    <row r="796" spans="1:65">
      <c r="A796" s="30"/>
      <c r="B796" s="18">
        <v>1</v>
      </c>
      <c r="C796" s="14">
        <v>1</v>
      </c>
      <c r="D796" s="222">
        <v>0.51</v>
      </c>
      <c r="E796" s="222">
        <v>0.49500000000000005</v>
      </c>
      <c r="F796" s="222">
        <v>0.44049999999999989</v>
      </c>
      <c r="G796" s="222">
        <v>0.51</v>
      </c>
      <c r="H796" s="222">
        <v>0.51</v>
      </c>
      <c r="I796" s="223">
        <v>0.56000000000000005</v>
      </c>
      <c r="J796" s="222">
        <v>0.5</v>
      </c>
      <c r="K796" s="222">
        <v>0.45999999999999996</v>
      </c>
      <c r="L796" s="235">
        <v>0.52</v>
      </c>
      <c r="M796" s="222">
        <v>0.42100000000000004</v>
      </c>
      <c r="N796" s="222">
        <v>0.46078199999999997</v>
      </c>
      <c r="O796" s="222">
        <v>0.49</v>
      </c>
      <c r="P796" s="223">
        <v>0.17083000000000001</v>
      </c>
      <c r="Q796" s="222">
        <v>0.5</v>
      </c>
      <c r="R796" s="222">
        <v>0.45999999999999996</v>
      </c>
      <c r="S796" s="222">
        <v>0.45000000000000007</v>
      </c>
      <c r="T796" s="222">
        <v>0.47200715370000002</v>
      </c>
      <c r="U796" s="222">
        <v>0.46999999999999992</v>
      </c>
      <c r="V796" s="222">
        <v>0.42</v>
      </c>
      <c r="W796" s="222">
        <v>0.51</v>
      </c>
      <c r="X796" s="222">
        <v>0.49</v>
      </c>
      <c r="Y796" s="222">
        <v>0.44</v>
      </c>
      <c r="Z796" s="206"/>
      <c r="AA796" s="207"/>
      <c r="AB796" s="207"/>
      <c r="AC796" s="207"/>
      <c r="AD796" s="207"/>
      <c r="AE796" s="207"/>
      <c r="AF796" s="207"/>
      <c r="AG796" s="207"/>
      <c r="AH796" s="207"/>
      <c r="AI796" s="207"/>
      <c r="AJ796" s="207"/>
      <c r="AK796" s="207"/>
      <c r="AL796" s="207"/>
      <c r="AM796" s="207"/>
      <c r="AN796" s="207"/>
      <c r="AO796" s="207"/>
      <c r="AP796" s="207"/>
      <c r="AQ796" s="207"/>
      <c r="AR796" s="207"/>
      <c r="AS796" s="207"/>
      <c r="AT796" s="207"/>
      <c r="AU796" s="207"/>
      <c r="AV796" s="207"/>
      <c r="AW796" s="207"/>
      <c r="AX796" s="207"/>
      <c r="AY796" s="207"/>
      <c r="AZ796" s="207"/>
      <c r="BA796" s="207"/>
      <c r="BB796" s="207"/>
      <c r="BC796" s="207"/>
      <c r="BD796" s="207"/>
      <c r="BE796" s="207"/>
      <c r="BF796" s="207"/>
      <c r="BG796" s="207"/>
      <c r="BH796" s="207"/>
      <c r="BI796" s="207"/>
      <c r="BJ796" s="207"/>
      <c r="BK796" s="207"/>
      <c r="BL796" s="207"/>
      <c r="BM796" s="224">
        <v>1</v>
      </c>
    </row>
    <row r="797" spans="1:65">
      <c r="A797" s="30"/>
      <c r="B797" s="19">
        <v>1</v>
      </c>
      <c r="C797" s="9">
        <v>2</v>
      </c>
      <c r="D797" s="24">
        <v>0.49</v>
      </c>
      <c r="E797" s="24">
        <v>0.49</v>
      </c>
      <c r="F797" s="24">
        <v>0.4371666666666667</v>
      </c>
      <c r="G797" s="24">
        <v>0.51</v>
      </c>
      <c r="H797" s="24">
        <v>0.5</v>
      </c>
      <c r="I797" s="225">
        <v>0.56000000000000005</v>
      </c>
      <c r="J797" s="24">
        <v>0.5</v>
      </c>
      <c r="K797" s="24">
        <v>0.45000000000000007</v>
      </c>
      <c r="L797" s="24">
        <v>0.48</v>
      </c>
      <c r="M797" s="24">
        <v>0.42399999999999999</v>
      </c>
      <c r="N797" s="24">
        <v>0.46790900000000002</v>
      </c>
      <c r="O797" s="24">
        <v>0.5</v>
      </c>
      <c r="P797" s="225">
        <v>0.18445</v>
      </c>
      <c r="Q797" s="24">
        <v>0.52</v>
      </c>
      <c r="R797" s="24">
        <v>0.47000000000000003</v>
      </c>
      <c r="S797" s="24">
        <v>0.45000000000000007</v>
      </c>
      <c r="T797" s="24">
        <v>0.44279304000000003</v>
      </c>
      <c r="U797" s="24">
        <v>0.46999999999999992</v>
      </c>
      <c r="V797" s="24">
        <v>0.38</v>
      </c>
      <c r="W797" s="24">
        <v>0.49</v>
      </c>
      <c r="X797" s="24">
        <v>0.46999999999999992</v>
      </c>
      <c r="Y797" s="24">
        <v>0.45999999999999996</v>
      </c>
      <c r="Z797" s="206"/>
      <c r="AA797" s="207"/>
      <c r="AB797" s="207"/>
      <c r="AC797" s="207"/>
      <c r="AD797" s="207"/>
      <c r="AE797" s="207"/>
      <c r="AF797" s="207"/>
      <c r="AG797" s="207"/>
      <c r="AH797" s="207"/>
      <c r="AI797" s="207"/>
      <c r="AJ797" s="207"/>
      <c r="AK797" s="207"/>
      <c r="AL797" s="207"/>
      <c r="AM797" s="207"/>
      <c r="AN797" s="207"/>
      <c r="AO797" s="207"/>
      <c r="AP797" s="207"/>
      <c r="AQ797" s="207"/>
      <c r="AR797" s="207"/>
      <c r="AS797" s="207"/>
      <c r="AT797" s="207"/>
      <c r="AU797" s="207"/>
      <c r="AV797" s="207"/>
      <c r="AW797" s="207"/>
      <c r="AX797" s="207"/>
      <c r="AY797" s="207"/>
      <c r="AZ797" s="207"/>
      <c r="BA797" s="207"/>
      <c r="BB797" s="207"/>
      <c r="BC797" s="207"/>
      <c r="BD797" s="207"/>
      <c r="BE797" s="207"/>
      <c r="BF797" s="207"/>
      <c r="BG797" s="207"/>
      <c r="BH797" s="207"/>
      <c r="BI797" s="207"/>
      <c r="BJ797" s="207"/>
      <c r="BK797" s="207"/>
      <c r="BL797" s="207"/>
      <c r="BM797" s="224">
        <v>16</v>
      </c>
    </row>
    <row r="798" spans="1:65">
      <c r="A798" s="30"/>
      <c r="B798" s="19">
        <v>1</v>
      </c>
      <c r="C798" s="9">
        <v>3</v>
      </c>
      <c r="D798" s="24">
        <v>0.5</v>
      </c>
      <c r="E798" s="24">
        <v>0.49500000000000005</v>
      </c>
      <c r="F798" s="24">
        <v>0.44049999999999989</v>
      </c>
      <c r="G798" s="24">
        <v>0.51</v>
      </c>
      <c r="H798" s="24">
        <v>0.5</v>
      </c>
      <c r="I798" s="225">
        <v>0.56999999999999995</v>
      </c>
      <c r="J798" s="24">
        <v>0.48</v>
      </c>
      <c r="K798" s="24">
        <v>0.45999999999999996</v>
      </c>
      <c r="L798" s="24">
        <v>0.48</v>
      </c>
      <c r="M798" s="24">
        <v>0.42599999999999999</v>
      </c>
      <c r="N798" s="24">
        <v>0.45863999999999999</v>
      </c>
      <c r="O798" s="24">
        <v>0.5</v>
      </c>
      <c r="P798" s="225">
        <v>0.17888000000000001</v>
      </c>
      <c r="Q798" s="24">
        <v>0.52</v>
      </c>
      <c r="R798" s="24">
        <v>0.45999999999999996</v>
      </c>
      <c r="S798" s="24">
        <v>0.45000000000000007</v>
      </c>
      <c r="T798" s="24">
        <v>0.45084868429999997</v>
      </c>
      <c r="U798" s="24">
        <v>0.46999999999999992</v>
      </c>
      <c r="V798" s="226">
        <v>0.37</v>
      </c>
      <c r="W798" s="24">
        <v>0.49</v>
      </c>
      <c r="X798" s="24">
        <v>0.48</v>
      </c>
      <c r="Y798" s="24">
        <v>0.45000000000000007</v>
      </c>
      <c r="Z798" s="206"/>
      <c r="AA798" s="207"/>
      <c r="AB798" s="207"/>
      <c r="AC798" s="207"/>
      <c r="AD798" s="207"/>
      <c r="AE798" s="207"/>
      <c r="AF798" s="207"/>
      <c r="AG798" s="207"/>
      <c r="AH798" s="207"/>
      <c r="AI798" s="207"/>
      <c r="AJ798" s="207"/>
      <c r="AK798" s="207"/>
      <c r="AL798" s="207"/>
      <c r="AM798" s="207"/>
      <c r="AN798" s="207"/>
      <c r="AO798" s="207"/>
      <c r="AP798" s="207"/>
      <c r="AQ798" s="207"/>
      <c r="AR798" s="207"/>
      <c r="AS798" s="207"/>
      <c r="AT798" s="207"/>
      <c r="AU798" s="207"/>
      <c r="AV798" s="207"/>
      <c r="AW798" s="207"/>
      <c r="AX798" s="207"/>
      <c r="AY798" s="207"/>
      <c r="AZ798" s="207"/>
      <c r="BA798" s="207"/>
      <c r="BB798" s="207"/>
      <c r="BC798" s="207"/>
      <c r="BD798" s="207"/>
      <c r="BE798" s="207"/>
      <c r="BF798" s="207"/>
      <c r="BG798" s="207"/>
      <c r="BH798" s="207"/>
      <c r="BI798" s="207"/>
      <c r="BJ798" s="207"/>
      <c r="BK798" s="207"/>
      <c r="BL798" s="207"/>
      <c r="BM798" s="224">
        <v>16</v>
      </c>
    </row>
    <row r="799" spans="1:65">
      <c r="A799" s="30"/>
      <c r="B799" s="19">
        <v>1</v>
      </c>
      <c r="C799" s="9">
        <v>4</v>
      </c>
      <c r="D799" s="24">
        <v>0.49</v>
      </c>
      <c r="E799" s="24">
        <v>0.49</v>
      </c>
      <c r="F799" s="24">
        <v>0.44049999999999989</v>
      </c>
      <c r="G799" s="24">
        <v>0.52</v>
      </c>
      <c r="H799" s="24">
        <v>0.52</v>
      </c>
      <c r="I799" s="225">
        <v>0.57999999999999996</v>
      </c>
      <c r="J799" s="24">
        <v>0.46999999999999992</v>
      </c>
      <c r="K799" s="24">
        <v>0.45000000000000007</v>
      </c>
      <c r="L799" s="24">
        <v>0.45999999999999996</v>
      </c>
      <c r="M799" s="24">
        <v>0.42699999999999994</v>
      </c>
      <c r="N799" s="24">
        <v>0.47243700000000005</v>
      </c>
      <c r="O799" s="24">
        <v>0.5</v>
      </c>
      <c r="P799" s="225">
        <v>0.18361</v>
      </c>
      <c r="Q799" s="24">
        <v>0.51</v>
      </c>
      <c r="R799" s="24">
        <v>0.45999999999999996</v>
      </c>
      <c r="S799" s="24">
        <v>0.44</v>
      </c>
      <c r="T799" s="24">
        <v>0.45155742110000002</v>
      </c>
      <c r="U799" s="24">
        <v>0.46999999999999992</v>
      </c>
      <c r="V799" s="24">
        <v>0.39</v>
      </c>
      <c r="W799" s="24">
        <v>0.5</v>
      </c>
      <c r="X799" s="24">
        <v>0.46999999999999992</v>
      </c>
      <c r="Y799" s="24">
        <v>0.44</v>
      </c>
      <c r="Z799" s="206"/>
      <c r="AA799" s="207"/>
      <c r="AB799" s="207"/>
      <c r="AC799" s="207"/>
      <c r="AD799" s="207"/>
      <c r="AE799" s="207"/>
      <c r="AF799" s="207"/>
      <c r="AG799" s="207"/>
      <c r="AH799" s="207"/>
      <c r="AI799" s="207"/>
      <c r="AJ799" s="207"/>
      <c r="AK799" s="207"/>
      <c r="AL799" s="207"/>
      <c r="AM799" s="207"/>
      <c r="AN799" s="207"/>
      <c r="AO799" s="207"/>
      <c r="AP799" s="207"/>
      <c r="AQ799" s="207"/>
      <c r="AR799" s="207"/>
      <c r="AS799" s="207"/>
      <c r="AT799" s="207"/>
      <c r="AU799" s="207"/>
      <c r="AV799" s="207"/>
      <c r="AW799" s="207"/>
      <c r="AX799" s="207"/>
      <c r="AY799" s="207"/>
      <c r="AZ799" s="207"/>
      <c r="BA799" s="207"/>
      <c r="BB799" s="207"/>
      <c r="BC799" s="207"/>
      <c r="BD799" s="207"/>
      <c r="BE799" s="207"/>
      <c r="BF799" s="207"/>
      <c r="BG799" s="207"/>
      <c r="BH799" s="207"/>
      <c r="BI799" s="207"/>
      <c r="BJ799" s="207"/>
      <c r="BK799" s="207"/>
      <c r="BL799" s="207"/>
      <c r="BM799" s="224">
        <v>0.47014231501944448</v>
      </c>
    </row>
    <row r="800" spans="1:65">
      <c r="A800" s="30"/>
      <c r="B800" s="19">
        <v>1</v>
      </c>
      <c r="C800" s="9">
        <v>5</v>
      </c>
      <c r="D800" s="24">
        <v>0.48</v>
      </c>
      <c r="E800" s="226">
        <v>0.51</v>
      </c>
      <c r="F800" s="24">
        <v>0.4371666666666667</v>
      </c>
      <c r="G800" s="24">
        <v>0.52</v>
      </c>
      <c r="H800" s="24">
        <v>0.54</v>
      </c>
      <c r="I800" s="225">
        <v>0.57999999999999996</v>
      </c>
      <c r="J800" s="24">
        <v>0.48</v>
      </c>
      <c r="K800" s="24">
        <v>0.45999999999999996</v>
      </c>
      <c r="L800" s="24">
        <v>0.48</v>
      </c>
      <c r="M800" s="24">
        <v>0.42</v>
      </c>
      <c r="N800" s="24">
        <v>0.46358550000000004</v>
      </c>
      <c r="O800" s="24">
        <v>0.51</v>
      </c>
      <c r="P800" s="225">
        <v>0.18115999999999999</v>
      </c>
      <c r="Q800" s="24">
        <v>0.51</v>
      </c>
      <c r="R800" s="24">
        <v>0.45999999999999996</v>
      </c>
      <c r="S800" s="24">
        <v>0.44</v>
      </c>
      <c r="T800" s="24">
        <v>0.43156904809999996</v>
      </c>
      <c r="U800" s="24">
        <v>0.46999999999999992</v>
      </c>
      <c r="V800" s="24">
        <v>0.38</v>
      </c>
      <c r="W800" s="24">
        <v>0.48</v>
      </c>
      <c r="X800" s="24">
        <v>0.45999999999999996</v>
      </c>
      <c r="Y800" s="24">
        <v>0.44</v>
      </c>
      <c r="Z800" s="206"/>
      <c r="AA800" s="207"/>
      <c r="AB800" s="207"/>
      <c r="AC800" s="207"/>
      <c r="AD800" s="207"/>
      <c r="AE800" s="207"/>
      <c r="AF800" s="207"/>
      <c r="AG800" s="207"/>
      <c r="AH800" s="207"/>
      <c r="AI800" s="207"/>
      <c r="AJ800" s="207"/>
      <c r="AK800" s="207"/>
      <c r="AL800" s="207"/>
      <c r="AM800" s="207"/>
      <c r="AN800" s="207"/>
      <c r="AO800" s="207"/>
      <c r="AP800" s="207"/>
      <c r="AQ800" s="207"/>
      <c r="AR800" s="207"/>
      <c r="AS800" s="207"/>
      <c r="AT800" s="207"/>
      <c r="AU800" s="207"/>
      <c r="AV800" s="207"/>
      <c r="AW800" s="207"/>
      <c r="AX800" s="207"/>
      <c r="AY800" s="207"/>
      <c r="AZ800" s="207"/>
      <c r="BA800" s="207"/>
      <c r="BB800" s="207"/>
      <c r="BC800" s="207"/>
      <c r="BD800" s="207"/>
      <c r="BE800" s="207"/>
      <c r="BF800" s="207"/>
      <c r="BG800" s="207"/>
      <c r="BH800" s="207"/>
      <c r="BI800" s="207"/>
      <c r="BJ800" s="207"/>
      <c r="BK800" s="207"/>
      <c r="BL800" s="207"/>
      <c r="BM800" s="224">
        <v>116</v>
      </c>
    </row>
    <row r="801" spans="1:65">
      <c r="A801" s="30"/>
      <c r="B801" s="19">
        <v>1</v>
      </c>
      <c r="C801" s="9">
        <v>6</v>
      </c>
      <c r="D801" s="24">
        <v>0.48</v>
      </c>
      <c r="E801" s="24">
        <v>0.49500000000000005</v>
      </c>
      <c r="F801" s="24">
        <v>0.44049999999999989</v>
      </c>
      <c r="G801" s="24">
        <v>0.5</v>
      </c>
      <c r="H801" s="24">
        <v>0.53</v>
      </c>
      <c r="I801" s="225">
        <v>0.56000000000000005</v>
      </c>
      <c r="J801" s="24">
        <v>0.48</v>
      </c>
      <c r="K801" s="24">
        <v>0.45000000000000007</v>
      </c>
      <c r="L801" s="24">
        <v>0.49</v>
      </c>
      <c r="M801" s="226">
        <v>0.441</v>
      </c>
      <c r="N801" s="24">
        <v>0.46198699999999998</v>
      </c>
      <c r="O801" s="24">
        <v>0.5</v>
      </c>
      <c r="P801" s="225">
        <v>0.17988000000000001</v>
      </c>
      <c r="Q801" s="24">
        <v>0.5</v>
      </c>
      <c r="R801" s="24">
        <v>0.45999999999999996</v>
      </c>
      <c r="S801" s="24" t="s">
        <v>279</v>
      </c>
      <c r="T801" s="24">
        <v>0.46102862179999998</v>
      </c>
      <c r="U801" s="24">
        <v>0.46999999999999992</v>
      </c>
      <c r="V801" s="24">
        <v>0.39</v>
      </c>
      <c r="W801" s="24">
        <v>0.5</v>
      </c>
      <c r="X801" s="24">
        <v>0.46999999999999992</v>
      </c>
      <c r="Y801" s="24">
        <v>0.44</v>
      </c>
      <c r="Z801" s="206"/>
      <c r="AA801" s="207"/>
      <c r="AB801" s="207"/>
      <c r="AC801" s="207"/>
      <c r="AD801" s="207"/>
      <c r="AE801" s="207"/>
      <c r="AF801" s="207"/>
      <c r="AG801" s="207"/>
      <c r="AH801" s="207"/>
      <c r="AI801" s="207"/>
      <c r="AJ801" s="207"/>
      <c r="AK801" s="207"/>
      <c r="AL801" s="207"/>
      <c r="AM801" s="207"/>
      <c r="AN801" s="207"/>
      <c r="AO801" s="207"/>
      <c r="AP801" s="207"/>
      <c r="AQ801" s="207"/>
      <c r="AR801" s="207"/>
      <c r="AS801" s="207"/>
      <c r="AT801" s="207"/>
      <c r="AU801" s="207"/>
      <c r="AV801" s="207"/>
      <c r="AW801" s="207"/>
      <c r="AX801" s="207"/>
      <c r="AY801" s="207"/>
      <c r="AZ801" s="207"/>
      <c r="BA801" s="207"/>
      <c r="BB801" s="207"/>
      <c r="BC801" s="207"/>
      <c r="BD801" s="207"/>
      <c r="BE801" s="207"/>
      <c r="BF801" s="207"/>
      <c r="BG801" s="207"/>
      <c r="BH801" s="207"/>
      <c r="BI801" s="207"/>
      <c r="BJ801" s="207"/>
      <c r="BK801" s="207"/>
      <c r="BL801" s="207"/>
      <c r="BM801" s="56"/>
    </row>
    <row r="802" spans="1:65">
      <c r="A802" s="30"/>
      <c r="B802" s="20" t="s">
        <v>265</v>
      </c>
      <c r="C802" s="12"/>
      <c r="D802" s="227">
        <v>0.49166666666666664</v>
      </c>
      <c r="E802" s="227">
        <v>0.4958333333333334</v>
      </c>
      <c r="F802" s="227">
        <v>0.43938888888888883</v>
      </c>
      <c r="G802" s="227">
        <v>0.5116666666666666</v>
      </c>
      <c r="H802" s="227">
        <v>0.51666666666666672</v>
      </c>
      <c r="I802" s="227">
        <v>0.56833333333333336</v>
      </c>
      <c r="J802" s="227">
        <v>0.48499999999999993</v>
      </c>
      <c r="K802" s="227">
        <v>0.45500000000000007</v>
      </c>
      <c r="L802" s="227">
        <v>0.48500000000000004</v>
      </c>
      <c r="M802" s="227">
        <v>0.42649999999999993</v>
      </c>
      <c r="N802" s="227">
        <v>0.46422341666666672</v>
      </c>
      <c r="O802" s="227">
        <v>0.5</v>
      </c>
      <c r="P802" s="227">
        <v>0.17980166666666667</v>
      </c>
      <c r="Q802" s="227">
        <v>0.5099999999999999</v>
      </c>
      <c r="R802" s="227">
        <v>0.46166666666666661</v>
      </c>
      <c r="S802" s="227">
        <v>0.44600000000000001</v>
      </c>
      <c r="T802" s="227">
        <v>0.45163399483333339</v>
      </c>
      <c r="U802" s="227">
        <v>0.46999999999999992</v>
      </c>
      <c r="V802" s="227">
        <v>0.38833333333333336</v>
      </c>
      <c r="W802" s="227">
        <v>0.49499999999999994</v>
      </c>
      <c r="X802" s="227">
        <v>0.47333333333333333</v>
      </c>
      <c r="Y802" s="227">
        <v>0.44500000000000001</v>
      </c>
      <c r="Z802" s="206"/>
      <c r="AA802" s="207"/>
      <c r="AB802" s="207"/>
      <c r="AC802" s="207"/>
      <c r="AD802" s="207"/>
      <c r="AE802" s="207"/>
      <c r="AF802" s="207"/>
      <c r="AG802" s="207"/>
      <c r="AH802" s="207"/>
      <c r="AI802" s="207"/>
      <c r="AJ802" s="207"/>
      <c r="AK802" s="207"/>
      <c r="AL802" s="207"/>
      <c r="AM802" s="207"/>
      <c r="AN802" s="207"/>
      <c r="AO802" s="207"/>
      <c r="AP802" s="207"/>
      <c r="AQ802" s="207"/>
      <c r="AR802" s="207"/>
      <c r="AS802" s="207"/>
      <c r="AT802" s="207"/>
      <c r="AU802" s="207"/>
      <c r="AV802" s="207"/>
      <c r="AW802" s="207"/>
      <c r="AX802" s="207"/>
      <c r="AY802" s="207"/>
      <c r="AZ802" s="207"/>
      <c r="BA802" s="207"/>
      <c r="BB802" s="207"/>
      <c r="BC802" s="207"/>
      <c r="BD802" s="207"/>
      <c r="BE802" s="207"/>
      <c r="BF802" s="207"/>
      <c r="BG802" s="207"/>
      <c r="BH802" s="207"/>
      <c r="BI802" s="207"/>
      <c r="BJ802" s="207"/>
      <c r="BK802" s="207"/>
      <c r="BL802" s="207"/>
      <c r="BM802" s="56"/>
    </row>
    <row r="803" spans="1:65">
      <c r="A803" s="30"/>
      <c r="B803" s="3" t="s">
        <v>266</v>
      </c>
      <c r="C803" s="29"/>
      <c r="D803" s="24">
        <v>0.49</v>
      </c>
      <c r="E803" s="24">
        <v>0.49500000000000005</v>
      </c>
      <c r="F803" s="24">
        <v>0.44049999999999989</v>
      </c>
      <c r="G803" s="24">
        <v>0.51</v>
      </c>
      <c r="H803" s="24">
        <v>0.51500000000000001</v>
      </c>
      <c r="I803" s="24">
        <v>0.56499999999999995</v>
      </c>
      <c r="J803" s="24">
        <v>0.48</v>
      </c>
      <c r="K803" s="24">
        <v>0.45500000000000002</v>
      </c>
      <c r="L803" s="24">
        <v>0.48</v>
      </c>
      <c r="M803" s="24">
        <v>0.42499999999999999</v>
      </c>
      <c r="N803" s="24">
        <v>0.46278625000000001</v>
      </c>
      <c r="O803" s="24">
        <v>0.5</v>
      </c>
      <c r="P803" s="24">
        <v>0.18052000000000001</v>
      </c>
      <c r="Q803" s="24">
        <v>0.51</v>
      </c>
      <c r="R803" s="24">
        <v>0.45999999999999996</v>
      </c>
      <c r="S803" s="24">
        <v>0.45000000000000007</v>
      </c>
      <c r="T803" s="24">
        <v>0.4512030527</v>
      </c>
      <c r="U803" s="24">
        <v>0.46999999999999992</v>
      </c>
      <c r="V803" s="24">
        <v>0.38500000000000001</v>
      </c>
      <c r="W803" s="24">
        <v>0.495</v>
      </c>
      <c r="X803" s="24">
        <v>0.46999999999999992</v>
      </c>
      <c r="Y803" s="24">
        <v>0.44</v>
      </c>
      <c r="Z803" s="206"/>
      <c r="AA803" s="207"/>
      <c r="AB803" s="207"/>
      <c r="AC803" s="207"/>
      <c r="AD803" s="207"/>
      <c r="AE803" s="207"/>
      <c r="AF803" s="207"/>
      <c r="AG803" s="207"/>
      <c r="AH803" s="207"/>
      <c r="AI803" s="207"/>
      <c r="AJ803" s="207"/>
      <c r="AK803" s="207"/>
      <c r="AL803" s="207"/>
      <c r="AM803" s="207"/>
      <c r="AN803" s="207"/>
      <c r="AO803" s="207"/>
      <c r="AP803" s="207"/>
      <c r="AQ803" s="207"/>
      <c r="AR803" s="207"/>
      <c r="AS803" s="207"/>
      <c r="AT803" s="207"/>
      <c r="AU803" s="207"/>
      <c r="AV803" s="207"/>
      <c r="AW803" s="207"/>
      <c r="AX803" s="207"/>
      <c r="AY803" s="207"/>
      <c r="AZ803" s="207"/>
      <c r="BA803" s="207"/>
      <c r="BB803" s="207"/>
      <c r="BC803" s="207"/>
      <c r="BD803" s="207"/>
      <c r="BE803" s="207"/>
      <c r="BF803" s="207"/>
      <c r="BG803" s="207"/>
      <c r="BH803" s="207"/>
      <c r="BI803" s="207"/>
      <c r="BJ803" s="207"/>
      <c r="BK803" s="207"/>
      <c r="BL803" s="207"/>
      <c r="BM803" s="56"/>
    </row>
    <row r="804" spans="1:65">
      <c r="A804" s="30"/>
      <c r="B804" s="3" t="s">
        <v>267</v>
      </c>
      <c r="C804" s="29"/>
      <c r="D804" s="24">
        <v>1.1690451944500132E-2</v>
      </c>
      <c r="E804" s="24">
        <v>7.3598007219398756E-3</v>
      </c>
      <c r="F804" s="24">
        <v>1.7213259316476658E-3</v>
      </c>
      <c r="G804" s="24">
        <v>7.5277265270908165E-3</v>
      </c>
      <c r="H804" s="24">
        <v>1.6329931618554533E-2</v>
      </c>
      <c r="I804" s="24">
        <v>9.8319208025017032E-3</v>
      </c>
      <c r="J804" s="24">
        <v>1.2247448713915915E-2</v>
      </c>
      <c r="K804" s="24">
        <v>5.4772255750516049E-3</v>
      </c>
      <c r="L804" s="24">
        <v>1.9748417658131515E-2</v>
      </c>
      <c r="M804" s="24">
        <v>7.6092049518987175E-3</v>
      </c>
      <c r="N804" s="24">
        <v>5.0886710093763117E-3</v>
      </c>
      <c r="O804" s="24">
        <v>6.324555320336764E-3</v>
      </c>
      <c r="P804" s="24">
        <v>4.8847084525759183E-3</v>
      </c>
      <c r="Q804" s="24">
        <v>8.9442719099991665E-3</v>
      </c>
      <c r="R804" s="24">
        <v>4.0824829046386566E-3</v>
      </c>
      <c r="S804" s="24">
        <v>5.4772255750516969E-3</v>
      </c>
      <c r="T804" s="24">
        <v>1.403361510086553E-2</v>
      </c>
      <c r="U804" s="24">
        <v>0</v>
      </c>
      <c r="V804" s="24">
        <v>1.7224014243685082E-2</v>
      </c>
      <c r="W804" s="24">
        <v>1.0488088481701524E-2</v>
      </c>
      <c r="X804" s="24">
        <v>1.0327955589886466E-2</v>
      </c>
      <c r="Y804" s="24">
        <v>8.3666002653407512E-3</v>
      </c>
      <c r="Z804" s="206"/>
      <c r="AA804" s="207"/>
      <c r="AB804" s="207"/>
      <c r="AC804" s="207"/>
      <c r="AD804" s="207"/>
      <c r="AE804" s="207"/>
      <c r="AF804" s="207"/>
      <c r="AG804" s="207"/>
      <c r="AH804" s="207"/>
      <c r="AI804" s="207"/>
      <c r="AJ804" s="207"/>
      <c r="AK804" s="207"/>
      <c r="AL804" s="207"/>
      <c r="AM804" s="207"/>
      <c r="AN804" s="207"/>
      <c r="AO804" s="207"/>
      <c r="AP804" s="207"/>
      <c r="AQ804" s="207"/>
      <c r="AR804" s="207"/>
      <c r="AS804" s="207"/>
      <c r="AT804" s="207"/>
      <c r="AU804" s="207"/>
      <c r="AV804" s="207"/>
      <c r="AW804" s="207"/>
      <c r="AX804" s="207"/>
      <c r="AY804" s="207"/>
      <c r="AZ804" s="207"/>
      <c r="BA804" s="207"/>
      <c r="BB804" s="207"/>
      <c r="BC804" s="207"/>
      <c r="BD804" s="207"/>
      <c r="BE804" s="207"/>
      <c r="BF804" s="207"/>
      <c r="BG804" s="207"/>
      <c r="BH804" s="207"/>
      <c r="BI804" s="207"/>
      <c r="BJ804" s="207"/>
      <c r="BK804" s="207"/>
      <c r="BL804" s="207"/>
      <c r="BM804" s="56"/>
    </row>
    <row r="805" spans="1:65">
      <c r="A805" s="30"/>
      <c r="B805" s="3" t="s">
        <v>86</v>
      </c>
      <c r="C805" s="29"/>
      <c r="D805" s="13">
        <v>2.3777190395593489E-2</v>
      </c>
      <c r="E805" s="13">
        <v>1.4843295573660251E-2</v>
      </c>
      <c r="F805" s="13">
        <v>3.9175454254214174E-3</v>
      </c>
      <c r="G805" s="13">
        <v>1.4712169108320816E-2</v>
      </c>
      <c r="H805" s="13">
        <v>3.1606319261718446E-2</v>
      </c>
      <c r="I805" s="13">
        <v>1.7299567394431149E-2</v>
      </c>
      <c r="J805" s="13">
        <v>2.5252471575084364E-2</v>
      </c>
      <c r="K805" s="13">
        <v>1.2037858406706823E-2</v>
      </c>
      <c r="L805" s="13">
        <v>4.0718386923982504E-2</v>
      </c>
      <c r="M805" s="13">
        <v>1.7841043263537443E-2</v>
      </c>
      <c r="N805" s="13">
        <v>1.0961685315047789E-2</v>
      </c>
      <c r="O805" s="13">
        <v>1.2649110640673528E-2</v>
      </c>
      <c r="P805" s="13">
        <v>2.7167203414369082E-2</v>
      </c>
      <c r="Q805" s="13">
        <v>1.7537788058821897E-2</v>
      </c>
      <c r="R805" s="13">
        <v>8.8429232591451055E-3</v>
      </c>
      <c r="S805" s="13">
        <v>1.2280774831954477E-2</v>
      </c>
      <c r="T805" s="13">
        <v>3.107298224095013E-2</v>
      </c>
      <c r="U805" s="13">
        <v>0</v>
      </c>
      <c r="V805" s="13">
        <v>4.4353684747686903E-2</v>
      </c>
      <c r="W805" s="13">
        <v>2.1188057538790959E-2</v>
      </c>
      <c r="X805" s="13">
        <v>2.1819624485675631E-2</v>
      </c>
      <c r="Y805" s="13">
        <v>1.8801348910878091E-2</v>
      </c>
      <c r="Z805" s="152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5"/>
    </row>
    <row r="806" spans="1:65">
      <c r="A806" s="30"/>
      <c r="B806" s="3" t="s">
        <v>268</v>
      </c>
      <c r="C806" s="29"/>
      <c r="D806" s="13">
        <v>4.5782629981587553E-2</v>
      </c>
      <c r="E806" s="13">
        <v>5.4645194642448658E-2</v>
      </c>
      <c r="F806" s="13">
        <v>-6.5413014630014144E-2</v>
      </c>
      <c r="G806" s="13">
        <v>8.8322940353719792E-2</v>
      </c>
      <c r="H806" s="13">
        <v>9.8958017946753074E-2</v>
      </c>
      <c r="I806" s="13">
        <v>0.20885381974142825</v>
      </c>
      <c r="J806" s="13">
        <v>3.1602526524209917E-2</v>
      </c>
      <c r="K806" s="13">
        <v>-3.2207939033988331E-2</v>
      </c>
      <c r="L806" s="13">
        <v>3.1602526524210139E-2</v>
      </c>
      <c r="M806" s="13">
        <v>-9.2827881314277216E-2</v>
      </c>
      <c r="N806" s="13">
        <v>-1.2589588649413397E-2</v>
      </c>
      <c r="O806" s="13">
        <v>6.3507759303309319E-2</v>
      </c>
      <c r="P806" s="13">
        <v>-0.61755906472866562</v>
      </c>
      <c r="Q806" s="13">
        <v>8.4777914489375217E-2</v>
      </c>
      <c r="R806" s="13">
        <v>-1.802783557661114E-2</v>
      </c>
      <c r="S806" s="13">
        <v>-5.1351078701448061E-2</v>
      </c>
      <c r="T806" s="13">
        <v>-3.9367484259198449E-2</v>
      </c>
      <c r="U806" s="13">
        <v>-3.0270625488937331E-4</v>
      </c>
      <c r="V806" s="13">
        <v>-0.17400897360776302</v>
      </c>
      <c r="W806" s="13">
        <v>5.2872681710276037E-2</v>
      </c>
      <c r="X806" s="13">
        <v>6.7873454737994443E-3</v>
      </c>
      <c r="Y806" s="13">
        <v>-5.3478094220054673E-2</v>
      </c>
      <c r="Z806" s="152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5"/>
    </row>
    <row r="807" spans="1:65">
      <c r="A807" s="30"/>
      <c r="B807" s="46" t="s">
        <v>269</v>
      </c>
      <c r="C807" s="47"/>
      <c r="D807" s="45">
        <v>0.54</v>
      </c>
      <c r="E807" s="45">
        <v>0.65</v>
      </c>
      <c r="F807" s="45">
        <v>0.87</v>
      </c>
      <c r="G807" s="45">
        <v>1.08</v>
      </c>
      <c r="H807" s="45">
        <v>1.22</v>
      </c>
      <c r="I807" s="45">
        <v>2.62</v>
      </c>
      <c r="J807" s="45">
        <v>0.36</v>
      </c>
      <c r="K807" s="45">
        <v>0.45</v>
      </c>
      <c r="L807" s="45">
        <v>0.36</v>
      </c>
      <c r="M807" s="45">
        <v>1.22</v>
      </c>
      <c r="N807" s="45">
        <v>0.2</v>
      </c>
      <c r="O807" s="45">
        <v>0.77</v>
      </c>
      <c r="P807" s="45">
        <v>7.9</v>
      </c>
      <c r="Q807" s="45">
        <v>1.04</v>
      </c>
      <c r="R807" s="45">
        <v>0.27</v>
      </c>
      <c r="S807" s="45">
        <v>0.69</v>
      </c>
      <c r="T807" s="45">
        <v>0.54</v>
      </c>
      <c r="U807" s="45">
        <v>0.05</v>
      </c>
      <c r="V807" s="45">
        <v>2.2599999999999998</v>
      </c>
      <c r="W807" s="45">
        <v>0.63</v>
      </c>
      <c r="X807" s="45">
        <v>0.05</v>
      </c>
      <c r="Y807" s="45">
        <v>0.72</v>
      </c>
      <c r="Z807" s="152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5"/>
    </row>
    <row r="808" spans="1:65">
      <c r="B808" s="31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BM808" s="55"/>
    </row>
    <row r="809" spans="1:65" ht="15">
      <c r="B809" s="8" t="s">
        <v>576</v>
      </c>
      <c r="BM809" s="28" t="s">
        <v>66</v>
      </c>
    </row>
    <row r="810" spans="1:65" ht="15">
      <c r="A810" s="25" t="s">
        <v>6</v>
      </c>
      <c r="B810" s="18" t="s">
        <v>110</v>
      </c>
      <c r="C810" s="15" t="s">
        <v>111</v>
      </c>
      <c r="D810" s="16" t="s">
        <v>230</v>
      </c>
      <c r="E810" s="17" t="s">
        <v>230</v>
      </c>
      <c r="F810" s="17" t="s">
        <v>230</v>
      </c>
      <c r="G810" s="17" t="s">
        <v>230</v>
      </c>
      <c r="H810" s="17" t="s">
        <v>230</v>
      </c>
      <c r="I810" s="17" t="s">
        <v>230</v>
      </c>
      <c r="J810" s="17" t="s">
        <v>230</v>
      </c>
      <c r="K810" s="17" t="s">
        <v>230</v>
      </c>
      <c r="L810" s="17" t="s">
        <v>230</v>
      </c>
      <c r="M810" s="17" t="s">
        <v>230</v>
      </c>
      <c r="N810" s="17" t="s">
        <v>230</v>
      </c>
      <c r="O810" s="17" t="s">
        <v>230</v>
      </c>
      <c r="P810" s="17" t="s">
        <v>230</v>
      </c>
      <c r="Q810" s="17" t="s">
        <v>230</v>
      </c>
      <c r="R810" s="17" t="s">
        <v>230</v>
      </c>
      <c r="S810" s="17" t="s">
        <v>230</v>
      </c>
      <c r="T810" s="17" t="s">
        <v>230</v>
      </c>
      <c r="U810" s="17" t="s">
        <v>230</v>
      </c>
      <c r="V810" s="17" t="s">
        <v>230</v>
      </c>
      <c r="W810" s="17" t="s">
        <v>230</v>
      </c>
      <c r="X810" s="17" t="s">
        <v>230</v>
      </c>
      <c r="Y810" s="17" t="s">
        <v>230</v>
      </c>
      <c r="Z810" s="17" t="s">
        <v>230</v>
      </c>
      <c r="AA810" s="152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8">
        <v>1</v>
      </c>
    </row>
    <row r="811" spans="1:65">
      <c r="A811" s="30"/>
      <c r="B811" s="19" t="s">
        <v>231</v>
      </c>
      <c r="C811" s="9" t="s">
        <v>231</v>
      </c>
      <c r="D811" s="150" t="s">
        <v>233</v>
      </c>
      <c r="E811" s="151" t="s">
        <v>234</v>
      </c>
      <c r="F811" s="151" t="s">
        <v>235</v>
      </c>
      <c r="G811" s="151" t="s">
        <v>236</v>
      </c>
      <c r="H811" s="151" t="s">
        <v>239</v>
      </c>
      <c r="I811" s="151" t="s">
        <v>240</v>
      </c>
      <c r="J811" s="151" t="s">
        <v>242</v>
      </c>
      <c r="K811" s="151" t="s">
        <v>243</v>
      </c>
      <c r="L811" s="151" t="s">
        <v>244</v>
      </c>
      <c r="M811" s="151" t="s">
        <v>245</v>
      </c>
      <c r="N811" s="151" t="s">
        <v>246</v>
      </c>
      <c r="O811" s="151" t="s">
        <v>247</v>
      </c>
      <c r="P811" s="151" t="s">
        <v>248</v>
      </c>
      <c r="Q811" s="151" t="s">
        <v>249</v>
      </c>
      <c r="R811" s="151" t="s">
        <v>250</v>
      </c>
      <c r="S811" s="151" t="s">
        <v>251</v>
      </c>
      <c r="T811" s="151" t="s">
        <v>252</v>
      </c>
      <c r="U811" s="151" t="s">
        <v>280</v>
      </c>
      <c r="V811" s="151" t="s">
        <v>254</v>
      </c>
      <c r="W811" s="151" t="s">
        <v>255</v>
      </c>
      <c r="X811" s="151" t="s">
        <v>256</v>
      </c>
      <c r="Y811" s="151" t="s">
        <v>257</v>
      </c>
      <c r="Z811" s="151" t="s">
        <v>258</v>
      </c>
      <c r="AA811" s="152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8" t="s">
        <v>3</v>
      </c>
    </row>
    <row r="812" spans="1:65">
      <c r="A812" s="30"/>
      <c r="B812" s="19"/>
      <c r="C812" s="9"/>
      <c r="D812" s="10" t="s">
        <v>271</v>
      </c>
      <c r="E812" s="11" t="s">
        <v>271</v>
      </c>
      <c r="F812" s="11" t="s">
        <v>273</v>
      </c>
      <c r="G812" s="11" t="s">
        <v>274</v>
      </c>
      <c r="H812" s="11" t="s">
        <v>274</v>
      </c>
      <c r="I812" s="11" t="s">
        <v>271</v>
      </c>
      <c r="J812" s="11" t="s">
        <v>271</v>
      </c>
      <c r="K812" s="11" t="s">
        <v>274</v>
      </c>
      <c r="L812" s="11" t="s">
        <v>273</v>
      </c>
      <c r="M812" s="11" t="s">
        <v>271</v>
      </c>
      <c r="N812" s="11" t="s">
        <v>274</v>
      </c>
      <c r="O812" s="11" t="s">
        <v>271</v>
      </c>
      <c r="P812" s="11" t="s">
        <v>271</v>
      </c>
      <c r="Q812" s="11" t="s">
        <v>273</v>
      </c>
      <c r="R812" s="11" t="s">
        <v>271</v>
      </c>
      <c r="S812" s="11" t="s">
        <v>274</v>
      </c>
      <c r="T812" s="11" t="s">
        <v>271</v>
      </c>
      <c r="U812" s="11" t="s">
        <v>273</v>
      </c>
      <c r="V812" s="11" t="s">
        <v>273</v>
      </c>
      <c r="W812" s="11" t="s">
        <v>274</v>
      </c>
      <c r="X812" s="11" t="s">
        <v>271</v>
      </c>
      <c r="Y812" s="11" t="s">
        <v>274</v>
      </c>
      <c r="Z812" s="11" t="s">
        <v>271</v>
      </c>
      <c r="AA812" s="152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8">
        <v>2</v>
      </c>
    </row>
    <row r="813" spans="1:65">
      <c r="A813" s="30"/>
      <c r="B813" s="19"/>
      <c r="C813" s="9"/>
      <c r="D813" s="26" t="s">
        <v>309</v>
      </c>
      <c r="E813" s="26" t="s">
        <v>263</v>
      </c>
      <c r="F813" s="26" t="s">
        <v>309</v>
      </c>
      <c r="G813" s="26" t="s">
        <v>310</v>
      </c>
      <c r="H813" s="26" t="s">
        <v>310</v>
      </c>
      <c r="I813" s="26" t="s">
        <v>116</v>
      </c>
      <c r="J813" s="26" t="s">
        <v>116</v>
      </c>
      <c r="K813" s="26" t="s">
        <v>311</v>
      </c>
      <c r="L813" s="26" t="s">
        <v>310</v>
      </c>
      <c r="M813" s="26" t="s">
        <v>309</v>
      </c>
      <c r="N813" s="26" t="s">
        <v>309</v>
      </c>
      <c r="O813" s="26" t="s">
        <v>309</v>
      </c>
      <c r="P813" s="26" t="s">
        <v>310</v>
      </c>
      <c r="Q813" s="26" t="s">
        <v>309</v>
      </c>
      <c r="R813" s="26" t="s">
        <v>309</v>
      </c>
      <c r="S813" s="26" t="s">
        <v>311</v>
      </c>
      <c r="T813" s="26" t="s">
        <v>276</v>
      </c>
      <c r="U813" s="26" t="s">
        <v>310</v>
      </c>
      <c r="V813" s="26" t="s">
        <v>312</v>
      </c>
      <c r="W813" s="26" t="s">
        <v>313</v>
      </c>
      <c r="X813" s="26" t="s">
        <v>309</v>
      </c>
      <c r="Y813" s="26" t="s">
        <v>309</v>
      </c>
      <c r="Z813" s="26" t="s">
        <v>309</v>
      </c>
      <c r="AA813" s="152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8">
        <v>2</v>
      </c>
    </row>
    <row r="814" spans="1:65">
      <c r="A814" s="30"/>
      <c r="B814" s="18">
        <v>1</v>
      </c>
      <c r="C814" s="14">
        <v>1</v>
      </c>
      <c r="D814" s="22">
        <v>1.18</v>
      </c>
      <c r="E814" s="22">
        <v>0.7</v>
      </c>
      <c r="F814" s="153" t="s">
        <v>103</v>
      </c>
      <c r="G814" s="22">
        <v>0.57999999999999996</v>
      </c>
      <c r="H814" s="22">
        <v>1.06</v>
      </c>
      <c r="I814" s="154">
        <v>1.72</v>
      </c>
      <c r="J814" s="22">
        <v>1.0900000000000001</v>
      </c>
      <c r="K814" s="22">
        <v>1.39</v>
      </c>
      <c r="L814" s="153" t="s">
        <v>95</v>
      </c>
      <c r="M814" s="22">
        <v>0.54</v>
      </c>
      <c r="N814" s="22">
        <v>0.49</v>
      </c>
      <c r="O814" s="22">
        <v>0.64110126053588901</v>
      </c>
      <c r="P814" s="22">
        <v>0.68</v>
      </c>
      <c r="Q814" s="153" t="s">
        <v>95</v>
      </c>
      <c r="R814" s="22">
        <v>1.1100000000000001</v>
      </c>
      <c r="S814" s="154">
        <v>1.1000000000000001</v>
      </c>
      <c r="T814" s="22">
        <v>1.28</v>
      </c>
      <c r="U814" s="153">
        <v>5.0660923389999999</v>
      </c>
      <c r="V814" s="153" t="s">
        <v>103</v>
      </c>
      <c r="W814" s="153" t="s">
        <v>103</v>
      </c>
      <c r="X814" s="22">
        <v>1.5</v>
      </c>
      <c r="Y814" s="22">
        <v>0.66</v>
      </c>
      <c r="Z814" s="22">
        <v>1.19</v>
      </c>
      <c r="AA814" s="152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8">
        <v>1</v>
      </c>
    </row>
    <row r="815" spans="1:65">
      <c r="A815" s="30"/>
      <c r="B815" s="19">
        <v>1</v>
      </c>
      <c r="C815" s="9">
        <v>2</v>
      </c>
      <c r="D815" s="11">
        <v>1.26</v>
      </c>
      <c r="E815" s="11">
        <v>0.7</v>
      </c>
      <c r="F815" s="155" t="s">
        <v>103</v>
      </c>
      <c r="G815" s="11">
        <v>0.61</v>
      </c>
      <c r="H815" s="11">
        <v>1.08</v>
      </c>
      <c r="I815" s="11">
        <v>1.61</v>
      </c>
      <c r="J815" s="11">
        <v>1.07</v>
      </c>
      <c r="K815" s="11">
        <v>1.32</v>
      </c>
      <c r="L815" s="155" t="s">
        <v>95</v>
      </c>
      <c r="M815" s="11">
        <v>0.56000000000000005</v>
      </c>
      <c r="N815" s="11">
        <v>0.55000000000000004</v>
      </c>
      <c r="O815" s="11">
        <v>0.6232113644574554</v>
      </c>
      <c r="P815" s="11">
        <v>0.65</v>
      </c>
      <c r="Q815" s="155" t="s">
        <v>95</v>
      </c>
      <c r="R815" s="11">
        <v>1.1399999999999999</v>
      </c>
      <c r="S815" s="11">
        <v>1</v>
      </c>
      <c r="T815" s="11">
        <v>1.3</v>
      </c>
      <c r="U815" s="155">
        <v>7.8998470650000012</v>
      </c>
      <c r="V815" s="155" t="s">
        <v>103</v>
      </c>
      <c r="W815" s="155" t="s">
        <v>103</v>
      </c>
      <c r="X815" s="11">
        <v>1.46</v>
      </c>
      <c r="Y815" s="11">
        <v>0.64</v>
      </c>
      <c r="Z815" s="11">
        <v>1.32</v>
      </c>
      <c r="AA815" s="152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8">
        <v>32</v>
      </c>
    </row>
    <row r="816" spans="1:65">
      <c r="A816" s="30"/>
      <c r="B816" s="19">
        <v>1</v>
      </c>
      <c r="C816" s="9">
        <v>3</v>
      </c>
      <c r="D816" s="11">
        <v>1.23</v>
      </c>
      <c r="E816" s="11">
        <v>0.72</v>
      </c>
      <c r="F816" s="155" t="s">
        <v>103</v>
      </c>
      <c r="G816" s="11">
        <v>0.6</v>
      </c>
      <c r="H816" s="11">
        <v>1.1299999999999999</v>
      </c>
      <c r="I816" s="11">
        <v>1.54</v>
      </c>
      <c r="J816" s="11">
        <v>1.08</v>
      </c>
      <c r="K816" s="11">
        <v>1.33</v>
      </c>
      <c r="L816" s="155" t="s">
        <v>95</v>
      </c>
      <c r="M816" s="148">
        <v>0.47</v>
      </c>
      <c r="N816" s="11">
        <v>0.55000000000000004</v>
      </c>
      <c r="O816" s="11">
        <v>0.59805734397729438</v>
      </c>
      <c r="P816" s="11">
        <v>0.68</v>
      </c>
      <c r="Q816" s="155" t="s">
        <v>95</v>
      </c>
      <c r="R816" s="11">
        <v>1.1100000000000001</v>
      </c>
      <c r="S816" s="11">
        <v>1.01</v>
      </c>
      <c r="T816" s="11">
        <v>1.44</v>
      </c>
      <c r="U816" s="155">
        <v>6.8934404650000003</v>
      </c>
      <c r="V816" s="155" t="s">
        <v>103</v>
      </c>
      <c r="W816" s="155" t="s">
        <v>103</v>
      </c>
      <c r="X816" s="11">
        <v>1.45</v>
      </c>
      <c r="Y816" s="11">
        <v>0.66</v>
      </c>
      <c r="Z816" s="11">
        <v>1.25</v>
      </c>
      <c r="AA816" s="152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8">
        <v>16</v>
      </c>
    </row>
    <row r="817" spans="1:65">
      <c r="A817" s="30"/>
      <c r="B817" s="19">
        <v>1</v>
      </c>
      <c r="C817" s="9">
        <v>4</v>
      </c>
      <c r="D817" s="11">
        <v>1.27</v>
      </c>
      <c r="E817" s="11">
        <v>0.74</v>
      </c>
      <c r="F817" s="155" t="s">
        <v>103</v>
      </c>
      <c r="G817" s="11">
        <v>0.62</v>
      </c>
      <c r="H817" s="11">
        <v>1.0900000000000001</v>
      </c>
      <c r="I817" s="11">
        <v>1.56</v>
      </c>
      <c r="J817" s="148">
        <v>1.1599999999999999</v>
      </c>
      <c r="K817" s="11">
        <v>1.34</v>
      </c>
      <c r="L817" s="155" t="s">
        <v>95</v>
      </c>
      <c r="M817" s="11">
        <v>0.54</v>
      </c>
      <c r="N817" s="11">
        <v>0.6</v>
      </c>
      <c r="O817" s="11">
        <v>0.60355990860721942</v>
      </c>
      <c r="P817" s="11">
        <v>0.71</v>
      </c>
      <c r="Q817" s="155" t="s">
        <v>95</v>
      </c>
      <c r="R817" s="11">
        <v>1.1599999999999999</v>
      </c>
      <c r="S817" s="11">
        <v>1</v>
      </c>
      <c r="T817" s="11">
        <v>1.43</v>
      </c>
      <c r="U817" s="155">
        <v>7.3022219660000003</v>
      </c>
      <c r="V817" s="155" t="s">
        <v>103</v>
      </c>
      <c r="W817" s="155" t="s">
        <v>103</v>
      </c>
      <c r="X817" s="11">
        <v>1.42</v>
      </c>
      <c r="Y817" s="11">
        <v>0.63</v>
      </c>
      <c r="Z817" s="11">
        <v>1.22</v>
      </c>
      <c r="AA817" s="152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8">
        <v>0.99092448224585084</v>
      </c>
    </row>
    <row r="818" spans="1:65">
      <c r="A818" s="30"/>
      <c r="B818" s="19">
        <v>1</v>
      </c>
      <c r="C818" s="9">
        <v>5</v>
      </c>
      <c r="D818" s="11">
        <v>1.19</v>
      </c>
      <c r="E818" s="11">
        <v>0.62</v>
      </c>
      <c r="F818" s="155" t="s">
        <v>103</v>
      </c>
      <c r="G818" s="11">
        <v>0.61</v>
      </c>
      <c r="H818" s="11">
        <v>1.03</v>
      </c>
      <c r="I818" s="11">
        <v>1.54</v>
      </c>
      <c r="J818" s="11">
        <v>1.1100000000000001</v>
      </c>
      <c r="K818" s="11">
        <v>1.32</v>
      </c>
      <c r="L818" s="155" t="s">
        <v>95</v>
      </c>
      <c r="M818" s="11">
        <v>0.55000000000000004</v>
      </c>
      <c r="N818" s="11">
        <v>0.57999999999999996</v>
      </c>
      <c r="O818" s="11">
        <v>0.62949339366334522</v>
      </c>
      <c r="P818" s="11">
        <v>0.74</v>
      </c>
      <c r="Q818" s="155" t="s">
        <v>95</v>
      </c>
      <c r="R818" s="11">
        <v>1.1499999999999999</v>
      </c>
      <c r="S818" s="11">
        <v>1.01</v>
      </c>
      <c r="T818" s="11">
        <v>1.35</v>
      </c>
      <c r="U818" s="155">
        <v>8.5469823300000005</v>
      </c>
      <c r="V818" s="155" t="s">
        <v>103</v>
      </c>
      <c r="W818" s="155" t="s">
        <v>103</v>
      </c>
      <c r="X818" s="11">
        <v>1.45</v>
      </c>
      <c r="Y818" s="11">
        <v>0.64</v>
      </c>
      <c r="Z818" s="11">
        <v>1.22</v>
      </c>
      <c r="AA818" s="152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8">
        <v>117</v>
      </c>
    </row>
    <row r="819" spans="1:65">
      <c r="A819" s="30"/>
      <c r="B819" s="19">
        <v>1</v>
      </c>
      <c r="C819" s="9">
        <v>6</v>
      </c>
      <c r="D819" s="11">
        <v>1.23</v>
      </c>
      <c r="E819" s="11">
        <v>0.78</v>
      </c>
      <c r="F819" s="155" t="s">
        <v>103</v>
      </c>
      <c r="G819" s="11">
        <v>0.6</v>
      </c>
      <c r="H819" s="11">
        <v>1.01</v>
      </c>
      <c r="I819" s="11">
        <v>1.54</v>
      </c>
      <c r="J819" s="11">
        <v>1.0900000000000001</v>
      </c>
      <c r="K819" s="11">
        <v>1.4</v>
      </c>
      <c r="L819" s="155" t="s">
        <v>95</v>
      </c>
      <c r="M819" s="11">
        <v>0.57999999999999996</v>
      </c>
      <c r="N819" s="11">
        <v>0.51</v>
      </c>
      <c r="O819" s="11">
        <v>0.68687391783559459</v>
      </c>
      <c r="P819" s="11">
        <v>0.69</v>
      </c>
      <c r="Q819" s="155" t="s">
        <v>95</v>
      </c>
      <c r="R819" s="11">
        <v>1.1100000000000001</v>
      </c>
      <c r="S819" s="11">
        <v>0.9900000000000001</v>
      </c>
      <c r="T819" s="11" t="s">
        <v>279</v>
      </c>
      <c r="U819" s="155">
        <v>6.7136001490000003</v>
      </c>
      <c r="V819" s="155" t="s">
        <v>103</v>
      </c>
      <c r="W819" s="155" t="s">
        <v>103</v>
      </c>
      <c r="X819" s="11">
        <v>1.38</v>
      </c>
      <c r="Y819" s="11">
        <v>0.69</v>
      </c>
      <c r="Z819" s="11">
        <v>1.19</v>
      </c>
      <c r="AA819" s="152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5"/>
    </row>
    <row r="820" spans="1:65">
      <c r="A820" s="30"/>
      <c r="B820" s="20" t="s">
        <v>265</v>
      </c>
      <c r="C820" s="12"/>
      <c r="D820" s="23">
        <v>1.2266666666666666</v>
      </c>
      <c r="E820" s="23">
        <v>0.71000000000000008</v>
      </c>
      <c r="F820" s="23" t="s">
        <v>673</v>
      </c>
      <c r="G820" s="23">
        <v>0.60333333333333339</v>
      </c>
      <c r="H820" s="23">
        <v>1.0666666666666667</v>
      </c>
      <c r="I820" s="23">
        <v>1.585</v>
      </c>
      <c r="J820" s="23">
        <v>1.1000000000000001</v>
      </c>
      <c r="K820" s="23">
        <v>1.3499999999999999</v>
      </c>
      <c r="L820" s="23" t="s">
        <v>673</v>
      </c>
      <c r="M820" s="23">
        <v>0.54</v>
      </c>
      <c r="N820" s="23">
        <v>0.54666666666666675</v>
      </c>
      <c r="O820" s="23">
        <v>0.63038286484613304</v>
      </c>
      <c r="P820" s="23">
        <v>0.69166666666666676</v>
      </c>
      <c r="Q820" s="23" t="s">
        <v>673</v>
      </c>
      <c r="R820" s="23">
        <v>1.1300000000000001</v>
      </c>
      <c r="S820" s="23">
        <v>1.0183333333333333</v>
      </c>
      <c r="T820" s="23">
        <v>1.3599999999999999</v>
      </c>
      <c r="U820" s="23">
        <v>7.0703640523333346</v>
      </c>
      <c r="V820" s="23" t="s">
        <v>673</v>
      </c>
      <c r="W820" s="23" t="s">
        <v>673</v>
      </c>
      <c r="X820" s="23">
        <v>1.4433333333333334</v>
      </c>
      <c r="Y820" s="23">
        <v>0.65333333333333332</v>
      </c>
      <c r="Z820" s="23">
        <v>1.2316666666666665</v>
      </c>
      <c r="AA820" s="152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5"/>
    </row>
    <row r="821" spans="1:65">
      <c r="A821" s="30"/>
      <c r="B821" s="3" t="s">
        <v>266</v>
      </c>
      <c r="C821" s="29"/>
      <c r="D821" s="11">
        <v>1.23</v>
      </c>
      <c r="E821" s="11">
        <v>0.71</v>
      </c>
      <c r="F821" s="11" t="s">
        <v>673</v>
      </c>
      <c r="G821" s="11">
        <v>0.60499999999999998</v>
      </c>
      <c r="H821" s="11">
        <v>1.07</v>
      </c>
      <c r="I821" s="11">
        <v>1.55</v>
      </c>
      <c r="J821" s="11">
        <v>1.0900000000000001</v>
      </c>
      <c r="K821" s="11">
        <v>1.335</v>
      </c>
      <c r="L821" s="11" t="s">
        <v>673</v>
      </c>
      <c r="M821" s="11">
        <v>0.54500000000000004</v>
      </c>
      <c r="N821" s="11">
        <v>0.55000000000000004</v>
      </c>
      <c r="O821" s="11">
        <v>0.62635237906040031</v>
      </c>
      <c r="P821" s="11">
        <v>0.68500000000000005</v>
      </c>
      <c r="Q821" s="11" t="s">
        <v>673</v>
      </c>
      <c r="R821" s="11">
        <v>1.125</v>
      </c>
      <c r="S821" s="11">
        <v>1.0049999999999999</v>
      </c>
      <c r="T821" s="11">
        <v>1.35</v>
      </c>
      <c r="U821" s="11">
        <v>7.0978312155000003</v>
      </c>
      <c r="V821" s="11" t="s">
        <v>673</v>
      </c>
      <c r="W821" s="11" t="s">
        <v>673</v>
      </c>
      <c r="X821" s="11">
        <v>1.45</v>
      </c>
      <c r="Y821" s="11">
        <v>0.65</v>
      </c>
      <c r="Z821" s="11">
        <v>1.22</v>
      </c>
      <c r="AA821" s="152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5"/>
    </row>
    <row r="822" spans="1:65">
      <c r="A822" s="30"/>
      <c r="B822" s="3" t="s">
        <v>267</v>
      </c>
      <c r="C822" s="29"/>
      <c r="D822" s="24">
        <v>3.6147844564602592E-2</v>
      </c>
      <c r="E822" s="24">
        <v>5.3291650377896925E-2</v>
      </c>
      <c r="F822" s="24" t="s">
        <v>673</v>
      </c>
      <c r="G822" s="24">
        <v>1.3662601021279476E-2</v>
      </c>
      <c r="H822" s="24">
        <v>4.3204937989385711E-2</v>
      </c>
      <c r="I822" s="24">
        <v>7.1484264002646056E-2</v>
      </c>
      <c r="J822" s="24">
        <v>3.2249030993194143E-2</v>
      </c>
      <c r="K822" s="24">
        <v>3.5777087639996555E-2</v>
      </c>
      <c r="L822" s="24" t="s">
        <v>673</v>
      </c>
      <c r="M822" s="24">
        <v>3.7416573867739424E-2</v>
      </c>
      <c r="N822" s="24">
        <v>4.1311822359545773E-2</v>
      </c>
      <c r="O822" s="24">
        <v>3.2008608003680966E-2</v>
      </c>
      <c r="P822" s="24">
        <v>3.0605010483034725E-2</v>
      </c>
      <c r="Q822" s="24" t="s">
        <v>673</v>
      </c>
      <c r="R822" s="24">
        <v>2.280350850198266E-2</v>
      </c>
      <c r="S822" s="24">
        <v>4.0702170294305784E-2</v>
      </c>
      <c r="T822" s="24">
        <v>7.3143694191638922E-2</v>
      </c>
      <c r="U822" s="24">
        <v>1.1914603843784606</v>
      </c>
      <c r="V822" s="24" t="s">
        <v>673</v>
      </c>
      <c r="W822" s="24" t="s">
        <v>673</v>
      </c>
      <c r="X822" s="24">
        <v>4.0331955899344497E-2</v>
      </c>
      <c r="Y822" s="24">
        <v>2.1602468994692849E-2</v>
      </c>
      <c r="Z822" s="24">
        <v>4.8751068364361737E-2</v>
      </c>
      <c r="AA822" s="152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5"/>
    </row>
    <row r="823" spans="1:65">
      <c r="A823" s="30"/>
      <c r="B823" s="3" t="s">
        <v>86</v>
      </c>
      <c r="C823" s="29"/>
      <c r="D823" s="13">
        <v>2.9468351547230376E-2</v>
      </c>
      <c r="E823" s="13">
        <v>7.5058662504080165E-2</v>
      </c>
      <c r="F823" s="13" t="s">
        <v>673</v>
      </c>
      <c r="G823" s="13">
        <v>2.2645195062894159E-2</v>
      </c>
      <c r="H823" s="13">
        <v>4.0504629365049102E-2</v>
      </c>
      <c r="I823" s="13">
        <v>4.5100482020596883E-2</v>
      </c>
      <c r="J823" s="13">
        <v>2.9317300902903763E-2</v>
      </c>
      <c r="K823" s="13">
        <v>2.6501546399997449E-2</v>
      </c>
      <c r="L823" s="13" t="s">
        <v>673</v>
      </c>
      <c r="M823" s="13">
        <v>6.928995160692486E-2</v>
      </c>
      <c r="N823" s="13">
        <v>7.5570406755266648E-2</v>
      </c>
      <c r="O823" s="13">
        <v>5.0776456323085153E-2</v>
      </c>
      <c r="P823" s="13">
        <v>4.4248207927279112E-2</v>
      </c>
      <c r="Q823" s="13" t="s">
        <v>673</v>
      </c>
      <c r="R823" s="13">
        <v>2.018009601945368E-2</v>
      </c>
      <c r="S823" s="13">
        <v>3.9969397997681622E-2</v>
      </c>
      <c r="T823" s="13">
        <v>5.3782128082087446E-2</v>
      </c>
      <c r="U823" s="13">
        <v>0.16851471516311234</v>
      </c>
      <c r="V823" s="13" t="s">
        <v>673</v>
      </c>
      <c r="W823" s="13" t="s">
        <v>673</v>
      </c>
      <c r="X823" s="13">
        <v>2.7943618406012352E-2</v>
      </c>
      <c r="Y823" s="13">
        <v>3.3065003563305384E-2</v>
      </c>
      <c r="Z823" s="13">
        <v>3.9581381621944585E-2</v>
      </c>
      <c r="AA823" s="152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5"/>
    </row>
    <row r="824" spans="1:65">
      <c r="A824" s="30"/>
      <c r="B824" s="3" t="s">
        <v>268</v>
      </c>
      <c r="C824" s="29"/>
      <c r="D824" s="13">
        <v>0.23790126154368996</v>
      </c>
      <c r="E824" s="13">
        <v>-0.28349736763911404</v>
      </c>
      <c r="F824" s="13" t="s">
        <v>673</v>
      </c>
      <c r="G824" s="13">
        <v>-0.39114095559943496</v>
      </c>
      <c r="H824" s="13">
        <v>7.6435879603208745E-2</v>
      </c>
      <c r="I824" s="13">
        <v>0.59951643984789293</v>
      </c>
      <c r="J824" s="13">
        <v>0.11007450084080905</v>
      </c>
      <c r="K824" s="13">
        <v>0.36236416012281092</v>
      </c>
      <c r="L824" s="13" t="s">
        <v>673</v>
      </c>
      <c r="M824" s="13">
        <v>-0.45505433595087552</v>
      </c>
      <c r="N824" s="13">
        <v>-0.44832661170335542</v>
      </c>
      <c r="O824" s="13">
        <v>-0.36384368724302696</v>
      </c>
      <c r="P824" s="13">
        <v>-0.30199860931979428</v>
      </c>
      <c r="Q824" s="13" t="s">
        <v>673</v>
      </c>
      <c r="R824" s="13">
        <v>0.14034925995464942</v>
      </c>
      <c r="S824" s="13">
        <v>2.7659878808688365E-2</v>
      </c>
      <c r="T824" s="13">
        <v>0.37245574649409097</v>
      </c>
      <c r="U824" s="13">
        <v>6.1351189510515693</v>
      </c>
      <c r="V824" s="13" t="s">
        <v>673</v>
      </c>
      <c r="W824" s="13" t="s">
        <v>673</v>
      </c>
      <c r="X824" s="13">
        <v>0.45655229958809196</v>
      </c>
      <c r="Y824" s="13">
        <v>-0.34068302374303461</v>
      </c>
      <c r="Z824" s="13">
        <v>0.24294705472932998</v>
      </c>
      <c r="AA824" s="152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5"/>
    </row>
    <row r="825" spans="1:65">
      <c r="A825" s="30"/>
      <c r="B825" s="46" t="s">
        <v>269</v>
      </c>
      <c r="C825" s="47"/>
      <c r="D825" s="45">
        <v>0</v>
      </c>
      <c r="E825" s="45">
        <v>0.65</v>
      </c>
      <c r="F825" s="45">
        <v>1.6</v>
      </c>
      <c r="G825" s="45">
        <v>0.79</v>
      </c>
      <c r="H825" s="45">
        <v>0.2</v>
      </c>
      <c r="I825" s="45">
        <v>0.45</v>
      </c>
      <c r="J825" s="45">
        <v>0.16</v>
      </c>
      <c r="K825" s="45">
        <v>0.16</v>
      </c>
      <c r="L825" s="45">
        <v>4.76</v>
      </c>
      <c r="M825" s="45">
        <v>0.87</v>
      </c>
      <c r="N825" s="45">
        <v>0.86</v>
      </c>
      <c r="O825" s="45">
        <v>0.75</v>
      </c>
      <c r="P825" s="45">
        <v>0.67</v>
      </c>
      <c r="Q825" s="45">
        <v>4.76</v>
      </c>
      <c r="R825" s="45">
        <v>0.12</v>
      </c>
      <c r="S825" s="45">
        <v>0.26</v>
      </c>
      <c r="T825" s="45">
        <v>0.17</v>
      </c>
      <c r="U825" s="45">
        <v>7.37</v>
      </c>
      <c r="V825" s="45">
        <v>1.6</v>
      </c>
      <c r="W825" s="45">
        <v>1.6</v>
      </c>
      <c r="X825" s="45">
        <v>0.27</v>
      </c>
      <c r="Y825" s="45">
        <v>0.72</v>
      </c>
      <c r="Z825" s="45">
        <v>0.01</v>
      </c>
      <c r="AA825" s="152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5"/>
    </row>
    <row r="826" spans="1:65">
      <c r="B826" s="31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BM826" s="55"/>
    </row>
    <row r="827" spans="1:65" ht="15">
      <c r="B827" s="8" t="s">
        <v>577</v>
      </c>
      <c r="BM827" s="28" t="s">
        <v>66</v>
      </c>
    </row>
    <row r="828" spans="1:65" ht="15">
      <c r="A828" s="25" t="s">
        <v>9</v>
      </c>
      <c r="B828" s="18" t="s">
        <v>110</v>
      </c>
      <c r="C828" s="15" t="s">
        <v>111</v>
      </c>
      <c r="D828" s="16" t="s">
        <v>230</v>
      </c>
      <c r="E828" s="17" t="s">
        <v>230</v>
      </c>
      <c r="F828" s="17" t="s">
        <v>230</v>
      </c>
      <c r="G828" s="17" t="s">
        <v>230</v>
      </c>
      <c r="H828" s="17" t="s">
        <v>230</v>
      </c>
      <c r="I828" s="17" t="s">
        <v>230</v>
      </c>
      <c r="J828" s="17" t="s">
        <v>230</v>
      </c>
      <c r="K828" s="17" t="s">
        <v>230</v>
      </c>
      <c r="L828" s="17" t="s">
        <v>230</v>
      </c>
      <c r="M828" s="17" t="s">
        <v>230</v>
      </c>
      <c r="N828" s="17" t="s">
        <v>230</v>
      </c>
      <c r="O828" s="17" t="s">
        <v>230</v>
      </c>
      <c r="P828" s="17" t="s">
        <v>230</v>
      </c>
      <c r="Q828" s="17" t="s">
        <v>230</v>
      </c>
      <c r="R828" s="17" t="s">
        <v>230</v>
      </c>
      <c r="S828" s="17" t="s">
        <v>230</v>
      </c>
      <c r="T828" s="17" t="s">
        <v>230</v>
      </c>
      <c r="U828" s="17" t="s">
        <v>230</v>
      </c>
      <c r="V828" s="17" t="s">
        <v>230</v>
      </c>
      <c r="W828" s="17" t="s">
        <v>230</v>
      </c>
      <c r="X828" s="17" t="s">
        <v>230</v>
      </c>
      <c r="Y828" s="152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>
        <v>1</v>
      </c>
    </row>
    <row r="829" spans="1:65">
      <c r="A829" s="30"/>
      <c r="B829" s="19" t="s">
        <v>231</v>
      </c>
      <c r="C829" s="9" t="s">
        <v>231</v>
      </c>
      <c r="D829" s="150" t="s">
        <v>233</v>
      </c>
      <c r="E829" s="151" t="s">
        <v>234</v>
      </c>
      <c r="F829" s="151" t="s">
        <v>235</v>
      </c>
      <c r="G829" s="151" t="s">
        <v>236</v>
      </c>
      <c r="H829" s="151" t="s">
        <v>237</v>
      </c>
      <c r="I829" s="151" t="s">
        <v>239</v>
      </c>
      <c r="J829" s="151" t="s">
        <v>240</v>
      </c>
      <c r="K829" s="151" t="s">
        <v>242</v>
      </c>
      <c r="L829" s="151" t="s">
        <v>243</v>
      </c>
      <c r="M829" s="151" t="s">
        <v>245</v>
      </c>
      <c r="N829" s="151" t="s">
        <v>246</v>
      </c>
      <c r="O829" s="151" t="s">
        <v>247</v>
      </c>
      <c r="P829" s="151" t="s">
        <v>248</v>
      </c>
      <c r="Q829" s="151" t="s">
        <v>250</v>
      </c>
      <c r="R829" s="151" t="s">
        <v>251</v>
      </c>
      <c r="S829" s="151" t="s">
        <v>252</v>
      </c>
      <c r="T829" s="151" t="s">
        <v>254</v>
      </c>
      <c r="U829" s="151" t="s">
        <v>255</v>
      </c>
      <c r="V829" s="151" t="s">
        <v>256</v>
      </c>
      <c r="W829" s="151" t="s">
        <v>257</v>
      </c>
      <c r="X829" s="151" t="s">
        <v>258</v>
      </c>
      <c r="Y829" s="152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8" t="s">
        <v>3</v>
      </c>
    </row>
    <row r="830" spans="1:65">
      <c r="A830" s="30"/>
      <c r="B830" s="19"/>
      <c r="C830" s="9"/>
      <c r="D830" s="10" t="s">
        <v>271</v>
      </c>
      <c r="E830" s="11" t="s">
        <v>273</v>
      </c>
      <c r="F830" s="11" t="s">
        <v>273</v>
      </c>
      <c r="G830" s="11" t="s">
        <v>274</v>
      </c>
      <c r="H830" s="11" t="s">
        <v>274</v>
      </c>
      <c r="I830" s="11" t="s">
        <v>274</v>
      </c>
      <c r="J830" s="11" t="s">
        <v>271</v>
      </c>
      <c r="K830" s="11" t="s">
        <v>271</v>
      </c>
      <c r="L830" s="11" t="s">
        <v>274</v>
      </c>
      <c r="M830" s="11" t="s">
        <v>271</v>
      </c>
      <c r="N830" s="11" t="s">
        <v>274</v>
      </c>
      <c r="O830" s="11" t="s">
        <v>271</v>
      </c>
      <c r="P830" s="11" t="s">
        <v>271</v>
      </c>
      <c r="Q830" s="11" t="s">
        <v>271</v>
      </c>
      <c r="R830" s="11" t="s">
        <v>274</v>
      </c>
      <c r="S830" s="11" t="s">
        <v>271</v>
      </c>
      <c r="T830" s="11" t="s">
        <v>273</v>
      </c>
      <c r="U830" s="11" t="s">
        <v>274</v>
      </c>
      <c r="V830" s="11" t="s">
        <v>271</v>
      </c>
      <c r="W830" s="11" t="s">
        <v>274</v>
      </c>
      <c r="X830" s="11" t="s">
        <v>271</v>
      </c>
      <c r="Y830" s="152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8">
        <v>2</v>
      </c>
    </row>
    <row r="831" spans="1:65">
      <c r="A831" s="30"/>
      <c r="B831" s="19"/>
      <c r="C831" s="9"/>
      <c r="D831" s="26" t="s">
        <v>309</v>
      </c>
      <c r="E831" s="26" t="s">
        <v>263</v>
      </c>
      <c r="F831" s="26" t="s">
        <v>309</v>
      </c>
      <c r="G831" s="26" t="s">
        <v>310</v>
      </c>
      <c r="H831" s="26" t="s">
        <v>310</v>
      </c>
      <c r="I831" s="26" t="s">
        <v>310</v>
      </c>
      <c r="J831" s="26" t="s">
        <v>116</v>
      </c>
      <c r="K831" s="26" t="s">
        <v>116</v>
      </c>
      <c r="L831" s="26" t="s">
        <v>311</v>
      </c>
      <c r="M831" s="26" t="s">
        <v>309</v>
      </c>
      <c r="N831" s="26" t="s">
        <v>309</v>
      </c>
      <c r="O831" s="26" t="s">
        <v>309</v>
      </c>
      <c r="P831" s="26" t="s">
        <v>310</v>
      </c>
      <c r="Q831" s="26" t="s">
        <v>309</v>
      </c>
      <c r="R831" s="26" t="s">
        <v>311</v>
      </c>
      <c r="S831" s="26" t="s">
        <v>276</v>
      </c>
      <c r="T831" s="26" t="s">
        <v>312</v>
      </c>
      <c r="U831" s="26" t="s">
        <v>313</v>
      </c>
      <c r="V831" s="26" t="s">
        <v>309</v>
      </c>
      <c r="W831" s="26" t="s">
        <v>309</v>
      </c>
      <c r="X831" s="26" t="s">
        <v>309</v>
      </c>
      <c r="Y831" s="152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8">
        <v>2</v>
      </c>
    </row>
    <row r="832" spans="1:65">
      <c r="A832" s="30"/>
      <c r="B832" s="18">
        <v>1</v>
      </c>
      <c r="C832" s="14">
        <v>1</v>
      </c>
      <c r="D832" s="22">
        <v>7.1</v>
      </c>
      <c r="E832" s="153">
        <v>5</v>
      </c>
      <c r="F832" s="22">
        <v>6.2720000000000002</v>
      </c>
      <c r="G832" s="22">
        <v>5.4</v>
      </c>
      <c r="H832" s="22">
        <v>5.0999999999999996</v>
      </c>
      <c r="I832" s="22">
        <v>6.6</v>
      </c>
      <c r="J832" s="22">
        <v>6</v>
      </c>
      <c r="K832" s="22">
        <v>6.4</v>
      </c>
      <c r="L832" s="153">
        <v>7</v>
      </c>
      <c r="M832" s="22">
        <v>6.7</v>
      </c>
      <c r="N832" s="22">
        <v>8.6999999999999993</v>
      </c>
      <c r="O832" s="22">
        <v>7.1352347680638779</v>
      </c>
      <c r="P832" s="22">
        <v>6.2</v>
      </c>
      <c r="Q832" s="22">
        <v>7.8</v>
      </c>
      <c r="R832" s="153">
        <v>7</v>
      </c>
      <c r="S832" s="22">
        <v>5.9</v>
      </c>
      <c r="T832" s="153">
        <v>6</v>
      </c>
      <c r="U832" s="153">
        <v>6</v>
      </c>
      <c r="V832" s="22">
        <v>7</v>
      </c>
      <c r="W832" s="22">
        <v>6.8</v>
      </c>
      <c r="X832" s="22">
        <v>6.2</v>
      </c>
      <c r="Y832" s="152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8">
        <v>1</v>
      </c>
    </row>
    <row r="833" spans="1:65">
      <c r="A833" s="30"/>
      <c r="B833" s="19">
        <v>1</v>
      </c>
      <c r="C833" s="9">
        <v>2</v>
      </c>
      <c r="D833" s="11">
        <v>6.9</v>
      </c>
      <c r="E833" s="155">
        <v>5</v>
      </c>
      <c r="F833" s="11">
        <v>6.2769999999999992</v>
      </c>
      <c r="G833" s="11">
        <v>5.5</v>
      </c>
      <c r="H833" s="11">
        <v>5</v>
      </c>
      <c r="I833" s="11">
        <v>6.8</v>
      </c>
      <c r="J833" s="11">
        <v>6.2</v>
      </c>
      <c r="K833" s="11">
        <v>6.5</v>
      </c>
      <c r="L833" s="155">
        <v>6</v>
      </c>
      <c r="M833" s="11">
        <v>6.6</v>
      </c>
      <c r="N833" s="11">
        <v>7.8</v>
      </c>
      <c r="O833" s="11">
        <v>6.8662989618140928</v>
      </c>
      <c r="P833" s="11">
        <v>6.2</v>
      </c>
      <c r="Q833" s="11">
        <v>8</v>
      </c>
      <c r="R833" s="155">
        <v>7</v>
      </c>
      <c r="S833" s="11">
        <v>6.2</v>
      </c>
      <c r="T833" s="155">
        <v>6</v>
      </c>
      <c r="U833" s="155">
        <v>6</v>
      </c>
      <c r="V833" s="11">
        <v>7.1</v>
      </c>
      <c r="W833" s="11">
        <v>6.8</v>
      </c>
      <c r="X833" s="148">
        <v>6.5</v>
      </c>
      <c r="Y833" s="152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8">
        <v>33</v>
      </c>
    </row>
    <row r="834" spans="1:65">
      <c r="A834" s="30"/>
      <c r="B834" s="19">
        <v>1</v>
      </c>
      <c r="C834" s="9">
        <v>3</v>
      </c>
      <c r="D834" s="11">
        <v>7.1</v>
      </c>
      <c r="E834" s="155">
        <v>5</v>
      </c>
      <c r="F834" s="11">
        <v>6.202</v>
      </c>
      <c r="G834" s="11">
        <v>5.5</v>
      </c>
      <c r="H834" s="11">
        <v>5</v>
      </c>
      <c r="I834" s="11">
        <v>6.6</v>
      </c>
      <c r="J834" s="11">
        <v>6.1</v>
      </c>
      <c r="K834" s="11">
        <v>7</v>
      </c>
      <c r="L834" s="155">
        <v>6</v>
      </c>
      <c r="M834" s="11">
        <v>6.6</v>
      </c>
      <c r="N834" s="11">
        <v>8</v>
      </c>
      <c r="O834" s="11">
        <v>7.1512923834252602</v>
      </c>
      <c r="P834" s="11">
        <v>6.5</v>
      </c>
      <c r="Q834" s="11">
        <v>7.8</v>
      </c>
      <c r="R834" s="155">
        <v>7</v>
      </c>
      <c r="S834" s="11">
        <v>6.4</v>
      </c>
      <c r="T834" s="155">
        <v>6</v>
      </c>
      <c r="U834" s="155">
        <v>5</v>
      </c>
      <c r="V834" s="11">
        <v>6.8</v>
      </c>
      <c r="W834" s="11">
        <v>6.6</v>
      </c>
      <c r="X834" s="11">
        <v>6.2</v>
      </c>
      <c r="Y834" s="152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8">
        <v>16</v>
      </c>
    </row>
    <row r="835" spans="1:65">
      <c r="A835" s="30"/>
      <c r="B835" s="19">
        <v>1</v>
      </c>
      <c r="C835" s="9">
        <v>4</v>
      </c>
      <c r="D835" s="11">
        <v>6.9</v>
      </c>
      <c r="E835" s="155">
        <v>5</v>
      </c>
      <c r="F835" s="11">
        <v>6.3350000000000009</v>
      </c>
      <c r="G835" s="11">
        <v>5.6</v>
      </c>
      <c r="H835" s="11">
        <v>5.3</v>
      </c>
      <c r="I835" s="11">
        <v>6.7</v>
      </c>
      <c r="J835" s="11">
        <v>5.8</v>
      </c>
      <c r="K835" s="11">
        <v>7.8</v>
      </c>
      <c r="L835" s="155">
        <v>7</v>
      </c>
      <c r="M835" s="11">
        <v>6.6</v>
      </c>
      <c r="N835" s="11">
        <v>8.5</v>
      </c>
      <c r="O835" s="11">
        <v>7.2877487951952391</v>
      </c>
      <c r="P835" s="11">
        <v>6.5</v>
      </c>
      <c r="Q835" s="11">
        <v>7.8</v>
      </c>
      <c r="R835" s="155">
        <v>7</v>
      </c>
      <c r="S835" s="11">
        <v>6.4</v>
      </c>
      <c r="T835" s="155">
        <v>6</v>
      </c>
      <c r="U835" s="155">
        <v>6</v>
      </c>
      <c r="V835" s="11">
        <v>7</v>
      </c>
      <c r="W835" s="11">
        <v>6.4</v>
      </c>
      <c r="X835" s="11">
        <v>6.2</v>
      </c>
      <c r="Y835" s="152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8">
        <v>6.5653352274221719</v>
      </c>
    </row>
    <row r="836" spans="1:65">
      <c r="A836" s="30"/>
      <c r="B836" s="19">
        <v>1</v>
      </c>
      <c r="C836" s="9">
        <v>5</v>
      </c>
      <c r="D836" s="11">
        <v>6.8</v>
      </c>
      <c r="E836" s="155">
        <v>5</v>
      </c>
      <c r="F836" s="11">
        <v>6.2439999999999998</v>
      </c>
      <c r="G836" s="11">
        <v>5.5</v>
      </c>
      <c r="H836" s="11">
        <v>5.2</v>
      </c>
      <c r="I836" s="11">
        <v>6.7</v>
      </c>
      <c r="J836" s="11">
        <v>5.8</v>
      </c>
      <c r="K836" s="11">
        <v>7.3</v>
      </c>
      <c r="L836" s="155">
        <v>7</v>
      </c>
      <c r="M836" s="11">
        <v>6.6</v>
      </c>
      <c r="N836" s="11">
        <v>7.7000000000000011</v>
      </c>
      <c r="O836" s="11">
        <v>7.2006934980231305</v>
      </c>
      <c r="P836" s="11">
        <v>6.7</v>
      </c>
      <c r="Q836" s="11">
        <v>7.5</v>
      </c>
      <c r="R836" s="155">
        <v>7</v>
      </c>
      <c r="S836" s="11">
        <v>5.8</v>
      </c>
      <c r="T836" s="155">
        <v>6</v>
      </c>
      <c r="U836" s="155">
        <v>6</v>
      </c>
      <c r="V836" s="11">
        <v>6.8</v>
      </c>
      <c r="W836" s="11">
        <v>6.2</v>
      </c>
      <c r="X836" s="11">
        <v>6</v>
      </c>
      <c r="Y836" s="152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8">
        <v>118</v>
      </c>
    </row>
    <row r="837" spans="1:65">
      <c r="A837" s="30"/>
      <c r="B837" s="19">
        <v>1</v>
      </c>
      <c r="C837" s="9">
        <v>6</v>
      </c>
      <c r="D837" s="11">
        <v>6.6</v>
      </c>
      <c r="E837" s="155">
        <v>5</v>
      </c>
      <c r="F837" s="11">
        <v>6.2240000000000002</v>
      </c>
      <c r="G837" s="11">
        <v>5.6</v>
      </c>
      <c r="H837" s="11">
        <v>5</v>
      </c>
      <c r="I837" s="11">
        <v>6.5</v>
      </c>
      <c r="J837" s="11">
        <v>6.2</v>
      </c>
      <c r="K837" s="11">
        <v>6.8</v>
      </c>
      <c r="L837" s="155">
        <v>7</v>
      </c>
      <c r="M837" s="11">
        <v>6.8</v>
      </c>
      <c r="N837" s="11">
        <v>7.6</v>
      </c>
      <c r="O837" s="11">
        <v>6.8769134260068379</v>
      </c>
      <c r="P837" s="11">
        <v>6.5</v>
      </c>
      <c r="Q837" s="11">
        <v>7.5</v>
      </c>
      <c r="R837" s="155">
        <v>7</v>
      </c>
      <c r="S837" s="11" t="s">
        <v>279</v>
      </c>
      <c r="T837" s="155">
        <v>6</v>
      </c>
      <c r="U837" s="155">
        <v>6</v>
      </c>
      <c r="V837" s="11">
        <v>6.7</v>
      </c>
      <c r="W837" s="11">
        <v>6.1</v>
      </c>
      <c r="X837" s="11">
        <v>6.2</v>
      </c>
      <c r="Y837" s="152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5"/>
    </row>
    <row r="838" spans="1:65">
      <c r="A838" s="30"/>
      <c r="B838" s="20" t="s">
        <v>265</v>
      </c>
      <c r="C838" s="12"/>
      <c r="D838" s="23">
        <v>6.8999999999999995</v>
      </c>
      <c r="E838" s="23">
        <v>5</v>
      </c>
      <c r="F838" s="23">
        <v>6.2590000000000003</v>
      </c>
      <c r="G838" s="23">
        <v>5.5166666666666666</v>
      </c>
      <c r="H838" s="23">
        <v>5.0999999999999996</v>
      </c>
      <c r="I838" s="23">
        <v>6.6499999999999995</v>
      </c>
      <c r="J838" s="23">
        <v>6.0166666666666666</v>
      </c>
      <c r="K838" s="23">
        <v>6.9666666666666659</v>
      </c>
      <c r="L838" s="23">
        <v>6.666666666666667</v>
      </c>
      <c r="M838" s="23">
        <v>6.6499999999999995</v>
      </c>
      <c r="N838" s="23">
        <v>8.0500000000000007</v>
      </c>
      <c r="O838" s="23">
        <v>7.0863636387547393</v>
      </c>
      <c r="P838" s="23">
        <v>6.4333333333333336</v>
      </c>
      <c r="Q838" s="23">
        <v>7.7333333333333343</v>
      </c>
      <c r="R838" s="23">
        <v>7</v>
      </c>
      <c r="S838" s="23">
        <v>6.14</v>
      </c>
      <c r="T838" s="23">
        <v>6</v>
      </c>
      <c r="U838" s="23">
        <v>5.833333333333333</v>
      </c>
      <c r="V838" s="23">
        <v>6.8999999999999995</v>
      </c>
      <c r="W838" s="23">
        <v>6.4833333333333343</v>
      </c>
      <c r="X838" s="23">
        <v>6.2166666666666659</v>
      </c>
      <c r="Y838" s="152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5"/>
    </row>
    <row r="839" spans="1:65">
      <c r="A839" s="30"/>
      <c r="B839" s="3" t="s">
        <v>266</v>
      </c>
      <c r="C839" s="29"/>
      <c r="D839" s="11">
        <v>6.9</v>
      </c>
      <c r="E839" s="11">
        <v>5</v>
      </c>
      <c r="F839" s="11">
        <v>6.258</v>
      </c>
      <c r="G839" s="11">
        <v>5.5</v>
      </c>
      <c r="H839" s="11">
        <v>5.05</v>
      </c>
      <c r="I839" s="11">
        <v>6.65</v>
      </c>
      <c r="J839" s="11">
        <v>6.05</v>
      </c>
      <c r="K839" s="11">
        <v>6.9</v>
      </c>
      <c r="L839" s="11">
        <v>7</v>
      </c>
      <c r="M839" s="11">
        <v>6.6</v>
      </c>
      <c r="N839" s="11">
        <v>7.9</v>
      </c>
      <c r="O839" s="11">
        <v>7.1432635757445695</v>
      </c>
      <c r="P839" s="11">
        <v>6.5</v>
      </c>
      <c r="Q839" s="11">
        <v>7.8</v>
      </c>
      <c r="R839" s="11">
        <v>7</v>
      </c>
      <c r="S839" s="11">
        <v>6.2</v>
      </c>
      <c r="T839" s="11">
        <v>6</v>
      </c>
      <c r="U839" s="11">
        <v>6</v>
      </c>
      <c r="V839" s="11">
        <v>6.9</v>
      </c>
      <c r="W839" s="11">
        <v>6.5</v>
      </c>
      <c r="X839" s="11">
        <v>6.2</v>
      </c>
      <c r="Y839" s="152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5"/>
    </row>
    <row r="840" spans="1:65">
      <c r="A840" s="30"/>
      <c r="B840" s="3" t="s">
        <v>267</v>
      </c>
      <c r="C840" s="29"/>
      <c r="D840" s="24">
        <v>0.18973665961010275</v>
      </c>
      <c r="E840" s="24">
        <v>0</v>
      </c>
      <c r="F840" s="24">
        <v>4.6835883679076894E-2</v>
      </c>
      <c r="G840" s="24">
        <v>7.5277265270907834E-2</v>
      </c>
      <c r="H840" s="24">
        <v>0.12649110640673514</v>
      </c>
      <c r="I840" s="24">
        <v>0.1048808848170152</v>
      </c>
      <c r="J840" s="24">
        <v>0.18348478592697193</v>
      </c>
      <c r="K840" s="24">
        <v>0.52408650685422775</v>
      </c>
      <c r="L840" s="24">
        <v>0.51639777949432231</v>
      </c>
      <c r="M840" s="24">
        <v>8.3666002653407678E-2</v>
      </c>
      <c r="N840" s="24">
        <v>0.45055521304275209</v>
      </c>
      <c r="O840" s="24">
        <v>0.17465925728484433</v>
      </c>
      <c r="P840" s="24">
        <v>0.19663841605003499</v>
      </c>
      <c r="Q840" s="24">
        <v>0.19663841605003496</v>
      </c>
      <c r="R840" s="24">
        <v>0</v>
      </c>
      <c r="S840" s="24">
        <v>0.27928480087537899</v>
      </c>
      <c r="T840" s="24">
        <v>0</v>
      </c>
      <c r="U840" s="24">
        <v>0.40824829046386302</v>
      </c>
      <c r="V840" s="24">
        <v>0.15491933384829659</v>
      </c>
      <c r="W840" s="24">
        <v>0.29944392908634265</v>
      </c>
      <c r="X840" s="24">
        <v>0.16020819787597221</v>
      </c>
      <c r="Y840" s="152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5"/>
    </row>
    <row r="841" spans="1:65">
      <c r="A841" s="30"/>
      <c r="B841" s="3" t="s">
        <v>86</v>
      </c>
      <c r="C841" s="29"/>
      <c r="D841" s="13">
        <v>2.749806661015982E-2</v>
      </c>
      <c r="E841" s="13">
        <v>0</v>
      </c>
      <c r="F841" s="13">
        <v>7.4829659177307701E-3</v>
      </c>
      <c r="G841" s="13">
        <v>1.3645425728865469E-2</v>
      </c>
      <c r="H841" s="13">
        <v>2.4802177726810815E-2</v>
      </c>
      <c r="I841" s="13">
        <v>1.577156162661883E-2</v>
      </c>
      <c r="J841" s="13">
        <v>3.0496086303651845E-2</v>
      </c>
      <c r="K841" s="13">
        <v>7.5227728256587717E-2</v>
      </c>
      <c r="L841" s="13">
        <v>7.7459666924148338E-2</v>
      </c>
      <c r="M841" s="13">
        <v>1.2581353782467322E-2</v>
      </c>
      <c r="N841" s="13">
        <v>5.5969591682329449E-2</v>
      </c>
      <c r="O841" s="13">
        <v>2.4647233219820562E-2</v>
      </c>
      <c r="P841" s="13">
        <v>3.0565556898969167E-2</v>
      </c>
      <c r="Q841" s="13">
        <v>2.5427381385780379E-2</v>
      </c>
      <c r="R841" s="13">
        <v>0</v>
      </c>
      <c r="S841" s="13">
        <v>4.54861239210715E-2</v>
      </c>
      <c r="T841" s="13">
        <v>0</v>
      </c>
      <c r="U841" s="13">
        <v>6.9985421222376526E-2</v>
      </c>
      <c r="V841" s="13">
        <v>2.2452077369318348E-2</v>
      </c>
      <c r="W841" s="13">
        <v>4.6186724280669812E-2</v>
      </c>
      <c r="X841" s="13">
        <v>2.5770755690504916E-2</v>
      </c>
      <c r="Y841" s="152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5"/>
    </row>
    <row r="842" spans="1:65">
      <c r="A842" s="30"/>
      <c r="B842" s="3" t="s">
        <v>268</v>
      </c>
      <c r="C842" s="29"/>
      <c r="D842" s="13">
        <v>5.0974514017196881E-2</v>
      </c>
      <c r="E842" s="13">
        <v>-0.23842426520492976</v>
      </c>
      <c r="F842" s="13">
        <v>-4.6659495183531075E-2</v>
      </c>
      <c r="G842" s="13">
        <v>-0.15972810594277254</v>
      </c>
      <c r="H842" s="13">
        <v>-0.22319275050902843</v>
      </c>
      <c r="I842" s="13">
        <v>1.2895727277443259E-2</v>
      </c>
      <c r="J842" s="13">
        <v>-8.3570532463265512E-2</v>
      </c>
      <c r="K842" s="13">
        <v>6.1128857147797699E-2</v>
      </c>
      <c r="L842" s="13">
        <v>1.5434313060093574E-2</v>
      </c>
      <c r="M842" s="13">
        <v>1.2895727277443259E-2</v>
      </c>
      <c r="N842" s="13">
        <v>0.2261369330200631</v>
      </c>
      <c r="O842" s="13">
        <v>7.9360519041941524E-2</v>
      </c>
      <c r="P842" s="13">
        <v>-2.0105887897009622E-2</v>
      </c>
      <c r="Q842" s="13">
        <v>0.17790380314970866</v>
      </c>
      <c r="R842" s="13">
        <v>6.620602871309833E-2</v>
      </c>
      <c r="S842" s="13">
        <v>-6.4784997671653799E-2</v>
      </c>
      <c r="T842" s="13">
        <v>-8.6109118245915717E-2</v>
      </c>
      <c r="U842" s="13">
        <v>-0.11149497607241809</v>
      </c>
      <c r="V842" s="13">
        <v>5.0974514017196881E-2</v>
      </c>
      <c r="W842" s="13">
        <v>-1.2490130549058787E-2</v>
      </c>
      <c r="X842" s="13">
        <v>-5.3107503071462836E-2</v>
      </c>
      <c r="Y842" s="152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55"/>
    </row>
    <row r="843" spans="1:65">
      <c r="A843" s="30"/>
      <c r="B843" s="46" t="s">
        <v>269</v>
      </c>
      <c r="C843" s="47"/>
      <c r="D843" s="45">
        <v>0.6</v>
      </c>
      <c r="E843" s="45" t="s">
        <v>270</v>
      </c>
      <c r="F843" s="45">
        <v>0.55000000000000004</v>
      </c>
      <c r="G843" s="45">
        <v>1.89</v>
      </c>
      <c r="H843" s="45">
        <v>2.64</v>
      </c>
      <c r="I843" s="45">
        <v>0.15</v>
      </c>
      <c r="J843" s="45">
        <v>0.99</v>
      </c>
      <c r="K843" s="45">
        <v>0.72</v>
      </c>
      <c r="L843" s="45" t="s">
        <v>270</v>
      </c>
      <c r="M843" s="45">
        <v>0.15</v>
      </c>
      <c r="N843" s="45">
        <v>2.67</v>
      </c>
      <c r="O843" s="45">
        <v>0.93</v>
      </c>
      <c r="P843" s="45">
        <v>0.24</v>
      </c>
      <c r="Q843" s="45">
        <v>2.1</v>
      </c>
      <c r="R843" s="45" t="s">
        <v>270</v>
      </c>
      <c r="S843" s="45">
        <v>0.77</v>
      </c>
      <c r="T843" s="45" t="s">
        <v>270</v>
      </c>
      <c r="U843" s="45" t="s">
        <v>270</v>
      </c>
      <c r="V843" s="45">
        <v>0.6</v>
      </c>
      <c r="W843" s="45">
        <v>0.15</v>
      </c>
      <c r="X843" s="45">
        <v>0.63</v>
      </c>
      <c r="Y843" s="152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5"/>
    </row>
    <row r="844" spans="1:65">
      <c r="B844" s="31" t="s">
        <v>326</v>
      </c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BM844" s="55"/>
    </row>
    <row r="845" spans="1:65">
      <c r="BM845" s="55"/>
    </row>
    <row r="846" spans="1:65" ht="15">
      <c r="B846" s="8" t="s">
        <v>578</v>
      </c>
      <c r="BM846" s="28" t="s">
        <v>66</v>
      </c>
    </row>
    <row r="847" spans="1:65" ht="15">
      <c r="A847" s="25" t="s">
        <v>61</v>
      </c>
      <c r="B847" s="18" t="s">
        <v>110</v>
      </c>
      <c r="C847" s="15" t="s">
        <v>111</v>
      </c>
      <c r="D847" s="16" t="s">
        <v>230</v>
      </c>
      <c r="E847" s="17" t="s">
        <v>230</v>
      </c>
      <c r="F847" s="17" t="s">
        <v>230</v>
      </c>
      <c r="G847" s="17" t="s">
        <v>230</v>
      </c>
      <c r="H847" s="17" t="s">
        <v>230</v>
      </c>
      <c r="I847" s="17" t="s">
        <v>230</v>
      </c>
      <c r="J847" s="17" t="s">
        <v>230</v>
      </c>
      <c r="K847" s="17" t="s">
        <v>230</v>
      </c>
      <c r="L847" s="17" t="s">
        <v>230</v>
      </c>
      <c r="M847" s="17" t="s">
        <v>230</v>
      </c>
      <c r="N847" s="17" t="s">
        <v>230</v>
      </c>
      <c r="O847" s="17" t="s">
        <v>230</v>
      </c>
      <c r="P847" s="17" t="s">
        <v>230</v>
      </c>
      <c r="Q847" s="17" t="s">
        <v>230</v>
      </c>
      <c r="R847" s="17" t="s">
        <v>230</v>
      </c>
      <c r="S847" s="17" t="s">
        <v>230</v>
      </c>
      <c r="T847" s="17" t="s">
        <v>230</v>
      </c>
      <c r="U847" s="17" t="s">
        <v>230</v>
      </c>
      <c r="V847" s="17" t="s">
        <v>230</v>
      </c>
      <c r="W847" s="17" t="s">
        <v>230</v>
      </c>
      <c r="X847" s="17" t="s">
        <v>230</v>
      </c>
      <c r="Y847" s="17" t="s">
        <v>230</v>
      </c>
      <c r="Z847" s="152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8">
        <v>1</v>
      </c>
    </row>
    <row r="848" spans="1:65">
      <c r="A848" s="30"/>
      <c r="B848" s="19" t="s">
        <v>231</v>
      </c>
      <c r="C848" s="9" t="s">
        <v>231</v>
      </c>
      <c r="D848" s="150" t="s">
        <v>233</v>
      </c>
      <c r="E848" s="151" t="s">
        <v>234</v>
      </c>
      <c r="F848" s="151" t="s">
        <v>235</v>
      </c>
      <c r="G848" s="151" t="s">
        <v>236</v>
      </c>
      <c r="H848" s="151" t="s">
        <v>237</v>
      </c>
      <c r="I848" s="151" t="s">
        <v>239</v>
      </c>
      <c r="J848" s="151" t="s">
        <v>240</v>
      </c>
      <c r="K848" s="151" t="s">
        <v>242</v>
      </c>
      <c r="L848" s="151" t="s">
        <v>243</v>
      </c>
      <c r="M848" s="151" t="s">
        <v>244</v>
      </c>
      <c r="N848" s="151" t="s">
        <v>245</v>
      </c>
      <c r="O848" s="151" t="s">
        <v>246</v>
      </c>
      <c r="P848" s="151" t="s">
        <v>249</v>
      </c>
      <c r="Q848" s="151" t="s">
        <v>250</v>
      </c>
      <c r="R848" s="151" t="s">
        <v>251</v>
      </c>
      <c r="S848" s="151" t="s">
        <v>252</v>
      </c>
      <c r="T848" s="151" t="s">
        <v>280</v>
      </c>
      <c r="U848" s="151" t="s">
        <v>254</v>
      </c>
      <c r="V848" s="151" t="s">
        <v>255</v>
      </c>
      <c r="W848" s="151" t="s">
        <v>256</v>
      </c>
      <c r="X848" s="151" t="s">
        <v>257</v>
      </c>
      <c r="Y848" s="151" t="s">
        <v>258</v>
      </c>
      <c r="Z848" s="152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8" t="s">
        <v>3</v>
      </c>
    </row>
    <row r="849" spans="1:65">
      <c r="A849" s="30"/>
      <c r="B849" s="19"/>
      <c r="C849" s="9"/>
      <c r="D849" s="10" t="s">
        <v>271</v>
      </c>
      <c r="E849" s="11" t="s">
        <v>271</v>
      </c>
      <c r="F849" s="11" t="s">
        <v>273</v>
      </c>
      <c r="G849" s="11" t="s">
        <v>274</v>
      </c>
      <c r="H849" s="11" t="s">
        <v>274</v>
      </c>
      <c r="I849" s="11" t="s">
        <v>274</v>
      </c>
      <c r="J849" s="11" t="s">
        <v>271</v>
      </c>
      <c r="K849" s="11" t="s">
        <v>271</v>
      </c>
      <c r="L849" s="11" t="s">
        <v>274</v>
      </c>
      <c r="M849" s="11" t="s">
        <v>273</v>
      </c>
      <c r="N849" s="11" t="s">
        <v>271</v>
      </c>
      <c r="O849" s="11" t="s">
        <v>274</v>
      </c>
      <c r="P849" s="11" t="s">
        <v>273</v>
      </c>
      <c r="Q849" s="11" t="s">
        <v>271</v>
      </c>
      <c r="R849" s="11" t="s">
        <v>274</v>
      </c>
      <c r="S849" s="11" t="s">
        <v>271</v>
      </c>
      <c r="T849" s="11" t="s">
        <v>273</v>
      </c>
      <c r="U849" s="11" t="s">
        <v>273</v>
      </c>
      <c r="V849" s="11" t="s">
        <v>274</v>
      </c>
      <c r="W849" s="11" t="s">
        <v>271</v>
      </c>
      <c r="X849" s="11" t="s">
        <v>274</v>
      </c>
      <c r="Y849" s="11" t="s">
        <v>271</v>
      </c>
      <c r="Z849" s="152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8">
        <v>2</v>
      </c>
    </row>
    <row r="850" spans="1:65">
      <c r="A850" s="30"/>
      <c r="B850" s="19"/>
      <c r="C850" s="9"/>
      <c r="D850" s="26" t="s">
        <v>309</v>
      </c>
      <c r="E850" s="26" t="s">
        <v>263</v>
      </c>
      <c r="F850" s="26" t="s">
        <v>309</v>
      </c>
      <c r="G850" s="26" t="s">
        <v>310</v>
      </c>
      <c r="H850" s="26" t="s">
        <v>310</v>
      </c>
      <c r="I850" s="26" t="s">
        <v>310</v>
      </c>
      <c r="J850" s="26" t="s">
        <v>116</v>
      </c>
      <c r="K850" s="26" t="s">
        <v>116</v>
      </c>
      <c r="L850" s="26" t="s">
        <v>311</v>
      </c>
      <c r="M850" s="26" t="s">
        <v>310</v>
      </c>
      <c r="N850" s="26" t="s">
        <v>309</v>
      </c>
      <c r="O850" s="26" t="s">
        <v>309</v>
      </c>
      <c r="P850" s="26" t="s">
        <v>309</v>
      </c>
      <c r="Q850" s="26" t="s">
        <v>309</v>
      </c>
      <c r="R850" s="26" t="s">
        <v>311</v>
      </c>
      <c r="S850" s="26" t="s">
        <v>276</v>
      </c>
      <c r="T850" s="26" t="s">
        <v>310</v>
      </c>
      <c r="U850" s="26" t="s">
        <v>312</v>
      </c>
      <c r="V850" s="26" t="s">
        <v>313</v>
      </c>
      <c r="W850" s="26" t="s">
        <v>309</v>
      </c>
      <c r="X850" s="26" t="s">
        <v>309</v>
      </c>
      <c r="Y850" s="26" t="s">
        <v>309</v>
      </c>
      <c r="Z850" s="152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8">
        <v>2</v>
      </c>
    </row>
    <row r="851" spans="1:65">
      <c r="A851" s="30"/>
      <c r="B851" s="18">
        <v>1</v>
      </c>
      <c r="C851" s="14">
        <v>1</v>
      </c>
      <c r="D851" s="22">
        <v>0.8</v>
      </c>
      <c r="E851" s="22" t="s">
        <v>101</v>
      </c>
      <c r="F851" s="153" t="s">
        <v>103</v>
      </c>
      <c r="G851" s="22" t="s">
        <v>101</v>
      </c>
      <c r="H851" s="22">
        <v>1.3</v>
      </c>
      <c r="I851" s="22">
        <v>1</v>
      </c>
      <c r="J851" s="22" t="s">
        <v>101</v>
      </c>
      <c r="K851" s="154">
        <v>0.8</v>
      </c>
      <c r="L851" s="22" t="s">
        <v>101</v>
      </c>
      <c r="M851" s="153" t="s">
        <v>95</v>
      </c>
      <c r="N851" s="22" t="s">
        <v>101</v>
      </c>
      <c r="O851" s="22">
        <v>0.3</v>
      </c>
      <c r="P851" s="153" t="s">
        <v>95</v>
      </c>
      <c r="Q851" s="22">
        <v>0.7</v>
      </c>
      <c r="R851" s="22" t="s">
        <v>101</v>
      </c>
      <c r="S851" s="22">
        <v>0.3</v>
      </c>
      <c r="T851" s="153" t="s">
        <v>95</v>
      </c>
      <c r="U851" s="153" t="s">
        <v>103</v>
      </c>
      <c r="V851" s="153" t="s">
        <v>95</v>
      </c>
      <c r="W851" s="22">
        <v>0.6</v>
      </c>
      <c r="X851" s="22">
        <v>0.5</v>
      </c>
      <c r="Y851" s="22">
        <v>0.7</v>
      </c>
      <c r="Z851" s="152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8">
        <v>1</v>
      </c>
    </row>
    <row r="852" spans="1:65">
      <c r="A852" s="30"/>
      <c r="B852" s="19">
        <v>1</v>
      </c>
      <c r="C852" s="9">
        <v>2</v>
      </c>
      <c r="D852" s="11">
        <v>0.6</v>
      </c>
      <c r="E852" s="11" t="s">
        <v>101</v>
      </c>
      <c r="F852" s="155" t="s">
        <v>103</v>
      </c>
      <c r="G852" s="11" t="s">
        <v>101</v>
      </c>
      <c r="H852" s="11">
        <v>1.4</v>
      </c>
      <c r="I852" s="11">
        <v>0.9</v>
      </c>
      <c r="J852" s="11" t="s">
        <v>101</v>
      </c>
      <c r="K852" s="11" t="s">
        <v>291</v>
      </c>
      <c r="L852" s="11" t="s">
        <v>101</v>
      </c>
      <c r="M852" s="155" t="s">
        <v>95</v>
      </c>
      <c r="N852" s="11" t="s">
        <v>101</v>
      </c>
      <c r="O852" s="11">
        <v>0.2</v>
      </c>
      <c r="P852" s="155" t="s">
        <v>95</v>
      </c>
      <c r="Q852" s="11">
        <v>0.6</v>
      </c>
      <c r="R852" s="11" t="s">
        <v>101</v>
      </c>
      <c r="S852" s="11">
        <v>0.4</v>
      </c>
      <c r="T852" s="155" t="s">
        <v>95</v>
      </c>
      <c r="U852" s="155" t="s">
        <v>103</v>
      </c>
      <c r="V852" s="155" t="s">
        <v>95</v>
      </c>
      <c r="W852" s="11">
        <v>0.8</v>
      </c>
      <c r="X852" s="11">
        <v>0.5</v>
      </c>
      <c r="Y852" s="11">
        <v>0.8</v>
      </c>
      <c r="Z852" s="152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8">
        <v>34</v>
      </c>
    </row>
    <row r="853" spans="1:65">
      <c r="A853" s="30"/>
      <c r="B853" s="19">
        <v>1</v>
      </c>
      <c r="C853" s="9">
        <v>3</v>
      </c>
      <c r="D853" s="11">
        <v>0.6</v>
      </c>
      <c r="E853" s="11" t="s">
        <v>101</v>
      </c>
      <c r="F853" s="155" t="s">
        <v>103</v>
      </c>
      <c r="G853" s="11" t="s">
        <v>101</v>
      </c>
      <c r="H853" s="148">
        <v>1.6</v>
      </c>
      <c r="I853" s="11">
        <v>1.2</v>
      </c>
      <c r="J853" s="11" t="s">
        <v>101</v>
      </c>
      <c r="K853" s="11" t="s">
        <v>291</v>
      </c>
      <c r="L853" s="11" t="s">
        <v>101</v>
      </c>
      <c r="M853" s="155" t="s">
        <v>95</v>
      </c>
      <c r="N853" s="11" t="s">
        <v>101</v>
      </c>
      <c r="O853" s="11" t="s">
        <v>104</v>
      </c>
      <c r="P853" s="155" t="s">
        <v>95</v>
      </c>
      <c r="Q853" s="11">
        <v>0.6</v>
      </c>
      <c r="R853" s="11" t="s">
        <v>101</v>
      </c>
      <c r="S853" s="11">
        <v>0.3</v>
      </c>
      <c r="T853" s="155" t="s">
        <v>95</v>
      </c>
      <c r="U853" s="155" t="s">
        <v>103</v>
      </c>
      <c r="V853" s="155" t="s">
        <v>95</v>
      </c>
      <c r="W853" s="11">
        <v>0.8</v>
      </c>
      <c r="X853" s="11">
        <v>0.5</v>
      </c>
      <c r="Y853" s="11">
        <v>0.7</v>
      </c>
      <c r="Z853" s="152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8">
        <v>16</v>
      </c>
    </row>
    <row r="854" spans="1:65">
      <c r="A854" s="30"/>
      <c r="B854" s="19">
        <v>1</v>
      </c>
      <c r="C854" s="9">
        <v>4</v>
      </c>
      <c r="D854" s="11">
        <v>0.7</v>
      </c>
      <c r="E854" s="11" t="s">
        <v>101</v>
      </c>
      <c r="F854" s="155" t="s">
        <v>103</v>
      </c>
      <c r="G854" s="11" t="s">
        <v>101</v>
      </c>
      <c r="H854" s="11">
        <v>1.5</v>
      </c>
      <c r="I854" s="11">
        <v>1.2</v>
      </c>
      <c r="J854" s="11" t="s">
        <v>101</v>
      </c>
      <c r="K854" s="11" t="s">
        <v>291</v>
      </c>
      <c r="L854" s="11" t="s">
        <v>101</v>
      </c>
      <c r="M854" s="155" t="s">
        <v>95</v>
      </c>
      <c r="N854" s="11" t="s">
        <v>101</v>
      </c>
      <c r="O854" s="11">
        <v>0.2</v>
      </c>
      <c r="P854" s="155" t="s">
        <v>95</v>
      </c>
      <c r="Q854" s="11">
        <v>0.7</v>
      </c>
      <c r="R854" s="11" t="s">
        <v>101</v>
      </c>
      <c r="S854" s="11">
        <v>0.3</v>
      </c>
      <c r="T854" s="155" t="s">
        <v>95</v>
      </c>
      <c r="U854" s="155" t="s">
        <v>103</v>
      </c>
      <c r="V854" s="155" t="s">
        <v>95</v>
      </c>
      <c r="W854" s="11">
        <v>0.7</v>
      </c>
      <c r="X854" s="11">
        <v>0.5</v>
      </c>
      <c r="Y854" s="11">
        <v>0.8</v>
      </c>
      <c r="Z854" s="152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8" t="s">
        <v>101</v>
      </c>
    </row>
    <row r="855" spans="1:65">
      <c r="A855" s="30"/>
      <c r="B855" s="19">
        <v>1</v>
      </c>
      <c r="C855" s="9">
        <v>5</v>
      </c>
      <c r="D855" s="11">
        <v>0.6</v>
      </c>
      <c r="E855" s="11">
        <v>1</v>
      </c>
      <c r="F855" s="155" t="s">
        <v>103</v>
      </c>
      <c r="G855" s="11" t="s">
        <v>101</v>
      </c>
      <c r="H855" s="148">
        <v>1.6</v>
      </c>
      <c r="I855" s="11">
        <v>0.9</v>
      </c>
      <c r="J855" s="11" t="s">
        <v>101</v>
      </c>
      <c r="K855" s="11" t="s">
        <v>291</v>
      </c>
      <c r="L855" s="11" t="s">
        <v>101</v>
      </c>
      <c r="M855" s="155" t="s">
        <v>95</v>
      </c>
      <c r="N855" s="11" t="s">
        <v>101</v>
      </c>
      <c r="O855" s="11">
        <v>0.2</v>
      </c>
      <c r="P855" s="155" t="s">
        <v>95</v>
      </c>
      <c r="Q855" s="11">
        <v>0.6</v>
      </c>
      <c r="R855" s="11" t="s">
        <v>101</v>
      </c>
      <c r="S855" s="11">
        <v>0.3</v>
      </c>
      <c r="T855" s="155" t="s">
        <v>95</v>
      </c>
      <c r="U855" s="155" t="s">
        <v>103</v>
      </c>
      <c r="V855" s="155" t="s">
        <v>95</v>
      </c>
      <c r="W855" s="11">
        <v>0.6</v>
      </c>
      <c r="X855" s="11">
        <v>0.5</v>
      </c>
      <c r="Y855" s="11">
        <v>0.7</v>
      </c>
      <c r="Z855" s="152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8">
        <v>119</v>
      </c>
    </row>
    <row r="856" spans="1:65">
      <c r="A856" s="30"/>
      <c r="B856" s="19">
        <v>1</v>
      </c>
      <c r="C856" s="9">
        <v>6</v>
      </c>
      <c r="D856" s="11">
        <v>0.9</v>
      </c>
      <c r="E856" s="11">
        <v>1</v>
      </c>
      <c r="F856" s="155" t="s">
        <v>103</v>
      </c>
      <c r="G856" s="11" t="s">
        <v>101</v>
      </c>
      <c r="H856" s="11">
        <v>1.4</v>
      </c>
      <c r="I856" s="11">
        <v>0.9</v>
      </c>
      <c r="J856" s="11" t="s">
        <v>101</v>
      </c>
      <c r="K856" s="11">
        <v>0.5</v>
      </c>
      <c r="L856" s="11" t="s">
        <v>101</v>
      </c>
      <c r="M856" s="155" t="s">
        <v>95</v>
      </c>
      <c r="N856" s="11" t="s">
        <v>101</v>
      </c>
      <c r="O856" s="11">
        <v>0.1</v>
      </c>
      <c r="P856" s="155" t="s">
        <v>95</v>
      </c>
      <c r="Q856" s="11">
        <v>0.4</v>
      </c>
      <c r="R856" s="11" t="s">
        <v>101</v>
      </c>
      <c r="S856" s="11" t="s">
        <v>279</v>
      </c>
      <c r="T856" s="155" t="s">
        <v>95</v>
      </c>
      <c r="U856" s="155" t="s">
        <v>103</v>
      </c>
      <c r="V856" s="155" t="s">
        <v>95</v>
      </c>
      <c r="W856" s="11">
        <v>0.7</v>
      </c>
      <c r="X856" s="11">
        <v>0.5</v>
      </c>
      <c r="Y856" s="11">
        <v>0.6</v>
      </c>
      <c r="Z856" s="152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A857" s="30"/>
      <c r="B857" s="20" t="s">
        <v>265</v>
      </c>
      <c r="C857" s="12"/>
      <c r="D857" s="23">
        <v>0.70000000000000007</v>
      </c>
      <c r="E857" s="23">
        <v>1</v>
      </c>
      <c r="F857" s="23" t="s">
        <v>673</v>
      </c>
      <c r="G857" s="23" t="s">
        <v>673</v>
      </c>
      <c r="H857" s="23">
        <v>1.4666666666666668</v>
      </c>
      <c r="I857" s="23">
        <v>1.0166666666666668</v>
      </c>
      <c r="J857" s="23" t="s">
        <v>673</v>
      </c>
      <c r="K857" s="23">
        <v>0.65</v>
      </c>
      <c r="L857" s="23" t="s">
        <v>673</v>
      </c>
      <c r="M857" s="23" t="s">
        <v>673</v>
      </c>
      <c r="N857" s="23" t="s">
        <v>673</v>
      </c>
      <c r="O857" s="23">
        <v>0.19999999999999998</v>
      </c>
      <c r="P857" s="23" t="s">
        <v>673</v>
      </c>
      <c r="Q857" s="23">
        <v>0.6</v>
      </c>
      <c r="R857" s="23" t="s">
        <v>673</v>
      </c>
      <c r="S857" s="23">
        <v>0.32</v>
      </c>
      <c r="T857" s="23" t="s">
        <v>673</v>
      </c>
      <c r="U857" s="23" t="s">
        <v>673</v>
      </c>
      <c r="V857" s="23" t="s">
        <v>673</v>
      </c>
      <c r="W857" s="23">
        <v>0.70000000000000007</v>
      </c>
      <c r="X857" s="23">
        <v>0.5</v>
      </c>
      <c r="Y857" s="23">
        <v>0.71666666666666667</v>
      </c>
      <c r="Z857" s="152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5"/>
    </row>
    <row r="858" spans="1:65">
      <c r="A858" s="30"/>
      <c r="B858" s="3" t="s">
        <v>266</v>
      </c>
      <c r="C858" s="29"/>
      <c r="D858" s="11">
        <v>0.64999999999999991</v>
      </c>
      <c r="E858" s="11">
        <v>1</v>
      </c>
      <c r="F858" s="11" t="s">
        <v>673</v>
      </c>
      <c r="G858" s="11" t="s">
        <v>673</v>
      </c>
      <c r="H858" s="11">
        <v>1.45</v>
      </c>
      <c r="I858" s="11">
        <v>0.95</v>
      </c>
      <c r="J858" s="11" t="s">
        <v>673</v>
      </c>
      <c r="K858" s="11">
        <v>0.65</v>
      </c>
      <c r="L858" s="11" t="s">
        <v>673</v>
      </c>
      <c r="M858" s="11" t="s">
        <v>673</v>
      </c>
      <c r="N858" s="11" t="s">
        <v>673</v>
      </c>
      <c r="O858" s="11">
        <v>0.2</v>
      </c>
      <c r="P858" s="11" t="s">
        <v>673</v>
      </c>
      <c r="Q858" s="11">
        <v>0.6</v>
      </c>
      <c r="R858" s="11" t="s">
        <v>673</v>
      </c>
      <c r="S858" s="11">
        <v>0.3</v>
      </c>
      <c r="T858" s="11" t="s">
        <v>673</v>
      </c>
      <c r="U858" s="11" t="s">
        <v>673</v>
      </c>
      <c r="V858" s="11" t="s">
        <v>673</v>
      </c>
      <c r="W858" s="11">
        <v>0.7</v>
      </c>
      <c r="X858" s="11">
        <v>0.5</v>
      </c>
      <c r="Y858" s="11">
        <v>0.7</v>
      </c>
      <c r="Z858" s="152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5"/>
    </row>
    <row r="859" spans="1:65">
      <c r="A859" s="30"/>
      <c r="B859" s="3" t="s">
        <v>267</v>
      </c>
      <c r="C859" s="29"/>
      <c r="D859" s="24">
        <v>0.12649110640673522</v>
      </c>
      <c r="E859" s="24">
        <v>0</v>
      </c>
      <c r="F859" s="24" t="s">
        <v>673</v>
      </c>
      <c r="G859" s="24" t="s">
        <v>673</v>
      </c>
      <c r="H859" s="24">
        <v>0.12110601416389971</v>
      </c>
      <c r="I859" s="24">
        <v>0.14719601443879687</v>
      </c>
      <c r="J859" s="24" t="s">
        <v>673</v>
      </c>
      <c r="K859" s="24">
        <v>0.21213203435596434</v>
      </c>
      <c r="L859" s="24" t="s">
        <v>673</v>
      </c>
      <c r="M859" s="24" t="s">
        <v>673</v>
      </c>
      <c r="N859" s="24" t="s">
        <v>673</v>
      </c>
      <c r="O859" s="24">
        <v>7.0710678118654877E-2</v>
      </c>
      <c r="P859" s="24" t="s">
        <v>673</v>
      </c>
      <c r="Q859" s="24">
        <v>0.10954451150103367</v>
      </c>
      <c r="R859" s="24" t="s">
        <v>673</v>
      </c>
      <c r="S859" s="24">
        <v>4.472135954999519E-2</v>
      </c>
      <c r="T859" s="24" t="s">
        <v>673</v>
      </c>
      <c r="U859" s="24" t="s">
        <v>673</v>
      </c>
      <c r="V859" s="24" t="s">
        <v>673</v>
      </c>
      <c r="W859" s="24">
        <v>8.944271909999113E-2</v>
      </c>
      <c r="X859" s="24">
        <v>0</v>
      </c>
      <c r="Y859" s="24">
        <v>7.5277265270908125E-2</v>
      </c>
      <c r="Z859" s="152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5"/>
    </row>
    <row r="860" spans="1:65">
      <c r="A860" s="30"/>
      <c r="B860" s="3" t="s">
        <v>86</v>
      </c>
      <c r="C860" s="29"/>
      <c r="D860" s="13">
        <v>0.18070158058105029</v>
      </c>
      <c r="E860" s="13">
        <v>0</v>
      </c>
      <c r="F860" s="13" t="s">
        <v>673</v>
      </c>
      <c r="G860" s="13" t="s">
        <v>673</v>
      </c>
      <c r="H860" s="13">
        <v>8.2572282384477072E-2</v>
      </c>
      <c r="I860" s="13">
        <v>0.14478296502176741</v>
      </c>
      <c r="J860" s="13" t="s">
        <v>673</v>
      </c>
      <c r="K860" s="13">
        <v>0.32635697593225282</v>
      </c>
      <c r="L860" s="13" t="s">
        <v>673</v>
      </c>
      <c r="M860" s="13" t="s">
        <v>673</v>
      </c>
      <c r="N860" s="13" t="s">
        <v>673</v>
      </c>
      <c r="O860" s="13">
        <v>0.3535533905932744</v>
      </c>
      <c r="P860" s="13" t="s">
        <v>673</v>
      </c>
      <c r="Q860" s="13">
        <v>0.18257418583505614</v>
      </c>
      <c r="R860" s="13" t="s">
        <v>673</v>
      </c>
      <c r="S860" s="13">
        <v>0.13975424859373498</v>
      </c>
      <c r="T860" s="13" t="s">
        <v>673</v>
      </c>
      <c r="U860" s="13" t="s">
        <v>673</v>
      </c>
      <c r="V860" s="13" t="s">
        <v>673</v>
      </c>
      <c r="W860" s="13">
        <v>0.12777531299998732</v>
      </c>
      <c r="X860" s="13">
        <v>0</v>
      </c>
      <c r="Y860" s="13">
        <v>0.10503804456405785</v>
      </c>
      <c r="Z860" s="152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5"/>
    </row>
    <row r="861" spans="1:65">
      <c r="A861" s="30"/>
      <c r="B861" s="3" t="s">
        <v>268</v>
      </c>
      <c r="C861" s="29"/>
      <c r="D861" s="13" t="s">
        <v>673</v>
      </c>
      <c r="E861" s="13" t="s">
        <v>673</v>
      </c>
      <c r="F861" s="13" t="s">
        <v>673</v>
      </c>
      <c r="G861" s="13" t="s">
        <v>673</v>
      </c>
      <c r="H861" s="13" t="s">
        <v>673</v>
      </c>
      <c r="I861" s="13" t="s">
        <v>673</v>
      </c>
      <c r="J861" s="13" t="s">
        <v>673</v>
      </c>
      <c r="K861" s="13" t="s">
        <v>673</v>
      </c>
      <c r="L861" s="13" t="s">
        <v>673</v>
      </c>
      <c r="M861" s="13" t="s">
        <v>673</v>
      </c>
      <c r="N861" s="13" t="s">
        <v>673</v>
      </c>
      <c r="O861" s="13" t="s">
        <v>673</v>
      </c>
      <c r="P861" s="13" t="s">
        <v>673</v>
      </c>
      <c r="Q861" s="13" t="s">
        <v>673</v>
      </c>
      <c r="R861" s="13" t="s">
        <v>673</v>
      </c>
      <c r="S861" s="13" t="s">
        <v>673</v>
      </c>
      <c r="T861" s="13" t="s">
        <v>673</v>
      </c>
      <c r="U861" s="13" t="s">
        <v>673</v>
      </c>
      <c r="V861" s="13" t="s">
        <v>673</v>
      </c>
      <c r="W861" s="13" t="s">
        <v>673</v>
      </c>
      <c r="X861" s="13" t="s">
        <v>673</v>
      </c>
      <c r="Y861" s="13" t="s">
        <v>673</v>
      </c>
      <c r="Z861" s="152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5"/>
    </row>
    <row r="862" spans="1:65">
      <c r="A862" s="30"/>
      <c r="B862" s="46" t="s">
        <v>269</v>
      </c>
      <c r="C862" s="47"/>
      <c r="D862" s="45">
        <v>0.05</v>
      </c>
      <c r="E862" s="45">
        <v>0.05</v>
      </c>
      <c r="F862" s="45">
        <v>5.07</v>
      </c>
      <c r="G862" s="45">
        <v>0.51</v>
      </c>
      <c r="H862" s="45">
        <v>2.19</v>
      </c>
      <c r="I862" s="45">
        <v>0.93</v>
      </c>
      <c r="J862" s="45">
        <v>0.51</v>
      </c>
      <c r="K862" s="45">
        <v>0.84</v>
      </c>
      <c r="L862" s="45">
        <v>0.51</v>
      </c>
      <c r="M862" s="45">
        <v>12.04</v>
      </c>
      <c r="N862" s="45">
        <v>0.51</v>
      </c>
      <c r="O862" s="45">
        <v>1.42</v>
      </c>
      <c r="P862" s="45">
        <v>12.04</v>
      </c>
      <c r="Q862" s="45">
        <v>0.23</v>
      </c>
      <c r="R862" s="45">
        <v>0.51</v>
      </c>
      <c r="S862" s="45">
        <v>1.01</v>
      </c>
      <c r="T862" s="45">
        <v>12.04</v>
      </c>
      <c r="U862" s="45">
        <v>5.07</v>
      </c>
      <c r="V862" s="45">
        <v>12.04</v>
      </c>
      <c r="W862" s="45">
        <v>0.05</v>
      </c>
      <c r="X862" s="45">
        <v>0.51</v>
      </c>
      <c r="Y862" s="45">
        <v>0.09</v>
      </c>
      <c r="Z862" s="152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5"/>
    </row>
    <row r="863" spans="1:65">
      <c r="B863" s="31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BM863" s="55"/>
    </row>
    <row r="864" spans="1:65" ht="15">
      <c r="B864" s="8" t="s">
        <v>579</v>
      </c>
      <c r="BM864" s="28" t="s">
        <v>66</v>
      </c>
    </row>
    <row r="865" spans="1:65" ht="15">
      <c r="A865" s="25" t="s">
        <v>12</v>
      </c>
      <c r="B865" s="18" t="s">
        <v>110</v>
      </c>
      <c r="C865" s="15" t="s">
        <v>111</v>
      </c>
      <c r="D865" s="16" t="s">
        <v>230</v>
      </c>
      <c r="E865" s="17" t="s">
        <v>230</v>
      </c>
      <c r="F865" s="17" t="s">
        <v>230</v>
      </c>
      <c r="G865" s="17" t="s">
        <v>230</v>
      </c>
      <c r="H865" s="17" t="s">
        <v>230</v>
      </c>
      <c r="I865" s="15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8">
        <v>1</v>
      </c>
    </row>
    <row r="866" spans="1:65">
      <c r="A866" s="30"/>
      <c r="B866" s="19" t="s">
        <v>231</v>
      </c>
      <c r="C866" s="9" t="s">
        <v>231</v>
      </c>
      <c r="D866" s="150" t="s">
        <v>234</v>
      </c>
      <c r="E866" s="151" t="s">
        <v>240</v>
      </c>
      <c r="F866" s="151" t="s">
        <v>242</v>
      </c>
      <c r="G866" s="151" t="s">
        <v>246</v>
      </c>
      <c r="H866" s="151" t="s">
        <v>247</v>
      </c>
      <c r="I866" s="15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8" t="s">
        <v>3</v>
      </c>
    </row>
    <row r="867" spans="1:65">
      <c r="A867" s="30"/>
      <c r="B867" s="19"/>
      <c r="C867" s="9"/>
      <c r="D867" s="10" t="s">
        <v>271</v>
      </c>
      <c r="E867" s="11" t="s">
        <v>271</v>
      </c>
      <c r="F867" s="11" t="s">
        <v>271</v>
      </c>
      <c r="G867" s="11" t="s">
        <v>274</v>
      </c>
      <c r="H867" s="11" t="s">
        <v>271</v>
      </c>
      <c r="I867" s="15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8">
        <v>2</v>
      </c>
    </row>
    <row r="868" spans="1:65">
      <c r="A868" s="30"/>
      <c r="B868" s="19"/>
      <c r="C868" s="9"/>
      <c r="D868" s="26" t="s">
        <v>263</v>
      </c>
      <c r="E868" s="26" t="s">
        <v>116</v>
      </c>
      <c r="F868" s="26" t="s">
        <v>116</v>
      </c>
      <c r="G868" s="26" t="s">
        <v>309</v>
      </c>
      <c r="H868" s="26" t="s">
        <v>309</v>
      </c>
      <c r="I868" s="15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8">
        <v>2</v>
      </c>
    </row>
    <row r="869" spans="1:65">
      <c r="A869" s="30"/>
      <c r="B869" s="18">
        <v>1</v>
      </c>
      <c r="C869" s="14">
        <v>1</v>
      </c>
      <c r="D869" s="22">
        <v>1.57</v>
      </c>
      <c r="E869" s="22">
        <v>1.7889999999999999</v>
      </c>
      <c r="F869" s="22">
        <v>2.0499999999999998</v>
      </c>
      <c r="G869" s="22">
        <v>2.2000000000000002</v>
      </c>
      <c r="H869" s="22">
        <v>1.9185640677149207</v>
      </c>
      <c r="I869" s="15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8">
        <v>1</v>
      </c>
    </row>
    <row r="870" spans="1:65">
      <c r="A870" s="30"/>
      <c r="B870" s="19">
        <v>1</v>
      </c>
      <c r="C870" s="9">
        <v>2</v>
      </c>
      <c r="D870" s="11">
        <v>1.61</v>
      </c>
      <c r="E870" s="11">
        <v>1.8069999999999999</v>
      </c>
      <c r="F870" s="11">
        <v>2.0499999999999998</v>
      </c>
      <c r="G870" s="11">
        <v>1.9</v>
      </c>
      <c r="H870" s="11">
        <v>1.8470426857997837</v>
      </c>
      <c r="I870" s="15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8">
        <v>18</v>
      </c>
    </row>
    <row r="871" spans="1:65">
      <c r="A871" s="30"/>
      <c r="B871" s="19">
        <v>1</v>
      </c>
      <c r="C871" s="9">
        <v>3</v>
      </c>
      <c r="D871" s="11">
        <v>1.58</v>
      </c>
      <c r="E871" s="11">
        <v>1.8089999999999999</v>
      </c>
      <c r="F871" s="11">
        <v>2.2200000000000002</v>
      </c>
      <c r="G871" s="148">
        <v>1.4</v>
      </c>
      <c r="H871" s="11">
        <v>1.9214058106999876</v>
      </c>
      <c r="I871" s="15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8">
        <v>16</v>
      </c>
    </row>
    <row r="872" spans="1:65">
      <c r="A872" s="30"/>
      <c r="B872" s="19">
        <v>1</v>
      </c>
      <c r="C872" s="9">
        <v>4</v>
      </c>
      <c r="D872" s="11">
        <v>1.64</v>
      </c>
      <c r="E872" s="11">
        <v>1.7789999999999999</v>
      </c>
      <c r="F872" s="11">
        <v>2.29</v>
      </c>
      <c r="G872" s="11">
        <v>1.9</v>
      </c>
      <c r="H872" s="11">
        <v>1.9722493370362548</v>
      </c>
      <c r="I872" s="15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8">
        <v>1.8863888023011088</v>
      </c>
    </row>
    <row r="873" spans="1:65">
      <c r="A873" s="30"/>
      <c r="B873" s="19">
        <v>1</v>
      </c>
      <c r="C873" s="9">
        <v>5</v>
      </c>
      <c r="D873" s="11">
        <v>1.67</v>
      </c>
      <c r="E873" s="11">
        <v>1.7909999999999999</v>
      </c>
      <c r="F873" s="11">
        <v>2.16</v>
      </c>
      <c r="G873" s="11">
        <v>1.8</v>
      </c>
      <c r="H873" s="11">
        <v>1.9727669670817816</v>
      </c>
      <c r="I873" s="15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8">
        <v>120</v>
      </c>
    </row>
    <row r="874" spans="1:65">
      <c r="A874" s="30"/>
      <c r="B874" s="19">
        <v>1</v>
      </c>
      <c r="C874" s="9">
        <v>6</v>
      </c>
      <c r="D874" s="11">
        <v>1.64</v>
      </c>
      <c r="E874" s="11">
        <v>1.8140000000000001</v>
      </c>
      <c r="F874" s="11">
        <v>2.13</v>
      </c>
      <c r="G874" s="11">
        <v>1.9</v>
      </c>
      <c r="H874" s="11">
        <v>1.9206352007005383</v>
      </c>
      <c r="I874" s="15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5"/>
    </row>
    <row r="875" spans="1:65">
      <c r="A875" s="30"/>
      <c r="B875" s="20" t="s">
        <v>265</v>
      </c>
      <c r="C875" s="12"/>
      <c r="D875" s="23">
        <v>1.6183333333333334</v>
      </c>
      <c r="E875" s="23">
        <v>1.7981666666666667</v>
      </c>
      <c r="F875" s="23">
        <v>2.15</v>
      </c>
      <c r="G875" s="23">
        <v>1.8500000000000003</v>
      </c>
      <c r="H875" s="23">
        <v>1.9254440115055445</v>
      </c>
      <c r="I875" s="15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5"/>
    </row>
    <row r="876" spans="1:65">
      <c r="A876" s="30"/>
      <c r="B876" s="3" t="s">
        <v>266</v>
      </c>
      <c r="C876" s="29"/>
      <c r="D876" s="11">
        <v>1.625</v>
      </c>
      <c r="E876" s="11">
        <v>1.7989999999999999</v>
      </c>
      <c r="F876" s="11">
        <v>2.145</v>
      </c>
      <c r="G876" s="11">
        <v>1.9</v>
      </c>
      <c r="H876" s="11">
        <v>1.9210205057002629</v>
      </c>
      <c r="I876" s="15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5"/>
    </row>
    <row r="877" spans="1:65">
      <c r="A877" s="30"/>
      <c r="B877" s="3" t="s">
        <v>267</v>
      </c>
      <c r="C877" s="29"/>
      <c r="D877" s="24">
        <v>3.868677637987767E-2</v>
      </c>
      <c r="E877" s="24">
        <v>1.3775582262346216E-2</v>
      </c>
      <c r="F877" s="24">
        <v>9.4868329805051499E-2</v>
      </c>
      <c r="G877" s="24">
        <v>0.25884358211089187</v>
      </c>
      <c r="H877" s="24">
        <v>4.6181671361252286E-2</v>
      </c>
      <c r="I877" s="15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5"/>
    </row>
    <row r="878" spans="1:65">
      <c r="A878" s="30"/>
      <c r="B878" s="3" t="s">
        <v>86</v>
      </c>
      <c r="C878" s="29"/>
      <c r="D878" s="13">
        <v>2.3905320111149951E-2</v>
      </c>
      <c r="E878" s="13">
        <v>7.6609040294816286E-3</v>
      </c>
      <c r="F878" s="13">
        <v>4.4124804560489068E-2</v>
      </c>
      <c r="G878" s="13">
        <v>0.13991544978967127</v>
      </c>
      <c r="H878" s="13">
        <v>2.398494637355977E-2</v>
      </c>
      <c r="I878" s="15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55"/>
    </row>
    <row r="879" spans="1:65">
      <c r="A879" s="30"/>
      <c r="B879" s="3" t="s">
        <v>268</v>
      </c>
      <c r="C879" s="29"/>
      <c r="D879" s="13">
        <v>-0.14209979864214017</v>
      </c>
      <c r="E879" s="13">
        <v>-4.6767737131828024E-2</v>
      </c>
      <c r="F879" s="13">
        <v>0.13974383084617825</v>
      </c>
      <c r="G879" s="13">
        <v>-1.9290192062590528E-2</v>
      </c>
      <c r="H879" s="13">
        <v>2.0703690117749973E-2</v>
      </c>
      <c r="I879" s="15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5"/>
    </row>
    <row r="880" spans="1:65">
      <c r="A880" s="30"/>
      <c r="B880" s="46" t="s">
        <v>269</v>
      </c>
      <c r="C880" s="47"/>
      <c r="D880" s="45">
        <v>2.0699999999999998</v>
      </c>
      <c r="E880" s="45">
        <v>0.46</v>
      </c>
      <c r="F880" s="45">
        <v>2.68</v>
      </c>
      <c r="G880" s="45">
        <v>0</v>
      </c>
      <c r="H880" s="45">
        <v>0.67</v>
      </c>
      <c r="I880" s="15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5"/>
    </row>
    <row r="881" spans="1:65">
      <c r="B881" s="31"/>
      <c r="C881" s="20"/>
      <c r="D881" s="20"/>
      <c r="E881" s="20"/>
      <c r="F881" s="20"/>
      <c r="G881" s="20"/>
      <c r="H881" s="20"/>
      <c r="BM881" s="55"/>
    </row>
    <row r="882" spans="1:65" ht="15">
      <c r="B882" s="8" t="s">
        <v>580</v>
      </c>
      <c r="BM882" s="28" t="s">
        <v>66</v>
      </c>
    </row>
    <row r="883" spans="1:65" ht="15">
      <c r="A883" s="25" t="s">
        <v>15</v>
      </c>
      <c r="B883" s="18" t="s">
        <v>110</v>
      </c>
      <c r="C883" s="15" t="s">
        <v>111</v>
      </c>
      <c r="D883" s="16" t="s">
        <v>230</v>
      </c>
      <c r="E883" s="17" t="s">
        <v>230</v>
      </c>
      <c r="F883" s="17" t="s">
        <v>230</v>
      </c>
      <c r="G883" s="17" t="s">
        <v>230</v>
      </c>
      <c r="H883" s="17" t="s">
        <v>230</v>
      </c>
      <c r="I883" s="17" t="s">
        <v>230</v>
      </c>
      <c r="J883" s="17" t="s">
        <v>230</v>
      </c>
      <c r="K883" s="17" t="s">
        <v>230</v>
      </c>
      <c r="L883" s="17" t="s">
        <v>230</v>
      </c>
      <c r="M883" s="17" t="s">
        <v>230</v>
      </c>
      <c r="N883" s="17" t="s">
        <v>230</v>
      </c>
      <c r="O883" s="17" t="s">
        <v>230</v>
      </c>
      <c r="P883" s="17" t="s">
        <v>230</v>
      </c>
      <c r="Q883" s="17" t="s">
        <v>230</v>
      </c>
      <c r="R883" s="17" t="s">
        <v>230</v>
      </c>
      <c r="S883" s="17" t="s">
        <v>230</v>
      </c>
      <c r="T883" s="17" t="s">
        <v>230</v>
      </c>
      <c r="U883" s="17" t="s">
        <v>230</v>
      </c>
      <c r="V883" s="17" t="s">
        <v>230</v>
      </c>
      <c r="W883" s="17" t="s">
        <v>230</v>
      </c>
      <c r="X883" s="17" t="s">
        <v>230</v>
      </c>
      <c r="Y883" s="17" t="s">
        <v>230</v>
      </c>
      <c r="Z883" s="152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>
        <v>1</v>
      </c>
    </row>
    <row r="884" spans="1:65">
      <c r="A884" s="30"/>
      <c r="B884" s="19" t="s">
        <v>231</v>
      </c>
      <c r="C884" s="9" t="s">
        <v>231</v>
      </c>
      <c r="D884" s="150" t="s">
        <v>233</v>
      </c>
      <c r="E884" s="151" t="s">
        <v>234</v>
      </c>
      <c r="F884" s="151" t="s">
        <v>235</v>
      </c>
      <c r="G884" s="151" t="s">
        <v>236</v>
      </c>
      <c r="H884" s="151" t="s">
        <v>237</v>
      </c>
      <c r="I884" s="151" t="s">
        <v>239</v>
      </c>
      <c r="J884" s="151" t="s">
        <v>240</v>
      </c>
      <c r="K884" s="151" t="s">
        <v>242</v>
      </c>
      <c r="L884" s="151" t="s">
        <v>243</v>
      </c>
      <c r="M884" s="151" t="s">
        <v>244</v>
      </c>
      <c r="N884" s="151" t="s">
        <v>245</v>
      </c>
      <c r="O884" s="151" t="s">
        <v>246</v>
      </c>
      <c r="P884" s="151" t="s">
        <v>248</v>
      </c>
      <c r="Q884" s="151" t="s">
        <v>249</v>
      </c>
      <c r="R884" s="151" t="s">
        <v>250</v>
      </c>
      <c r="S884" s="151" t="s">
        <v>251</v>
      </c>
      <c r="T884" s="151" t="s">
        <v>280</v>
      </c>
      <c r="U884" s="151" t="s">
        <v>254</v>
      </c>
      <c r="V884" s="151" t="s">
        <v>255</v>
      </c>
      <c r="W884" s="151" t="s">
        <v>256</v>
      </c>
      <c r="X884" s="151" t="s">
        <v>257</v>
      </c>
      <c r="Y884" s="151" t="s">
        <v>258</v>
      </c>
      <c r="Z884" s="152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8" t="s">
        <v>3</v>
      </c>
    </row>
    <row r="885" spans="1:65">
      <c r="A885" s="30"/>
      <c r="B885" s="19"/>
      <c r="C885" s="9"/>
      <c r="D885" s="10" t="s">
        <v>271</v>
      </c>
      <c r="E885" s="11" t="s">
        <v>271</v>
      </c>
      <c r="F885" s="11" t="s">
        <v>273</v>
      </c>
      <c r="G885" s="11" t="s">
        <v>274</v>
      </c>
      <c r="H885" s="11" t="s">
        <v>274</v>
      </c>
      <c r="I885" s="11" t="s">
        <v>274</v>
      </c>
      <c r="J885" s="11" t="s">
        <v>271</v>
      </c>
      <c r="K885" s="11" t="s">
        <v>271</v>
      </c>
      <c r="L885" s="11" t="s">
        <v>274</v>
      </c>
      <c r="M885" s="11" t="s">
        <v>273</v>
      </c>
      <c r="N885" s="11" t="s">
        <v>271</v>
      </c>
      <c r="O885" s="11" t="s">
        <v>274</v>
      </c>
      <c r="P885" s="11" t="s">
        <v>271</v>
      </c>
      <c r="Q885" s="11" t="s">
        <v>273</v>
      </c>
      <c r="R885" s="11" t="s">
        <v>271</v>
      </c>
      <c r="S885" s="11" t="s">
        <v>274</v>
      </c>
      <c r="T885" s="11" t="s">
        <v>273</v>
      </c>
      <c r="U885" s="11" t="s">
        <v>273</v>
      </c>
      <c r="V885" s="11" t="s">
        <v>274</v>
      </c>
      <c r="W885" s="11" t="s">
        <v>271</v>
      </c>
      <c r="X885" s="11" t="s">
        <v>274</v>
      </c>
      <c r="Y885" s="11" t="s">
        <v>271</v>
      </c>
      <c r="Z885" s="152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8">
        <v>2</v>
      </c>
    </row>
    <row r="886" spans="1:65">
      <c r="A886" s="30"/>
      <c r="B886" s="19"/>
      <c r="C886" s="9"/>
      <c r="D886" s="26" t="s">
        <v>309</v>
      </c>
      <c r="E886" s="26" t="s">
        <v>263</v>
      </c>
      <c r="F886" s="26" t="s">
        <v>309</v>
      </c>
      <c r="G886" s="26" t="s">
        <v>310</v>
      </c>
      <c r="H886" s="26" t="s">
        <v>310</v>
      </c>
      <c r="I886" s="26" t="s">
        <v>310</v>
      </c>
      <c r="J886" s="26" t="s">
        <v>116</v>
      </c>
      <c r="K886" s="26" t="s">
        <v>116</v>
      </c>
      <c r="L886" s="26" t="s">
        <v>311</v>
      </c>
      <c r="M886" s="26" t="s">
        <v>310</v>
      </c>
      <c r="N886" s="26" t="s">
        <v>309</v>
      </c>
      <c r="O886" s="26" t="s">
        <v>309</v>
      </c>
      <c r="P886" s="26" t="s">
        <v>310</v>
      </c>
      <c r="Q886" s="26" t="s">
        <v>309</v>
      </c>
      <c r="R886" s="26" t="s">
        <v>309</v>
      </c>
      <c r="S886" s="26" t="s">
        <v>311</v>
      </c>
      <c r="T886" s="26" t="s">
        <v>310</v>
      </c>
      <c r="U886" s="26" t="s">
        <v>312</v>
      </c>
      <c r="V886" s="26" t="s">
        <v>313</v>
      </c>
      <c r="W886" s="26" t="s">
        <v>309</v>
      </c>
      <c r="X886" s="26" t="s">
        <v>309</v>
      </c>
      <c r="Y886" s="26" t="s">
        <v>309</v>
      </c>
      <c r="Z886" s="152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8">
        <v>3</v>
      </c>
    </row>
    <row r="887" spans="1:65">
      <c r="A887" s="30"/>
      <c r="B887" s="18">
        <v>1</v>
      </c>
      <c r="C887" s="14">
        <v>1</v>
      </c>
      <c r="D887" s="22">
        <v>0.7</v>
      </c>
      <c r="E887" s="153">
        <v>0.5</v>
      </c>
      <c r="F887" s="153" t="s">
        <v>95</v>
      </c>
      <c r="G887" s="22">
        <v>0.7</v>
      </c>
      <c r="H887" s="153">
        <v>0.4</v>
      </c>
      <c r="I887" s="22">
        <v>0.7</v>
      </c>
      <c r="J887" s="22">
        <v>0.63</v>
      </c>
      <c r="K887" s="22">
        <v>0.7</v>
      </c>
      <c r="L887" s="22">
        <v>0.7</v>
      </c>
      <c r="M887" s="153" t="s">
        <v>95</v>
      </c>
      <c r="N887" s="22">
        <v>0.66</v>
      </c>
      <c r="O887" s="22">
        <v>0.76</v>
      </c>
      <c r="P887" s="22">
        <v>0.7</v>
      </c>
      <c r="Q887" s="153" t="s">
        <v>103</v>
      </c>
      <c r="R887" s="22">
        <v>0.7</v>
      </c>
      <c r="S887" s="153">
        <v>1.3</v>
      </c>
      <c r="T887" s="153" t="s">
        <v>103</v>
      </c>
      <c r="U887" s="153" t="s">
        <v>95</v>
      </c>
      <c r="V887" s="153" t="s">
        <v>327</v>
      </c>
      <c r="W887" s="22">
        <v>0.7</v>
      </c>
      <c r="X887" s="22">
        <v>0.8</v>
      </c>
      <c r="Y887" s="22">
        <v>0.6</v>
      </c>
      <c r="Z887" s="152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8">
        <v>1</v>
      </c>
    </row>
    <row r="888" spans="1:65">
      <c r="A888" s="30"/>
      <c r="B888" s="19">
        <v>1</v>
      </c>
      <c r="C888" s="9">
        <v>2</v>
      </c>
      <c r="D888" s="11">
        <v>0.7</v>
      </c>
      <c r="E888" s="155">
        <v>0.4</v>
      </c>
      <c r="F888" s="155" t="s">
        <v>95</v>
      </c>
      <c r="G888" s="11">
        <v>0.7</v>
      </c>
      <c r="H888" s="155">
        <v>0.3</v>
      </c>
      <c r="I888" s="11">
        <v>0.7</v>
      </c>
      <c r="J888" s="11">
        <v>0.69</v>
      </c>
      <c r="K888" s="11">
        <v>0.7</v>
      </c>
      <c r="L888" s="11">
        <v>0.7</v>
      </c>
      <c r="M888" s="155" t="s">
        <v>95</v>
      </c>
      <c r="N888" s="11">
        <v>0.66</v>
      </c>
      <c r="O888" s="11">
        <v>0.76</v>
      </c>
      <c r="P888" s="11">
        <v>0.7</v>
      </c>
      <c r="Q888" s="155" t="s">
        <v>103</v>
      </c>
      <c r="R888" s="11">
        <v>0.8</v>
      </c>
      <c r="S888" s="155">
        <v>1.2</v>
      </c>
      <c r="T888" s="155" t="s">
        <v>103</v>
      </c>
      <c r="U888" s="155" t="s">
        <v>95</v>
      </c>
      <c r="V888" s="155" t="s">
        <v>327</v>
      </c>
      <c r="W888" s="11">
        <v>0.7</v>
      </c>
      <c r="X888" s="11">
        <v>0.8</v>
      </c>
      <c r="Y888" s="11">
        <v>0.7</v>
      </c>
      <c r="Z888" s="152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8">
        <v>7</v>
      </c>
    </row>
    <row r="889" spans="1:65">
      <c r="A889" s="30"/>
      <c r="B889" s="19">
        <v>1</v>
      </c>
      <c r="C889" s="9">
        <v>3</v>
      </c>
      <c r="D889" s="11">
        <v>0.7</v>
      </c>
      <c r="E889" s="155">
        <v>0.4</v>
      </c>
      <c r="F889" s="155" t="s">
        <v>95</v>
      </c>
      <c r="G889" s="11">
        <v>0.7</v>
      </c>
      <c r="H889" s="155">
        <v>0.4</v>
      </c>
      <c r="I889" s="11">
        <v>0.7</v>
      </c>
      <c r="J889" s="11">
        <v>0.66</v>
      </c>
      <c r="K889" s="11">
        <v>0.7</v>
      </c>
      <c r="L889" s="11">
        <v>0.7</v>
      </c>
      <c r="M889" s="155" t="s">
        <v>95</v>
      </c>
      <c r="N889" s="11">
        <v>0.65</v>
      </c>
      <c r="O889" s="11">
        <v>0.72</v>
      </c>
      <c r="P889" s="11">
        <v>0.7</v>
      </c>
      <c r="Q889" s="155" t="s">
        <v>103</v>
      </c>
      <c r="R889" s="11">
        <v>0.8</v>
      </c>
      <c r="S889" s="155">
        <v>1.2</v>
      </c>
      <c r="T889" s="155" t="s">
        <v>103</v>
      </c>
      <c r="U889" s="155" t="s">
        <v>95</v>
      </c>
      <c r="V889" s="155" t="s">
        <v>327</v>
      </c>
      <c r="W889" s="11">
        <v>0.7</v>
      </c>
      <c r="X889" s="11">
        <v>0.7</v>
      </c>
      <c r="Y889" s="11">
        <v>0.6</v>
      </c>
      <c r="Z889" s="152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8">
        <v>16</v>
      </c>
    </row>
    <row r="890" spans="1:65">
      <c r="A890" s="30"/>
      <c r="B890" s="19">
        <v>1</v>
      </c>
      <c r="C890" s="9">
        <v>4</v>
      </c>
      <c r="D890" s="11">
        <v>0.7</v>
      </c>
      <c r="E890" s="155">
        <v>0.5</v>
      </c>
      <c r="F890" s="155" t="s">
        <v>95</v>
      </c>
      <c r="G890" s="11">
        <v>0.7</v>
      </c>
      <c r="H890" s="155">
        <v>0.4</v>
      </c>
      <c r="I890" s="11">
        <v>0.7</v>
      </c>
      <c r="J890" s="11">
        <v>0.59</v>
      </c>
      <c r="K890" s="11">
        <v>0.8</v>
      </c>
      <c r="L890" s="11">
        <v>0.7</v>
      </c>
      <c r="M890" s="155" t="s">
        <v>95</v>
      </c>
      <c r="N890" s="11">
        <v>0.65</v>
      </c>
      <c r="O890" s="11">
        <v>0.76</v>
      </c>
      <c r="P890" s="11">
        <v>0.7</v>
      </c>
      <c r="Q890" s="155" t="s">
        <v>103</v>
      </c>
      <c r="R890" s="11">
        <v>0.8</v>
      </c>
      <c r="S890" s="155">
        <v>1.2</v>
      </c>
      <c r="T890" s="155" t="s">
        <v>103</v>
      </c>
      <c r="U890" s="155" t="s">
        <v>95</v>
      </c>
      <c r="V890" s="155" t="s">
        <v>327</v>
      </c>
      <c r="W890" s="11">
        <v>0.7</v>
      </c>
      <c r="X890" s="11">
        <v>0.7</v>
      </c>
      <c r="Y890" s="11">
        <v>0.6</v>
      </c>
      <c r="Z890" s="152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8">
        <v>0.69846153846153847</v>
      </c>
    </row>
    <row r="891" spans="1:65">
      <c r="A891" s="30"/>
      <c r="B891" s="19">
        <v>1</v>
      </c>
      <c r="C891" s="9">
        <v>5</v>
      </c>
      <c r="D891" s="11">
        <v>0.7</v>
      </c>
      <c r="E891" s="155">
        <v>0.4</v>
      </c>
      <c r="F891" s="155" t="s">
        <v>95</v>
      </c>
      <c r="G891" s="11">
        <v>0.7</v>
      </c>
      <c r="H891" s="155">
        <v>0.4</v>
      </c>
      <c r="I891" s="11">
        <v>0.7</v>
      </c>
      <c r="J891" s="11">
        <v>0.62</v>
      </c>
      <c r="K891" s="11">
        <v>0.8</v>
      </c>
      <c r="L891" s="11">
        <v>0.7</v>
      </c>
      <c r="M891" s="155" t="s">
        <v>95</v>
      </c>
      <c r="N891" s="11">
        <v>0.67</v>
      </c>
      <c r="O891" s="11">
        <v>0.73</v>
      </c>
      <c r="P891" s="11">
        <v>0.7</v>
      </c>
      <c r="Q891" s="155" t="s">
        <v>103</v>
      </c>
      <c r="R891" s="11">
        <v>0.8</v>
      </c>
      <c r="S891" s="155">
        <v>1.2</v>
      </c>
      <c r="T891" s="155" t="s">
        <v>103</v>
      </c>
      <c r="U891" s="155" t="s">
        <v>95</v>
      </c>
      <c r="V891" s="155" t="s">
        <v>327</v>
      </c>
      <c r="W891" s="11">
        <v>0.7</v>
      </c>
      <c r="X891" s="11">
        <v>0.7</v>
      </c>
      <c r="Y891" s="11">
        <v>0.6</v>
      </c>
      <c r="Z891" s="152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8">
        <v>121</v>
      </c>
    </row>
    <row r="892" spans="1:65">
      <c r="A892" s="30"/>
      <c r="B892" s="19">
        <v>1</v>
      </c>
      <c r="C892" s="9">
        <v>6</v>
      </c>
      <c r="D892" s="11">
        <v>0.6</v>
      </c>
      <c r="E892" s="155">
        <v>0.5</v>
      </c>
      <c r="F892" s="155" t="s">
        <v>95</v>
      </c>
      <c r="G892" s="11">
        <v>0.7</v>
      </c>
      <c r="H892" s="155">
        <v>0.4</v>
      </c>
      <c r="I892" s="11">
        <v>0.6</v>
      </c>
      <c r="J892" s="11">
        <v>0.65</v>
      </c>
      <c r="K892" s="11">
        <v>0.7</v>
      </c>
      <c r="L892" s="11">
        <v>0.7</v>
      </c>
      <c r="M892" s="155" t="s">
        <v>95</v>
      </c>
      <c r="N892" s="11">
        <v>0.67</v>
      </c>
      <c r="O892" s="11">
        <v>0.75</v>
      </c>
      <c r="P892" s="11">
        <v>0.7</v>
      </c>
      <c r="Q892" s="155" t="s">
        <v>103</v>
      </c>
      <c r="R892" s="11">
        <v>0.8</v>
      </c>
      <c r="S892" s="155">
        <v>1.2</v>
      </c>
      <c r="T892" s="155" t="s">
        <v>103</v>
      </c>
      <c r="U892" s="155" t="s">
        <v>95</v>
      </c>
      <c r="V892" s="155" t="s">
        <v>327</v>
      </c>
      <c r="W892" s="11">
        <v>0.7</v>
      </c>
      <c r="X892" s="11">
        <v>0.7</v>
      </c>
      <c r="Y892" s="11">
        <v>0.6</v>
      </c>
      <c r="Z892" s="152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5"/>
    </row>
    <row r="893" spans="1:65">
      <c r="A893" s="30"/>
      <c r="B893" s="20" t="s">
        <v>265</v>
      </c>
      <c r="C893" s="12"/>
      <c r="D893" s="23">
        <v>0.68333333333333324</v>
      </c>
      <c r="E893" s="23">
        <v>0.45</v>
      </c>
      <c r="F893" s="23" t="s">
        <v>673</v>
      </c>
      <c r="G893" s="23">
        <v>0.70000000000000007</v>
      </c>
      <c r="H893" s="23">
        <v>0.3833333333333333</v>
      </c>
      <c r="I893" s="23">
        <v>0.68333333333333324</v>
      </c>
      <c r="J893" s="23">
        <v>0.64</v>
      </c>
      <c r="K893" s="23">
        <v>0.73333333333333328</v>
      </c>
      <c r="L893" s="23">
        <v>0.70000000000000007</v>
      </c>
      <c r="M893" s="23" t="s">
        <v>673</v>
      </c>
      <c r="N893" s="23">
        <v>0.66</v>
      </c>
      <c r="O893" s="23">
        <v>0.7466666666666667</v>
      </c>
      <c r="P893" s="23">
        <v>0.70000000000000007</v>
      </c>
      <c r="Q893" s="23" t="s">
        <v>673</v>
      </c>
      <c r="R893" s="23">
        <v>0.78333333333333321</v>
      </c>
      <c r="S893" s="23">
        <v>1.2166666666666668</v>
      </c>
      <c r="T893" s="23" t="s">
        <v>673</v>
      </c>
      <c r="U893" s="23" t="s">
        <v>673</v>
      </c>
      <c r="V893" s="23" t="s">
        <v>673</v>
      </c>
      <c r="W893" s="23">
        <v>0.70000000000000007</v>
      </c>
      <c r="X893" s="23">
        <v>0.73333333333333339</v>
      </c>
      <c r="Y893" s="23">
        <v>0.6166666666666667</v>
      </c>
      <c r="Z893" s="152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5"/>
    </row>
    <row r="894" spans="1:65">
      <c r="A894" s="30"/>
      <c r="B894" s="3" t="s">
        <v>266</v>
      </c>
      <c r="C894" s="29"/>
      <c r="D894" s="11">
        <v>0.7</v>
      </c>
      <c r="E894" s="11">
        <v>0.45</v>
      </c>
      <c r="F894" s="11" t="s">
        <v>673</v>
      </c>
      <c r="G894" s="11">
        <v>0.7</v>
      </c>
      <c r="H894" s="11">
        <v>0.4</v>
      </c>
      <c r="I894" s="11">
        <v>0.7</v>
      </c>
      <c r="J894" s="11">
        <v>0.64</v>
      </c>
      <c r="K894" s="11">
        <v>0.7</v>
      </c>
      <c r="L894" s="11">
        <v>0.7</v>
      </c>
      <c r="M894" s="11" t="s">
        <v>673</v>
      </c>
      <c r="N894" s="11">
        <v>0.66</v>
      </c>
      <c r="O894" s="11">
        <v>0.755</v>
      </c>
      <c r="P894" s="11">
        <v>0.7</v>
      </c>
      <c r="Q894" s="11" t="s">
        <v>673</v>
      </c>
      <c r="R894" s="11">
        <v>0.8</v>
      </c>
      <c r="S894" s="11">
        <v>1.2</v>
      </c>
      <c r="T894" s="11" t="s">
        <v>673</v>
      </c>
      <c r="U894" s="11" t="s">
        <v>673</v>
      </c>
      <c r="V894" s="11" t="s">
        <v>673</v>
      </c>
      <c r="W894" s="11">
        <v>0.7</v>
      </c>
      <c r="X894" s="11">
        <v>0.7</v>
      </c>
      <c r="Y894" s="11">
        <v>0.6</v>
      </c>
      <c r="Z894" s="152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5"/>
    </row>
    <row r="895" spans="1:65">
      <c r="A895" s="30"/>
      <c r="B895" s="3" t="s">
        <v>267</v>
      </c>
      <c r="C895" s="29"/>
      <c r="D895" s="24">
        <v>4.0824829046386291E-2</v>
      </c>
      <c r="E895" s="24">
        <v>5.4772255750516433E-2</v>
      </c>
      <c r="F895" s="24" t="s">
        <v>673</v>
      </c>
      <c r="G895" s="24">
        <v>1.2161883888976234E-16</v>
      </c>
      <c r="H895" s="24">
        <v>4.0824829046386311E-2</v>
      </c>
      <c r="I895" s="24">
        <v>4.0824829046386291E-2</v>
      </c>
      <c r="J895" s="24">
        <v>3.4641016151377546E-2</v>
      </c>
      <c r="K895" s="24">
        <v>5.1639777949432274E-2</v>
      </c>
      <c r="L895" s="24">
        <v>1.2161883888976234E-16</v>
      </c>
      <c r="M895" s="24" t="s">
        <v>673</v>
      </c>
      <c r="N895" s="24">
        <v>8.9442719099991665E-3</v>
      </c>
      <c r="O895" s="24">
        <v>1.7511900715418277E-2</v>
      </c>
      <c r="P895" s="24">
        <v>1.2161883888976234E-16</v>
      </c>
      <c r="Q895" s="24" t="s">
        <v>673</v>
      </c>
      <c r="R895" s="24">
        <v>4.0824829046386332E-2</v>
      </c>
      <c r="S895" s="24">
        <v>4.0824829046386332E-2</v>
      </c>
      <c r="T895" s="24" t="s">
        <v>673</v>
      </c>
      <c r="U895" s="24" t="s">
        <v>673</v>
      </c>
      <c r="V895" s="24" t="s">
        <v>673</v>
      </c>
      <c r="W895" s="24">
        <v>1.2161883888976234E-16</v>
      </c>
      <c r="X895" s="24">
        <v>5.1639777949432274E-2</v>
      </c>
      <c r="Y895" s="24">
        <v>4.0824829046386291E-2</v>
      </c>
      <c r="Z895" s="206"/>
      <c r="AA895" s="207"/>
      <c r="AB895" s="207"/>
      <c r="AC895" s="207"/>
      <c r="AD895" s="207"/>
      <c r="AE895" s="207"/>
      <c r="AF895" s="207"/>
      <c r="AG895" s="207"/>
      <c r="AH895" s="207"/>
      <c r="AI895" s="207"/>
      <c r="AJ895" s="207"/>
      <c r="AK895" s="207"/>
      <c r="AL895" s="207"/>
      <c r="AM895" s="207"/>
      <c r="AN895" s="207"/>
      <c r="AO895" s="207"/>
      <c r="AP895" s="207"/>
      <c r="AQ895" s="207"/>
      <c r="AR895" s="207"/>
      <c r="AS895" s="207"/>
      <c r="AT895" s="207"/>
      <c r="AU895" s="207"/>
      <c r="AV895" s="207"/>
      <c r="AW895" s="207"/>
      <c r="AX895" s="207"/>
      <c r="AY895" s="207"/>
      <c r="AZ895" s="207"/>
      <c r="BA895" s="207"/>
      <c r="BB895" s="207"/>
      <c r="BC895" s="207"/>
      <c r="BD895" s="207"/>
      <c r="BE895" s="207"/>
      <c r="BF895" s="207"/>
      <c r="BG895" s="207"/>
      <c r="BH895" s="207"/>
      <c r="BI895" s="207"/>
      <c r="BJ895" s="207"/>
      <c r="BK895" s="207"/>
      <c r="BL895" s="207"/>
      <c r="BM895" s="56"/>
    </row>
    <row r="896" spans="1:65">
      <c r="A896" s="30"/>
      <c r="B896" s="3" t="s">
        <v>86</v>
      </c>
      <c r="C896" s="29"/>
      <c r="D896" s="13">
        <v>5.9743652263004335E-2</v>
      </c>
      <c r="E896" s="13">
        <v>0.12171612389003651</v>
      </c>
      <c r="F896" s="13" t="s">
        <v>673</v>
      </c>
      <c r="G896" s="13">
        <v>1.7374119841394619E-16</v>
      </c>
      <c r="H896" s="13">
        <v>0.10649955403405126</v>
      </c>
      <c r="I896" s="13">
        <v>5.9743652263004335E-2</v>
      </c>
      <c r="J896" s="13">
        <v>5.4126587736527412E-2</v>
      </c>
      <c r="K896" s="13">
        <v>7.0417879021953109E-2</v>
      </c>
      <c r="L896" s="13">
        <v>1.7374119841394619E-16</v>
      </c>
      <c r="M896" s="13" t="s">
        <v>673</v>
      </c>
      <c r="N896" s="13">
        <v>1.3551927136362373E-2</v>
      </c>
      <c r="O896" s="13">
        <v>2.3453438458149477E-2</v>
      </c>
      <c r="P896" s="13">
        <v>1.7374119841394619E-16</v>
      </c>
      <c r="Q896" s="13" t="s">
        <v>673</v>
      </c>
      <c r="R896" s="13">
        <v>5.2116803037940009E-2</v>
      </c>
      <c r="S896" s="13">
        <v>3.3554654010728491E-2</v>
      </c>
      <c r="T896" s="13" t="s">
        <v>673</v>
      </c>
      <c r="U896" s="13" t="s">
        <v>673</v>
      </c>
      <c r="V896" s="13" t="s">
        <v>673</v>
      </c>
      <c r="W896" s="13">
        <v>1.7374119841394619E-16</v>
      </c>
      <c r="X896" s="13">
        <v>7.0417879021953095E-2</v>
      </c>
      <c r="Y896" s="13">
        <v>6.6202425480626409E-2</v>
      </c>
      <c r="Z896" s="152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5"/>
    </row>
    <row r="897" spans="1:65">
      <c r="A897" s="30"/>
      <c r="B897" s="3" t="s">
        <v>268</v>
      </c>
      <c r="C897" s="29"/>
      <c r="D897" s="13">
        <v>-2.1659324522760759E-2</v>
      </c>
      <c r="E897" s="13">
        <v>-0.35572687224669608</v>
      </c>
      <c r="F897" s="13" t="s">
        <v>673</v>
      </c>
      <c r="G897" s="13">
        <v>2.2026431718062955E-3</v>
      </c>
      <c r="H897" s="13">
        <v>-0.4511747430249633</v>
      </c>
      <c r="I897" s="13">
        <v>-2.1659324522760759E-2</v>
      </c>
      <c r="J897" s="13">
        <v>-8.3700440528634346E-2</v>
      </c>
      <c r="K897" s="13">
        <v>4.9926578560939738E-2</v>
      </c>
      <c r="L897" s="13">
        <v>2.2026431718062955E-3</v>
      </c>
      <c r="M897" s="13" t="s">
        <v>673</v>
      </c>
      <c r="N897" s="13">
        <v>-5.5066079295154169E-2</v>
      </c>
      <c r="O897" s="13">
        <v>6.9016152716593338E-2</v>
      </c>
      <c r="P897" s="13">
        <v>2.2026431718062955E-3</v>
      </c>
      <c r="Q897" s="13" t="s">
        <v>673</v>
      </c>
      <c r="R897" s="13">
        <v>0.12151248164464001</v>
      </c>
      <c r="S897" s="13">
        <v>0.74192364170337743</v>
      </c>
      <c r="T897" s="13" t="s">
        <v>673</v>
      </c>
      <c r="U897" s="13" t="s">
        <v>673</v>
      </c>
      <c r="V897" s="13" t="s">
        <v>673</v>
      </c>
      <c r="W897" s="13">
        <v>2.2026431718062955E-3</v>
      </c>
      <c r="X897" s="13">
        <v>4.992657856093996E-2</v>
      </c>
      <c r="Y897" s="13">
        <v>-0.11710719530102787</v>
      </c>
      <c r="Z897" s="152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5"/>
    </row>
    <row r="898" spans="1:65">
      <c r="A898" s="30"/>
      <c r="B898" s="46" t="s">
        <v>269</v>
      </c>
      <c r="C898" s="47"/>
      <c r="D898" s="45">
        <v>0.31</v>
      </c>
      <c r="E898" s="45">
        <v>2.5099999999999998</v>
      </c>
      <c r="F898" s="45">
        <v>40.299999999999997</v>
      </c>
      <c r="G898" s="45">
        <v>0.16</v>
      </c>
      <c r="H898" s="45">
        <v>3.14</v>
      </c>
      <c r="I898" s="45">
        <v>0.31</v>
      </c>
      <c r="J898" s="45">
        <v>0.72</v>
      </c>
      <c r="K898" s="45">
        <v>0.16</v>
      </c>
      <c r="L898" s="45">
        <v>0.16</v>
      </c>
      <c r="M898" s="45">
        <v>40.299999999999997</v>
      </c>
      <c r="N898" s="45">
        <v>0.53</v>
      </c>
      <c r="O898" s="45">
        <v>0.28000000000000003</v>
      </c>
      <c r="P898" s="45">
        <v>0.16</v>
      </c>
      <c r="Q898" s="45">
        <v>16.78</v>
      </c>
      <c r="R898" s="45">
        <v>0.63</v>
      </c>
      <c r="S898" s="45">
        <v>4.7</v>
      </c>
      <c r="T898" s="45">
        <v>16.78</v>
      </c>
      <c r="U898" s="45">
        <v>40.299999999999997</v>
      </c>
      <c r="V898" s="45">
        <v>87.35</v>
      </c>
      <c r="W898" s="45">
        <v>0.16</v>
      </c>
      <c r="X898" s="45">
        <v>0.16</v>
      </c>
      <c r="Y898" s="45">
        <v>0.94</v>
      </c>
      <c r="Z898" s="152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5"/>
    </row>
    <row r="899" spans="1:65">
      <c r="B899" s="31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BM899" s="55"/>
    </row>
    <row r="900" spans="1:65" ht="15">
      <c r="B900" s="8" t="s">
        <v>581</v>
      </c>
      <c r="BM900" s="28" t="s">
        <v>66</v>
      </c>
    </row>
    <row r="901" spans="1:65" ht="15">
      <c r="A901" s="25" t="s">
        <v>18</v>
      </c>
      <c r="B901" s="18" t="s">
        <v>110</v>
      </c>
      <c r="C901" s="15" t="s">
        <v>111</v>
      </c>
      <c r="D901" s="16" t="s">
        <v>230</v>
      </c>
      <c r="E901" s="17" t="s">
        <v>230</v>
      </c>
      <c r="F901" s="17" t="s">
        <v>230</v>
      </c>
      <c r="G901" s="17" t="s">
        <v>230</v>
      </c>
      <c r="H901" s="17" t="s">
        <v>230</v>
      </c>
      <c r="I901" s="17" t="s">
        <v>230</v>
      </c>
      <c r="J901" s="17" t="s">
        <v>230</v>
      </c>
      <c r="K901" s="17" t="s">
        <v>230</v>
      </c>
      <c r="L901" s="17" t="s">
        <v>230</v>
      </c>
      <c r="M901" s="17" t="s">
        <v>230</v>
      </c>
      <c r="N901" s="17" t="s">
        <v>230</v>
      </c>
      <c r="O901" s="17" t="s">
        <v>230</v>
      </c>
      <c r="P901" s="17" t="s">
        <v>230</v>
      </c>
      <c r="Q901" s="17" t="s">
        <v>230</v>
      </c>
      <c r="R901" s="17" t="s">
        <v>230</v>
      </c>
      <c r="S901" s="17" t="s">
        <v>230</v>
      </c>
      <c r="T901" s="17" t="s">
        <v>230</v>
      </c>
      <c r="U901" s="17" t="s">
        <v>230</v>
      </c>
      <c r="V901" s="17" t="s">
        <v>230</v>
      </c>
      <c r="W901" s="17" t="s">
        <v>230</v>
      </c>
      <c r="X901" s="17" t="s">
        <v>230</v>
      </c>
      <c r="Y901" s="17" t="s">
        <v>230</v>
      </c>
      <c r="Z901" s="17" t="s">
        <v>230</v>
      </c>
      <c r="AA901" s="17" t="s">
        <v>230</v>
      </c>
      <c r="AB901" s="152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>
        <v>1</v>
      </c>
    </row>
    <row r="902" spans="1:65">
      <c r="A902" s="30"/>
      <c r="B902" s="19" t="s">
        <v>231</v>
      </c>
      <c r="C902" s="9" t="s">
        <v>231</v>
      </c>
      <c r="D902" s="150" t="s">
        <v>233</v>
      </c>
      <c r="E902" s="151" t="s">
        <v>234</v>
      </c>
      <c r="F902" s="151" t="s">
        <v>235</v>
      </c>
      <c r="G902" s="151" t="s">
        <v>236</v>
      </c>
      <c r="H902" s="151" t="s">
        <v>237</v>
      </c>
      <c r="I902" s="151" t="s">
        <v>239</v>
      </c>
      <c r="J902" s="151" t="s">
        <v>240</v>
      </c>
      <c r="K902" s="151" t="s">
        <v>242</v>
      </c>
      <c r="L902" s="151" t="s">
        <v>243</v>
      </c>
      <c r="M902" s="151" t="s">
        <v>244</v>
      </c>
      <c r="N902" s="151" t="s">
        <v>245</v>
      </c>
      <c r="O902" s="151" t="s">
        <v>246</v>
      </c>
      <c r="P902" s="151" t="s">
        <v>247</v>
      </c>
      <c r="Q902" s="151" t="s">
        <v>248</v>
      </c>
      <c r="R902" s="151" t="s">
        <v>249</v>
      </c>
      <c r="S902" s="151" t="s">
        <v>250</v>
      </c>
      <c r="T902" s="151" t="s">
        <v>251</v>
      </c>
      <c r="U902" s="151" t="s">
        <v>252</v>
      </c>
      <c r="V902" s="151" t="s">
        <v>280</v>
      </c>
      <c r="W902" s="151" t="s">
        <v>254</v>
      </c>
      <c r="X902" s="151" t="s">
        <v>255</v>
      </c>
      <c r="Y902" s="151" t="s">
        <v>256</v>
      </c>
      <c r="Z902" s="151" t="s">
        <v>257</v>
      </c>
      <c r="AA902" s="151" t="s">
        <v>258</v>
      </c>
      <c r="AB902" s="152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8" t="s">
        <v>3</v>
      </c>
    </row>
    <row r="903" spans="1:65">
      <c r="A903" s="30"/>
      <c r="B903" s="19"/>
      <c r="C903" s="9"/>
      <c r="D903" s="10" t="s">
        <v>271</v>
      </c>
      <c r="E903" s="11" t="s">
        <v>271</v>
      </c>
      <c r="F903" s="11" t="s">
        <v>273</v>
      </c>
      <c r="G903" s="11" t="s">
        <v>274</v>
      </c>
      <c r="H903" s="11" t="s">
        <v>274</v>
      </c>
      <c r="I903" s="11" t="s">
        <v>274</v>
      </c>
      <c r="J903" s="11" t="s">
        <v>271</v>
      </c>
      <c r="K903" s="11" t="s">
        <v>271</v>
      </c>
      <c r="L903" s="11" t="s">
        <v>274</v>
      </c>
      <c r="M903" s="11" t="s">
        <v>273</v>
      </c>
      <c r="N903" s="11" t="s">
        <v>271</v>
      </c>
      <c r="O903" s="11" t="s">
        <v>274</v>
      </c>
      <c r="P903" s="11" t="s">
        <v>273</v>
      </c>
      <c r="Q903" s="11" t="s">
        <v>273</v>
      </c>
      <c r="R903" s="11" t="s">
        <v>273</v>
      </c>
      <c r="S903" s="11" t="s">
        <v>271</v>
      </c>
      <c r="T903" s="11" t="s">
        <v>274</v>
      </c>
      <c r="U903" s="11" t="s">
        <v>271</v>
      </c>
      <c r="V903" s="11" t="s">
        <v>273</v>
      </c>
      <c r="W903" s="11" t="s">
        <v>273</v>
      </c>
      <c r="X903" s="11" t="s">
        <v>274</v>
      </c>
      <c r="Y903" s="11" t="s">
        <v>271</v>
      </c>
      <c r="Z903" s="11" t="s">
        <v>274</v>
      </c>
      <c r="AA903" s="11" t="s">
        <v>271</v>
      </c>
      <c r="AB903" s="152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8">
        <v>1</v>
      </c>
    </row>
    <row r="904" spans="1:65">
      <c r="A904" s="30"/>
      <c r="B904" s="19"/>
      <c r="C904" s="9"/>
      <c r="D904" s="26" t="s">
        <v>309</v>
      </c>
      <c r="E904" s="26" t="s">
        <v>263</v>
      </c>
      <c r="F904" s="26" t="s">
        <v>309</v>
      </c>
      <c r="G904" s="26" t="s">
        <v>310</v>
      </c>
      <c r="H904" s="26" t="s">
        <v>310</v>
      </c>
      <c r="I904" s="26" t="s">
        <v>310</v>
      </c>
      <c r="J904" s="26" t="s">
        <v>116</v>
      </c>
      <c r="K904" s="26" t="s">
        <v>116</v>
      </c>
      <c r="L904" s="26" t="s">
        <v>311</v>
      </c>
      <c r="M904" s="26" t="s">
        <v>310</v>
      </c>
      <c r="N904" s="26" t="s">
        <v>309</v>
      </c>
      <c r="O904" s="26" t="s">
        <v>309</v>
      </c>
      <c r="P904" s="26" t="s">
        <v>309</v>
      </c>
      <c r="Q904" s="26" t="s">
        <v>310</v>
      </c>
      <c r="R904" s="26" t="s">
        <v>309</v>
      </c>
      <c r="S904" s="26" t="s">
        <v>309</v>
      </c>
      <c r="T904" s="26" t="s">
        <v>311</v>
      </c>
      <c r="U904" s="26" t="s">
        <v>276</v>
      </c>
      <c r="V904" s="26" t="s">
        <v>310</v>
      </c>
      <c r="W904" s="26" t="s">
        <v>312</v>
      </c>
      <c r="X904" s="26" t="s">
        <v>313</v>
      </c>
      <c r="Y904" s="26" t="s">
        <v>309</v>
      </c>
      <c r="Z904" s="26" t="s">
        <v>309</v>
      </c>
      <c r="AA904" s="26" t="s">
        <v>309</v>
      </c>
      <c r="AB904" s="152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8">
        <v>2</v>
      </c>
    </row>
    <row r="905" spans="1:65">
      <c r="A905" s="30"/>
      <c r="B905" s="18">
        <v>1</v>
      </c>
      <c r="C905" s="14">
        <v>1</v>
      </c>
      <c r="D905" s="228">
        <v>31.899999999999995</v>
      </c>
      <c r="E905" s="228">
        <v>28.9</v>
      </c>
      <c r="F905" s="228">
        <v>35.935000000000002</v>
      </c>
      <c r="G905" s="228">
        <v>31</v>
      </c>
      <c r="H905" s="228">
        <v>27.3</v>
      </c>
      <c r="I905" s="228">
        <v>27</v>
      </c>
      <c r="J905" s="228">
        <v>29</v>
      </c>
      <c r="K905" s="228">
        <v>32.200000000000003</v>
      </c>
      <c r="L905" s="228">
        <v>30.9</v>
      </c>
      <c r="M905" s="228">
        <v>25.54</v>
      </c>
      <c r="N905" s="228">
        <v>34.03</v>
      </c>
      <c r="O905" s="228">
        <v>34.299999999999997</v>
      </c>
      <c r="P905" s="228">
        <v>31.022999999999996</v>
      </c>
      <c r="Q905" s="228">
        <v>28.3</v>
      </c>
      <c r="R905" s="236">
        <v>26.273499999999999</v>
      </c>
      <c r="S905" s="228">
        <v>33.9</v>
      </c>
      <c r="T905" s="229">
        <v>37.1</v>
      </c>
      <c r="U905" s="228">
        <v>31.8</v>
      </c>
      <c r="V905" s="228">
        <v>34.141328309999999</v>
      </c>
      <c r="W905" s="228">
        <v>28</v>
      </c>
      <c r="X905" s="228">
        <v>30</v>
      </c>
      <c r="Y905" s="228">
        <v>30.7</v>
      </c>
      <c r="Z905" s="228">
        <v>32.5</v>
      </c>
      <c r="AA905" s="228">
        <v>29.4</v>
      </c>
      <c r="AB905" s="219"/>
      <c r="AC905" s="220"/>
      <c r="AD905" s="220"/>
      <c r="AE905" s="220"/>
      <c r="AF905" s="220"/>
      <c r="AG905" s="220"/>
      <c r="AH905" s="220"/>
      <c r="AI905" s="220"/>
      <c r="AJ905" s="220"/>
      <c r="AK905" s="220"/>
      <c r="AL905" s="220"/>
      <c r="AM905" s="220"/>
      <c r="AN905" s="220"/>
      <c r="AO905" s="220"/>
      <c r="AP905" s="220"/>
      <c r="AQ905" s="220"/>
      <c r="AR905" s="220"/>
      <c r="AS905" s="220"/>
      <c r="AT905" s="220"/>
      <c r="AU905" s="220"/>
      <c r="AV905" s="220"/>
      <c r="AW905" s="220"/>
      <c r="AX905" s="220"/>
      <c r="AY905" s="220"/>
      <c r="AZ905" s="220"/>
      <c r="BA905" s="220"/>
      <c r="BB905" s="220"/>
      <c r="BC905" s="220"/>
      <c r="BD905" s="220"/>
      <c r="BE905" s="220"/>
      <c r="BF905" s="220"/>
      <c r="BG905" s="220"/>
      <c r="BH905" s="220"/>
      <c r="BI905" s="220"/>
      <c r="BJ905" s="220"/>
      <c r="BK905" s="220"/>
      <c r="BL905" s="220"/>
      <c r="BM905" s="230">
        <v>1</v>
      </c>
    </row>
    <row r="906" spans="1:65">
      <c r="A906" s="30"/>
      <c r="B906" s="19">
        <v>1</v>
      </c>
      <c r="C906" s="9">
        <v>2</v>
      </c>
      <c r="D906" s="218">
        <v>30.800000000000004</v>
      </c>
      <c r="E906" s="218">
        <v>28.8</v>
      </c>
      <c r="F906" s="218">
        <v>36.32</v>
      </c>
      <c r="G906" s="218">
        <v>31.100000000000005</v>
      </c>
      <c r="H906" s="218">
        <v>25.8</v>
      </c>
      <c r="I906" s="218">
        <v>27</v>
      </c>
      <c r="J906" s="218">
        <v>30.01</v>
      </c>
      <c r="K906" s="218">
        <v>32.700000000000003</v>
      </c>
      <c r="L906" s="218">
        <v>30.599999999999998</v>
      </c>
      <c r="M906" s="218">
        <v>25.71</v>
      </c>
      <c r="N906" s="218">
        <v>34.29</v>
      </c>
      <c r="O906" s="218">
        <v>34.299999999999997</v>
      </c>
      <c r="P906" s="218">
        <v>30.231000000000005</v>
      </c>
      <c r="Q906" s="218">
        <v>28.3</v>
      </c>
      <c r="R906" s="218">
        <v>28.7714</v>
      </c>
      <c r="S906" s="218">
        <v>34.5</v>
      </c>
      <c r="T906" s="231">
        <v>37.5</v>
      </c>
      <c r="U906" s="218">
        <v>32</v>
      </c>
      <c r="V906" s="218">
        <v>32.559782130000002</v>
      </c>
      <c r="W906" s="218">
        <v>27</v>
      </c>
      <c r="X906" s="218">
        <v>29</v>
      </c>
      <c r="Y906" s="218">
        <v>30.3</v>
      </c>
      <c r="Z906" s="218">
        <v>32.299999999999997</v>
      </c>
      <c r="AA906" s="232">
        <v>30.9</v>
      </c>
      <c r="AB906" s="219"/>
      <c r="AC906" s="220"/>
      <c r="AD906" s="220"/>
      <c r="AE906" s="220"/>
      <c r="AF906" s="220"/>
      <c r="AG906" s="220"/>
      <c r="AH906" s="220"/>
      <c r="AI906" s="220"/>
      <c r="AJ906" s="220"/>
      <c r="AK906" s="220"/>
      <c r="AL906" s="220"/>
      <c r="AM906" s="220"/>
      <c r="AN906" s="220"/>
      <c r="AO906" s="220"/>
      <c r="AP906" s="220"/>
      <c r="AQ906" s="220"/>
      <c r="AR906" s="220"/>
      <c r="AS906" s="220"/>
      <c r="AT906" s="220"/>
      <c r="AU906" s="220"/>
      <c r="AV906" s="220"/>
      <c r="AW906" s="220"/>
      <c r="AX906" s="220"/>
      <c r="AY906" s="220"/>
      <c r="AZ906" s="220"/>
      <c r="BA906" s="220"/>
      <c r="BB906" s="220"/>
      <c r="BC906" s="220"/>
      <c r="BD906" s="220"/>
      <c r="BE906" s="220"/>
      <c r="BF906" s="220"/>
      <c r="BG906" s="220"/>
      <c r="BH906" s="220"/>
      <c r="BI906" s="220"/>
      <c r="BJ906" s="220"/>
      <c r="BK906" s="220"/>
      <c r="BL906" s="220"/>
      <c r="BM906" s="230">
        <v>8</v>
      </c>
    </row>
    <row r="907" spans="1:65">
      <c r="A907" s="30"/>
      <c r="B907" s="19">
        <v>1</v>
      </c>
      <c r="C907" s="9">
        <v>3</v>
      </c>
      <c r="D907" s="218">
        <v>31.6</v>
      </c>
      <c r="E907" s="218">
        <v>29.3</v>
      </c>
      <c r="F907" s="218">
        <v>36.102333333333327</v>
      </c>
      <c r="G907" s="218">
        <v>31.8</v>
      </c>
      <c r="H907" s="218">
        <v>26.8</v>
      </c>
      <c r="I907" s="218">
        <v>27</v>
      </c>
      <c r="J907" s="218">
        <v>29.5</v>
      </c>
      <c r="K907" s="218">
        <v>34.6</v>
      </c>
      <c r="L907" s="218">
        <v>31.7</v>
      </c>
      <c r="M907" s="218">
        <v>26.19</v>
      </c>
      <c r="N907" s="218">
        <v>33.99</v>
      </c>
      <c r="O907" s="218">
        <v>36</v>
      </c>
      <c r="P907" s="218">
        <v>31.275000000000002</v>
      </c>
      <c r="Q907" s="218">
        <v>29.4</v>
      </c>
      <c r="R907" s="218">
        <v>27.7454</v>
      </c>
      <c r="S907" s="218">
        <v>34</v>
      </c>
      <c r="T907" s="231">
        <v>37.799999999999997</v>
      </c>
      <c r="U907" s="218">
        <v>31.6</v>
      </c>
      <c r="V907" s="218">
        <v>32.293015480000001</v>
      </c>
      <c r="W907" s="218">
        <v>28</v>
      </c>
      <c r="X907" s="218">
        <v>28</v>
      </c>
      <c r="Y907" s="218">
        <v>29.3</v>
      </c>
      <c r="Z907" s="218">
        <v>31.6</v>
      </c>
      <c r="AA907" s="218">
        <v>29.5</v>
      </c>
      <c r="AB907" s="219"/>
      <c r="AC907" s="220"/>
      <c r="AD907" s="220"/>
      <c r="AE907" s="220"/>
      <c r="AF907" s="220"/>
      <c r="AG907" s="220"/>
      <c r="AH907" s="220"/>
      <c r="AI907" s="220"/>
      <c r="AJ907" s="220"/>
      <c r="AK907" s="220"/>
      <c r="AL907" s="220"/>
      <c r="AM907" s="220"/>
      <c r="AN907" s="220"/>
      <c r="AO907" s="220"/>
      <c r="AP907" s="220"/>
      <c r="AQ907" s="220"/>
      <c r="AR907" s="220"/>
      <c r="AS907" s="220"/>
      <c r="AT907" s="220"/>
      <c r="AU907" s="220"/>
      <c r="AV907" s="220"/>
      <c r="AW907" s="220"/>
      <c r="AX907" s="220"/>
      <c r="AY907" s="220"/>
      <c r="AZ907" s="220"/>
      <c r="BA907" s="220"/>
      <c r="BB907" s="220"/>
      <c r="BC907" s="220"/>
      <c r="BD907" s="220"/>
      <c r="BE907" s="220"/>
      <c r="BF907" s="220"/>
      <c r="BG907" s="220"/>
      <c r="BH907" s="220"/>
      <c r="BI907" s="220"/>
      <c r="BJ907" s="220"/>
      <c r="BK907" s="220"/>
      <c r="BL907" s="220"/>
      <c r="BM907" s="230">
        <v>16</v>
      </c>
    </row>
    <row r="908" spans="1:65">
      <c r="A908" s="30"/>
      <c r="B908" s="19">
        <v>1</v>
      </c>
      <c r="C908" s="9">
        <v>4</v>
      </c>
      <c r="D908" s="218">
        <v>31.2</v>
      </c>
      <c r="E908" s="218">
        <v>29.2</v>
      </c>
      <c r="F908" s="218">
        <v>35.866999999999997</v>
      </c>
      <c r="G908" s="218">
        <v>31.2</v>
      </c>
      <c r="H908" s="218">
        <v>27.5</v>
      </c>
      <c r="I908" s="218">
        <v>27</v>
      </c>
      <c r="J908" s="218">
        <v>27.98</v>
      </c>
      <c r="K908" s="218">
        <v>36.6</v>
      </c>
      <c r="L908" s="218">
        <v>31.3</v>
      </c>
      <c r="M908" s="218">
        <v>25.13</v>
      </c>
      <c r="N908" s="218">
        <v>33.32</v>
      </c>
      <c r="O908" s="218">
        <v>36.5</v>
      </c>
      <c r="P908" s="218">
        <v>32.04</v>
      </c>
      <c r="Q908" s="218">
        <v>29.5</v>
      </c>
      <c r="R908" s="218">
        <v>28.451699999999999</v>
      </c>
      <c r="S908" s="218">
        <v>33.799999999999997</v>
      </c>
      <c r="T908" s="231">
        <v>40.1</v>
      </c>
      <c r="U908" s="218">
        <v>31</v>
      </c>
      <c r="V908" s="218">
        <v>34.523386199999997</v>
      </c>
      <c r="W908" s="218">
        <v>29</v>
      </c>
      <c r="X908" s="218">
        <v>28</v>
      </c>
      <c r="Y908" s="218">
        <v>30.599999999999998</v>
      </c>
      <c r="Z908" s="218">
        <v>30.800000000000004</v>
      </c>
      <c r="AA908" s="218">
        <v>29.2</v>
      </c>
      <c r="AB908" s="219"/>
      <c r="AC908" s="220"/>
      <c r="AD908" s="220"/>
      <c r="AE908" s="220"/>
      <c r="AF908" s="220"/>
      <c r="AG908" s="220"/>
      <c r="AH908" s="220"/>
      <c r="AI908" s="220"/>
      <c r="AJ908" s="220"/>
      <c r="AK908" s="220"/>
      <c r="AL908" s="220"/>
      <c r="AM908" s="220"/>
      <c r="AN908" s="220"/>
      <c r="AO908" s="220"/>
      <c r="AP908" s="220"/>
      <c r="AQ908" s="220"/>
      <c r="AR908" s="220"/>
      <c r="AS908" s="220"/>
      <c r="AT908" s="220"/>
      <c r="AU908" s="220"/>
      <c r="AV908" s="220"/>
      <c r="AW908" s="220"/>
      <c r="AX908" s="220"/>
      <c r="AY908" s="220"/>
      <c r="AZ908" s="220"/>
      <c r="BA908" s="220"/>
      <c r="BB908" s="220"/>
      <c r="BC908" s="220"/>
      <c r="BD908" s="220"/>
      <c r="BE908" s="220"/>
      <c r="BF908" s="220"/>
      <c r="BG908" s="220"/>
      <c r="BH908" s="220"/>
      <c r="BI908" s="220"/>
      <c r="BJ908" s="220"/>
      <c r="BK908" s="220"/>
      <c r="BL908" s="220"/>
      <c r="BM908" s="230">
        <v>30.740199833188399</v>
      </c>
    </row>
    <row r="909" spans="1:65">
      <c r="A909" s="30"/>
      <c r="B909" s="19">
        <v>1</v>
      </c>
      <c r="C909" s="9">
        <v>5</v>
      </c>
      <c r="D909" s="218">
        <v>30.5</v>
      </c>
      <c r="E909" s="218">
        <v>30.2</v>
      </c>
      <c r="F909" s="218">
        <v>36.649000000000001</v>
      </c>
      <c r="G909" s="218">
        <v>30.599999999999998</v>
      </c>
      <c r="H909" s="218">
        <v>28.5</v>
      </c>
      <c r="I909" s="218">
        <v>27</v>
      </c>
      <c r="J909" s="218">
        <v>28.33</v>
      </c>
      <c r="K909" s="218">
        <v>35.1</v>
      </c>
      <c r="L909" s="218">
        <v>31.6</v>
      </c>
      <c r="M909" s="218">
        <v>25.66</v>
      </c>
      <c r="N909" s="218">
        <v>34.43</v>
      </c>
      <c r="O909" s="218">
        <v>35.200000000000003</v>
      </c>
      <c r="P909" s="218">
        <v>30.501000000000001</v>
      </c>
      <c r="Q909" s="218">
        <v>30</v>
      </c>
      <c r="R909" s="218">
        <v>28.5442</v>
      </c>
      <c r="S909" s="218">
        <v>34.1</v>
      </c>
      <c r="T909" s="231">
        <v>40.1</v>
      </c>
      <c r="U909" s="218">
        <v>31.899999999999995</v>
      </c>
      <c r="V909" s="218">
        <v>35.173772499999998</v>
      </c>
      <c r="W909" s="218">
        <v>29</v>
      </c>
      <c r="X909" s="218">
        <v>29</v>
      </c>
      <c r="Y909" s="218">
        <v>30.2</v>
      </c>
      <c r="Z909" s="218">
        <v>29.9</v>
      </c>
      <c r="AA909" s="218">
        <v>29.1</v>
      </c>
      <c r="AB909" s="219"/>
      <c r="AC909" s="220"/>
      <c r="AD909" s="220"/>
      <c r="AE909" s="220"/>
      <c r="AF909" s="220"/>
      <c r="AG909" s="220"/>
      <c r="AH909" s="220"/>
      <c r="AI909" s="220"/>
      <c r="AJ909" s="220"/>
      <c r="AK909" s="220"/>
      <c r="AL909" s="220"/>
      <c r="AM909" s="220"/>
      <c r="AN909" s="220"/>
      <c r="AO909" s="220"/>
      <c r="AP909" s="220"/>
      <c r="AQ909" s="220"/>
      <c r="AR909" s="220"/>
      <c r="AS909" s="220"/>
      <c r="AT909" s="220"/>
      <c r="AU909" s="220"/>
      <c r="AV909" s="220"/>
      <c r="AW909" s="220"/>
      <c r="AX909" s="220"/>
      <c r="AY909" s="220"/>
      <c r="AZ909" s="220"/>
      <c r="BA909" s="220"/>
      <c r="BB909" s="220"/>
      <c r="BC909" s="220"/>
      <c r="BD909" s="220"/>
      <c r="BE909" s="220"/>
      <c r="BF909" s="220"/>
      <c r="BG909" s="220"/>
      <c r="BH909" s="220"/>
      <c r="BI909" s="220"/>
      <c r="BJ909" s="220"/>
      <c r="BK909" s="220"/>
      <c r="BL909" s="220"/>
      <c r="BM909" s="230">
        <v>122</v>
      </c>
    </row>
    <row r="910" spans="1:65">
      <c r="A910" s="30"/>
      <c r="B910" s="19">
        <v>1</v>
      </c>
      <c r="C910" s="9">
        <v>6</v>
      </c>
      <c r="D910" s="218">
        <v>30.1</v>
      </c>
      <c r="E910" s="218">
        <v>30.4</v>
      </c>
      <c r="F910" s="218">
        <v>36.716666666666661</v>
      </c>
      <c r="G910" s="218">
        <v>30.3</v>
      </c>
      <c r="H910" s="218">
        <v>28.1</v>
      </c>
      <c r="I910" s="218">
        <v>26</v>
      </c>
      <c r="J910" s="218">
        <v>29.39</v>
      </c>
      <c r="K910" s="218">
        <v>33.6</v>
      </c>
      <c r="L910" s="218">
        <v>30.9</v>
      </c>
      <c r="M910" s="218">
        <v>26.74</v>
      </c>
      <c r="N910" s="218">
        <v>34.549999999999997</v>
      </c>
      <c r="O910" s="218">
        <v>35.5</v>
      </c>
      <c r="P910" s="218">
        <v>28.278000000000002</v>
      </c>
      <c r="Q910" s="218">
        <v>30.4</v>
      </c>
      <c r="R910" s="218">
        <v>28.653199999999998</v>
      </c>
      <c r="S910" s="232">
        <v>32.4</v>
      </c>
      <c r="T910" s="231">
        <v>40.5</v>
      </c>
      <c r="U910" s="218" t="s">
        <v>279</v>
      </c>
      <c r="V910" s="218">
        <v>34.889212360000002</v>
      </c>
      <c r="W910" s="218">
        <v>29</v>
      </c>
      <c r="X910" s="218">
        <v>29</v>
      </c>
      <c r="Y910" s="218">
        <v>29.5</v>
      </c>
      <c r="Z910" s="218">
        <v>29.5</v>
      </c>
      <c r="AA910" s="218">
        <v>28.9</v>
      </c>
      <c r="AB910" s="219"/>
      <c r="AC910" s="220"/>
      <c r="AD910" s="220"/>
      <c r="AE910" s="220"/>
      <c r="AF910" s="220"/>
      <c r="AG910" s="220"/>
      <c r="AH910" s="220"/>
      <c r="AI910" s="220"/>
      <c r="AJ910" s="220"/>
      <c r="AK910" s="220"/>
      <c r="AL910" s="220"/>
      <c r="AM910" s="220"/>
      <c r="AN910" s="220"/>
      <c r="AO910" s="220"/>
      <c r="AP910" s="220"/>
      <c r="AQ910" s="220"/>
      <c r="AR910" s="220"/>
      <c r="AS910" s="220"/>
      <c r="AT910" s="220"/>
      <c r="AU910" s="220"/>
      <c r="AV910" s="220"/>
      <c r="AW910" s="220"/>
      <c r="AX910" s="220"/>
      <c r="AY910" s="220"/>
      <c r="AZ910" s="220"/>
      <c r="BA910" s="220"/>
      <c r="BB910" s="220"/>
      <c r="BC910" s="220"/>
      <c r="BD910" s="220"/>
      <c r="BE910" s="220"/>
      <c r="BF910" s="220"/>
      <c r="BG910" s="220"/>
      <c r="BH910" s="220"/>
      <c r="BI910" s="220"/>
      <c r="BJ910" s="220"/>
      <c r="BK910" s="220"/>
      <c r="BL910" s="220"/>
      <c r="BM910" s="221"/>
    </row>
    <row r="911" spans="1:65">
      <c r="A911" s="30"/>
      <c r="B911" s="20" t="s">
        <v>265</v>
      </c>
      <c r="C911" s="12"/>
      <c r="D911" s="233">
        <v>31.016666666666666</v>
      </c>
      <c r="E911" s="233">
        <v>29.466666666666669</v>
      </c>
      <c r="F911" s="233">
        <v>36.264999999999993</v>
      </c>
      <c r="G911" s="233">
        <v>31.000000000000004</v>
      </c>
      <c r="H911" s="233">
        <v>27.333333333333332</v>
      </c>
      <c r="I911" s="233">
        <v>26.833333333333332</v>
      </c>
      <c r="J911" s="233">
        <v>29.034999999999997</v>
      </c>
      <c r="K911" s="233">
        <v>34.133333333333333</v>
      </c>
      <c r="L911" s="233">
        <v>31.166666666666668</v>
      </c>
      <c r="M911" s="233">
        <v>25.828333333333333</v>
      </c>
      <c r="N911" s="233">
        <v>34.101666666666667</v>
      </c>
      <c r="O911" s="233">
        <v>35.300000000000004</v>
      </c>
      <c r="P911" s="233">
        <v>30.558000000000003</v>
      </c>
      <c r="Q911" s="233">
        <v>29.316666666666666</v>
      </c>
      <c r="R911" s="233">
        <v>28.073233333333334</v>
      </c>
      <c r="S911" s="233">
        <v>33.783333333333331</v>
      </c>
      <c r="T911" s="233">
        <v>38.85</v>
      </c>
      <c r="U911" s="233">
        <v>31.660000000000004</v>
      </c>
      <c r="V911" s="233">
        <v>33.930082830000003</v>
      </c>
      <c r="W911" s="233">
        <v>28.333333333333332</v>
      </c>
      <c r="X911" s="233">
        <v>28.833333333333332</v>
      </c>
      <c r="Y911" s="233">
        <v>30.099999999999998</v>
      </c>
      <c r="Z911" s="233">
        <v>31.100000000000005</v>
      </c>
      <c r="AA911" s="233">
        <v>29.5</v>
      </c>
      <c r="AB911" s="219"/>
      <c r="AC911" s="220"/>
      <c r="AD911" s="220"/>
      <c r="AE911" s="220"/>
      <c r="AF911" s="220"/>
      <c r="AG911" s="220"/>
      <c r="AH911" s="220"/>
      <c r="AI911" s="220"/>
      <c r="AJ911" s="220"/>
      <c r="AK911" s="220"/>
      <c r="AL911" s="220"/>
      <c r="AM911" s="220"/>
      <c r="AN911" s="220"/>
      <c r="AO911" s="220"/>
      <c r="AP911" s="220"/>
      <c r="AQ911" s="220"/>
      <c r="AR911" s="220"/>
      <c r="AS911" s="220"/>
      <c r="AT911" s="220"/>
      <c r="AU911" s="220"/>
      <c r="AV911" s="220"/>
      <c r="AW911" s="220"/>
      <c r="AX911" s="220"/>
      <c r="AY911" s="220"/>
      <c r="AZ911" s="220"/>
      <c r="BA911" s="220"/>
      <c r="BB911" s="220"/>
      <c r="BC911" s="220"/>
      <c r="BD911" s="220"/>
      <c r="BE911" s="220"/>
      <c r="BF911" s="220"/>
      <c r="BG911" s="220"/>
      <c r="BH911" s="220"/>
      <c r="BI911" s="220"/>
      <c r="BJ911" s="220"/>
      <c r="BK911" s="220"/>
      <c r="BL911" s="220"/>
      <c r="BM911" s="221"/>
    </row>
    <row r="912" spans="1:65">
      <c r="A912" s="30"/>
      <c r="B912" s="3" t="s">
        <v>266</v>
      </c>
      <c r="C912" s="29"/>
      <c r="D912" s="218">
        <v>31</v>
      </c>
      <c r="E912" s="218">
        <v>29.25</v>
      </c>
      <c r="F912" s="218">
        <v>36.211166666666664</v>
      </c>
      <c r="G912" s="218">
        <v>31.050000000000004</v>
      </c>
      <c r="H912" s="218">
        <v>27.4</v>
      </c>
      <c r="I912" s="218">
        <v>27</v>
      </c>
      <c r="J912" s="218">
        <v>29.195</v>
      </c>
      <c r="K912" s="218">
        <v>34.1</v>
      </c>
      <c r="L912" s="218">
        <v>31.1</v>
      </c>
      <c r="M912" s="218">
        <v>25.685000000000002</v>
      </c>
      <c r="N912" s="218">
        <v>34.159999999999997</v>
      </c>
      <c r="O912" s="218">
        <v>35.35</v>
      </c>
      <c r="P912" s="218">
        <v>30.762</v>
      </c>
      <c r="Q912" s="218">
        <v>29.45</v>
      </c>
      <c r="R912" s="218">
        <v>28.497949999999999</v>
      </c>
      <c r="S912" s="218">
        <v>33.950000000000003</v>
      </c>
      <c r="T912" s="218">
        <v>38.950000000000003</v>
      </c>
      <c r="U912" s="218">
        <v>31.8</v>
      </c>
      <c r="V912" s="218">
        <v>34.332357254999998</v>
      </c>
      <c r="W912" s="218">
        <v>28.5</v>
      </c>
      <c r="X912" s="218">
        <v>29</v>
      </c>
      <c r="Y912" s="218">
        <v>30.25</v>
      </c>
      <c r="Z912" s="218">
        <v>31.200000000000003</v>
      </c>
      <c r="AA912" s="218">
        <v>29.299999999999997</v>
      </c>
      <c r="AB912" s="219"/>
      <c r="AC912" s="220"/>
      <c r="AD912" s="220"/>
      <c r="AE912" s="220"/>
      <c r="AF912" s="220"/>
      <c r="AG912" s="220"/>
      <c r="AH912" s="220"/>
      <c r="AI912" s="220"/>
      <c r="AJ912" s="220"/>
      <c r="AK912" s="220"/>
      <c r="AL912" s="220"/>
      <c r="AM912" s="220"/>
      <c r="AN912" s="220"/>
      <c r="AO912" s="220"/>
      <c r="AP912" s="220"/>
      <c r="AQ912" s="220"/>
      <c r="AR912" s="220"/>
      <c r="AS912" s="220"/>
      <c r="AT912" s="220"/>
      <c r="AU912" s="220"/>
      <c r="AV912" s="220"/>
      <c r="AW912" s="220"/>
      <c r="AX912" s="220"/>
      <c r="AY912" s="220"/>
      <c r="AZ912" s="220"/>
      <c r="BA912" s="220"/>
      <c r="BB912" s="220"/>
      <c r="BC912" s="220"/>
      <c r="BD912" s="220"/>
      <c r="BE912" s="220"/>
      <c r="BF912" s="220"/>
      <c r="BG912" s="220"/>
      <c r="BH912" s="220"/>
      <c r="BI912" s="220"/>
      <c r="BJ912" s="220"/>
      <c r="BK912" s="220"/>
      <c r="BL912" s="220"/>
      <c r="BM912" s="221"/>
    </row>
    <row r="913" spans="1:65">
      <c r="A913" s="30"/>
      <c r="B913" s="3" t="s">
        <v>267</v>
      </c>
      <c r="C913" s="29"/>
      <c r="D913" s="24">
        <v>0.67946057035464857</v>
      </c>
      <c r="E913" s="24">
        <v>0.67428974978614797</v>
      </c>
      <c r="F913" s="24">
        <v>0.3600689440155096</v>
      </c>
      <c r="G913" s="24">
        <v>0.51768716422179184</v>
      </c>
      <c r="H913" s="24">
        <v>0.96055539489748665</v>
      </c>
      <c r="I913" s="24">
        <v>0.40824829046386302</v>
      </c>
      <c r="J913" s="24">
        <v>0.76212203747169072</v>
      </c>
      <c r="K913" s="24">
        <v>1.6317679573599504</v>
      </c>
      <c r="L913" s="24">
        <v>0.43665394383500944</v>
      </c>
      <c r="M913" s="24">
        <v>0.56126345566646918</v>
      </c>
      <c r="N913" s="24">
        <v>0.44110845227298229</v>
      </c>
      <c r="O913" s="24">
        <v>0.89218832092781963</v>
      </c>
      <c r="P913" s="24">
        <v>1.2833718089470396</v>
      </c>
      <c r="Q913" s="24">
        <v>0.86583293230661151</v>
      </c>
      <c r="R913" s="24">
        <v>0.95240321433028929</v>
      </c>
      <c r="S913" s="24">
        <v>0.71949056051255289</v>
      </c>
      <c r="T913" s="24">
        <v>1.5385057685949706</v>
      </c>
      <c r="U913" s="24">
        <v>0.39749213828703506</v>
      </c>
      <c r="V913" s="24">
        <v>1.2182807976089105</v>
      </c>
      <c r="W913" s="24">
        <v>0.81649658092772603</v>
      </c>
      <c r="X913" s="24">
        <v>0.752772652709081</v>
      </c>
      <c r="Y913" s="24">
        <v>0.57619441163551666</v>
      </c>
      <c r="Z913" s="24">
        <v>1.2441864811996628</v>
      </c>
      <c r="AA913" s="24">
        <v>0.71833139984271843</v>
      </c>
      <c r="AB913" s="152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5"/>
    </row>
    <row r="914" spans="1:65">
      <c r="A914" s="30"/>
      <c r="B914" s="3" t="s">
        <v>86</v>
      </c>
      <c r="C914" s="29"/>
      <c r="D914" s="13">
        <v>2.1906305331154709E-2</v>
      </c>
      <c r="E914" s="13">
        <v>2.2883136304959771E-2</v>
      </c>
      <c r="F914" s="13">
        <v>9.9288279061218714E-3</v>
      </c>
      <c r="G914" s="13">
        <v>1.6699585942638446E-2</v>
      </c>
      <c r="H914" s="13">
        <v>3.5142270545030004E-2</v>
      </c>
      <c r="I914" s="13">
        <v>1.5214222004864461E-2</v>
      </c>
      <c r="J914" s="13">
        <v>2.6248391164859334E-2</v>
      </c>
      <c r="K914" s="13">
        <v>4.7805701875779795E-2</v>
      </c>
      <c r="L914" s="13">
        <v>1.4010286967968216E-2</v>
      </c>
      <c r="M914" s="13">
        <v>2.173053322577799E-2</v>
      </c>
      <c r="N914" s="13">
        <v>1.2935099524157636E-2</v>
      </c>
      <c r="O914" s="13">
        <v>2.5274456683507637E-2</v>
      </c>
      <c r="P914" s="13">
        <v>4.1997899369953511E-2</v>
      </c>
      <c r="Q914" s="13">
        <v>2.9533812358383565E-2</v>
      </c>
      <c r="R914" s="13">
        <v>3.3925668732978954E-2</v>
      </c>
      <c r="S914" s="13">
        <v>2.1297204553898951E-2</v>
      </c>
      <c r="T914" s="13">
        <v>3.9601178084812623E-2</v>
      </c>
      <c r="U914" s="13">
        <v>1.2555026477796431E-2</v>
      </c>
      <c r="V914" s="13">
        <v>3.5905624036135321E-2</v>
      </c>
      <c r="W914" s="13">
        <v>2.8817526385684449E-2</v>
      </c>
      <c r="X914" s="13">
        <v>2.6107722059274488E-2</v>
      </c>
      <c r="Y914" s="13">
        <v>1.914267148290753E-2</v>
      </c>
      <c r="Z914" s="13">
        <v>4.000599618005346E-2</v>
      </c>
      <c r="AA914" s="13">
        <v>2.4350216943820963E-2</v>
      </c>
      <c r="AB914" s="152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5"/>
    </row>
    <row r="915" spans="1:65">
      <c r="A915" s="30"/>
      <c r="B915" s="3" t="s">
        <v>268</v>
      </c>
      <c r="C915" s="29"/>
      <c r="D915" s="13">
        <v>8.9936576527971379E-3</v>
      </c>
      <c r="E915" s="13">
        <v>-4.1428916319105058E-2</v>
      </c>
      <c r="F915" s="13">
        <v>0.17972557747808748</v>
      </c>
      <c r="G915" s="13">
        <v>8.4514794380456948E-3</v>
      </c>
      <c r="H915" s="13">
        <v>-0.11082772780731476</v>
      </c>
      <c r="I915" s="13">
        <v>-0.12709307424986394</v>
      </c>
      <c r="J915" s="13">
        <v>-5.5471332081172608E-2</v>
      </c>
      <c r="K915" s="13">
        <v>0.11038098381135319</v>
      </c>
      <c r="L915" s="13">
        <v>1.3873261585561902E-2</v>
      </c>
      <c r="M915" s="13">
        <v>-0.15978642059938764</v>
      </c>
      <c r="N915" s="13">
        <v>0.10935084520332516</v>
      </c>
      <c r="O915" s="13">
        <v>0.14833345884396798</v>
      </c>
      <c r="P915" s="13">
        <v>-5.9270868171678037E-3</v>
      </c>
      <c r="Q915" s="13">
        <v>-4.6308520251869933E-2</v>
      </c>
      <c r="R915" s="13">
        <v>-8.6758268141630457E-2</v>
      </c>
      <c r="S915" s="13">
        <v>9.8995241301568893E-2</v>
      </c>
      <c r="T915" s="13">
        <v>0.26381741858606667</v>
      </c>
      <c r="U915" s="13">
        <v>2.9921736742210436E-2</v>
      </c>
      <c r="V915" s="13">
        <v>0.10376910410867524</v>
      </c>
      <c r="W915" s="13">
        <v>-7.8297034922216513E-2</v>
      </c>
      <c r="X915" s="13">
        <v>-6.2031688479667446E-2</v>
      </c>
      <c r="Y915" s="13">
        <v>-2.0826144158543003E-2</v>
      </c>
      <c r="Z915" s="13">
        <v>1.1704548726555464E-2</v>
      </c>
      <c r="AA915" s="13">
        <v>-4.0344559889601839E-2</v>
      </c>
      <c r="AB915" s="152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5"/>
    </row>
    <row r="916" spans="1:65">
      <c r="A916" s="30"/>
      <c r="B916" s="46" t="s">
        <v>269</v>
      </c>
      <c r="C916" s="47"/>
      <c r="D916" s="45">
        <v>7.0000000000000007E-2</v>
      </c>
      <c r="E916" s="45">
        <v>0.4</v>
      </c>
      <c r="F916" s="45">
        <v>1.68</v>
      </c>
      <c r="G916" s="45">
        <v>7.0000000000000007E-2</v>
      </c>
      <c r="H916" s="45">
        <v>1.06</v>
      </c>
      <c r="I916" s="45">
        <v>1.21</v>
      </c>
      <c r="J916" s="45">
        <v>0.54</v>
      </c>
      <c r="K916" s="45">
        <v>1.03</v>
      </c>
      <c r="L916" s="45">
        <v>0.12</v>
      </c>
      <c r="M916" s="45">
        <v>1.52</v>
      </c>
      <c r="N916" s="45">
        <v>1.02</v>
      </c>
      <c r="O916" s="45">
        <v>1.39</v>
      </c>
      <c r="P916" s="45">
        <v>7.0000000000000007E-2</v>
      </c>
      <c r="Q916" s="45">
        <v>0.45</v>
      </c>
      <c r="R916" s="45">
        <v>0.83</v>
      </c>
      <c r="S916" s="45">
        <v>0.92</v>
      </c>
      <c r="T916" s="45">
        <v>2.48</v>
      </c>
      <c r="U916" s="45">
        <v>0.27</v>
      </c>
      <c r="V916" s="45">
        <v>0.97</v>
      </c>
      <c r="W916" s="45">
        <v>0.75</v>
      </c>
      <c r="X916" s="45">
        <v>0.6</v>
      </c>
      <c r="Y916" s="45">
        <v>0.21</v>
      </c>
      <c r="Z916" s="45">
        <v>0.1</v>
      </c>
      <c r="AA916" s="45">
        <v>0.39</v>
      </c>
      <c r="AB916" s="152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5"/>
    </row>
    <row r="917" spans="1:65">
      <c r="B917" s="31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BM917" s="55"/>
    </row>
    <row r="918" spans="1:65" ht="15">
      <c r="B918" s="8" t="s">
        <v>582</v>
      </c>
      <c r="BM918" s="28" t="s">
        <v>66</v>
      </c>
    </row>
    <row r="919" spans="1:65" ht="15">
      <c r="A919" s="25" t="s">
        <v>21</v>
      </c>
      <c r="B919" s="18" t="s">
        <v>110</v>
      </c>
      <c r="C919" s="15" t="s">
        <v>111</v>
      </c>
      <c r="D919" s="16" t="s">
        <v>230</v>
      </c>
      <c r="E919" s="17" t="s">
        <v>230</v>
      </c>
      <c r="F919" s="17" t="s">
        <v>230</v>
      </c>
      <c r="G919" s="17" t="s">
        <v>230</v>
      </c>
      <c r="H919" s="17" t="s">
        <v>230</v>
      </c>
      <c r="I919" s="17" t="s">
        <v>230</v>
      </c>
      <c r="J919" s="17" t="s">
        <v>230</v>
      </c>
      <c r="K919" s="17" t="s">
        <v>230</v>
      </c>
      <c r="L919" s="17" t="s">
        <v>230</v>
      </c>
      <c r="M919" s="17" t="s">
        <v>230</v>
      </c>
      <c r="N919" s="17" t="s">
        <v>230</v>
      </c>
      <c r="O919" s="17" t="s">
        <v>230</v>
      </c>
      <c r="P919" s="17" t="s">
        <v>230</v>
      </c>
      <c r="Q919" s="17" t="s">
        <v>230</v>
      </c>
      <c r="R919" s="17" t="s">
        <v>230</v>
      </c>
      <c r="S919" s="17" t="s">
        <v>230</v>
      </c>
      <c r="T919" s="152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8">
        <v>1</v>
      </c>
    </row>
    <row r="920" spans="1:65">
      <c r="A920" s="30"/>
      <c r="B920" s="19" t="s">
        <v>231</v>
      </c>
      <c r="C920" s="9" t="s">
        <v>231</v>
      </c>
      <c r="D920" s="150" t="s">
        <v>233</v>
      </c>
      <c r="E920" s="151" t="s">
        <v>234</v>
      </c>
      <c r="F920" s="151" t="s">
        <v>235</v>
      </c>
      <c r="G920" s="151" t="s">
        <v>236</v>
      </c>
      <c r="H920" s="151" t="s">
        <v>239</v>
      </c>
      <c r="I920" s="151" t="s">
        <v>240</v>
      </c>
      <c r="J920" s="151" t="s">
        <v>242</v>
      </c>
      <c r="K920" s="151" t="s">
        <v>243</v>
      </c>
      <c r="L920" s="151" t="s">
        <v>245</v>
      </c>
      <c r="M920" s="151" t="s">
        <v>246</v>
      </c>
      <c r="N920" s="151" t="s">
        <v>250</v>
      </c>
      <c r="O920" s="151" t="s">
        <v>251</v>
      </c>
      <c r="P920" s="151" t="s">
        <v>255</v>
      </c>
      <c r="Q920" s="151" t="s">
        <v>256</v>
      </c>
      <c r="R920" s="151" t="s">
        <v>257</v>
      </c>
      <c r="S920" s="151" t="s">
        <v>258</v>
      </c>
      <c r="T920" s="152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8" t="s">
        <v>3</v>
      </c>
    </row>
    <row r="921" spans="1:65">
      <c r="A921" s="30"/>
      <c r="B921" s="19"/>
      <c r="C921" s="9"/>
      <c r="D921" s="10" t="s">
        <v>271</v>
      </c>
      <c r="E921" s="11" t="s">
        <v>271</v>
      </c>
      <c r="F921" s="11" t="s">
        <v>273</v>
      </c>
      <c r="G921" s="11" t="s">
        <v>274</v>
      </c>
      <c r="H921" s="11" t="s">
        <v>274</v>
      </c>
      <c r="I921" s="11" t="s">
        <v>271</v>
      </c>
      <c r="J921" s="11" t="s">
        <v>271</v>
      </c>
      <c r="K921" s="11" t="s">
        <v>274</v>
      </c>
      <c r="L921" s="11" t="s">
        <v>271</v>
      </c>
      <c r="M921" s="11" t="s">
        <v>274</v>
      </c>
      <c r="N921" s="11" t="s">
        <v>271</v>
      </c>
      <c r="O921" s="11" t="s">
        <v>274</v>
      </c>
      <c r="P921" s="11" t="s">
        <v>274</v>
      </c>
      <c r="Q921" s="11" t="s">
        <v>271</v>
      </c>
      <c r="R921" s="11" t="s">
        <v>274</v>
      </c>
      <c r="S921" s="11" t="s">
        <v>271</v>
      </c>
      <c r="T921" s="152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8">
        <v>3</v>
      </c>
    </row>
    <row r="922" spans="1:65">
      <c r="A922" s="30"/>
      <c r="B922" s="19"/>
      <c r="C922" s="9"/>
      <c r="D922" s="26" t="s">
        <v>309</v>
      </c>
      <c r="E922" s="26" t="s">
        <v>263</v>
      </c>
      <c r="F922" s="26" t="s">
        <v>309</v>
      </c>
      <c r="G922" s="26" t="s">
        <v>310</v>
      </c>
      <c r="H922" s="26" t="s">
        <v>310</v>
      </c>
      <c r="I922" s="26" t="s">
        <v>116</v>
      </c>
      <c r="J922" s="26" t="s">
        <v>116</v>
      </c>
      <c r="K922" s="26" t="s">
        <v>311</v>
      </c>
      <c r="L922" s="26" t="s">
        <v>309</v>
      </c>
      <c r="M922" s="26" t="s">
        <v>309</v>
      </c>
      <c r="N922" s="26" t="s">
        <v>309</v>
      </c>
      <c r="O922" s="26" t="s">
        <v>311</v>
      </c>
      <c r="P922" s="26" t="s">
        <v>313</v>
      </c>
      <c r="Q922" s="26" t="s">
        <v>309</v>
      </c>
      <c r="R922" s="26" t="s">
        <v>309</v>
      </c>
      <c r="S922" s="26" t="s">
        <v>309</v>
      </c>
      <c r="T922" s="152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8">
        <v>3</v>
      </c>
    </row>
    <row r="923" spans="1:65">
      <c r="A923" s="30"/>
      <c r="B923" s="18">
        <v>1</v>
      </c>
      <c r="C923" s="14">
        <v>1</v>
      </c>
      <c r="D923" s="222" t="s">
        <v>105</v>
      </c>
      <c r="E923" s="222" t="s">
        <v>328</v>
      </c>
      <c r="F923" s="223">
        <v>5.9116666666666662</v>
      </c>
      <c r="G923" s="223">
        <v>7.0000000000000007E-2</v>
      </c>
      <c r="H923" s="223" t="s">
        <v>104</v>
      </c>
      <c r="I923" s="222" t="s">
        <v>105</v>
      </c>
      <c r="J923" s="222" t="s">
        <v>105</v>
      </c>
      <c r="K923" s="223" t="s">
        <v>298</v>
      </c>
      <c r="L923" s="222" t="s">
        <v>105</v>
      </c>
      <c r="M923" s="223" t="s">
        <v>298</v>
      </c>
      <c r="N923" s="222">
        <v>0.01</v>
      </c>
      <c r="O923" s="223" t="s">
        <v>298</v>
      </c>
      <c r="P923" s="223" t="s">
        <v>95</v>
      </c>
      <c r="Q923" s="222" t="s">
        <v>105</v>
      </c>
      <c r="R923" s="222" t="s">
        <v>105</v>
      </c>
      <c r="S923" s="222" t="s">
        <v>105</v>
      </c>
      <c r="T923" s="206"/>
      <c r="U923" s="207"/>
      <c r="V923" s="207"/>
      <c r="W923" s="207"/>
      <c r="X923" s="207"/>
      <c r="Y923" s="207"/>
      <c r="Z923" s="207"/>
      <c r="AA923" s="207"/>
      <c r="AB923" s="207"/>
      <c r="AC923" s="207"/>
      <c r="AD923" s="207"/>
      <c r="AE923" s="207"/>
      <c r="AF923" s="207"/>
      <c r="AG923" s="207"/>
      <c r="AH923" s="207"/>
      <c r="AI923" s="207"/>
      <c r="AJ923" s="207"/>
      <c r="AK923" s="207"/>
      <c r="AL923" s="207"/>
      <c r="AM923" s="207"/>
      <c r="AN923" s="207"/>
      <c r="AO923" s="207"/>
      <c r="AP923" s="207"/>
      <c r="AQ923" s="207"/>
      <c r="AR923" s="207"/>
      <c r="AS923" s="207"/>
      <c r="AT923" s="207"/>
      <c r="AU923" s="207"/>
      <c r="AV923" s="207"/>
      <c r="AW923" s="207"/>
      <c r="AX923" s="207"/>
      <c r="AY923" s="207"/>
      <c r="AZ923" s="207"/>
      <c r="BA923" s="207"/>
      <c r="BB923" s="207"/>
      <c r="BC923" s="207"/>
      <c r="BD923" s="207"/>
      <c r="BE923" s="207"/>
      <c r="BF923" s="207"/>
      <c r="BG923" s="207"/>
      <c r="BH923" s="207"/>
      <c r="BI923" s="207"/>
      <c r="BJ923" s="207"/>
      <c r="BK923" s="207"/>
      <c r="BL923" s="207"/>
      <c r="BM923" s="224">
        <v>1</v>
      </c>
    </row>
    <row r="924" spans="1:65">
      <c r="A924" s="30"/>
      <c r="B924" s="19">
        <v>1</v>
      </c>
      <c r="C924" s="9">
        <v>2</v>
      </c>
      <c r="D924" s="24">
        <v>0.01</v>
      </c>
      <c r="E924" s="24" t="s">
        <v>328</v>
      </c>
      <c r="F924" s="225">
        <v>5.96</v>
      </c>
      <c r="G924" s="225">
        <v>7.0000000000000007E-2</v>
      </c>
      <c r="H924" s="225" t="s">
        <v>104</v>
      </c>
      <c r="I924" s="24" t="s">
        <v>105</v>
      </c>
      <c r="J924" s="24" t="s">
        <v>105</v>
      </c>
      <c r="K924" s="225" t="s">
        <v>298</v>
      </c>
      <c r="L924" s="24" t="s">
        <v>105</v>
      </c>
      <c r="M924" s="225" t="s">
        <v>298</v>
      </c>
      <c r="N924" s="24">
        <v>0.01</v>
      </c>
      <c r="O924" s="225" t="s">
        <v>298</v>
      </c>
      <c r="P924" s="225" t="s">
        <v>95</v>
      </c>
      <c r="Q924" s="24">
        <v>0.01</v>
      </c>
      <c r="R924" s="24" t="s">
        <v>105</v>
      </c>
      <c r="S924" s="24" t="s">
        <v>105</v>
      </c>
      <c r="T924" s="206"/>
      <c r="U924" s="207"/>
      <c r="V924" s="207"/>
      <c r="W924" s="207"/>
      <c r="X924" s="207"/>
      <c r="Y924" s="207"/>
      <c r="Z924" s="207"/>
      <c r="AA924" s="207"/>
      <c r="AB924" s="207"/>
      <c r="AC924" s="207"/>
      <c r="AD924" s="207"/>
      <c r="AE924" s="207"/>
      <c r="AF924" s="207"/>
      <c r="AG924" s="207"/>
      <c r="AH924" s="207"/>
      <c r="AI924" s="207"/>
      <c r="AJ924" s="207"/>
      <c r="AK924" s="207"/>
      <c r="AL924" s="207"/>
      <c r="AM924" s="207"/>
      <c r="AN924" s="207"/>
      <c r="AO924" s="207"/>
      <c r="AP924" s="207"/>
      <c r="AQ924" s="207"/>
      <c r="AR924" s="207"/>
      <c r="AS924" s="207"/>
      <c r="AT924" s="207"/>
      <c r="AU924" s="207"/>
      <c r="AV924" s="207"/>
      <c r="AW924" s="207"/>
      <c r="AX924" s="207"/>
      <c r="AY924" s="207"/>
      <c r="AZ924" s="207"/>
      <c r="BA924" s="207"/>
      <c r="BB924" s="207"/>
      <c r="BC924" s="207"/>
      <c r="BD924" s="207"/>
      <c r="BE924" s="207"/>
      <c r="BF924" s="207"/>
      <c r="BG924" s="207"/>
      <c r="BH924" s="207"/>
      <c r="BI924" s="207"/>
      <c r="BJ924" s="207"/>
      <c r="BK924" s="207"/>
      <c r="BL924" s="207"/>
      <c r="BM924" s="224">
        <v>21</v>
      </c>
    </row>
    <row r="925" spans="1:65">
      <c r="A925" s="30"/>
      <c r="B925" s="19">
        <v>1</v>
      </c>
      <c r="C925" s="9">
        <v>3</v>
      </c>
      <c r="D925" s="24" t="s">
        <v>105</v>
      </c>
      <c r="E925" s="24" t="s">
        <v>328</v>
      </c>
      <c r="F925" s="225">
        <v>5.97</v>
      </c>
      <c r="G925" s="225" t="s">
        <v>298</v>
      </c>
      <c r="H925" s="225" t="s">
        <v>104</v>
      </c>
      <c r="I925" s="24" t="s">
        <v>105</v>
      </c>
      <c r="J925" s="24" t="s">
        <v>105</v>
      </c>
      <c r="K925" s="225" t="s">
        <v>298</v>
      </c>
      <c r="L925" s="24" t="s">
        <v>105</v>
      </c>
      <c r="M925" s="225" t="s">
        <v>298</v>
      </c>
      <c r="N925" s="24" t="s">
        <v>105</v>
      </c>
      <c r="O925" s="225" t="s">
        <v>298</v>
      </c>
      <c r="P925" s="225" t="s">
        <v>95</v>
      </c>
      <c r="Q925" s="24">
        <v>0.01</v>
      </c>
      <c r="R925" s="24" t="s">
        <v>105</v>
      </c>
      <c r="S925" s="24" t="s">
        <v>105</v>
      </c>
      <c r="T925" s="206"/>
      <c r="U925" s="207"/>
      <c r="V925" s="207"/>
      <c r="W925" s="207"/>
      <c r="X925" s="207"/>
      <c r="Y925" s="207"/>
      <c r="Z925" s="207"/>
      <c r="AA925" s="207"/>
      <c r="AB925" s="207"/>
      <c r="AC925" s="207"/>
      <c r="AD925" s="207"/>
      <c r="AE925" s="207"/>
      <c r="AF925" s="207"/>
      <c r="AG925" s="207"/>
      <c r="AH925" s="207"/>
      <c r="AI925" s="207"/>
      <c r="AJ925" s="207"/>
      <c r="AK925" s="207"/>
      <c r="AL925" s="207"/>
      <c r="AM925" s="207"/>
      <c r="AN925" s="207"/>
      <c r="AO925" s="207"/>
      <c r="AP925" s="207"/>
      <c r="AQ925" s="207"/>
      <c r="AR925" s="207"/>
      <c r="AS925" s="207"/>
      <c r="AT925" s="207"/>
      <c r="AU925" s="207"/>
      <c r="AV925" s="207"/>
      <c r="AW925" s="207"/>
      <c r="AX925" s="207"/>
      <c r="AY925" s="207"/>
      <c r="AZ925" s="207"/>
      <c r="BA925" s="207"/>
      <c r="BB925" s="207"/>
      <c r="BC925" s="207"/>
      <c r="BD925" s="207"/>
      <c r="BE925" s="207"/>
      <c r="BF925" s="207"/>
      <c r="BG925" s="207"/>
      <c r="BH925" s="207"/>
      <c r="BI925" s="207"/>
      <c r="BJ925" s="207"/>
      <c r="BK925" s="207"/>
      <c r="BL925" s="207"/>
      <c r="BM925" s="224">
        <v>16</v>
      </c>
    </row>
    <row r="926" spans="1:65">
      <c r="A926" s="30"/>
      <c r="B926" s="19">
        <v>1</v>
      </c>
      <c r="C926" s="9">
        <v>4</v>
      </c>
      <c r="D926" s="24">
        <v>0.01</v>
      </c>
      <c r="E926" s="24" t="s">
        <v>328</v>
      </c>
      <c r="F926" s="225">
        <v>6.1449999999999996</v>
      </c>
      <c r="G926" s="225" t="s">
        <v>298</v>
      </c>
      <c r="H926" s="225" t="s">
        <v>104</v>
      </c>
      <c r="I926" s="24" t="s">
        <v>105</v>
      </c>
      <c r="J926" s="24" t="s">
        <v>105</v>
      </c>
      <c r="K926" s="225" t="s">
        <v>298</v>
      </c>
      <c r="L926" s="24" t="s">
        <v>105</v>
      </c>
      <c r="M926" s="225" t="s">
        <v>298</v>
      </c>
      <c r="N926" s="24">
        <v>0.01</v>
      </c>
      <c r="O926" s="225" t="s">
        <v>298</v>
      </c>
      <c r="P926" s="225" t="s">
        <v>95</v>
      </c>
      <c r="Q926" s="24">
        <v>0.01</v>
      </c>
      <c r="R926" s="24" t="s">
        <v>105</v>
      </c>
      <c r="S926" s="24" t="s">
        <v>105</v>
      </c>
      <c r="T926" s="206"/>
      <c r="U926" s="207"/>
      <c r="V926" s="207"/>
      <c r="W926" s="207"/>
      <c r="X926" s="207"/>
      <c r="Y926" s="207"/>
      <c r="Z926" s="207"/>
      <c r="AA926" s="207"/>
      <c r="AB926" s="207"/>
      <c r="AC926" s="207"/>
      <c r="AD926" s="207"/>
      <c r="AE926" s="207"/>
      <c r="AF926" s="207"/>
      <c r="AG926" s="207"/>
      <c r="AH926" s="207"/>
      <c r="AI926" s="207"/>
      <c r="AJ926" s="207"/>
      <c r="AK926" s="207"/>
      <c r="AL926" s="207"/>
      <c r="AM926" s="207"/>
      <c r="AN926" s="207"/>
      <c r="AO926" s="207"/>
      <c r="AP926" s="207"/>
      <c r="AQ926" s="207"/>
      <c r="AR926" s="207"/>
      <c r="AS926" s="207"/>
      <c r="AT926" s="207"/>
      <c r="AU926" s="207"/>
      <c r="AV926" s="207"/>
      <c r="AW926" s="207"/>
      <c r="AX926" s="207"/>
      <c r="AY926" s="207"/>
      <c r="AZ926" s="207"/>
      <c r="BA926" s="207"/>
      <c r="BB926" s="207"/>
      <c r="BC926" s="207"/>
      <c r="BD926" s="207"/>
      <c r="BE926" s="207"/>
      <c r="BF926" s="207"/>
      <c r="BG926" s="207"/>
      <c r="BH926" s="207"/>
      <c r="BI926" s="207"/>
      <c r="BJ926" s="207"/>
      <c r="BK926" s="207"/>
      <c r="BL926" s="207"/>
      <c r="BM926" s="224" t="s">
        <v>105</v>
      </c>
    </row>
    <row r="927" spans="1:65">
      <c r="A927" s="30"/>
      <c r="B927" s="19">
        <v>1</v>
      </c>
      <c r="C927" s="9">
        <v>5</v>
      </c>
      <c r="D927" s="24">
        <v>0.01</v>
      </c>
      <c r="E927" s="24" t="s">
        <v>328</v>
      </c>
      <c r="F927" s="225">
        <v>6.03</v>
      </c>
      <c r="G927" s="225" t="s">
        <v>298</v>
      </c>
      <c r="H927" s="225" t="s">
        <v>104</v>
      </c>
      <c r="I927" s="24" t="s">
        <v>105</v>
      </c>
      <c r="J927" s="24" t="s">
        <v>105</v>
      </c>
      <c r="K927" s="225" t="s">
        <v>298</v>
      </c>
      <c r="L927" s="24" t="s">
        <v>105</v>
      </c>
      <c r="M927" s="225" t="s">
        <v>298</v>
      </c>
      <c r="N927" s="24" t="s">
        <v>105</v>
      </c>
      <c r="O927" s="225" t="s">
        <v>298</v>
      </c>
      <c r="P927" s="225" t="s">
        <v>95</v>
      </c>
      <c r="Q927" s="24" t="s">
        <v>105</v>
      </c>
      <c r="R927" s="24" t="s">
        <v>105</v>
      </c>
      <c r="S927" s="24" t="s">
        <v>105</v>
      </c>
      <c r="T927" s="206"/>
      <c r="U927" s="207"/>
      <c r="V927" s="207"/>
      <c r="W927" s="207"/>
      <c r="X927" s="207"/>
      <c r="Y927" s="207"/>
      <c r="Z927" s="207"/>
      <c r="AA927" s="207"/>
      <c r="AB927" s="207"/>
      <c r="AC927" s="207"/>
      <c r="AD927" s="207"/>
      <c r="AE927" s="207"/>
      <c r="AF927" s="207"/>
      <c r="AG927" s="207"/>
      <c r="AH927" s="207"/>
      <c r="AI927" s="207"/>
      <c r="AJ927" s="207"/>
      <c r="AK927" s="207"/>
      <c r="AL927" s="207"/>
      <c r="AM927" s="207"/>
      <c r="AN927" s="207"/>
      <c r="AO927" s="207"/>
      <c r="AP927" s="207"/>
      <c r="AQ927" s="207"/>
      <c r="AR927" s="207"/>
      <c r="AS927" s="207"/>
      <c r="AT927" s="207"/>
      <c r="AU927" s="207"/>
      <c r="AV927" s="207"/>
      <c r="AW927" s="207"/>
      <c r="AX927" s="207"/>
      <c r="AY927" s="207"/>
      <c r="AZ927" s="207"/>
      <c r="BA927" s="207"/>
      <c r="BB927" s="207"/>
      <c r="BC927" s="207"/>
      <c r="BD927" s="207"/>
      <c r="BE927" s="207"/>
      <c r="BF927" s="207"/>
      <c r="BG927" s="207"/>
      <c r="BH927" s="207"/>
      <c r="BI927" s="207"/>
      <c r="BJ927" s="207"/>
      <c r="BK927" s="207"/>
      <c r="BL927" s="207"/>
      <c r="BM927" s="224">
        <v>123</v>
      </c>
    </row>
    <row r="928" spans="1:65">
      <c r="A928" s="30"/>
      <c r="B928" s="19">
        <v>1</v>
      </c>
      <c r="C928" s="9">
        <v>6</v>
      </c>
      <c r="D928" s="24">
        <v>0.01</v>
      </c>
      <c r="E928" s="24" t="s">
        <v>328</v>
      </c>
      <c r="F928" s="225">
        <v>5.79</v>
      </c>
      <c r="G928" s="225">
        <v>0.08</v>
      </c>
      <c r="H928" s="225" t="s">
        <v>104</v>
      </c>
      <c r="I928" s="24" t="s">
        <v>105</v>
      </c>
      <c r="J928" s="24" t="s">
        <v>105</v>
      </c>
      <c r="K928" s="225" t="s">
        <v>298</v>
      </c>
      <c r="L928" s="24" t="s">
        <v>105</v>
      </c>
      <c r="M928" s="225" t="s">
        <v>298</v>
      </c>
      <c r="N928" s="24" t="s">
        <v>105</v>
      </c>
      <c r="O928" s="225" t="s">
        <v>298</v>
      </c>
      <c r="P928" s="225" t="s">
        <v>95</v>
      </c>
      <c r="Q928" s="24" t="s">
        <v>105</v>
      </c>
      <c r="R928" s="226">
        <v>0.03</v>
      </c>
      <c r="S928" s="24" t="s">
        <v>105</v>
      </c>
      <c r="T928" s="206"/>
      <c r="U928" s="207"/>
      <c r="V928" s="207"/>
      <c r="W928" s="207"/>
      <c r="X928" s="207"/>
      <c r="Y928" s="207"/>
      <c r="Z928" s="207"/>
      <c r="AA928" s="207"/>
      <c r="AB928" s="207"/>
      <c r="AC928" s="207"/>
      <c r="AD928" s="207"/>
      <c r="AE928" s="207"/>
      <c r="AF928" s="207"/>
      <c r="AG928" s="207"/>
      <c r="AH928" s="207"/>
      <c r="AI928" s="207"/>
      <c r="AJ928" s="207"/>
      <c r="AK928" s="207"/>
      <c r="AL928" s="207"/>
      <c r="AM928" s="207"/>
      <c r="AN928" s="207"/>
      <c r="AO928" s="207"/>
      <c r="AP928" s="207"/>
      <c r="AQ928" s="207"/>
      <c r="AR928" s="207"/>
      <c r="AS928" s="207"/>
      <c r="AT928" s="207"/>
      <c r="AU928" s="207"/>
      <c r="AV928" s="207"/>
      <c r="AW928" s="207"/>
      <c r="AX928" s="207"/>
      <c r="AY928" s="207"/>
      <c r="AZ928" s="207"/>
      <c r="BA928" s="207"/>
      <c r="BB928" s="207"/>
      <c r="BC928" s="207"/>
      <c r="BD928" s="207"/>
      <c r="BE928" s="207"/>
      <c r="BF928" s="207"/>
      <c r="BG928" s="207"/>
      <c r="BH928" s="207"/>
      <c r="BI928" s="207"/>
      <c r="BJ928" s="207"/>
      <c r="BK928" s="207"/>
      <c r="BL928" s="207"/>
      <c r="BM928" s="56"/>
    </row>
    <row r="929" spans="1:65">
      <c r="A929" s="30"/>
      <c r="B929" s="20" t="s">
        <v>265</v>
      </c>
      <c r="C929" s="12"/>
      <c r="D929" s="227">
        <v>0.01</v>
      </c>
      <c r="E929" s="227" t="s">
        <v>673</v>
      </c>
      <c r="F929" s="227">
        <v>5.9677777777777772</v>
      </c>
      <c r="G929" s="227">
        <v>7.3333333333333348E-2</v>
      </c>
      <c r="H929" s="227" t="s">
        <v>673</v>
      </c>
      <c r="I929" s="227" t="s">
        <v>673</v>
      </c>
      <c r="J929" s="227" t="s">
        <v>673</v>
      </c>
      <c r="K929" s="227" t="s">
        <v>673</v>
      </c>
      <c r="L929" s="227" t="s">
        <v>673</v>
      </c>
      <c r="M929" s="227" t="s">
        <v>673</v>
      </c>
      <c r="N929" s="227">
        <v>0.01</v>
      </c>
      <c r="O929" s="227" t="s">
        <v>673</v>
      </c>
      <c r="P929" s="227" t="s">
        <v>673</v>
      </c>
      <c r="Q929" s="227">
        <v>0.01</v>
      </c>
      <c r="R929" s="227">
        <v>0.03</v>
      </c>
      <c r="S929" s="227" t="s">
        <v>673</v>
      </c>
      <c r="T929" s="206"/>
      <c r="U929" s="207"/>
      <c r="V929" s="207"/>
      <c r="W929" s="207"/>
      <c r="X929" s="207"/>
      <c r="Y929" s="207"/>
      <c r="Z929" s="207"/>
      <c r="AA929" s="207"/>
      <c r="AB929" s="207"/>
      <c r="AC929" s="207"/>
      <c r="AD929" s="207"/>
      <c r="AE929" s="207"/>
      <c r="AF929" s="207"/>
      <c r="AG929" s="207"/>
      <c r="AH929" s="207"/>
      <c r="AI929" s="207"/>
      <c r="AJ929" s="207"/>
      <c r="AK929" s="207"/>
      <c r="AL929" s="207"/>
      <c r="AM929" s="207"/>
      <c r="AN929" s="207"/>
      <c r="AO929" s="207"/>
      <c r="AP929" s="207"/>
      <c r="AQ929" s="207"/>
      <c r="AR929" s="207"/>
      <c r="AS929" s="207"/>
      <c r="AT929" s="207"/>
      <c r="AU929" s="207"/>
      <c r="AV929" s="207"/>
      <c r="AW929" s="207"/>
      <c r="AX929" s="207"/>
      <c r="AY929" s="207"/>
      <c r="AZ929" s="207"/>
      <c r="BA929" s="207"/>
      <c r="BB929" s="207"/>
      <c r="BC929" s="207"/>
      <c r="BD929" s="207"/>
      <c r="BE929" s="207"/>
      <c r="BF929" s="207"/>
      <c r="BG929" s="207"/>
      <c r="BH929" s="207"/>
      <c r="BI929" s="207"/>
      <c r="BJ929" s="207"/>
      <c r="BK929" s="207"/>
      <c r="BL929" s="207"/>
      <c r="BM929" s="56"/>
    </row>
    <row r="930" spans="1:65">
      <c r="A930" s="30"/>
      <c r="B930" s="3" t="s">
        <v>266</v>
      </c>
      <c r="C930" s="29"/>
      <c r="D930" s="24">
        <v>0.01</v>
      </c>
      <c r="E930" s="24" t="s">
        <v>673</v>
      </c>
      <c r="F930" s="24">
        <v>5.9649999999999999</v>
      </c>
      <c r="G930" s="24">
        <v>7.0000000000000007E-2</v>
      </c>
      <c r="H930" s="24" t="s">
        <v>673</v>
      </c>
      <c r="I930" s="24" t="s">
        <v>673</v>
      </c>
      <c r="J930" s="24" t="s">
        <v>673</v>
      </c>
      <c r="K930" s="24" t="s">
        <v>673</v>
      </c>
      <c r="L930" s="24" t="s">
        <v>673</v>
      </c>
      <c r="M930" s="24" t="s">
        <v>673</v>
      </c>
      <c r="N930" s="24">
        <v>0.01</v>
      </c>
      <c r="O930" s="24" t="s">
        <v>673</v>
      </c>
      <c r="P930" s="24" t="s">
        <v>673</v>
      </c>
      <c r="Q930" s="24">
        <v>0.01</v>
      </c>
      <c r="R930" s="24">
        <v>0.03</v>
      </c>
      <c r="S930" s="24" t="s">
        <v>673</v>
      </c>
      <c r="T930" s="206"/>
      <c r="U930" s="207"/>
      <c r="V930" s="207"/>
      <c r="W930" s="207"/>
      <c r="X930" s="207"/>
      <c r="Y930" s="207"/>
      <c r="Z930" s="207"/>
      <c r="AA930" s="207"/>
      <c r="AB930" s="207"/>
      <c r="AC930" s="207"/>
      <c r="AD930" s="207"/>
      <c r="AE930" s="207"/>
      <c r="AF930" s="207"/>
      <c r="AG930" s="207"/>
      <c r="AH930" s="207"/>
      <c r="AI930" s="207"/>
      <c r="AJ930" s="207"/>
      <c r="AK930" s="207"/>
      <c r="AL930" s="207"/>
      <c r="AM930" s="207"/>
      <c r="AN930" s="207"/>
      <c r="AO930" s="207"/>
      <c r="AP930" s="207"/>
      <c r="AQ930" s="207"/>
      <c r="AR930" s="207"/>
      <c r="AS930" s="207"/>
      <c r="AT930" s="207"/>
      <c r="AU930" s="207"/>
      <c r="AV930" s="207"/>
      <c r="AW930" s="207"/>
      <c r="AX930" s="207"/>
      <c r="AY930" s="207"/>
      <c r="AZ930" s="207"/>
      <c r="BA930" s="207"/>
      <c r="BB930" s="207"/>
      <c r="BC930" s="207"/>
      <c r="BD930" s="207"/>
      <c r="BE930" s="207"/>
      <c r="BF930" s="207"/>
      <c r="BG930" s="207"/>
      <c r="BH930" s="207"/>
      <c r="BI930" s="207"/>
      <c r="BJ930" s="207"/>
      <c r="BK930" s="207"/>
      <c r="BL930" s="207"/>
      <c r="BM930" s="56"/>
    </row>
    <row r="931" spans="1:65">
      <c r="A931" s="30"/>
      <c r="B931" s="3" t="s">
        <v>267</v>
      </c>
      <c r="C931" s="29"/>
      <c r="D931" s="24">
        <v>0</v>
      </c>
      <c r="E931" s="24" t="s">
        <v>673</v>
      </c>
      <c r="F931" s="24">
        <v>0.11840451693085706</v>
      </c>
      <c r="G931" s="24">
        <v>5.7735026918962545E-3</v>
      </c>
      <c r="H931" s="24" t="s">
        <v>673</v>
      </c>
      <c r="I931" s="24" t="s">
        <v>673</v>
      </c>
      <c r="J931" s="24" t="s">
        <v>673</v>
      </c>
      <c r="K931" s="24" t="s">
        <v>673</v>
      </c>
      <c r="L931" s="24" t="s">
        <v>673</v>
      </c>
      <c r="M931" s="24" t="s">
        <v>673</v>
      </c>
      <c r="N931" s="24">
        <v>0</v>
      </c>
      <c r="O931" s="24" t="s">
        <v>673</v>
      </c>
      <c r="P931" s="24" t="s">
        <v>673</v>
      </c>
      <c r="Q931" s="24">
        <v>0</v>
      </c>
      <c r="R931" s="24" t="s">
        <v>673</v>
      </c>
      <c r="S931" s="24" t="s">
        <v>673</v>
      </c>
      <c r="T931" s="206"/>
      <c r="U931" s="207"/>
      <c r="V931" s="207"/>
      <c r="W931" s="207"/>
      <c r="X931" s="207"/>
      <c r="Y931" s="207"/>
      <c r="Z931" s="207"/>
      <c r="AA931" s="207"/>
      <c r="AB931" s="207"/>
      <c r="AC931" s="207"/>
      <c r="AD931" s="207"/>
      <c r="AE931" s="207"/>
      <c r="AF931" s="207"/>
      <c r="AG931" s="207"/>
      <c r="AH931" s="207"/>
      <c r="AI931" s="207"/>
      <c r="AJ931" s="207"/>
      <c r="AK931" s="207"/>
      <c r="AL931" s="207"/>
      <c r="AM931" s="207"/>
      <c r="AN931" s="207"/>
      <c r="AO931" s="207"/>
      <c r="AP931" s="207"/>
      <c r="AQ931" s="207"/>
      <c r="AR931" s="207"/>
      <c r="AS931" s="207"/>
      <c r="AT931" s="207"/>
      <c r="AU931" s="207"/>
      <c r="AV931" s="207"/>
      <c r="AW931" s="207"/>
      <c r="AX931" s="207"/>
      <c r="AY931" s="207"/>
      <c r="AZ931" s="207"/>
      <c r="BA931" s="207"/>
      <c r="BB931" s="207"/>
      <c r="BC931" s="207"/>
      <c r="BD931" s="207"/>
      <c r="BE931" s="207"/>
      <c r="BF931" s="207"/>
      <c r="BG931" s="207"/>
      <c r="BH931" s="207"/>
      <c r="BI931" s="207"/>
      <c r="BJ931" s="207"/>
      <c r="BK931" s="207"/>
      <c r="BL931" s="207"/>
      <c r="BM931" s="56"/>
    </row>
    <row r="932" spans="1:65">
      <c r="A932" s="30"/>
      <c r="B932" s="3" t="s">
        <v>86</v>
      </c>
      <c r="C932" s="29"/>
      <c r="D932" s="13">
        <v>0</v>
      </c>
      <c r="E932" s="13" t="s">
        <v>673</v>
      </c>
      <c r="F932" s="13">
        <v>1.9840637728127233E-2</v>
      </c>
      <c r="G932" s="13">
        <v>7.8729582162221631E-2</v>
      </c>
      <c r="H932" s="13" t="s">
        <v>673</v>
      </c>
      <c r="I932" s="13" t="s">
        <v>673</v>
      </c>
      <c r="J932" s="13" t="s">
        <v>673</v>
      </c>
      <c r="K932" s="13" t="s">
        <v>673</v>
      </c>
      <c r="L932" s="13" t="s">
        <v>673</v>
      </c>
      <c r="M932" s="13" t="s">
        <v>673</v>
      </c>
      <c r="N932" s="13">
        <v>0</v>
      </c>
      <c r="O932" s="13" t="s">
        <v>673</v>
      </c>
      <c r="P932" s="13" t="s">
        <v>673</v>
      </c>
      <c r="Q932" s="13">
        <v>0</v>
      </c>
      <c r="R932" s="13" t="s">
        <v>673</v>
      </c>
      <c r="S932" s="13" t="s">
        <v>673</v>
      </c>
      <c r="T932" s="152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55"/>
    </row>
    <row r="933" spans="1:65">
      <c r="A933" s="30"/>
      <c r="B933" s="3" t="s">
        <v>268</v>
      </c>
      <c r="C933" s="29"/>
      <c r="D933" s="13" t="s">
        <v>673</v>
      </c>
      <c r="E933" s="13" t="s">
        <v>673</v>
      </c>
      <c r="F933" s="13" t="s">
        <v>673</v>
      </c>
      <c r="G933" s="13" t="s">
        <v>673</v>
      </c>
      <c r="H933" s="13" t="s">
        <v>673</v>
      </c>
      <c r="I933" s="13" t="s">
        <v>673</v>
      </c>
      <c r="J933" s="13" t="s">
        <v>673</v>
      </c>
      <c r="K933" s="13" t="s">
        <v>673</v>
      </c>
      <c r="L933" s="13" t="s">
        <v>673</v>
      </c>
      <c r="M933" s="13" t="s">
        <v>673</v>
      </c>
      <c r="N933" s="13" t="s">
        <v>673</v>
      </c>
      <c r="O933" s="13" t="s">
        <v>673</v>
      </c>
      <c r="P933" s="13" t="s">
        <v>673</v>
      </c>
      <c r="Q933" s="13" t="s">
        <v>673</v>
      </c>
      <c r="R933" s="13" t="s">
        <v>673</v>
      </c>
      <c r="S933" s="13" t="s">
        <v>673</v>
      </c>
      <c r="T933" s="152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5"/>
    </row>
    <row r="934" spans="1:65">
      <c r="A934" s="30"/>
      <c r="B934" s="46" t="s">
        <v>269</v>
      </c>
      <c r="C934" s="47"/>
      <c r="D934" s="45">
        <v>0.06</v>
      </c>
      <c r="E934" s="45">
        <v>0.84</v>
      </c>
      <c r="F934" s="45">
        <v>803.65</v>
      </c>
      <c r="G934" s="45">
        <v>5.45</v>
      </c>
      <c r="H934" s="45">
        <v>5.56</v>
      </c>
      <c r="I934" s="45">
        <v>0.51</v>
      </c>
      <c r="J934" s="45">
        <v>0.51</v>
      </c>
      <c r="K934" s="45">
        <v>2.19</v>
      </c>
      <c r="L934" s="45">
        <v>0.51</v>
      </c>
      <c r="M934" s="45">
        <v>2.19</v>
      </c>
      <c r="N934" s="45">
        <v>0.17</v>
      </c>
      <c r="O934" s="45">
        <v>2.19</v>
      </c>
      <c r="P934" s="45">
        <v>673.13</v>
      </c>
      <c r="Q934" s="45">
        <v>0.17</v>
      </c>
      <c r="R934" s="45">
        <v>0.06</v>
      </c>
      <c r="S934" s="45">
        <v>0.51</v>
      </c>
      <c r="T934" s="152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5"/>
    </row>
    <row r="935" spans="1:65">
      <c r="B935" s="31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BM935" s="55"/>
    </row>
    <row r="936" spans="1:65" ht="15">
      <c r="B936" s="8" t="s">
        <v>583</v>
      </c>
      <c r="BM936" s="28" t="s">
        <v>66</v>
      </c>
    </row>
    <row r="937" spans="1:65" ht="15">
      <c r="A937" s="25" t="s">
        <v>24</v>
      </c>
      <c r="B937" s="18" t="s">
        <v>110</v>
      </c>
      <c r="C937" s="15" t="s">
        <v>111</v>
      </c>
      <c r="D937" s="16" t="s">
        <v>230</v>
      </c>
      <c r="E937" s="17" t="s">
        <v>230</v>
      </c>
      <c r="F937" s="17" t="s">
        <v>230</v>
      </c>
      <c r="G937" s="17" t="s">
        <v>230</v>
      </c>
      <c r="H937" s="17" t="s">
        <v>230</v>
      </c>
      <c r="I937" s="17" t="s">
        <v>230</v>
      </c>
      <c r="J937" s="17" t="s">
        <v>230</v>
      </c>
      <c r="K937" s="152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8">
        <v>1</v>
      </c>
    </row>
    <row r="938" spans="1:65">
      <c r="A938" s="30"/>
      <c r="B938" s="19" t="s">
        <v>231</v>
      </c>
      <c r="C938" s="9" t="s">
        <v>231</v>
      </c>
      <c r="D938" s="150" t="s">
        <v>234</v>
      </c>
      <c r="E938" s="151" t="s">
        <v>236</v>
      </c>
      <c r="F938" s="151" t="s">
        <v>237</v>
      </c>
      <c r="G938" s="151" t="s">
        <v>240</v>
      </c>
      <c r="H938" s="151" t="s">
        <v>242</v>
      </c>
      <c r="I938" s="151" t="s">
        <v>246</v>
      </c>
      <c r="J938" s="151" t="s">
        <v>247</v>
      </c>
      <c r="K938" s="152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8" t="s">
        <v>3</v>
      </c>
    </row>
    <row r="939" spans="1:65">
      <c r="A939" s="30"/>
      <c r="B939" s="19"/>
      <c r="C939" s="9"/>
      <c r="D939" s="10" t="s">
        <v>271</v>
      </c>
      <c r="E939" s="11" t="s">
        <v>274</v>
      </c>
      <c r="F939" s="11" t="s">
        <v>274</v>
      </c>
      <c r="G939" s="11" t="s">
        <v>271</v>
      </c>
      <c r="H939" s="11" t="s">
        <v>271</v>
      </c>
      <c r="I939" s="11" t="s">
        <v>274</v>
      </c>
      <c r="J939" s="11" t="s">
        <v>271</v>
      </c>
      <c r="K939" s="152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8">
        <v>2</v>
      </c>
    </row>
    <row r="940" spans="1:65">
      <c r="A940" s="30"/>
      <c r="B940" s="19"/>
      <c r="C940" s="9"/>
      <c r="D940" s="26" t="s">
        <v>263</v>
      </c>
      <c r="E940" s="26" t="s">
        <v>310</v>
      </c>
      <c r="F940" s="26" t="s">
        <v>310</v>
      </c>
      <c r="G940" s="26" t="s">
        <v>116</v>
      </c>
      <c r="H940" s="26" t="s">
        <v>116</v>
      </c>
      <c r="I940" s="26" t="s">
        <v>309</v>
      </c>
      <c r="J940" s="26" t="s">
        <v>309</v>
      </c>
      <c r="K940" s="152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8">
        <v>3</v>
      </c>
    </row>
    <row r="941" spans="1:65">
      <c r="A941" s="30"/>
      <c r="B941" s="18">
        <v>1</v>
      </c>
      <c r="C941" s="14">
        <v>1</v>
      </c>
      <c r="D941" s="22">
        <v>0.34499999999999997</v>
      </c>
      <c r="E941" s="22">
        <v>0.39</v>
      </c>
      <c r="F941" s="22">
        <v>0.39</v>
      </c>
      <c r="G941" s="22">
        <v>0.371</v>
      </c>
      <c r="H941" s="22">
        <v>0.38</v>
      </c>
      <c r="I941" s="153">
        <v>0.4</v>
      </c>
      <c r="J941" s="22">
        <v>0.41318142579228584</v>
      </c>
      <c r="K941" s="152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8">
        <v>1</v>
      </c>
    </row>
    <row r="942" spans="1:65">
      <c r="A942" s="30"/>
      <c r="B942" s="19">
        <v>1</v>
      </c>
      <c r="C942" s="9">
        <v>2</v>
      </c>
      <c r="D942" s="11">
        <v>0.33500000000000002</v>
      </c>
      <c r="E942" s="11">
        <v>0.39</v>
      </c>
      <c r="F942" s="11">
        <v>0.37</v>
      </c>
      <c r="G942" s="11">
        <v>0.39100000000000001</v>
      </c>
      <c r="H942" s="11">
        <v>0.39</v>
      </c>
      <c r="I942" s="155">
        <v>0.4</v>
      </c>
      <c r="J942" s="11">
        <v>0.39153802465028165</v>
      </c>
      <c r="K942" s="152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8">
        <v>22</v>
      </c>
    </row>
    <row r="943" spans="1:65">
      <c r="A943" s="30"/>
      <c r="B943" s="19">
        <v>1</v>
      </c>
      <c r="C943" s="9">
        <v>3</v>
      </c>
      <c r="D943" s="11">
        <v>0.35499999999999998</v>
      </c>
      <c r="E943" s="11">
        <v>0.39</v>
      </c>
      <c r="F943" s="11">
        <v>0.35</v>
      </c>
      <c r="G943" s="11">
        <v>0.374</v>
      </c>
      <c r="H943" s="11">
        <v>0.42</v>
      </c>
      <c r="I943" s="155">
        <v>0.4</v>
      </c>
      <c r="J943" s="11">
        <v>0.41378442441895025</v>
      </c>
      <c r="K943" s="152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8">
        <v>16</v>
      </c>
    </row>
    <row r="944" spans="1:65">
      <c r="A944" s="30"/>
      <c r="B944" s="19">
        <v>1</v>
      </c>
      <c r="C944" s="9">
        <v>4</v>
      </c>
      <c r="D944" s="11">
        <v>0.36</v>
      </c>
      <c r="E944" s="11">
        <v>0.39</v>
      </c>
      <c r="F944" s="11">
        <v>0.37</v>
      </c>
      <c r="G944" s="11">
        <v>0.36199999999999999</v>
      </c>
      <c r="H944" s="11">
        <v>0.44</v>
      </c>
      <c r="I944" s="155">
        <v>0.4</v>
      </c>
      <c r="J944" s="11">
        <v>0.42275813146329527</v>
      </c>
      <c r="K944" s="152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8">
        <v>0.38425990144839678</v>
      </c>
    </row>
    <row r="945" spans="1:65">
      <c r="A945" s="30"/>
      <c r="B945" s="19">
        <v>1</v>
      </c>
      <c r="C945" s="9">
        <v>5</v>
      </c>
      <c r="D945" s="11">
        <v>0.37</v>
      </c>
      <c r="E945" s="11">
        <v>0.38</v>
      </c>
      <c r="F945" s="11">
        <v>0.39</v>
      </c>
      <c r="G945" s="11">
        <v>0.36499999999999999</v>
      </c>
      <c r="H945" s="11">
        <v>0.41</v>
      </c>
      <c r="I945" s="155">
        <v>0.4</v>
      </c>
      <c r="J945" s="11">
        <v>0.39476672594825968</v>
      </c>
      <c r="K945" s="152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8">
        <v>124</v>
      </c>
    </row>
    <row r="946" spans="1:65">
      <c r="A946" s="30"/>
      <c r="B946" s="19">
        <v>1</v>
      </c>
      <c r="C946" s="9">
        <v>6</v>
      </c>
      <c r="D946" s="11">
        <v>0.375</v>
      </c>
      <c r="E946" s="11">
        <v>0.39</v>
      </c>
      <c r="F946" s="11">
        <v>0.38</v>
      </c>
      <c r="G946" s="11">
        <v>0.374</v>
      </c>
      <c r="H946" s="11">
        <v>0.4</v>
      </c>
      <c r="I946" s="155">
        <v>0.4</v>
      </c>
      <c r="J946" s="11">
        <v>0.40032771986921073</v>
      </c>
      <c r="K946" s="152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55"/>
    </row>
    <row r="947" spans="1:65">
      <c r="A947" s="30"/>
      <c r="B947" s="20" t="s">
        <v>265</v>
      </c>
      <c r="C947" s="12"/>
      <c r="D947" s="23">
        <v>0.35666666666666669</v>
      </c>
      <c r="E947" s="23">
        <v>0.38833333333333336</v>
      </c>
      <c r="F947" s="23">
        <v>0.375</v>
      </c>
      <c r="G947" s="23">
        <v>0.37283333333333335</v>
      </c>
      <c r="H947" s="23">
        <v>0.40666666666666668</v>
      </c>
      <c r="I947" s="23">
        <v>0.39999999999999997</v>
      </c>
      <c r="J947" s="23">
        <v>0.40605940869038054</v>
      </c>
      <c r="K947" s="152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5"/>
    </row>
    <row r="948" spans="1:65">
      <c r="A948" s="30"/>
      <c r="B948" s="3" t="s">
        <v>266</v>
      </c>
      <c r="C948" s="29"/>
      <c r="D948" s="11">
        <v>0.35749999999999998</v>
      </c>
      <c r="E948" s="11">
        <v>0.39</v>
      </c>
      <c r="F948" s="11">
        <v>0.375</v>
      </c>
      <c r="G948" s="11">
        <v>0.3725</v>
      </c>
      <c r="H948" s="11">
        <v>0.40500000000000003</v>
      </c>
      <c r="I948" s="11">
        <v>0.4</v>
      </c>
      <c r="J948" s="11">
        <v>0.40675457283074828</v>
      </c>
      <c r="K948" s="152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5"/>
    </row>
    <row r="949" spans="1:65">
      <c r="A949" s="30"/>
      <c r="B949" s="3" t="s">
        <v>267</v>
      </c>
      <c r="C949" s="29"/>
      <c r="D949" s="24">
        <v>1.5055453054181617E-2</v>
      </c>
      <c r="E949" s="24">
        <v>4.0824829046386332E-3</v>
      </c>
      <c r="F949" s="24">
        <v>1.5165750888103116E-2</v>
      </c>
      <c r="G949" s="24">
        <v>1.0147249216741788E-2</v>
      </c>
      <c r="H949" s="24">
        <v>2.1602468994692862E-2</v>
      </c>
      <c r="I949" s="24">
        <v>6.0809419444881171E-17</v>
      </c>
      <c r="J949" s="24">
        <v>1.2332833190715735E-2</v>
      </c>
      <c r="K949" s="206"/>
      <c r="L949" s="207"/>
      <c r="M949" s="207"/>
      <c r="N949" s="207"/>
      <c r="O949" s="207"/>
      <c r="P949" s="207"/>
      <c r="Q949" s="207"/>
      <c r="R949" s="207"/>
      <c r="S949" s="207"/>
      <c r="T949" s="207"/>
      <c r="U949" s="207"/>
      <c r="V949" s="207"/>
      <c r="W949" s="207"/>
      <c r="X949" s="207"/>
      <c r="Y949" s="207"/>
      <c r="Z949" s="207"/>
      <c r="AA949" s="207"/>
      <c r="AB949" s="207"/>
      <c r="AC949" s="207"/>
      <c r="AD949" s="207"/>
      <c r="AE949" s="207"/>
      <c r="AF949" s="207"/>
      <c r="AG949" s="207"/>
      <c r="AH949" s="207"/>
      <c r="AI949" s="207"/>
      <c r="AJ949" s="207"/>
      <c r="AK949" s="207"/>
      <c r="AL949" s="207"/>
      <c r="AM949" s="207"/>
      <c r="AN949" s="207"/>
      <c r="AO949" s="207"/>
      <c r="AP949" s="207"/>
      <c r="AQ949" s="207"/>
      <c r="AR949" s="207"/>
      <c r="AS949" s="207"/>
      <c r="AT949" s="207"/>
      <c r="AU949" s="207"/>
      <c r="AV949" s="207"/>
      <c r="AW949" s="207"/>
      <c r="AX949" s="207"/>
      <c r="AY949" s="207"/>
      <c r="AZ949" s="207"/>
      <c r="BA949" s="207"/>
      <c r="BB949" s="207"/>
      <c r="BC949" s="207"/>
      <c r="BD949" s="207"/>
      <c r="BE949" s="207"/>
      <c r="BF949" s="207"/>
      <c r="BG949" s="207"/>
      <c r="BH949" s="207"/>
      <c r="BI949" s="207"/>
      <c r="BJ949" s="207"/>
      <c r="BK949" s="207"/>
      <c r="BL949" s="207"/>
      <c r="BM949" s="56"/>
    </row>
    <row r="950" spans="1:65">
      <c r="A950" s="30"/>
      <c r="B950" s="3" t="s">
        <v>86</v>
      </c>
      <c r="C950" s="29"/>
      <c r="D950" s="13">
        <v>4.2211550619200795E-2</v>
      </c>
      <c r="E950" s="13">
        <v>1.05128315140909E-2</v>
      </c>
      <c r="F950" s="13">
        <v>4.0442002368274978E-2</v>
      </c>
      <c r="G950" s="13">
        <v>2.7216582610840735E-2</v>
      </c>
      <c r="H950" s="13">
        <v>5.3120825396785726E-2</v>
      </c>
      <c r="I950" s="13">
        <v>1.5202354861220294E-16</v>
      </c>
      <c r="J950" s="13">
        <v>3.0371992193190367E-2</v>
      </c>
      <c r="K950" s="152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5"/>
    </row>
    <row r="951" spans="1:65">
      <c r="A951" s="30"/>
      <c r="B951" s="3" t="s">
        <v>268</v>
      </c>
      <c r="C951" s="29"/>
      <c r="D951" s="13">
        <v>-7.1808780145215523E-2</v>
      </c>
      <c r="E951" s="13">
        <v>1.0600720683012987E-2</v>
      </c>
      <c r="F951" s="13">
        <v>-2.4098016507820064E-2</v>
      </c>
      <c r="G951" s="13">
        <v>-2.97365613013304E-2</v>
      </c>
      <c r="H951" s="13">
        <v>5.8311484320408447E-2</v>
      </c>
      <c r="I951" s="13">
        <v>4.0962115724991754E-2</v>
      </c>
      <c r="J951" s="13">
        <v>5.6731152950944219E-2</v>
      </c>
      <c r="K951" s="152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5"/>
    </row>
    <row r="952" spans="1:65">
      <c r="A952" s="30"/>
      <c r="B952" s="46" t="s">
        <v>269</v>
      </c>
      <c r="C952" s="47"/>
      <c r="D952" s="45">
        <v>1.01</v>
      </c>
      <c r="E952" s="45">
        <v>0.27</v>
      </c>
      <c r="F952" s="45">
        <v>0.27</v>
      </c>
      <c r="G952" s="45">
        <v>0.36</v>
      </c>
      <c r="H952" s="45">
        <v>1.01</v>
      </c>
      <c r="I952" s="45" t="s">
        <v>270</v>
      </c>
      <c r="J952" s="45">
        <v>0.99</v>
      </c>
      <c r="K952" s="152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5"/>
    </row>
    <row r="953" spans="1:65">
      <c r="B953" s="31" t="s">
        <v>322</v>
      </c>
      <c r="C953" s="20"/>
      <c r="D953" s="20"/>
      <c r="E953" s="20"/>
      <c r="F953" s="20"/>
      <c r="G953" s="20"/>
      <c r="H953" s="20"/>
      <c r="I953" s="20"/>
      <c r="J953" s="20"/>
      <c r="BM953" s="55"/>
    </row>
    <row r="954" spans="1:65">
      <c r="BM954" s="55"/>
    </row>
    <row r="955" spans="1:65" ht="15">
      <c r="B955" s="8" t="s">
        <v>584</v>
      </c>
      <c r="BM955" s="28" t="s">
        <v>66</v>
      </c>
    </row>
    <row r="956" spans="1:65" ht="15">
      <c r="A956" s="25" t="s">
        <v>27</v>
      </c>
      <c r="B956" s="18" t="s">
        <v>110</v>
      </c>
      <c r="C956" s="15" t="s">
        <v>111</v>
      </c>
      <c r="D956" s="16" t="s">
        <v>230</v>
      </c>
      <c r="E956" s="17" t="s">
        <v>230</v>
      </c>
      <c r="F956" s="17" t="s">
        <v>230</v>
      </c>
      <c r="G956" s="17" t="s">
        <v>230</v>
      </c>
      <c r="H956" s="17" t="s">
        <v>230</v>
      </c>
      <c r="I956" s="17" t="s">
        <v>230</v>
      </c>
      <c r="J956" s="17" t="s">
        <v>230</v>
      </c>
      <c r="K956" s="17" t="s">
        <v>230</v>
      </c>
      <c r="L956" s="17" t="s">
        <v>230</v>
      </c>
      <c r="M956" s="17" t="s">
        <v>230</v>
      </c>
      <c r="N956" s="17" t="s">
        <v>230</v>
      </c>
      <c r="O956" s="17" t="s">
        <v>230</v>
      </c>
      <c r="P956" s="17" t="s">
        <v>230</v>
      </c>
      <c r="Q956" s="17" t="s">
        <v>230</v>
      </c>
      <c r="R956" s="17" t="s">
        <v>230</v>
      </c>
      <c r="S956" s="17" t="s">
        <v>230</v>
      </c>
      <c r="T956" s="17" t="s">
        <v>230</v>
      </c>
      <c r="U956" s="17" t="s">
        <v>230</v>
      </c>
      <c r="V956" s="17" t="s">
        <v>230</v>
      </c>
      <c r="W956" s="152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8">
        <v>1</v>
      </c>
    </row>
    <row r="957" spans="1:65">
      <c r="A957" s="30"/>
      <c r="B957" s="19" t="s">
        <v>231</v>
      </c>
      <c r="C957" s="9" t="s">
        <v>231</v>
      </c>
      <c r="D957" s="150" t="s">
        <v>233</v>
      </c>
      <c r="E957" s="151" t="s">
        <v>234</v>
      </c>
      <c r="F957" s="151" t="s">
        <v>235</v>
      </c>
      <c r="G957" s="151" t="s">
        <v>236</v>
      </c>
      <c r="H957" s="151" t="s">
        <v>239</v>
      </c>
      <c r="I957" s="151" t="s">
        <v>240</v>
      </c>
      <c r="J957" s="151" t="s">
        <v>242</v>
      </c>
      <c r="K957" s="151" t="s">
        <v>243</v>
      </c>
      <c r="L957" s="151" t="s">
        <v>244</v>
      </c>
      <c r="M957" s="151" t="s">
        <v>245</v>
      </c>
      <c r="N957" s="151" t="s">
        <v>246</v>
      </c>
      <c r="O957" s="151" t="s">
        <v>250</v>
      </c>
      <c r="P957" s="151" t="s">
        <v>251</v>
      </c>
      <c r="Q957" s="151" t="s">
        <v>252</v>
      </c>
      <c r="R957" s="151" t="s">
        <v>254</v>
      </c>
      <c r="S957" s="151" t="s">
        <v>255</v>
      </c>
      <c r="T957" s="151" t="s">
        <v>256</v>
      </c>
      <c r="U957" s="151" t="s">
        <v>257</v>
      </c>
      <c r="V957" s="151" t="s">
        <v>258</v>
      </c>
      <c r="W957" s="152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8" t="s">
        <v>3</v>
      </c>
    </row>
    <row r="958" spans="1:65">
      <c r="A958" s="30"/>
      <c r="B958" s="19"/>
      <c r="C958" s="9"/>
      <c r="D958" s="10" t="s">
        <v>271</v>
      </c>
      <c r="E958" s="11" t="s">
        <v>271</v>
      </c>
      <c r="F958" s="11" t="s">
        <v>273</v>
      </c>
      <c r="G958" s="11" t="s">
        <v>274</v>
      </c>
      <c r="H958" s="11" t="s">
        <v>274</v>
      </c>
      <c r="I958" s="11" t="s">
        <v>271</v>
      </c>
      <c r="J958" s="11" t="s">
        <v>271</v>
      </c>
      <c r="K958" s="11" t="s">
        <v>274</v>
      </c>
      <c r="L958" s="11" t="s">
        <v>273</v>
      </c>
      <c r="M958" s="11" t="s">
        <v>271</v>
      </c>
      <c r="N958" s="11" t="s">
        <v>274</v>
      </c>
      <c r="O958" s="11" t="s">
        <v>271</v>
      </c>
      <c r="P958" s="11" t="s">
        <v>274</v>
      </c>
      <c r="Q958" s="11" t="s">
        <v>271</v>
      </c>
      <c r="R958" s="11" t="s">
        <v>273</v>
      </c>
      <c r="S958" s="11" t="s">
        <v>274</v>
      </c>
      <c r="T958" s="11" t="s">
        <v>271</v>
      </c>
      <c r="U958" s="11" t="s">
        <v>274</v>
      </c>
      <c r="V958" s="11" t="s">
        <v>271</v>
      </c>
      <c r="W958" s="152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8">
        <v>2</v>
      </c>
    </row>
    <row r="959" spans="1:65">
      <c r="A959" s="30"/>
      <c r="B959" s="19"/>
      <c r="C959" s="9"/>
      <c r="D959" s="26" t="s">
        <v>309</v>
      </c>
      <c r="E959" s="26" t="s">
        <v>263</v>
      </c>
      <c r="F959" s="26" t="s">
        <v>309</v>
      </c>
      <c r="G959" s="26" t="s">
        <v>310</v>
      </c>
      <c r="H959" s="26" t="s">
        <v>310</v>
      </c>
      <c r="I959" s="26" t="s">
        <v>116</v>
      </c>
      <c r="J959" s="26" t="s">
        <v>116</v>
      </c>
      <c r="K959" s="26" t="s">
        <v>311</v>
      </c>
      <c r="L959" s="26" t="s">
        <v>310</v>
      </c>
      <c r="M959" s="26" t="s">
        <v>309</v>
      </c>
      <c r="N959" s="26" t="s">
        <v>309</v>
      </c>
      <c r="O959" s="26" t="s">
        <v>309</v>
      </c>
      <c r="P959" s="26" t="s">
        <v>311</v>
      </c>
      <c r="Q959" s="26" t="s">
        <v>276</v>
      </c>
      <c r="R959" s="26" t="s">
        <v>312</v>
      </c>
      <c r="S959" s="26" t="s">
        <v>313</v>
      </c>
      <c r="T959" s="26" t="s">
        <v>309</v>
      </c>
      <c r="U959" s="26" t="s">
        <v>309</v>
      </c>
      <c r="V959" s="26" t="s">
        <v>309</v>
      </c>
      <c r="W959" s="152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8">
        <v>2</v>
      </c>
    </row>
    <row r="960" spans="1:65">
      <c r="A960" s="30"/>
      <c r="B960" s="18">
        <v>1</v>
      </c>
      <c r="C960" s="14">
        <v>1</v>
      </c>
      <c r="D960" s="22">
        <v>0.1</v>
      </c>
      <c r="E960" s="22">
        <v>0.14000000000000001</v>
      </c>
      <c r="F960" s="153">
        <v>7.9466666666666663</v>
      </c>
      <c r="G960" s="22">
        <v>0.1</v>
      </c>
      <c r="H960" s="153">
        <v>0.1</v>
      </c>
      <c r="I960" s="153">
        <v>0.1</v>
      </c>
      <c r="J960" s="153">
        <v>0.25</v>
      </c>
      <c r="K960" s="22">
        <v>0.11</v>
      </c>
      <c r="L960" s="153" t="s">
        <v>327</v>
      </c>
      <c r="M960" s="153">
        <v>0.1</v>
      </c>
      <c r="N960" s="22">
        <v>7.0000000000000007E-2</v>
      </c>
      <c r="O960" s="22">
        <v>0.11</v>
      </c>
      <c r="P960" s="22">
        <v>0.1</v>
      </c>
      <c r="Q960" s="22">
        <v>0.09</v>
      </c>
      <c r="R960" s="153" t="s">
        <v>103</v>
      </c>
      <c r="S960" s="153" t="s">
        <v>95</v>
      </c>
      <c r="T960" s="22">
        <v>0.13</v>
      </c>
      <c r="U960" s="22">
        <v>0.1</v>
      </c>
      <c r="V960" s="22">
        <v>0.11</v>
      </c>
      <c r="W960" s="152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8">
        <v>1</v>
      </c>
    </row>
    <row r="961" spans="1:65">
      <c r="A961" s="30"/>
      <c r="B961" s="19">
        <v>1</v>
      </c>
      <c r="C961" s="9">
        <v>2</v>
      </c>
      <c r="D961" s="11">
        <v>0.12</v>
      </c>
      <c r="E961" s="11">
        <v>0.14000000000000001</v>
      </c>
      <c r="F961" s="155">
        <v>7.9174228395061714</v>
      </c>
      <c r="G961" s="11">
        <v>0.11</v>
      </c>
      <c r="H961" s="155">
        <v>0.1</v>
      </c>
      <c r="I961" s="155" t="s">
        <v>104</v>
      </c>
      <c r="J961" s="155">
        <v>0.21</v>
      </c>
      <c r="K961" s="11">
        <v>0.12</v>
      </c>
      <c r="L961" s="155" t="s">
        <v>327</v>
      </c>
      <c r="M961" s="155">
        <v>0.1</v>
      </c>
      <c r="N961" s="11">
        <v>0.1</v>
      </c>
      <c r="O961" s="11">
        <v>0.12</v>
      </c>
      <c r="P961" s="11">
        <v>0.1</v>
      </c>
      <c r="Q961" s="11">
        <v>0.1</v>
      </c>
      <c r="R961" s="155" t="s">
        <v>103</v>
      </c>
      <c r="S961" s="155" t="s">
        <v>95</v>
      </c>
      <c r="T961" s="11">
        <v>0.13</v>
      </c>
      <c r="U961" s="11">
        <v>0.1</v>
      </c>
      <c r="V961" s="11">
        <v>0.11</v>
      </c>
      <c r="W961" s="152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8">
        <v>23</v>
      </c>
    </row>
    <row r="962" spans="1:65">
      <c r="A962" s="30"/>
      <c r="B962" s="19">
        <v>1</v>
      </c>
      <c r="C962" s="9">
        <v>3</v>
      </c>
      <c r="D962" s="11">
        <v>0.11</v>
      </c>
      <c r="E962" s="11">
        <v>0.12</v>
      </c>
      <c r="F962" s="155">
        <v>7.8672222222222228</v>
      </c>
      <c r="G962" s="11">
        <v>0.11</v>
      </c>
      <c r="H962" s="155">
        <v>0.1</v>
      </c>
      <c r="I962" s="155" t="s">
        <v>104</v>
      </c>
      <c r="J962" s="148">
        <v>0.45</v>
      </c>
      <c r="K962" s="11">
        <v>0.11</v>
      </c>
      <c r="L962" s="155" t="s">
        <v>327</v>
      </c>
      <c r="M962" s="155">
        <v>0.1</v>
      </c>
      <c r="N962" s="11">
        <v>0.06</v>
      </c>
      <c r="O962" s="11">
        <v>0.11</v>
      </c>
      <c r="P962" s="11">
        <v>0.1</v>
      </c>
      <c r="Q962" s="148">
        <v>0.13</v>
      </c>
      <c r="R962" s="155" t="s">
        <v>103</v>
      </c>
      <c r="S962" s="155" t="s">
        <v>95</v>
      </c>
      <c r="T962" s="11">
        <v>0.12</v>
      </c>
      <c r="U962" s="11">
        <v>0.1</v>
      </c>
      <c r="V962" s="11">
        <v>0.1</v>
      </c>
      <c r="W962" s="152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8">
        <v>16</v>
      </c>
    </row>
    <row r="963" spans="1:65">
      <c r="A963" s="30"/>
      <c r="B963" s="19">
        <v>1</v>
      </c>
      <c r="C963" s="9">
        <v>4</v>
      </c>
      <c r="D963" s="11">
        <v>0.11</v>
      </c>
      <c r="E963" s="11">
        <v>0.08</v>
      </c>
      <c r="F963" s="155">
        <v>7.6533333333333333</v>
      </c>
      <c r="G963" s="11">
        <v>0.12</v>
      </c>
      <c r="H963" s="155" t="s">
        <v>104</v>
      </c>
      <c r="I963" s="155">
        <v>0.1</v>
      </c>
      <c r="J963" s="155">
        <v>0.27</v>
      </c>
      <c r="K963" s="11">
        <v>0.13</v>
      </c>
      <c r="L963" s="155" t="s">
        <v>327</v>
      </c>
      <c r="M963" s="155">
        <v>0.1</v>
      </c>
      <c r="N963" s="11">
        <v>0.08</v>
      </c>
      <c r="O963" s="11">
        <v>0.09</v>
      </c>
      <c r="P963" s="11">
        <v>0.11</v>
      </c>
      <c r="Q963" s="11">
        <v>0.1</v>
      </c>
      <c r="R963" s="155" t="s">
        <v>103</v>
      </c>
      <c r="S963" s="155" t="s">
        <v>95</v>
      </c>
      <c r="T963" s="11">
        <v>0.12</v>
      </c>
      <c r="U963" s="11">
        <v>0.1</v>
      </c>
      <c r="V963" s="11">
        <v>0.11</v>
      </c>
      <c r="W963" s="152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8">
        <v>0.10765151515151516</v>
      </c>
    </row>
    <row r="964" spans="1:65">
      <c r="A964" s="30"/>
      <c r="B964" s="19">
        <v>1</v>
      </c>
      <c r="C964" s="9">
        <v>5</v>
      </c>
      <c r="D964" s="11">
        <v>0.11</v>
      </c>
      <c r="E964" s="11">
        <v>0.12</v>
      </c>
      <c r="F964" s="155">
        <v>7.7766666666666664</v>
      </c>
      <c r="G964" s="11">
        <v>0.11</v>
      </c>
      <c r="H964" s="155">
        <v>0.2</v>
      </c>
      <c r="I964" s="155">
        <v>0.1</v>
      </c>
      <c r="J964" s="155">
        <v>0.17</v>
      </c>
      <c r="K964" s="11">
        <v>0.14000000000000001</v>
      </c>
      <c r="L964" s="155" t="s">
        <v>327</v>
      </c>
      <c r="M964" s="155">
        <v>0.1</v>
      </c>
      <c r="N964" s="11">
        <v>7.0000000000000007E-2</v>
      </c>
      <c r="O964" s="11">
        <v>0.12</v>
      </c>
      <c r="P964" s="11">
        <v>0.11</v>
      </c>
      <c r="Q964" s="11">
        <v>0.1</v>
      </c>
      <c r="R964" s="155" t="s">
        <v>103</v>
      </c>
      <c r="S964" s="155" t="s">
        <v>95</v>
      </c>
      <c r="T964" s="11">
        <v>0.11</v>
      </c>
      <c r="U964" s="11">
        <v>0.08</v>
      </c>
      <c r="V964" s="11">
        <v>0.11</v>
      </c>
      <c r="W964" s="152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8">
        <v>125</v>
      </c>
    </row>
    <row r="965" spans="1:65">
      <c r="A965" s="30"/>
      <c r="B965" s="19">
        <v>1</v>
      </c>
      <c r="C965" s="9">
        <v>6</v>
      </c>
      <c r="D965" s="11">
        <v>0.11</v>
      </c>
      <c r="E965" s="11">
        <v>0.14000000000000001</v>
      </c>
      <c r="F965" s="155">
        <v>7.9739814814814807</v>
      </c>
      <c r="G965" s="11">
        <v>0.12</v>
      </c>
      <c r="H965" s="155">
        <v>0.1</v>
      </c>
      <c r="I965" s="155">
        <v>0.1</v>
      </c>
      <c r="J965" s="155">
        <v>0.19</v>
      </c>
      <c r="K965" s="11">
        <v>0.15</v>
      </c>
      <c r="L965" s="155" t="s">
        <v>327</v>
      </c>
      <c r="M965" s="155">
        <v>0.1</v>
      </c>
      <c r="N965" s="11">
        <v>0.08</v>
      </c>
      <c r="O965" s="11">
        <v>0.11</v>
      </c>
      <c r="P965" s="11">
        <v>0.1</v>
      </c>
      <c r="Q965" s="11" t="s">
        <v>279</v>
      </c>
      <c r="R965" s="155" t="s">
        <v>103</v>
      </c>
      <c r="S965" s="155" t="s">
        <v>95</v>
      </c>
      <c r="T965" s="11">
        <v>0.12</v>
      </c>
      <c r="U965" s="11">
        <v>0.1</v>
      </c>
      <c r="V965" s="11">
        <v>0.1</v>
      </c>
      <c r="W965" s="152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5"/>
    </row>
    <row r="966" spans="1:65">
      <c r="A966" s="30"/>
      <c r="B966" s="20" t="s">
        <v>265</v>
      </c>
      <c r="C966" s="12"/>
      <c r="D966" s="23">
        <v>0.11</v>
      </c>
      <c r="E966" s="23">
        <v>0.12333333333333335</v>
      </c>
      <c r="F966" s="23">
        <v>7.8558822016460903</v>
      </c>
      <c r="G966" s="23">
        <v>0.11166666666666668</v>
      </c>
      <c r="H966" s="23">
        <v>0.12</v>
      </c>
      <c r="I966" s="23">
        <v>0.1</v>
      </c>
      <c r="J966" s="23">
        <v>0.25666666666666665</v>
      </c>
      <c r="K966" s="23">
        <v>0.12666666666666668</v>
      </c>
      <c r="L966" s="23" t="s">
        <v>673</v>
      </c>
      <c r="M966" s="23">
        <v>9.9999999999999992E-2</v>
      </c>
      <c r="N966" s="23">
        <v>7.6666666666666675E-2</v>
      </c>
      <c r="O966" s="23">
        <v>0.10999999999999999</v>
      </c>
      <c r="P966" s="23">
        <v>0.10333333333333333</v>
      </c>
      <c r="Q966" s="23">
        <v>0.10400000000000001</v>
      </c>
      <c r="R966" s="23" t="s">
        <v>673</v>
      </c>
      <c r="S966" s="23" t="s">
        <v>673</v>
      </c>
      <c r="T966" s="23">
        <v>0.12166666666666666</v>
      </c>
      <c r="U966" s="23">
        <v>9.6666666666666679E-2</v>
      </c>
      <c r="V966" s="23">
        <v>0.10666666666666667</v>
      </c>
      <c r="W966" s="152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5"/>
    </row>
    <row r="967" spans="1:65">
      <c r="A967" s="30"/>
      <c r="B967" s="3" t="s">
        <v>266</v>
      </c>
      <c r="C967" s="29"/>
      <c r="D967" s="11">
        <v>0.11</v>
      </c>
      <c r="E967" s="11">
        <v>0.13</v>
      </c>
      <c r="F967" s="11">
        <v>7.8923225308641971</v>
      </c>
      <c r="G967" s="11">
        <v>0.11</v>
      </c>
      <c r="H967" s="11">
        <v>0.1</v>
      </c>
      <c r="I967" s="11">
        <v>0.1</v>
      </c>
      <c r="J967" s="11">
        <v>0.22999999999999998</v>
      </c>
      <c r="K967" s="11">
        <v>0.125</v>
      </c>
      <c r="L967" s="11" t="s">
        <v>673</v>
      </c>
      <c r="M967" s="11">
        <v>0.1</v>
      </c>
      <c r="N967" s="11">
        <v>7.5000000000000011E-2</v>
      </c>
      <c r="O967" s="11">
        <v>0.11</v>
      </c>
      <c r="P967" s="11">
        <v>0.1</v>
      </c>
      <c r="Q967" s="11">
        <v>0.1</v>
      </c>
      <c r="R967" s="11" t="s">
        <v>673</v>
      </c>
      <c r="S967" s="11" t="s">
        <v>673</v>
      </c>
      <c r="T967" s="11">
        <v>0.12</v>
      </c>
      <c r="U967" s="11">
        <v>0.1</v>
      </c>
      <c r="V967" s="11">
        <v>0.11</v>
      </c>
      <c r="W967" s="152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5"/>
    </row>
    <row r="968" spans="1:65">
      <c r="A968" s="30"/>
      <c r="B968" s="3" t="s">
        <v>267</v>
      </c>
      <c r="C968" s="29"/>
      <c r="D968" s="24">
        <v>6.3245553203367553E-3</v>
      </c>
      <c r="E968" s="24">
        <v>2.3380903889000142E-2</v>
      </c>
      <c r="F968" s="24">
        <v>0.12116620832431597</v>
      </c>
      <c r="G968" s="24">
        <v>7.5277265270908061E-3</v>
      </c>
      <c r="H968" s="24">
        <v>4.472135954999585E-2</v>
      </c>
      <c r="I968" s="24">
        <v>0</v>
      </c>
      <c r="J968" s="24">
        <v>0.10171856598805694</v>
      </c>
      <c r="K968" s="24">
        <v>1.632993161855447E-2</v>
      </c>
      <c r="L968" s="24" t="s">
        <v>673</v>
      </c>
      <c r="M968" s="24">
        <v>1.5202354861220293E-17</v>
      </c>
      <c r="N968" s="24">
        <v>1.3662601021279475E-2</v>
      </c>
      <c r="O968" s="24">
        <v>1.0954451150103323E-2</v>
      </c>
      <c r="P968" s="24">
        <v>5.1639777949432199E-3</v>
      </c>
      <c r="Q968" s="24">
        <v>1.5165750888103135E-2</v>
      </c>
      <c r="R968" s="24" t="s">
        <v>673</v>
      </c>
      <c r="S968" s="24" t="s">
        <v>673</v>
      </c>
      <c r="T968" s="24">
        <v>7.5277265270908113E-3</v>
      </c>
      <c r="U968" s="24">
        <v>8.1649658092772612E-3</v>
      </c>
      <c r="V968" s="24">
        <v>5.1639777949432199E-3</v>
      </c>
      <c r="W968" s="152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5"/>
    </row>
    <row r="969" spans="1:65">
      <c r="A969" s="30"/>
      <c r="B969" s="3" t="s">
        <v>86</v>
      </c>
      <c r="C969" s="29"/>
      <c r="D969" s="13">
        <v>5.7495957457606869E-2</v>
      </c>
      <c r="E969" s="13">
        <v>0.18957489639729844</v>
      </c>
      <c r="F969" s="13">
        <v>1.5423628462622224E-2</v>
      </c>
      <c r="G969" s="13">
        <v>6.7412476362007215E-2</v>
      </c>
      <c r="H969" s="13">
        <v>0.37267799624996545</v>
      </c>
      <c r="I969" s="13">
        <v>0</v>
      </c>
      <c r="J969" s="13">
        <v>0.39630610125216992</v>
      </c>
      <c r="K969" s="13">
        <v>0.1289205127780616</v>
      </c>
      <c r="L969" s="13" t="s">
        <v>673</v>
      </c>
      <c r="M969" s="13">
        <v>1.5202354861220294E-16</v>
      </c>
      <c r="N969" s="13">
        <v>0.17820783940799312</v>
      </c>
      <c r="O969" s="13">
        <v>9.9585919546393856E-2</v>
      </c>
      <c r="P969" s="13">
        <v>4.9973978660740839E-2</v>
      </c>
      <c r="Q969" s="13">
        <v>0.14582452777022245</v>
      </c>
      <c r="R969" s="13" t="s">
        <v>673</v>
      </c>
      <c r="S969" s="13" t="s">
        <v>673</v>
      </c>
      <c r="T969" s="13">
        <v>6.1871724880198452E-2</v>
      </c>
      <c r="U969" s="13">
        <v>8.4465163544247518E-2</v>
      </c>
      <c r="V969" s="13">
        <v>4.8412291827592685E-2</v>
      </c>
      <c r="W969" s="152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5"/>
    </row>
    <row r="970" spans="1:65">
      <c r="A970" s="30"/>
      <c r="B970" s="3" t="s">
        <v>268</v>
      </c>
      <c r="C970" s="29"/>
      <c r="D970" s="13">
        <v>2.181562280084437E-2</v>
      </c>
      <c r="E970" s="13">
        <v>0.14567206192821969</v>
      </c>
      <c r="F970" s="13">
        <v>71.975119677500615</v>
      </c>
      <c r="G970" s="13">
        <v>3.7297677691766395E-2</v>
      </c>
      <c r="H970" s="13">
        <v>0.11470795214637564</v>
      </c>
      <c r="I970" s="13">
        <v>-7.1076706544686896E-2</v>
      </c>
      <c r="J970" s="13">
        <v>1.3842364532019702</v>
      </c>
      <c r="K970" s="13">
        <v>0.17663617171006329</v>
      </c>
      <c r="L970" s="13" t="s">
        <v>673</v>
      </c>
      <c r="M970" s="13">
        <v>-7.1076706544687007E-2</v>
      </c>
      <c r="N970" s="13">
        <v>-0.28782547501759326</v>
      </c>
      <c r="O970" s="13">
        <v>2.1815622800844148E-2</v>
      </c>
      <c r="P970" s="13">
        <v>-4.0112596762843178E-2</v>
      </c>
      <c r="Q970" s="13">
        <v>-3.3919774806474345E-2</v>
      </c>
      <c r="R970" s="13" t="s">
        <v>673</v>
      </c>
      <c r="S970" s="13" t="s">
        <v>673</v>
      </c>
      <c r="T970" s="13">
        <v>0.13019000703729744</v>
      </c>
      <c r="U970" s="13">
        <v>-0.10204081632653061</v>
      </c>
      <c r="V970" s="13">
        <v>-9.1484869809993485E-3</v>
      </c>
      <c r="W970" s="152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5"/>
    </row>
    <row r="971" spans="1:65">
      <c r="A971" s="30"/>
      <c r="B971" s="46" t="s">
        <v>269</v>
      </c>
      <c r="C971" s="47"/>
      <c r="D971" s="45">
        <v>0.35</v>
      </c>
      <c r="E971" s="45">
        <v>0.35</v>
      </c>
      <c r="F971" s="45">
        <v>401.43</v>
      </c>
      <c r="G971" s="45">
        <v>0.26</v>
      </c>
      <c r="H971" s="45" t="s">
        <v>270</v>
      </c>
      <c r="I971" s="45" t="s">
        <v>270</v>
      </c>
      <c r="J971" s="45">
        <v>7.26</v>
      </c>
      <c r="K971" s="45">
        <v>0.52</v>
      </c>
      <c r="L971" s="45">
        <v>512.65</v>
      </c>
      <c r="M971" s="45" t="s">
        <v>270</v>
      </c>
      <c r="N971" s="45">
        <v>2.0699999999999998</v>
      </c>
      <c r="O971" s="45">
        <v>0.35</v>
      </c>
      <c r="P971" s="45">
        <v>0.69</v>
      </c>
      <c r="Q971" s="45">
        <v>0.66</v>
      </c>
      <c r="R971" s="45">
        <v>123.62</v>
      </c>
      <c r="S971" s="45">
        <v>253.3</v>
      </c>
      <c r="T971" s="45">
        <v>0.26</v>
      </c>
      <c r="U971" s="45">
        <v>1.04</v>
      </c>
      <c r="V971" s="45">
        <v>0.52</v>
      </c>
      <c r="W971" s="152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5"/>
    </row>
    <row r="972" spans="1:65">
      <c r="B972" s="31" t="s">
        <v>329</v>
      </c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BM972" s="55"/>
    </row>
    <row r="973" spans="1:65">
      <c r="BM973" s="55"/>
    </row>
    <row r="974" spans="1:65" ht="15">
      <c r="B974" s="8" t="s">
        <v>585</v>
      </c>
      <c r="BM974" s="28" t="s">
        <v>66</v>
      </c>
    </row>
    <row r="975" spans="1:65" ht="15">
      <c r="A975" s="25" t="s">
        <v>30</v>
      </c>
      <c r="B975" s="18" t="s">
        <v>110</v>
      </c>
      <c r="C975" s="15" t="s">
        <v>111</v>
      </c>
      <c r="D975" s="16" t="s">
        <v>230</v>
      </c>
      <c r="E975" s="17" t="s">
        <v>230</v>
      </c>
      <c r="F975" s="17" t="s">
        <v>230</v>
      </c>
      <c r="G975" s="17" t="s">
        <v>230</v>
      </c>
      <c r="H975" s="17" t="s">
        <v>230</v>
      </c>
      <c r="I975" s="17" t="s">
        <v>230</v>
      </c>
      <c r="J975" s="17" t="s">
        <v>230</v>
      </c>
      <c r="K975" s="17" t="s">
        <v>230</v>
      </c>
      <c r="L975" s="17" t="s">
        <v>230</v>
      </c>
      <c r="M975" s="17" t="s">
        <v>230</v>
      </c>
      <c r="N975" s="17" t="s">
        <v>230</v>
      </c>
      <c r="O975" s="17" t="s">
        <v>230</v>
      </c>
      <c r="P975" s="17" t="s">
        <v>230</v>
      </c>
      <c r="Q975" s="17" t="s">
        <v>230</v>
      </c>
      <c r="R975" s="17" t="s">
        <v>230</v>
      </c>
      <c r="S975" s="17" t="s">
        <v>230</v>
      </c>
      <c r="T975" s="17" t="s">
        <v>230</v>
      </c>
      <c r="U975" s="17" t="s">
        <v>230</v>
      </c>
      <c r="V975" s="17" t="s">
        <v>230</v>
      </c>
      <c r="W975" s="152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8">
        <v>1</v>
      </c>
    </row>
    <row r="976" spans="1:65">
      <c r="A976" s="30"/>
      <c r="B976" s="19" t="s">
        <v>231</v>
      </c>
      <c r="C976" s="9" t="s">
        <v>231</v>
      </c>
      <c r="D976" s="150" t="s">
        <v>233</v>
      </c>
      <c r="E976" s="151" t="s">
        <v>234</v>
      </c>
      <c r="F976" s="151" t="s">
        <v>236</v>
      </c>
      <c r="G976" s="151" t="s">
        <v>237</v>
      </c>
      <c r="H976" s="151" t="s">
        <v>239</v>
      </c>
      <c r="I976" s="151" t="s">
        <v>240</v>
      </c>
      <c r="J976" s="151" t="s">
        <v>242</v>
      </c>
      <c r="K976" s="151" t="s">
        <v>243</v>
      </c>
      <c r="L976" s="151" t="s">
        <v>245</v>
      </c>
      <c r="M976" s="151" t="s">
        <v>246</v>
      </c>
      <c r="N976" s="151" t="s">
        <v>247</v>
      </c>
      <c r="O976" s="151" t="s">
        <v>248</v>
      </c>
      <c r="P976" s="151" t="s">
        <v>250</v>
      </c>
      <c r="Q976" s="151" t="s">
        <v>251</v>
      </c>
      <c r="R976" s="151" t="s">
        <v>252</v>
      </c>
      <c r="S976" s="151" t="s">
        <v>255</v>
      </c>
      <c r="T976" s="151" t="s">
        <v>256</v>
      </c>
      <c r="U976" s="151" t="s">
        <v>257</v>
      </c>
      <c r="V976" s="151" t="s">
        <v>258</v>
      </c>
      <c r="W976" s="152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8" t="s">
        <v>3</v>
      </c>
    </row>
    <row r="977" spans="1:65">
      <c r="A977" s="30"/>
      <c r="B977" s="19"/>
      <c r="C977" s="9"/>
      <c r="D977" s="10" t="s">
        <v>271</v>
      </c>
      <c r="E977" s="11" t="s">
        <v>271</v>
      </c>
      <c r="F977" s="11" t="s">
        <v>274</v>
      </c>
      <c r="G977" s="11" t="s">
        <v>274</v>
      </c>
      <c r="H977" s="11" t="s">
        <v>274</v>
      </c>
      <c r="I977" s="11" t="s">
        <v>271</v>
      </c>
      <c r="J977" s="11" t="s">
        <v>271</v>
      </c>
      <c r="K977" s="11" t="s">
        <v>274</v>
      </c>
      <c r="L977" s="11" t="s">
        <v>271</v>
      </c>
      <c r="M977" s="11" t="s">
        <v>274</v>
      </c>
      <c r="N977" s="11" t="s">
        <v>271</v>
      </c>
      <c r="O977" s="11" t="s">
        <v>271</v>
      </c>
      <c r="P977" s="11" t="s">
        <v>271</v>
      </c>
      <c r="Q977" s="11" t="s">
        <v>274</v>
      </c>
      <c r="R977" s="11" t="s">
        <v>271</v>
      </c>
      <c r="S977" s="11" t="s">
        <v>274</v>
      </c>
      <c r="T977" s="11" t="s">
        <v>271</v>
      </c>
      <c r="U977" s="11" t="s">
        <v>274</v>
      </c>
      <c r="V977" s="11" t="s">
        <v>271</v>
      </c>
      <c r="W977" s="152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8">
        <v>2</v>
      </c>
    </row>
    <row r="978" spans="1:65">
      <c r="A978" s="30"/>
      <c r="B978" s="19"/>
      <c r="C978" s="9"/>
      <c r="D978" s="26" t="s">
        <v>309</v>
      </c>
      <c r="E978" s="26" t="s">
        <v>263</v>
      </c>
      <c r="F978" s="26" t="s">
        <v>310</v>
      </c>
      <c r="G978" s="26" t="s">
        <v>310</v>
      </c>
      <c r="H978" s="26" t="s">
        <v>310</v>
      </c>
      <c r="I978" s="26" t="s">
        <v>116</v>
      </c>
      <c r="J978" s="26" t="s">
        <v>116</v>
      </c>
      <c r="K978" s="26" t="s">
        <v>311</v>
      </c>
      <c r="L978" s="26" t="s">
        <v>309</v>
      </c>
      <c r="M978" s="26" t="s">
        <v>309</v>
      </c>
      <c r="N978" s="26" t="s">
        <v>309</v>
      </c>
      <c r="O978" s="26" t="s">
        <v>310</v>
      </c>
      <c r="P978" s="26" t="s">
        <v>309</v>
      </c>
      <c r="Q978" s="26" t="s">
        <v>311</v>
      </c>
      <c r="R978" s="26" t="s">
        <v>276</v>
      </c>
      <c r="S978" s="26" t="s">
        <v>313</v>
      </c>
      <c r="T978" s="26" t="s">
        <v>309</v>
      </c>
      <c r="U978" s="26" t="s">
        <v>309</v>
      </c>
      <c r="V978" s="26" t="s">
        <v>309</v>
      </c>
      <c r="W978" s="152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8">
        <v>3</v>
      </c>
    </row>
    <row r="979" spans="1:65">
      <c r="A979" s="30"/>
      <c r="B979" s="18">
        <v>1</v>
      </c>
      <c r="C979" s="14">
        <v>1</v>
      </c>
      <c r="D979" s="22">
        <v>1</v>
      </c>
      <c r="E979" s="22">
        <v>0.92</v>
      </c>
      <c r="F979" s="22">
        <v>1</v>
      </c>
      <c r="G979" s="22">
        <v>1</v>
      </c>
      <c r="H979" s="22">
        <v>0.9</v>
      </c>
      <c r="I979" s="22">
        <v>1.04</v>
      </c>
      <c r="J979" s="22">
        <v>0.9</v>
      </c>
      <c r="K979" s="22">
        <v>0.98</v>
      </c>
      <c r="L979" s="22">
        <v>0.88</v>
      </c>
      <c r="M979" s="22">
        <v>1</v>
      </c>
      <c r="N979" s="22">
        <v>0.82391497794857682</v>
      </c>
      <c r="O979" s="22">
        <v>1</v>
      </c>
      <c r="P979" s="22">
        <v>0.9</v>
      </c>
      <c r="Q979" s="22">
        <v>1.02</v>
      </c>
      <c r="R979" s="153">
        <v>1.3</v>
      </c>
      <c r="S979" s="153" t="s">
        <v>95</v>
      </c>
      <c r="T979" s="22">
        <v>0.9</v>
      </c>
      <c r="U979" s="22">
        <v>1</v>
      </c>
      <c r="V979" s="22">
        <v>0.8</v>
      </c>
      <c r="W979" s="152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8">
        <v>1</v>
      </c>
    </row>
    <row r="980" spans="1:65">
      <c r="A980" s="30"/>
      <c r="B980" s="19">
        <v>1</v>
      </c>
      <c r="C980" s="9">
        <v>2</v>
      </c>
      <c r="D980" s="11">
        <v>0.9</v>
      </c>
      <c r="E980" s="11">
        <v>0.9</v>
      </c>
      <c r="F980" s="11">
        <v>1</v>
      </c>
      <c r="G980" s="11">
        <v>1</v>
      </c>
      <c r="H980" s="11">
        <v>0.9</v>
      </c>
      <c r="I980" s="11">
        <v>1.05</v>
      </c>
      <c r="J980" s="11">
        <v>0.9</v>
      </c>
      <c r="K980" s="11">
        <v>0.95</v>
      </c>
      <c r="L980" s="11">
        <v>0.87</v>
      </c>
      <c r="M980" s="11">
        <v>1</v>
      </c>
      <c r="N980" s="11">
        <v>0.79449011405126557</v>
      </c>
      <c r="O980" s="11">
        <v>1</v>
      </c>
      <c r="P980" s="11">
        <v>1</v>
      </c>
      <c r="Q980" s="11">
        <v>1.01</v>
      </c>
      <c r="R980" s="155">
        <v>1.1000000000000001</v>
      </c>
      <c r="S980" s="155" t="s">
        <v>95</v>
      </c>
      <c r="T980" s="11">
        <v>0.9</v>
      </c>
      <c r="U980" s="11">
        <v>1</v>
      </c>
      <c r="V980" s="11">
        <v>0.9</v>
      </c>
      <c r="W980" s="152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8">
        <v>24</v>
      </c>
    </row>
    <row r="981" spans="1:65">
      <c r="A981" s="30"/>
      <c r="B981" s="19">
        <v>1</v>
      </c>
      <c r="C981" s="9">
        <v>3</v>
      </c>
      <c r="D981" s="11">
        <v>1</v>
      </c>
      <c r="E981" s="11">
        <v>0.92</v>
      </c>
      <c r="F981" s="11">
        <v>1</v>
      </c>
      <c r="G981" s="11">
        <v>1</v>
      </c>
      <c r="H981" s="11">
        <v>1</v>
      </c>
      <c r="I981" s="11">
        <v>1.03</v>
      </c>
      <c r="J981" s="11">
        <v>0.9</v>
      </c>
      <c r="K981" s="11">
        <v>0.97000000000000008</v>
      </c>
      <c r="L981" s="11">
        <v>0.9</v>
      </c>
      <c r="M981" s="11">
        <v>1</v>
      </c>
      <c r="N981" s="11">
        <v>0.81699155731270556</v>
      </c>
      <c r="O981" s="11">
        <v>1</v>
      </c>
      <c r="P981" s="11">
        <v>1</v>
      </c>
      <c r="Q981" s="11">
        <v>1.01</v>
      </c>
      <c r="R981" s="155">
        <v>1.1000000000000001</v>
      </c>
      <c r="S981" s="155" t="s">
        <v>95</v>
      </c>
      <c r="T981" s="11">
        <v>0.8</v>
      </c>
      <c r="U981" s="11">
        <v>0.9</v>
      </c>
      <c r="V981" s="11">
        <v>0.9</v>
      </c>
      <c r="W981" s="152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8">
        <v>16</v>
      </c>
    </row>
    <row r="982" spans="1:65">
      <c r="A982" s="30"/>
      <c r="B982" s="19">
        <v>1</v>
      </c>
      <c r="C982" s="9">
        <v>4</v>
      </c>
      <c r="D982" s="11">
        <v>0.9</v>
      </c>
      <c r="E982" s="11">
        <v>0.92</v>
      </c>
      <c r="F982" s="11">
        <v>1</v>
      </c>
      <c r="G982" s="11">
        <v>1</v>
      </c>
      <c r="H982" s="11">
        <v>1</v>
      </c>
      <c r="I982" s="11">
        <v>1.01</v>
      </c>
      <c r="J982" s="11">
        <v>0.9</v>
      </c>
      <c r="K982" s="11">
        <v>0.95</v>
      </c>
      <c r="L982" s="11">
        <v>0.86</v>
      </c>
      <c r="M982" s="11">
        <v>1</v>
      </c>
      <c r="N982" s="11">
        <v>0.87037934791615179</v>
      </c>
      <c r="O982" s="11">
        <v>1</v>
      </c>
      <c r="P982" s="11">
        <v>1</v>
      </c>
      <c r="Q982" s="11">
        <v>1</v>
      </c>
      <c r="R982" s="155">
        <v>1.1000000000000001</v>
      </c>
      <c r="S982" s="155" t="s">
        <v>95</v>
      </c>
      <c r="T982" s="11">
        <v>0.9</v>
      </c>
      <c r="U982" s="11">
        <v>0.9</v>
      </c>
      <c r="V982" s="11">
        <v>0.8</v>
      </c>
      <c r="W982" s="152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8">
        <v>0.94153433648143048</v>
      </c>
    </row>
    <row r="983" spans="1:65">
      <c r="A983" s="30"/>
      <c r="B983" s="19">
        <v>1</v>
      </c>
      <c r="C983" s="9">
        <v>5</v>
      </c>
      <c r="D983" s="11">
        <v>0.9</v>
      </c>
      <c r="E983" s="11">
        <v>0.94</v>
      </c>
      <c r="F983" s="11">
        <v>1</v>
      </c>
      <c r="G983" s="11">
        <v>1</v>
      </c>
      <c r="H983" s="11">
        <v>1</v>
      </c>
      <c r="I983" s="11">
        <v>1.01</v>
      </c>
      <c r="J983" s="11">
        <v>0.9</v>
      </c>
      <c r="K983" s="11">
        <v>0.96</v>
      </c>
      <c r="L983" s="11">
        <v>0.9</v>
      </c>
      <c r="M983" s="11">
        <v>1</v>
      </c>
      <c r="N983" s="11">
        <v>0.80508296589105988</v>
      </c>
      <c r="O983" s="11">
        <v>1</v>
      </c>
      <c r="P983" s="11">
        <v>0.9</v>
      </c>
      <c r="Q983" s="11">
        <v>1</v>
      </c>
      <c r="R983" s="155">
        <v>1.1000000000000001</v>
      </c>
      <c r="S983" s="155" t="s">
        <v>95</v>
      </c>
      <c r="T983" s="11">
        <v>0.9</v>
      </c>
      <c r="U983" s="11">
        <v>0.9</v>
      </c>
      <c r="V983" s="11">
        <v>0.8</v>
      </c>
      <c r="W983" s="152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8">
        <v>126</v>
      </c>
    </row>
    <row r="984" spans="1:65">
      <c r="A984" s="30"/>
      <c r="B984" s="19">
        <v>1</v>
      </c>
      <c r="C984" s="9">
        <v>6</v>
      </c>
      <c r="D984" s="11">
        <v>0.9</v>
      </c>
      <c r="E984" s="11">
        <v>0.94</v>
      </c>
      <c r="F984" s="11">
        <v>1</v>
      </c>
      <c r="G984" s="11">
        <v>1</v>
      </c>
      <c r="H984" s="11">
        <v>0.9</v>
      </c>
      <c r="I984" s="11">
        <v>1.02</v>
      </c>
      <c r="J984" s="11">
        <v>0.9</v>
      </c>
      <c r="K984" s="11">
        <v>0.98</v>
      </c>
      <c r="L984" s="11">
        <v>0.9</v>
      </c>
      <c r="M984" s="11">
        <v>0.9</v>
      </c>
      <c r="N984" s="11">
        <v>0.77564335798613848</v>
      </c>
      <c r="O984" s="11">
        <v>1</v>
      </c>
      <c r="P984" s="11">
        <v>1</v>
      </c>
      <c r="Q984" s="11">
        <v>1.01</v>
      </c>
      <c r="R984" s="11" t="s">
        <v>279</v>
      </c>
      <c r="S984" s="155" t="s">
        <v>95</v>
      </c>
      <c r="T984" s="11">
        <v>0.9</v>
      </c>
      <c r="U984" s="11">
        <v>0.9</v>
      </c>
      <c r="V984" s="11">
        <v>0.8</v>
      </c>
      <c r="W984" s="152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5"/>
    </row>
    <row r="985" spans="1:65">
      <c r="A985" s="30"/>
      <c r="B985" s="20" t="s">
        <v>265</v>
      </c>
      <c r="C985" s="12"/>
      <c r="D985" s="23">
        <v>0.93333333333333346</v>
      </c>
      <c r="E985" s="23">
        <v>0.92333333333333323</v>
      </c>
      <c r="F985" s="23">
        <v>1</v>
      </c>
      <c r="G985" s="23">
        <v>1</v>
      </c>
      <c r="H985" s="23">
        <v>0.95000000000000007</v>
      </c>
      <c r="I985" s="23">
        <v>1.0266666666666666</v>
      </c>
      <c r="J985" s="23">
        <v>0.9</v>
      </c>
      <c r="K985" s="23">
        <v>0.96499999999999986</v>
      </c>
      <c r="L985" s="23">
        <v>0.88500000000000012</v>
      </c>
      <c r="M985" s="23">
        <v>0.98333333333333339</v>
      </c>
      <c r="N985" s="23">
        <v>0.81441705351764959</v>
      </c>
      <c r="O985" s="23">
        <v>1</v>
      </c>
      <c r="P985" s="23">
        <v>0.96666666666666667</v>
      </c>
      <c r="Q985" s="23">
        <v>1.0083333333333333</v>
      </c>
      <c r="R985" s="23">
        <v>1.1400000000000001</v>
      </c>
      <c r="S985" s="23" t="s">
        <v>673</v>
      </c>
      <c r="T985" s="23">
        <v>0.88333333333333341</v>
      </c>
      <c r="U985" s="23">
        <v>0.93333333333333346</v>
      </c>
      <c r="V985" s="23">
        <v>0.83333333333333337</v>
      </c>
      <c r="W985" s="152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5"/>
    </row>
    <row r="986" spans="1:65">
      <c r="A986" s="30"/>
      <c r="B986" s="3" t="s">
        <v>266</v>
      </c>
      <c r="C986" s="29"/>
      <c r="D986" s="11">
        <v>0.9</v>
      </c>
      <c r="E986" s="11">
        <v>0.92</v>
      </c>
      <c r="F986" s="11">
        <v>1</v>
      </c>
      <c r="G986" s="11">
        <v>1</v>
      </c>
      <c r="H986" s="11">
        <v>0.95</v>
      </c>
      <c r="I986" s="11">
        <v>1.0249999999999999</v>
      </c>
      <c r="J986" s="11">
        <v>0.9</v>
      </c>
      <c r="K986" s="11">
        <v>0.96500000000000008</v>
      </c>
      <c r="L986" s="11">
        <v>0.89</v>
      </c>
      <c r="M986" s="11">
        <v>1</v>
      </c>
      <c r="N986" s="11">
        <v>0.81103726160188272</v>
      </c>
      <c r="O986" s="11">
        <v>1</v>
      </c>
      <c r="P986" s="11">
        <v>1</v>
      </c>
      <c r="Q986" s="11">
        <v>1.01</v>
      </c>
      <c r="R986" s="11">
        <v>1.1000000000000001</v>
      </c>
      <c r="S986" s="11" t="s">
        <v>673</v>
      </c>
      <c r="T986" s="11">
        <v>0.9</v>
      </c>
      <c r="U986" s="11">
        <v>0.9</v>
      </c>
      <c r="V986" s="11">
        <v>0.8</v>
      </c>
      <c r="W986" s="152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5"/>
    </row>
    <row r="987" spans="1:65">
      <c r="A987" s="30"/>
      <c r="B987" s="3" t="s">
        <v>267</v>
      </c>
      <c r="C987" s="29"/>
      <c r="D987" s="24">
        <v>5.1639777949432218E-2</v>
      </c>
      <c r="E987" s="24">
        <v>1.5055453054181586E-2</v>
      </c>
      <c r="F987" s="24">
        <v>0</v>
      </c>
      <c r="G987" s="24">
        <v>0</v>
      </c>
      <c r="H987" s="24">
        <v>5.4772255750516599E-2</v>
      </c>
      <c r="I987" s="24">
        <v>1.6329931618554533E-2</v>
      </c>
      <c r="J987" s="24">
        <v>0</v>
      </c>
      <c r="K987" s="24">
        <v>1.3784048752090243E-2</v>
      </c>
      <c r="L987" s="24">
        <v>1.7606816861659026E-2</v>
      </c>
      <c r="M987" s="24">
        <v>4.0824829046386291E-2</v>
      </c>
      <c r="N987" s="24">
        <v>3.2299302178589263E-2</v>
      </c>
      <c r="O987" s="24">
        <v>0</v>
      </c>
      <c r="P987" s="24">
        <v>5.1639777949432218E-2</v>
      </c>
      <c r="Q987" s="24">
        <v>7.5277265270908165E-3</v>
      </c>
      <c r="R987" s="24">
        <v>8.9442719099991574E-2</v>
      </c>
      <c r="S987" s="24" t="s">
        <v>673</v>
      </c>
      <c r="T987" s="24">
        <v>4.0824829046386291E-2</v>
      </c>
      <c r="U987" s="24">
        <v>5.1639777949432218E-2</v>
      </c>
      <c r="V987" s="24">
        <v>5.1639777949432218E-2</v>
      </c>
      <c r="W987" s="206"/>
      <c r="X987" s="207"/>
      <c r="Y987" s="207"/>
      <c r="Z987" s="207"/>
      <c r="AA987" s="207"/>
      <c r="AB987" s="207"/>
      <c r="AC987" s="207"/>
      <c r="AD987" s="207"/>
      <c r="AE987" s="207"/>
      <c r="AF987" s="207"/>
      <c r="AG987" s="207"/>
      <c r="AH987" s="207"/>
      <c r="AI987" s="207"/>
      <c r="AJ987" s="207"/>
      <c r="AK987" s="207"/>
      <c r="AL987" s="207"/>
      <c r="AM987" s="207"/>
      <c r="AN987" s="207"/>
      <c r="AO987" s="207"/>
      <c r="AP987" s="207"/>
      <c r="AQ987" s="207"/>
      <c r="AR987" s="207"/>
      <c r="AS987" s="207"/>
      <c r="AT987" s="207"/>
      <c r="AU987" s="207"/>
      <c r="AV987" s="207"/>
      <c r="AW987" s="207"/>
      <c r="AX987" s="207"/>
      <c r="AY987" s="207"/>
      <c r="AZ987" s="207"/>
      <c r="BA987" s="207"/>
      <c r="BB987" s="207"/>
      <c r="BC987" s="207"/>
      <c r="BD987" s="207"/>
      <c r="BE987" s="207"/>
      <c r="BF987" s="207"/>
      <c r="BG987" s="207"/>
      <c r="BH987" s="207"/>
      <c r="BI987" s="207"/>
      <c r="BJ987" s="207"/>
      <c r="BK987" s="207"/>
      <c r="BL987" s="207"/>
      <c r="BM987" s="56"/>
    </row>
    <row r="988" spans="1:65">
      <c r="A988" s="30"/>
      <c r="B988" s="3" t="s">
        <v>86</v>
      </c>
      <c r="C988" s="29"/>
      <c r="D988" s="13">
        <v>5.53283335172488E-2</v>
      </c>
      <c r="E988" s="13">
        <v>1.6305544824023379E-2</v>
      </c>
      <c r="F988" s="13">
        <v>0</v>
      </c>
      <c r="G988" s="13">
        <v>0</v>
      </c>
      <c r="H988" s="13">
        <v>5.7655006053175362E-2</v>
      </c>
      <c r="I988" s="13">
        <v>1.590577755054013E-2</v>
      </c>
      <c r="J988" s="13">
        <v>0</v>
      </c>
      <c r="K988" s="13">
        <v>1.4283988344134968E-2</v>
      </c>
      <c r="L988" s="13">
        <v>1.9894708318258784E-2</v>
      </c>
      <c r="M988" s="13">
        <v>4.1516775301409785E-2</v>
      </c>
      <c r="N988" s="13">
        <v>3.9659412875849474E-2</v>
      </c>
      <c r="O988" s="13">
        <v>0</v>
      </c>
      <c r="P988" s="13">
        <v>5.3420459947688501E-2</v>
      </c>
      <c r="Q988" s="13">
        <v>7.465513911164446E-3</v>
      </c>
      <c r="R988" s="13">
        <v>7.8458525526308387E-2</v>
      </c>
      <c r="S988" s="13" t="s">
        <v>673</v>
      </c>
      <c r="T988" s="13">
        <v>4.6216787599682591E-2</v>
      </c>
      <c r="U988" s="13">
        <v>5.53283335172488E-2</v>
      </c>
      <c r="V988" s="13">
        <v>6.1967733539318656E-2</v>
      </c>
      <c r="W988" s="152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5"/>
    </row>
    <row r="989" spans="1:65">
      <c r="A989" s="30"/>
      <c r="B989" s="3" t="s">
        <v>268</v>
      </c>
      <c r="C989" s="29"/>
      <c r="D989" s="13">
        <v>-8.7102539231279641E-3</v>
      </c>
      <c r="E989" s="13">
        <v>-1.9331215488237463E-2</v>
      </c>
      <c r="F989" s="13">
        <v>6.2096156510934142E-2</v>
      </c>
      <c r="G989" s="13">
        <v>6.2096156510934142E-2</v>
      </c>
      <c r="H989" s="13">
        <v>8.9913486853876456E-3</v>
      </c>
      <c r="I989" s="13">
        <v>9.0418720684559029E-2</v>
      </c>
      <c r="J989" s="13">
        <v>-4.4113459140159184E-2</v>
      </c>
      <c r="K989" s="13">
        <v>2.4922791033051395E-2</v>
      </c>
      <c r="L989" s="13">
        <v>-6.0044901487823044E-2</v>
      </c>
      <c r="M989" s="13">
        <v>4.4394553902418643E-2</v>
      </c>
      <c r="N989" s="13">
        <v>-0.13501077766194458</v>
      </c>
      <c r="O989" s="13">
        <v>6.2096156510934142E-2</v>
      </c>
      <c r="P989" s="13">
        <v>2.6692951293903144E-2</v>
      </c>
      <c r="Q989" s="13">
        <v>7.0946957815192002E-2</v>
      </c>
      <c r="R989" s="13">
        <v>0.21078961842246513</v>
      </c>
      <c r="S989" s="13" t="s">
        <v>673</v>
      </c>
      <c r="T989" s="13">
        <v>-6.1815061748674682E-2</v>
      </c>
      <c r="U989" s="13">
        <v>-8.7102539231279641E-3</v>
      </c>
      <c r="V989" s="13">
        <v>-0.1149198695742214</v>
      </c>
      <c r="W989" s="152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5"/>
    </row>
    <row r="990" spans="1:65">
      <c r="A990" s="30"/>
      <c r="B990" s="46" t="s">
        <v>269</v>
      </c>
      <c r="C990" s="47"/>
      <c r="D990" s="45">
        <v>0.51</v>
      </c>
      <c r="E990" s="45">
        <v>0.67</v>
      </c>
      <c r="F990" s="45">
        <v>0.56999999999999995</v>
      </c>
      <c r="G990" s="45">
        <v>0.56999999999999995</v>
      </c>
      <c r="H990" s="45">
        <v>0.24</v>
      </c>
      <c r="I990" s="45">
        <v>1</v>
      </c>
      <c r="J990" s="45">
        <v>1.05</v>
      </c>
      <c r="K990" s="45">
        <v>0</v>
      </c>
      <c r="L990" s="45">
        <v>1.29</v>
      </c>
      <c r="M990" s="45">
        <v>0.3</v>
      </c>
      <c r="N990" s="45">
        <v>2.44</v>
      </c>
      <c r="O990" s="45">
        <v>0.56999999999999995</v>
      </c>
      <c r="P990" s="45">
        <v>0.03</v>
      </c>
      <c r="Q990" s="45">
        <v>0.7</v>
      </c>
      <c r="R990" s="45">
        <v>2.83</v>
      </c>
      <c r="S990" s="45">
        <v>65.3</v>
      </c>
      <c r="T990" s="45">
        <v>1.32</v>
      </c>
      <c r="U990" s="45">
        <v>0.51</v>
      </c>
      <c r="V990" s="45">
        <v>2.13</v>
      </c>
      <c r="W990" s="152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55"/>
    </row>
    <row r="991" spans="1:65">
      <c r="B991" s="31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BM991" s="55"/>
    </row>
    <row r="992" spans="1:65" ht="15">
      <c r="B992" s="8" t="s">
        <v>586</v>
      </c>
      <c r="BM992" s="28" t="s">
        <v>66</v>
      </c>
    </row>
    <row r="993" spans="1:65" ht="15">
      <c r="A993" s="25" t="s">
        <v>62</v>
      </c>
      <c r="B993" s="18" t="s">
        <v>110</v>
      </c>
      <c r="C993" s="15" t="s">
        <v>111</v>
      </c>
      <c r="D993" s="16" t="s">
        <v>230</v>
      </c>
      <c r="E993" s="17" t="s">
        <v>230</v>
      </c>
      <c r="F993" s="17" t="s">
        <v>230</v>
      </c>
      <c r="G993" s="17" t="s">
        <v>230</v>
      </c>
      <c r="H993" s="17" t="s">
        <v>230</v>
      </c>
      <c r="I993" s="17" t="s">
        <v>230</v>
      </c>
      <c r="J993" s="17" t="s">
        <v>230</v>
      </c>
      <c r="K993" s="17" t="s">
        <v>230</v>
      </c>
      <c r="L993" s="17" t="s">
        <v>230</v>
      </c>
      <c r="M993" s="17" t="s">
        <v>230</v>
      </c>
      <c r="N993" s="17" t="s">
        <v>230</v>
      </c>
      <c r="O993" s="17" t="s">
        <v>230</v>
      </c>
      <c r="P993" s="17" t="s">
        <v>230</v>
      </c>
      <c r="Q993" s="17" t="s">
        <v>230</v>
      </c>
      <c r="R993" s="17" t="s">
        <v>230</v>
      </c>
      <c r="S993" s="17" t="s">
        <v>230</v>
      </c>
      <c r="T993" s="17" t="s">
        <v>230</v>
      </c>
      <c r="U993" s="17" t="s">
        <v>230</v>
      </c>
      <c r="V993" s="17" t="s">
        <v>230</v>
      </c>
      <c r="W993" s="17" t="s">
        <v>230</v>
      </c>
      <c r="X993" s="17" t="s">
        <v>230</v>
      </c>
      <c r="Y993" s="17" t="s">
        <v>230</v>
      </c>
      <c r="Z993" s="152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8">
        <v>1</v>
      </c>
    </row>
    <row r="994" spans="1:65">
      <c r="A994" s="30"/>
      <c r="B994" s="19" t="s">
        <v>231</v>
      </c>
      <c r="C994" s="9" t="s">
        <v>231</v>
      </c>
      <c r="D994" s="150" t="s">
        <v>233</v>
      </c>
      <c r="E994" s="151" t="s">
        <v>234</v>
      </c>
      <c r="F994" s="151" t="s">
        <v>235</v>
      </c>
      <c r="G994" s="151" t="s">
        <v>236</v>
      </c>
      <c r="H994" s="151" t="s">
        <v>239</v>
      </c>
      <c r="I994" s="151" t="s">
        <v>240</v>
      </c>
      <c r="J994" s="151" t="s">
        <v>242</v>
      </c>
      <c r="K994" s="151" t="s">
        <v>243</v>
      </c>
      <c r="L994" s="151" t="s">
        <v>245</v>
      </c>
      <c r="M994" s="151" t="s">
        <v>246</v>
      </c>
      <c r="N994" s="151" t="s">
        <v>247</v>
      </c>
      <c r="O994" s="151" t="s">
        <v>248</v>
      </c>
      <c r="P994" s="151" t="s">
        <v>249</v>
      </c>
      <c r="Q994" s="151" t="s">
        <v>250</v>
      </c>
      <c r="R994" s="151" t="s">
        <v>251</v>
      </c>
      <c r="S994" s="151" t="s">
        <v>252</v>
      </c>
      <c r="T994" s="151" t="s">
        <v>280</v>
      </c>
      <c r="U994" s="151" t="s">
        <v>254</v>
      </c>
      <c r="V994" s="151" t="s">
        <v>255</v>
      </c>
      <c r="W994" s="151" t="s">
        <v>256</v>
      </c>
      <c r="X994" s="151" t="s">
        <v>257</v>
      </c>
      <c r="Y994" s="151" t="s">
        <v>258</v>
      </c>
      <c r="Z994" s="152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8" t="s">
        <v>1</v>
      </c>
    </row>
    <row r="995" spans="1:65">
      <c r="A995" s="30"/>
      <c r="B995" s="19"/>
      <c r="C995" s="9"/>
      <c r="D995" s="10" t="s">
        <v>271</v>
      </c>
      <c r="E995" s="11" t="s">
        <v>273</v>
      </c>
      <c r="F995" s="11" t="s">
        <v>273</v>
      </c>
      <c r="G995" s="11" t="s">
        <v>274</v>
      </c>
      <c r="H995" s="11" t="s">
        <v>274</v>
      </c>
      <c r="I995" s="11" t="s">
        <v>271</v>
      </c>
      <c r="J995" s="11" t="s">
        <v>273</v>
      </c>
      <c r="K995" s="11" t="s">
        <v>274</v>
      </c>
      <c r="L995" s="11" t="s">
        <v>271</v>
      </c>
      <c r="M995" s="11" t="s">
        <v>274</v>
      </c>
      <c r="N995" s="11" t="s">
        <v>273</v>
      </c>
      <c r="O995" s="11" t="s">
        <v>273</v>
      </c>
      <c r="P995" s="11" t="s">
        <v>273</v>
      </c>
      <c r="Q995" s="11" t="s">
        <v>271</v>
      </c>
      <c r="R995" s="11" t="s">
        <v>274</v>
      </c>
      <c r="S995" s="11" t="s">
        <v>271</v>
      </c>
      <c r="T995" s="11" t="s">
        <v>273</v>
      </c>
      <c r="U995" s="11" t="s">
        <v>273</v>
      </c>
      <c r="V995" s="11" t="s">
        <v>274</v>
      </c>
      <c r="W995" s="11" t="s">
        <v>271</v>
      </c>
      <c r="X995" s="11" t="s">
        <v>274</v>
      </c>
      <c r="Y995" s="11" t="s">
        <v>271</v>
      </c>
      <c r="Z995" s="152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8">
        <v>3</v>
      </c>
    </row>
    <row r="996" spans="1:65">
      <c r="A996" s="30"/>
      <c r="B996" s="19"/>
      <c r="C996" s="9"/>
      <c r="D996" s="26" t="s">
        <v>309</v>
      </c>
      <c r="E996" s="26" t="s">
        <v>263</v>
      </c>
      <c r="F996" s="26" t="s">
        <v>309</v>
      </c>
      <c r="G996" s="26" t="s">
        <v>310</v>
      </c>
      <c r="H996" s="26" t="s">
        <v>310</v>
      </c>
      <c r="I996" s="26" t="s">
        <v>116</v>
      </c>
      <c r="J996" s="26" t="s">
        <v>116</v>
      </c>
      <c r="K996" s="26" t="s">
        <v>311</v>
      </c>
      <c r="L996" s="26" t="s">
        <v>309</v>
      </c>
      <c r="M996" s="26" t="s">
        <v>309</v>
      </c>
      <c r="N996" s="26" t="s">
        <v>309</v>
      </c>
      <c r="O996" s="26" t="s">
        <v>310</v>
      </c>
      <c r="P996" s="26" t="s">
        <v>309</v>
      </c>
      <c r="Q996" s="26" t="s">
        <v>309</v>
      </c>
      <c r="R996" s="26" t="s">
        <v>311</v>
      </c>
      <c r="S996" s="26" t="s">
        <v>276</v>
      </c>
      <c r="T996" s="26" t="s">
        <v>310</v>
      </c>
      <c r="U996" s="26" t="s">
        <v>312</v>
      </c>
      <c r="V996" s="26" t="s">
        <v>313</v>
      </c>
      <c r="W996" s="26" t="s">
        <v>309</v>
      </c>
      <c r="X996" s="26" t="s">
        <v>309</v>
      </c>
      <c r="Y996" s="26" t="s">
        <v>309</v>
      </c>
      <c r="Z996" s="152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8">
        <v>3</v>
      </c>
    </row>
    <row r="997" spans="1:65">
      <c r="A997" s="30"/>
      <c r="B997" s="18">
        <v>1</v>
      </c>
      <c r="C997" s="14">
        <v>1</v>
      </c>
      <c r="D997" s="222">
        <v>0.35099999999999998</v>
      </c>
      <c r="E997" s="223">
        <v>0.14499999999999999</v>
      </c>
      <c r="F997" s="222">
        <v>0.34200000000000003</v>
      </c>
      <c r="G997" s="222">
        <v>0.27</v>
      </c>
      <c r="H997" s="222">
        <v>0.38</v>
      </c>
      <c r="I997" s="222">
        <v>0.30909999999999999</v>
      </c>
      <c r="J997" s="222">
        <v>0.35</v>
      </c>
      <c r="K997" s="222">
        <v>0.43980000000000002</v>
      </c>
      <c r="L997" s="222">
        <v>0.48880000000000001</v>
      </c>
      <c r="M997" s="222">
        <v>0.42</v>
      </c>
      <c r="N997" s="222">
        <v>0.44020999999999999</v>
      </c>
      <c r="O997" s="222">
        <v>0.35</v>
      </c>
      <c r="P997" s="222">
        <v>0.37252000000000002</v>
      </c>
      <c r="Q997" s="222">
        <v>0.40899999999999997</v>
      </c>
      <c r="R997" s="222">
        <v>0.45900000000000002</v>
      </c>
      <c r="S997" s="222">
        <v>0.309</v>
      </c>
      <c r="T997" s="222">
        <v>0.46590441659999993</v>
      </c>
      <c r="U997" s="222">
        <v>0.33</v>
      </c>
      <c r="V997" s="222">
        <v>0.22999999999999998</v>
      </c>
      <c r="W997" s="222">
        <v>0.39400000000000002</v>
      </c>
      <c r="X997" s="222">
        <v>0.39700000000000002</v>
      </c>
      <c r="Y997" s="222">
        <v>0.30599999999999999</v>
      </c>
      <c r="Z997" s="206"/>
      <c r="AA997" s="207"/>
      <c r="AB997" s="207"/>
      <c r="AC997" s="207"/>
      <c r="AD997" s="207"/>
      <c r="AE997" s="207"/>
      <c r="AF997" s="207"/>
      <c r="AG997" s="207"/>
      <c r="AH997" s="207"/>
      <c r="AI997" s="207"/>
      <c r="AJ997" s="207"/>
      <c r="AK997" s="207"/>
      <c r="AL997" s="207"/>
      <c r="AM997" s="207"/>
      <c r="AN997" s="207"/>
      <c r="AO997" s="207"/>
      <c r="AP997" s="207"/>
      <c r="AQ997" s="207"/>
      <c r="AR997" s="207"/>
      <c r="AS997" s="207"/>
      <c r="AT997" s="207"/>
      <c r="AU997" s="207"/>
      <c r="AV997" s="207"/>
      <c r="AW997" s="207"/>
      <c r="AX997" s="207"/>
      <c r="AY997" s="207"/>
      <c r="AZ997" s="207"/>
      <c r="BA997" s="207"/>
      <c r="BB997" s="207"/>
      <c r="BC997" s="207"/>
      <c r="BD997" s="207"/>
      <c r="BE997" s="207"/>
      <c r="BF997" s="207"/>
      <c r="BG997" s="207"/>
      <c r="BH997" s="207"/>
      <c r="BI997" s="207"/>
      <c r="BJ997" s="207"/>
      <c r="BK997" s="207"/>
      <c r="BL997" s="207"/>
      <c r="BM997" s="224">
        <v>1</v>
      </c>
    </row>
    <row r="998" spans="1:65">
      <c r="A998" s="30"/>
      <c r="B998" s="19">
        <v>1</v>
      </c>
      <c r="C998" s="9">
        <v>2</v>
      </c>
      <c r="D998" s="24">
        <v>0.36099999999999999</v>
      </c>
      <c r="E998" s="225">
        <v>0.14499999999999999</v>
      </c>
      <c r="F998" s="24">
        <v>0.34200000000000003</v>
      </c>
      <c r="G998" s="24">
        <v>0.28000000000000003</v>
      </c>
      <c r="H998" s="24">
        <v>0.38500000000000001</v>
      </c>
      <c r="I998" s="24">
        <v>0.3422</v>
      </c>
      <c r="J998" s="24">
        <v>0.34</v>
      </c>
      <c r="K998" s="24">
        <v>0.42009999999999997</v>
      </c>
      <c r="L998" s="24">
        <v>0.47189999999999999</v>
      </c>
      <c r="M998" s="24">
        <v>0.42</v>
      </c>
      <c r="N998" s="24">
        <v>0.44223999999999997</v>
      </c>
      <c r="O998" s="24">
        <v>0.35</v>
      </c>
      <c r="P998" s="24">
        <v>0.42414000000000002</v>
      </c>
      <c r="Q998" s="24">
        <v>0.41599999999999998</v>
      </c>
      <c r="R998" s="24">
        <v>0.44999999999999996</v>
      </c>
      <c r="S998" s="24">
        <v>0.32500000000000001</v>
      </c>
      <c r="T998" s="24">
        <v>0.45310899650000003</v>
      </c>
      <c r="U998" s="24">
        <v>0.32</v>
      </c>
      <c r="V998" s="24">
        <v>0.24</v>
      </c>
      <c r="W998" s="24">
        <v>0.376</v>
      </c>
      <c r="X998" s="24">
        <v>0.38900000000000001</v>
      </c>
      <c r="Y998" s="24">
        <v>0.313</v>
      </c>
      <c r="Z998" s="206"/>
      <c r="AA998" s="207"/>
      <c r="AB998" s="207"/>
      <c r="AC998" s="207"/>
      <c r="AD998" s="207"/>
      <c r="AE998" s="207"/>
      <c r="AF998" s="207"/>
      <c r="AG998" s="207"/>
      <c r="AH998" s="207"/>
      <c r="AI998" s="207"/>
      <c r="AJ998" s="207"/>
      <c r="AK998" s="207"/>
      <c r="AL998" s="207"/>
      <c r="AM998" s="207"/>
      <c r="AN998" s="207"/>
      <c r="AO998" s="207"/>
      <c r="AP998" s="207"/>
      <c r="AQ998" s="207"/>
      <c r="AR998" s="207"/>
      <c r="AS998" s="207"/>
      <c r="AT998" s="207"/>
      <c r="AU998" s="207"/>
      <c r="AV998" s="207"/>
      <c r="AW998" s="207"/>
      <c r="AX998" s="207"/>
      <c r="AY998" s="207"/>
      <c r="AZ998" s="207"/>
      <c r="BA998" s="207"/>
      <c r="BB998" s="207"/>
      <c r="BC998" s="207"/>
      <c r="BD998" s="207"/>
      <c r="BE998" s="207"/>
      <c r="BF998" s="207"/>
      <c r="BG998" s="207"/>
      <c r="BH998" s="207"/>
      <c r="BI998" s="207"/>
      <c r="BJ998" s="207"/>
      <c r="BK998" s="207"/>
      <c r="BL998" s="207"/>
      <c r="BM998" s="224">
        <v>25</v>
      </c>
    </row>
    <row r="999" spans="1:65">
      <c r="A999" s="30"/>
      <c r="B999" s="19">
        <v>1</v>
      </c>
      <c r="C999" s="9">
        <v>3</v>
      </c>
      <c r="D999" s="24">
        <v>0.36299999999999999</v>
      </c>
      <c r="E999" s="225">
        <v>0.16</v>
      </c>
      <c r="F999" s="24">
        <v>0.33733333333333332</v>
      </c>
      <c r="G999" s="24">
        <v>0.28000000000000003</v>
      </c>
      <c r="H999" s="24">
        <v>0.372</v>
      </c>
      <c r="I999" s="24">
        <v>0.33540000000000003</v>
      </c>
      <c r="J999" s="24">
        <v>0.40999999999999992</v>
      </c>
      <c r="K999" s="24">
        <v>0.43550000000000005</v>
      </c>
      <c r="L999" s="24">
        <v>0.47530000000000006</v>
      </c>
      <c r="M999" s="24">
        <v>0.42</v>
      </c>
      <c r="N999" s="24">
        <v>0.44402000000000003</v>
      </c>
      <c r="O999" s="24">
        <v>0.37</v>
      </c>
      <c r="P999" s="24">
        <v>0.41209000000000001</v>
      </c>
      <c r="Q999" s="24">
        <v>0.42500000000000004</v>
      </c>
      <c r="R999" s="24">
        <v>0.45399999999999996</v>
      </c>
      <c r="S999" s="24">
        <v>0.33700000000000002</v>
      </c>
      <c r="T999" s="24">
        <v>0.44917538740000001</v>
      </c>
      <c r="U999" s="24">
        <v>0.34</v>
      </c>
      <c r="V999" s="24">
        <v>0.22999999999999998</v>
      </c>
      <c r="W999" s="24">
        <v>0.372</v>
      </c>
      <c r="X999" s="24">
        <v>0.39400000000000002</v>
      </c>
      <c r="Y999" s="24">
        <v>0.28699999999999998</v>
      </c>
      <c r="Z999" s="206"/>
      <c r="AA999" s="207"/>
      <c r="AB999" s="207"/>
      <c r="AC999" s="207"/>
      <c r="AD999" s="207"/>
      <c r="AE999" s="207"/>
      <c r="AF999" s="207"/>
      <c r="AG999" s="207"/>
      <c r="AH999" s="207"/>
      <c r="AI999" s="207"/>
      <c r="AJ999" s="207"/>
      <c r="AK999" s="207"/>
      <c r="AL999" s="207"/>
      <c r="AM999" s="207"/>
      <c r="AN999" s="207"/>
      <c r="AO999" s="207"/>
      <c r="AP999" s="207"/>
      <c r="AQ999" s="207"/>
      <c r="AR999" s="207"/>
      <c r="AS999" s="207"/>
      <c r="AT999" s="207"/>
      <c r="AU999" s="207"/>
      <c r="AV999" s="207"/>
      <c r="AW999" s="207"/>
      <c r="AX999" s="207"/>
      <c r="AY999" s="207"/>
      <c r="AZ999" s="207"/>
      <c r="BA999" s="207"/>
      <c r="BB999" s="207"/>
      <c r="BC999" s="207"/>
      <c r="BD999" s="207"/>
      <c r="BE999" s="207"/>
      <c r="BF999" s="207"/>
      <c r="BG999" s="207"/>
      <c r="BH999" s="207"/>
      <c r="BI999" s="207"/>
      <c r="BJ999" s="207"/>
      <c r="BK999" s="207"/>
      <c r="BL999" s="207"/>
      <c r="BM999" s="224">
        <v>16</v>
      </c>
    </row>
    <row r="1000" spans="1:65">
      <c r="A1000" s="30"/>
      <c r="B1000" s="19">
        <v>1</v>
      </c>
      <c r="C1000" s="9">
        <v>4</v>
      </c>
      <c r="D1000" s="24">
        <v>0.34899999999999998</v>
      </c>
      <c r="E1000" s="225">
        <v>0.16999999999999998</v>
      </c>
      <c r="F1000" s="24">
        <v>0.34533333333333333</v>
      </c>
      <c r="G1000" s="24">
        <v>0.28000000000000003</v>
      </c>
      <c r="H1000" s="24">
        <v>0.39</v>
      </c>
      <c r="I1000" s="24">
        <v>0.30869999999999997</v>
      </c>
      <c r="J1000" s="24">
        <v>0.45999999999999996</v>
      </c>
      <c r="K1000" s="24">
        <v>0.43059999999999998</v>
      </c>
      <c r="L1000" s="24">
        <v>0.47299999999999998</v>
      </c>
      <c r="M1000" s="24">
        <v>0.42</v>
      </c>
      <c r="N1000" s="24">
        <v>0.45535000000000003</v>
      </c>
      <c r="O1000" s="24">
        <v>0.39</v>
      </c>
      <c r="P1000" s="24">
        <v>0.43085000000000001</v>
      </c>
      <c r="Q1000" s="24">
        <v>0.42199999999999999</v>
      </c>
      <c r="R1000" s="24">
        <v>0.45100000000000001</v>
      </c>
      <c r="S1000" s="24">
        <v>0.34699999999999998</v>
      </c>
      <c r="T1000" s="24">
        <v>0.47241744120000001</v>
      </c>
      <c r="U1000" s="24">
        <v>0.37</v>
      </c>
      <c r="V1000" s="24">
        <v>0.24</v>
      </c>
      <c r="W1000" s="24">
        <v>0.38300000000000001</v>
      </c>
      <c r="X1000" s="24">
        <v>0.36199999999999999</v>
      </c>
      <c r="Y1000" s="24">
        <v>0.3</v>
      </c>
      <c r="Z1000" s="206"/>
      <c r="AA1000" s="207"/>
      <c r="AB1000" s="207"/>
      <c r="AC1000" s="207"/>
      <c r="AD1000" s="207"/>
      <c r="AE1000" s="207"/>
      <c r="AF1000" s="207"/>
      <c r="AG1000" s="207"/>
      <c r="AH1000" s="207"/>
      <c r="AI1000" s="207"/>
      <c r="AJ1000" s="207"/>
      <c r="AK1000" s="207"/>
      <c r="AL1000" s="207"/>
      <c r="AM1000" s="207"/>
      <c r="AN1000" s="207"/>
      <c r="AO1000" s="207"/>
      <c r="AP1000" s="207"/>
      <c r="AQ1000" s="207"/>
      <c r="AR1000" s="207"/>
      <c r="AS1000" s="207"/>
      <c r="AT1000" s="207"/>
      <c r="AU1000" s="207"/>
      <c r="AV1000" s="207"/>
      <c r="AW1000" s="207"/>
      <c r="AX1000" s="207"/>
      <c r="AY1000" s="207"/>
      <c r="AZ1000" s="207"/>
      <c r="BA1000" s="207"/>
      <c r="BB1000" s="207"/>
      <c r="BC1000" s="207"/>
      <c r="BD1000" s="207"/>
      <c r="BE1000" s="207"/>
      <c r="BF1000" s="207"/>
      <c r="BG1000" s="207"/>
      <c r="BH1000" s="207"/>
      <c r="BI1000" s="207"/>
      <c r="BJ1000" s="207"/>
      <c r="BK1000" s="207"/>
      <c r="BL1000" s="207"/>
      <c r="BM1000" s="224">
        <v>0.37757110810116762</v>
      </c>
    </row>
    <row r="1001" spans="1:65">
      <c r="A1001" s="30"/>
      <c r="B1001" s="19">
        <v>1</v>
      </c>
      <c r="C1001" s="9">
        <v>5</v>
      </c>
      <c r="D1001" s="24">
        <v>0.34399999999999997</v>
      </c>
      <c r="E1001" s="225">
        <v>0.16</v>
      </c>
      <c r="F1001" s="24">
        <v>0.34200000000000003</v>
      </c>
      <c r="G1001" s="24">
        <v>0.28000000000000003</v>
      </c>
      <c r="H1001" s="24">
        <v>0.378</v>
      </c>
      <c r="I1001" s="24">
        <v>0.31220000000000003</v>
      </c>
      <c r="J1001" s="24">
        <v>0.42</v>
      </c>
      <c r="K1001" s="24">
        <v>0.43619999999999998</v>
      </c>
      <c r="L1001" s="24">
        <v>0.48019999999999996</v>
      </c>
      <c r="M1001" s="24">
        <v>0.40999999999999992</v>
      </c>
      <c r="N1001" s="24">
        <v>0.44124999999999998</v>
      </c>
      <c r="O1001" s="24">
        <v>0.39</v>
      </c>
      <c r="P1001" s="24">
        <v>0.40584999999999999</v>
      </c>
      <c r="Q1001" s="24">
        <v>0.41399999999999998</v>
      </c>
      <c r="R1001" s="24">
        <v>0.45100000000000001</v>
      </c>
      <c r="S1001" s="24">
        <v>0.35399999999999998</v>
      </c>
      <c r="T1001" s="24">
        <v>0.46451723620000007</v>
      </c>
      <c r="U1001" s="24">
        <v>0.37</v>
      </c>
      <c r="V1001" s="24">
        <v>0.24</v>
      </c>
      <c r="W1001" s="24">
        <v>0.36699999999999999</v>
      </c>
      <c r="X1001" s="24">
        <v>0.33900000000000002</v>
      </c>
      <c r="Y1001" s="24">
        <v>0.28699999999999998</v>
      </c>
      <c r="Z1001" s="206"/>
      <c r="AA1001" s="207"/>
      <c r="AB1001" s="207"/>
      <c r="AC1001" s="207"/>
      <c r="AD1001" s="207"/>
      <c r="AE1001" s="207"/>
      <c r="AF1001" s="207"/>
      <c r="AG1001" s="207"/>
      <c r="AH1001" s="207"/>
      <c r="AI1001" s="207"/>
      <c r="AJ1001" s="207"/>
      <c r="AK1001" s="207"/>
      <c r="AL1001" s="207"/>
      <c r="AM1001" s="207"/>
      <c r="AN1001" s="207"/>
      <c r="AO1001" s="207"/>
      <c r="AP1001" s="207"/>
      <c r="AQ1001" s="207"/>
      <c r="AR1001" s="207"/>
      <c r="AS1001" s="207"/>
      <c r="AT1001" s="207"/>
      <c r="AU1001" s="207"/>
      <c r="AV1001" s="207"/>
      <c r="AW1001" s="207"/>
      <c r="AX1001" s="207"/>
      <c r="AY1001" s="207"/>
      <c r="AZ1001" s="207"/>
      <c r="BA1001" s="207"/>
      <c r="BB1001" s="207"/>
      <c r="BC1001" s="207"/>
      <c r="BD1001" s="207"/>
      <c r="BE1001" s="207"/>
      <c r="BF1001" s="207"/>
      <c r="BG1001" s="207"/>
      <c r="BH1001" s="207"/>
      <c r="BI1001" s="207"/>
      <c r="BJ1001" s="207"/>
      <c r="BK1001" s="207"/>
      <c r="BL1001" s="207"/>
      <c r="BM1001" s="224">
        <v>127</v>
      </c>
    </row>
    <row r="1002" spans="1:65">
      <c r="A1002" s="30"/>
      <c r="B1002" s="19">
        <v>1</v>
      </c>
      <c r="C1002" s="9">
        <v>6</v>
      </c>
      <c r="D1002" s="24">
        <v>0.34499999999999997</v>
      </c>
      <c r="E1002" s="225">
        <v>0.185</v>
      </c>
      <c r="F1002" s="24">
        <v>0.34200000000000003</v>
      </c>
      <c r="G1002" s="24">
        <v>0.28000000000000003</v>
      </c>
      <c r="H1002" s="24">
        <v>0.37</v>
      </c>
      <c r="I1002" s="24">
        <v>0.33810000000000001</v>
      </c>
      <c r="J1002" s="24">
        <v>0.39</v>
      </c>
      <c r="K1002" s="24">
        <v>0.41710000000000003</v>
      </c>
      <c r="L1002" s="24">
        <v>0.49170000000000003</v>
      </c>
      <c r="M1002" s="24">
        <v>0.43</v>
      </c>
      <c r="N1002" s="24">
        <v>0.44984999999999997</v>
      </c>
      <c r="O1002" s="24">
        <v>0.39</v>
      </c>
      <c r="P1002" s="24">
        <v>0.39679999999999999</v>
      </c>
      <c r="Q1002" s="24">
        <v>0.40799999999999992</v>
      </c>
      <c r="R1002" s="24">
        <v>0.44600000000000006</v>
      </c>
      <c r="S1002" s="24" t="s">
        <v>279</v>
      </c>
      <c r="T1002" s="24">
        <v>0.49770980229999995</v>
      </c>
      <c r="U1002" s="24">
        <v>0.36</v>
      </c>
      <c r="V1002" s="24">
        <v>0.25</v>
      </c>
      <c r="W1002" s="24">
        <v>0.374</v>
      </c>
      <c r="X1002" s="24">
        <v>0.33200000000000002</v>
      </c>
      <c r="Y1002" s="24">
        <v>0.308</v>
      </c>
      <c r="Z1002" s="206"/>
      <c r="AA1002" s="207"/>
      <c r="AB1002" s="207"/>
      <c r="AC1002" s="207"/>
      <c r="AD1002" s="207"/>
      <c r="AE1002" s="207"/>
      <c r="AF1002" s="207"/>
      <c r="AG1002" s="207"/>
      <c r="AH1002" s="207"/>
      <c r="AI1002" s="207"/>
      <c r="AJ1002" s="207"/>
      <c r="AK1002" s="207"/>
      <c r="AL1002" s="207"/>
      <c r="AM1002" s="207"/>
      <c r="AN1002" s="207"/>
      <c r="AO1002" s="207"/>
      <c r="AP1002" s="207"/>
      <c r="AQ1002" s="207"/>
      <c r="AR1002" s="207"/>
      <c r="AS1002" s="207"/>
      <c r="AT1002" s="207"/>
      <c r="AU1002" s="207"/>
      <c r="AV1002" s="207"/>
      <c r="AW1002" s="207"/>
      <c r="AX1002" s="207"/>
      <c r="AY1002" s="207"/>
      <c r="AZ1002" s="207"/>
      <c r="BA1002" s="207"/>
      <c r="BB1002" s="207"/>
      <c r="BC1002" s="207"/>
      <c r="BD1002" s="207"/>
      <c r="BE1002" s="207"/>
      <c r="BF1002" s="207"/>
      <c r="BG1002" s="207"/>
      <c r="BH1002" s="207"/>
      <c r="BI1002" s="207"/>
      <c r="BJ1002" s="207"/>
      <c r="BK1002" s="207"/>
      <c r="BL1002" s="207"/>
      <c r="BM1002" s="56"/>
    </row>
    <row r="1003" spans="1:65">
      <c r="A1003" s="30"/>
      <c r="B1003" s="20" t="s">
        <v>265</v>
      </c>
      <c r="C1003" s="12"/>
      <c r="D1003" s="227">
        <v>0.35216666666666657</v>
      </c>
      <c r="E1003" s="227">
        <v>0.1608333333333333</v>
      </c>
      <c r="F1003" s="227">
        <v>0.34177777777777779</v>
      </c>
      <c r="G1003" s="227">
        <v>0.27833333333333338</v>
      </c>
      <c r="H1003" s="227">
        <v>0.37916666666666671</v>
      </c>
      <c r="I1003" s="227">
        <v>0.32428333333333331</v>
      </c>
      <c r="J1003" s="227">
        <v>0.39499999999999996</v>
      </c>
      <c r="K1003" s="227">
        <v>0.42988333333333334</v>
      </c>
      <c r="L1003" s="227">
        <v>0.48014999999999991</v>
      </c>
      <c r="M1003" s="227">
        <v>0.42</v>
      </c>
      <c r="N1003" s="227">
        <v>0.44548666666666675</v>
      </c>
      <c r="O1003" s="227">
        <v>0.37333333333333335</v>
      </c>
      <c r="P1003" s="227">
        <v>0.40704166666666658</v>
      </c>
      <c r="Q1003" s="227">
        <v>0.41566666666666663</v>
      </c>
      <c r="R1003" s="227">
        <v>0.45183333333333336</v>
      </c>
      <c r="S1003" s="227">
        <v>0.33440000000000003</v>
      </c>
      <c r="T1003" s="227">
        <v>0.46713888003333331</v>
      </c>
      <c r="U1003" s="227">
        <v>0.34833333333333333</v>
      </c>
      <c r="V1003" s="227">
        <v>0.23833333333333331</v>
      </c>
      <c r="W1003" s="227">
        <v>0.37766666666666665</v>
      </c>
      <c r="X1003" s="227">
        <v>0.36883333333333335</v>
      </c>
      <c r="Y1003" s="227">
        <v>0.30016666666666664</v>
      </c>
      <c r="Z1003" s="206"/>
      <c r="AA1003" s="207"/>
      <c r="AB1003" s="207"/>
      <c r="AC1003" s="207"/>
      <c r="AD1003" s="207"/>
      <c r="AE1003" s="207"/>
      <c r="AF1003" s="207"/>
      <c r="AG1003" s="207"/>
      <c r="AH1003" s="207"/>
      <c r="AI1003" s="207"/>
      <c r="AJ1003" s="207"/>
      <c r="AK1003" s="207"/>
      <c r="AL1003" s="207"/>
      <c r="AM1003" s="207"/>
      <c r="AN1003" s="207"/>
      <c r="AO1003" s="207"/>
      <c r="AP1003" s="207"/>
      <c r="AQ1003" s="207"/>
      <c r="AR1003" s="207"/>
      <c r="AS1003" s="207"/>
      <c r="AT1003" s="207"/>
      <c r="AU1003" s="207"/>
      <c r="AV1003" s="207"/>
      <c r="AW1003" s="207"/>
      <c r="AX1003" s="207"/>
      <c r="AY1003" s="207"/>
      <c r="AZ1003" s="207"/>
      <c r="BA1003" s="207"/>
      <c r="BB1003" s="207"/>
      <c r="BC1003" s="207"/>
      <c r="BD1003" s="207"/>
      <c r="BE1003" s="207"/>
      <c r="BF1003" s="207"/>
      <c r="BG1003" s="207"/>
      <c r="BH1003" s="207"/>
      <c r="BI1003" s="207"/>
      <c r="BJ1003" s="207"/>
      <c r="BK1003" s="207"/>
      <c r="BL1003" s="207"/>
      <c r="BM1003" s="56"/>
    </row>
    <row r="1004" spans="1:65">
      <c r="A1004" s="30"/>
      <c r="B1004" s="3" t="s">
        <v>266</v>
      </c>
      <c r="C1004" s="29"/>
      <c r="D1004" s="24">
        <v>0.35</v>
      </c>
      <c r="E1004" s="24">
        <v>0.16</v>
      </c>
      <c r="F1004" s="24">
        <v>0.34200000000000003</v>
      </c>
      <c r="G1004" s="24">
        <v>0.28000000000000003</v>
      </c>
      <c r="H1004" s="24">
        <v>0.379</v>
      </c>
      <c r="I1004" s="24">
        <v>0.32380000000000003</v>
      </c>
      <c r="J1004" s="24">
        <v>0.39999999999999997</v>
      </c>
      <c r="K1004" s="24">
        <v>0.43305000000000005</v>
      </c>
      <c r="L1004" s="24">
        <v>0.47775000000000001</v>
      </c>
      <c r="M1004" s="24">
        <v>0.42</v>
      </c>
      <c r="N1004" s="24">
        <v>0.44313000000000002</v>
      </c>
      <c r="O1004" s="24">
        <v>0.38</v>
      </c>
      <c r="P1004" s="24">
        <v>0.40897</v>
      </c>
      <c r="Q1004" s="24">
        <v>0.41499999999999998</v>
      </c>
      <c r="R1004" s="24">
        <v>0.45100000000000001</v>
      </c>
      <c r="S1004" s="24">
        <v>0.33700000000000002</v>
      </c>
      <c r="T1004" s="24">
        <v>0.4652108264</v>
      </c>
      <c r="U1004" s="24">
        <v>0.35</v>
      </c>
      <c r="V1004" s="24">
        <v>0.24</v>
      </c>
      <c r="W1004" s="24">
        <v>0.375</v>
      </c>
      <c r="X1004" s="24">
        <v>0.3755</v>
      </c>
      <c r="Y1004" s="24">
        <v>0.30299999999999999</v>
      </c>
      <c r="Z1004" s="206"/>
      <c r="AA1004" s="207"/>
      <c r="AB1004" s="207"/>
      <c r="AC1004" s="207"/>
      <c r="AD1004" s="207"/>
      <c r="AE1004" s="207"/>
      <c r="AF1004" s="207"/>
      <c r="AG1004" s="207"/>
      <c r="AH1004" s="207"/>
      <c r="AI1004" s="207"/>
      <c r="AJ1004" s="207"/>
      <c r="AK1004" s="207"/>
      <c r="AL1004" s="207"/>
      <c r="AM1004" s="207"/>
      <c r="AN1004" s="207"/>
      <c r="AO1004" s="207"/>
      <c r="AP1004" s="207"/>
      <c r="AQ1004" s="207"/>
      <c r="AR1004" s="207"/>
      <c r="AS1004" s="207"/>
      <c r="AT1004" s="207"/>
      <c r="AU1004" s="207"/>
      <c r="AV1004" s="207"/>
      <c r="AW1004" s="207"/>
      <c r="AX1004" s="207"/>
      <c r="AY1004" s="207"/>
      <c r="AZ1004" s="207"/>
      <c r="BA1004" s="207"/>
      <c r="BB1004" s="207"/>
      <c r="BC1004" s="207"/>
      <c r="BD1004" s="207"/>
      <c r="BE1004" s="207"/>
      <c r="BF1004" s="207"/>
      <c r="BG1004" s="207"/>
      <c r="BH1004" s="207"/>
      <c r="BI1004" s="207"/>
      <c r="BJ1004" s="207"/>
      <c r="BK1004" s="207"/>
      <c r="BL1004" s="207"/>
      <c r="BM1004" s="56"/>
    </row>
    <row r="1005" spans="1:65">
      <c r="A1005" s="30"/>
      <c r="B1005" s="3" t="s">
        <v>267</v>
      </c>
      <c r="C1005" s="29"/>
      <c r="D1005" s="24">
        <v>8.0601902376226074E-3</v>
      </c>
      <c r="E1005" s="24">
        <v>1.5302505241517375E-2</v>
      </c>
      <c r="F1005" s="24">
        <v>2.5531389540169066E-3</v>
      </c>
      <c r="G1005" s="24">
        <v>4.0824829046386332E-3</v>
      </c>
      <c r="H1005" s="24">
        <v>7.6004385838362495E-3</v>
      </c>
      <c r="I1005" s="24">
        <v>1.5842148423325261E-2</v>
      </c>
      <c r="J1005" s="24">
        <v>4.5055521304275717E-2</v>
      </c>
      <c r="K1005" s="24">
        <v>9.2674520050910862E-3</v>
      </c>
      <c r="L1005" s="24">
        <v>8.3777681992282509E-3</v>
      </c>
      <c r="M1005" s="24">
        <v>6.3245553203367822E-3</v>
      </c>
      <c r="N1005" s="24">
        <v>5.9128425200293336E-3</v>
      </c>
      <c r="O1005" s="24">
        <v>1.9663841605003517E-2</v>
      </c>
      <c r="P1005" s="24">
        <v>2.0893696098743916E-2</v>
      </c>
      <c r="Q1005" s="24">
        <v>6.8313005106397659E-3</v>
      </c>
      <c r="R1005" s="24">
        <v>4.3550736694878724E-3</v>
      </c>
      <c r="S1005" s="24">
        <v>1.7910890541790479E-2</v>
      </c>
      <c r="T1005" s="24">
        <v>1.726479720198661E-2</v>
      </c>
      <c r="U1005" s="24">
        <v>2.1369760566432798E-2</v>
      </c>
      <c r="V1005" s="24">
        <v>7.5277265270908165E-3</v>
      </c>
      <c r="W1005" s="24">
        <v>9.5638207148956347E-3</v>
      </c>
      <c r="X1005" s="24">
        <v>2.8729195371027479E-2</v>
      </c>
      <c r="Y1005" s="24">
        <v>1.1016654059498596E-2</v>
      </c>
      <c r="Z1005" s="206"/>
      <c r="AA1005" s="207"/>
      <c r="AB1005" s="207"/>
      <c r="AC1005" s="207"/>
      <c r="AD1005" s="207"/>
      <c r="AE1005" s="207"/>
      <c r="AF1005" s="207"/>
      <c r="AG1005" s="207"/>
      <c r="AH1005" s="207"/>
      <c r="AI1005" s="207"/>
      <c r="AJ1005" s="207"/>
      <c r="AK1005" s="207"/>
      <c r="AL1005" s="207"/>
      <c r="AM1005" s="207"/>
      <c r="AN1005" s="207"/>
      <c r="AO1005" s="207"/>
      <c r="AP1005" s="207"/>
      <c r="AQ1005" s="207"/>
      <c r="AR1005" s="207"/>
      <c r="AS1005" s="207"/>
      <c r="AT1005" s="207"/>
      <c r="AU1005" s="207"/>
      <c r="AV1005" s="207"/>
      <c r="AW1005" s="207"/>
      <c r="AX1005" s="207"/>
      <c r="AY1005" s="207"/>
      <c r="AZ1005" s="207"/>
      <c r="BA1005" s="207"/>
      <c r="BB1005" s="207"/>
      <c r="BC1005" s="207"/>
      <c r="BD1005" s="207"/>
      <c r="BE1005" s="207"/>
      <c r="BF1005" s="207"/>
      <c r="BG1005" s="207"/>
      <c r="BH1005" s="207"/>
      <c r="BI1005" s="207"/>
      <c r="BJ1005" s="207"/>
      <c r="BK1005" s="207"/>
      <c r="BL1005" s="207"/>
      <c r="BM1005" s="56"/>
    </row>
    <row r="1006" spans="1:65">
      <c r="A1006" s="30"/>
      <c r="B1006" s="3" t="s">
        <v>86</v>
      </c>
      <c r="C1006" s="29"/>
      <c r="D1006" s="13">
        <v>2.2887430868781665E-2</v>
      </c>
      <c r="E1006" s="13">
        <v>9.514511030995261E-2</v>
      </c>
      <c r="F1006" s="13">
        <v>7.4701724922471256E-3</v>
      </c>
      <c r="G1006" s="13">
        <v>1.4667603250198681E-2</v>
      </c>
      <c r="H1006" s="13">
        <v>2.0045112748579116E-2</v>
      </c>
      <c r="I1006" s="13">
        <v>4.8852798756206801E-2</v>
      </c>
      <c r="J1006" s="13">
        <v>0.11406461089690056</v>
      </c>
      <c r="K1006" s="13">
        <v>2.1558063052202737E-2</v>
      </c>
      <c r="L1006" s="13">
        <v>1.7448231176149645E-2</v>
      </c>
      <c r="M1006" s="13">
        <v>1.5058465048420911E-2</v>
      </c>
      <c r="N1006" s="13">
        <v>1.3272771022019363E-2</v>
      </c>
      <c r="O1006" s="13">
        <v>5.2671004299116565E-2</v>
      </c>
      <c r="P1006" s="13">
        <v>5.1330607674260835E-2</v>
      </c>
      <c r="Q1006" s="13">
        <v>1.6434564179566399E-2</v>
      </c>
      <c r="R1006" s="13">
        <v>9.6386728207035165E-3</v>
      </c>
      <c r="S1006" s="13">
        <v>5.3561275543631812E-2</v>
      </c>
      <c r="T1006" s="13">
        <v>3.6958596126176989E-2</v>
      </c>
      <c r="U1006" s="13">
        <v>6.1348594927558273E-2</v>
      </c>
      <c r="V1006" s="13">
        <v>3.1584866547234199E-2</v>
      </c>
      <c r="W1006" s="13">
        <v>2.5323444081806624E-2</v>
      </c>
      <c r="X1006" s="13">
        <v>7.7892079632248021E-2</v>
      </c>
      <c r="Y1006" s="13">
        <v>3.6701790314820425E-2</v>
      </c>
      <c r="Z1006" s="152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5"/>
    </row>
    <row r="1007" spans="1:65">
      <c r="A1007" s="30"/>
      <c r="B1007" s="3" t="s">
        <v>268</v>
      </c>
      <c r="C1007" s="29"/>
      <c r="D1007" s="13">
        <v>-6.728385962120309E-2</v>
      </c>
      <c r="E1007" s="13">
        <v>-0.57403167275648881</v>
      </c>
      <c r="F1007" s="13">
        <v>-9.4798912192717966E-2</v>
      </c>
      <c r="G1007" s="13">
        <v>-0.26283201399309442</v>
      </c>
      <c r="H1007" s="13">
        <v>4.22584920102409E-3</v>
      </c>
      <c r="I1007" s="13">
        <v>-0.14113308360860122</v>
      </c>
      <c r="J1007" s="13">
        <v>4.61605549918358E-2</v>
      </c>
      <c r="K1007" s="13">
        <v>0.13854933311833006</v>
      </c>
      <c r="L1007" s="13">
        <v>0.27168098855526557</v>
      </c>
      <c r="M1007" s="13">
        <v>0.11237324834574958</v>
      </c>
      <c r="N1007" s="13">
        <v>0.17987488213028646</v>
      </c>
      <c r="O1007" s="13">
        <v>-1.1223779248222487E-2</v>
      </c>
      <c r="P1007" s="13">
        <v>7.8053002290637385E-2</v>
      </c>
      <c r="Q1007" s="13">
        <v>0.10089638149773772</v>
      </c>
      <c r="R1007" s="13">
        <v>0.19668407788306652</v>
      </c>
      <c r="S1007" s="13">
        <v>-0.11433901369805066</v>
      </c>
      <c r="T1007" s="13">
        <v>0.23722093669351052</v>
      </c>
      <c r="U1007" s="13">
        <v>-7.7436472602136264E-2</v>
      </c>
      <c r="V1007" s="13">
        <v>-0.36877232335935639</v>
      </c>
      <c r="W1007" s="13">
        <v>2.5308759978903694E-4</v>
      </c>
      <c r="X1007" s="13">
        <v>-2.314206405192698E-2</v>
      </c>
      <c r="Y1007" s="13">
        <v>-0.20500626179734327</v>
      </c>
      <c r="Z1007" s="152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5"/>
    </row>
    <row r="1008" spans="1:65">
      <c r="A1008" s="30"/>
      <c r="B1008" s="46" t="s">
        <v>269</v>
      </c>
      <c r="C1008" s="47"/>
      <c r="D1008" s="45">
        <v>0.37</v>
      </c>
      <c r="E1008" s="45">
        <v>3.38</v>
      </c>
      <c r="F1008" s="45">
        <v>0.53</v>
      </c>
      <c r="G1008" s="45">
        <v>1.53</v>
      </c>
      <c r="H1008" s="45">
        <v>0.06</v>
      </c>
      <c r="I1008" s="45">
        <v>0.81</v>
      </c>
      <c r="J1008" s="45">
        <v>0.31</v>
      </c>
      <c r="K1008" s="45">
        <v>0.86</v>
      </c>
      <c r="L1008" s="45">
        <v>1.65</v>
      </c>
      <c r="M1008" s="45">
        <v>0.7</v>
      </c>
      <c r="N1008" s="45">
        <v>1.1000000000000001</v>
      </c>
      <c r="O1008" s="45">
        <v>0.03</v>
      </c>
      <c r="P1008" s="45">
        <v>0.5</v>
      </c>
      <c r="Q1008" s="45">
        <v>0.63</v>
      </c>
      <c r="R1008" s="45">
        <v>1.2</v>
      </c>
      <c r="S1008" s="45">
        <v>0.65</v>
      </c>
      <c r="T1008" s="45">
        <v>1.44</v>
      </c>
      <c r="U1008" s="45">
        <v>0.43</v>
      </c>
      <c r="V1008" s="45">
        <v>2.16</v>
      </c>
      <c r="W1008" s="45">
        <v>0.03</v>
      </c>
      <c r="X1008" s="45">
        <v>0.11</v>
      </c>
      <c r="Y1008" s="45">
        <v>1.19</v>
      </c>
      <c r="Z1008" s="152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55"/>
    </row>
    <row r="1009" spans="1:65">
      <c r="B1009" s="31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BM1009" s="55"/>
    </row>
    <row r="1010" spans="1:65" ht="15">
      <c r="B1010" s="8" t="s">
        <v>587</v>
      </c>
      <c r="BM1010" s="28" t="s">
        <v>66</v>
      </c>
    </row>
    <row r="1011" spans="1:65" ht="15">
      <c r="A1011" s="25" t="s">
        <v>63</v>
      </c>
      <c r="B1011" s="18" t="s">
        <v>110</v>
      </c>
      <c r="C1011" s="15" t="s">
        <v>111</v>
      </c>
      <c r="D1011" s="16" t="s">
        <v>230</v>
      </c>
      <c r="E1011" s="17" t="s">
        <v>230</v>
      </c>
      <c r="F1011" s="17" t="s">
        <v>230</v>
      </c>
      <c r="G1011" s="17" t="s">
        <v>230</v>
      </c>
      <c r="H1011" s="17" t="s">
        <v>230</v>
      </c>
      <c r="I1011" s="17" t="s">
        <v>230</v>
      </c>
      <c r="J1011" s="17" t="s">
        <v>230</v>
      </c>
      <c r="K1011" s="17" t="s">
        <v>230</v>
      </c>
      <c r="L1011" s="17" t="s">
        <v>230</v>
      </c>
      <c r="M1011" s="17" t="s">
        <v>230</v>
      </c>
      <c r="N1011" s="17" t="s">
        <v>230</v>
      </c>
      <c r="O1011" s="17" t="s">
        <v>230</v>
      </c>
      <c r="P1011" s="17" t="s">
        <v>230</v>
      </c>
      <c r="Q1011" s="17" t="s">
        <v>230</v>
      </c>
      <c r="R1011" s="17" t="s">
        <v>230</v>
      </c>
      <c r="S1011" s="17" t="s">
        <v>230</v>
      </c>
      <c r="T1011" s="17" t="s">
        <v>230</v>
      </c>
      <c r="U1011" s="17" t="s">
        <v>230</v>
      </c>
      <c r="V1011" s="17" t="s">
        <v>230</v>
      </c>
      <c r="W1011" s="17" t="s">
        <v>230</v>
      </c>
      <c r="X1011" s="152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8">
        <v>1</v>
      </c>
    </row>
    <row r="1012" spans="1:65">
      <c r="A1012" s="30"/>
      <c r="B1012" s="19" t="s">
        <v>231</v>
      </c>
      <c r="C1012" s="9" t="s">
        <v>231</v>
      </c>
      <c r="D1012" s="150" t="s">
        <v>233</v>
      </c>
      <c r="E1012" s="151" t="s">
        <v>234</v>
      </c>
      <c r="F1012" s="151" t="s">
        <v>235</v>
      </c>
      <c r="G1012" s="151" t="s">
        <v>236</v>
      </c>
      <c r="H1012" s="151" t="s">
        <v>237</v>
      </c>
      <c r="I1012" s="151" t="s">
        <v>239</v>
      </c>
      <c r="J1012" s="151" t="s">
        <v>240</v>
      </c>
      <c r="K1012" s="151" t="s">
        <v>242</v>
      </c>
      <c r="L1012" s="151" t="s">
        <v>243</v>
      </c>
      <c r="M1012" s="151" t="s">
        <v>245</v>
      </c>
      <c r="N1012" s="151" t="s">
        <v>246</v>
      </c>
      <c r="O1012" s="151" t="s">
        <v>248</v>
      </c>
      <c r="P1012" s="151" t="s">
        <v>250</v>
      </c>
      <c r="Q1012" s="151" t="s">
        <v>251</v>
      </c>
      <c r="R1012" s="151" t="s">
        <v>252</v>
      </c>
      <c r="S1012" s="151" t="s">
        <v>254</v>
      </c>
      <c r="T1012" s="151" t="s">
        <v>255</v>
      </c>
      <c r="U1012" s="151" t="s">
        <v>256</v>
      </c>
      <c r="V1012" s="151" t="s">
        <v>257</v>
      </c>
      <c r="W1012" s="151" t="s">
        <v>258</v>
      </c>
      <c r="X1012" s="152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8" t="s">
        <v>3</v>
      </c>
    </row>
    <row r="1013" spans="1:65">
      <c r="A1013" s="30"/>
      <c r="B1013" s="19"/>
      <c r="C1013" s="9"/>
      <c r="D1013" s="10" t="s">
        <v>271</v>
      </c>
      <c r="E1013" s="11" t="s">
        <v>271</v>
      </c>
      <c r="F1013" s="11" t="s">
        <v>273</v>
      </c>
      <c r="G1013" s="11" t="s">
        <v>274</v>
      </c>
      <c r="H1013" s="11" t="s">
        <v>274</v>
      </c>
      <c r="I1013" s="11" t="s">
        <v>274</v>
      </c>
      <c r="J1013" s="11" t="s">
        <v>271</v>
      </c>
      <c r="K1013" s="11" t="s">
        <v>271</v>
      </c>
      <c r="L1013" s="11" t="s">
        <v>274</v>
      </c>
      <c r="M1013" s="11" t="s">
        <v>271</v>
      </c>
      <c r="N1013" s="11" t="s">
        <v>274</v>
      </c>
      <c r="O1013" s="11" t="s">
        <v>271</v>
      </c>
      <c r="P1013" s="11" t="s">
        <v>271</v>
      </c>
      <c r="Q1013" s="11" t="s">
        <v>274</v>
      </c>
      <c r="R1013" s="11" t="s">
        <v>271</v>
      </c>
      <c r="S1013" s="11" t="s">
        <v>273</v>
      </c>
      <c r="T1013" s="11" t="s">
        <v>274</v>
      </c>
      <c r="U1013" s="11" t="s">
        <v>271</v>
      </c>
      <c r="V1013" s="11" t="s">
        <v>274</v>
      </c>
      <c r="W1013" s="11" t="s">
        <v>271</v>
      </c>
      <c r="X1013" s="152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8">
        <v>2</v>
      </c>
    </row>
    <row r="1014" spans="1:65">
      <c r="A1014" s="30"/>
      <c r="B1014" s="19"/>
      <c r="C1014" s="9"/>
      <c r="D1014" s="26" t="s">
        <v>309</v>
      </c>
      <c r="E1014" s="26" t="s">
        <v>263</v>
      </c>
      <c r="F1014" s="26" t="s">
        <v>309</v>
      </c>
      <c r="G1014" s="26" t="s">
        <v>310</v>
      </c>
      <c r="H1014" s="26" t="s">
        <v>310</v>
      </c>
      <c r="I1014" s="26" t="s">
        <v>310</v>
      </c>
      <c r="J1014" s="26" t="s">
        <v>116</v>
      </c>
      <c r="K1014" s="26" t="s">
        <v>116</v>
      </c>
      <c r="L1014" s="26" t="s">
        <v>311</v>
      </c>
      <c r="M1014" s="26" t="s">
        <v>309</v>
      </c>
      <c r="N1014" s="26" t="s">
        <v>309</v>
      </c>
      <c r="O1014" s="26" t="s">
        <v>310</v>
      </c>
      <c r="P1014" s="26" t="s">
        <v>309</v>
      </c>
      <c r="Q1014" s="26" t="s">
        <v>311</v>
      </c>
      <c r="R1014" s="26" t="s">
        <v>276</v>
      </c>
      <c r="S1014" s="26" t="s">
        <v>312</v>
      </c>
      <c r="T1014" s="26" t="s">
        <v>313</v>
      </c>
      <c r="U1014" s="26" t="s">
        <v>309</v>
      </c>
      <c r="V1014" s="26" t="s">
        <v>309</v>
      </c>
      <c r="W1014" s="26" t="s">
        <v>309</v>
      </c>
      <c r="X1014" s="152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8">
        <v>3</v>
      </c>
    </row>
    <row r="1015" spans="1:65">
      <c r="A1015" s="30"/>
      <c r="B1015" s="18">
        <v>1</v>
      </c>
      <c r="C1015" s="14">
        <v>1</v>
      </c>
      <c r="D1015" s="22">
        <v>0.15</v>
      </c>
      <c r="E1015" s="22">
        <v>0.14000000000000001</v>
      </c>
      <c r="F1015" s="153" t="s">
        <v>95</v>
      </c>
      <c r="G1015" s="22">
        <v>0.14000000000000001</v>
      </c>
      <c r="H1015" s="22">
        <v>0.14000000000000001</v>
      </c>
      <c r="I1015" s="22">
        <v>0.14000000000000001</v>
      </c>
      <c r="J1015" s="22">
        <v>0.14000000000000001</v>
      </c>
      <c r="K1015" s="22">
        <v>0.13</v>
      </c>
      <c r="L1015" s="22">
        <v>0.15</v>
      </c>
      <c r="M1015" s="153">
        <v>0.12</v>
      </c>
      <c r="N1015" s="22">
        <v>0.15</v>
      </c>
      <c r="O1015" s="22">
        <v>0.14000000000000001</v>
      </c>
      <c r="P1015" s="22">
        <v>0.14000000000000001</v>
      </c>
      <c r="Q1015" s="153">
        <v>0.12</v>
      </c>
      <c r="R1015" s="153">
        <v>0.15</v>
      </c>
      <c r="S1015" s="153" t="s">
        <v>103</v>
      </c>
      <c r="T1015" s="153" t="s">
        <v>103</v>
      </c>
      <c r="U1015" s="22">
        <v>0.13</v>
      </c>
      <c r="V1015" s="22">
        <v>0.14000000000000001</v>
      </c>
      <c r="W1015" s="22">
        <v>0.13</v>
      </c>
      <c r="X1015" s="152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8">
        <v>1</v>
      </c>
    </row>
    <row r="1016" spans="1:65">
      <c r="A1016" s="30"/>
      <c r="B1016" s="19">
        <v>1</v>
      </c>
      <c r="C1016" s="9">
        <v>2</v>
      </c>
      <c r="D1016" s="11">
        <v>0.14000000000000001</v>
      </c>
      <c r="E1016" s="11">
        <v>0.14000000000000001</v>
      </c>
      <c r="F1016" s="155" t="s">
        <v>95</v>
      </c>
      <c r="G1016" s="11">
        <v>0.14000000000000001</v>
      </c>
      <c r="H1016" s="11">
        <v>0.13</v>
      </c>
      <c r="I1016" s="11">
        <v>0.15</v>
      </c>
      <c r="J1016" s="11">
        <v>0.15</v>
      </c>
      <c r="K1016" s="11">
        <v>0.13</v>
      </c>
      <c r="L1016" s="11">
        <v>0.14000000000000001</v>
      </c>
      <c r="M1016" s="155">
        <v>0.11</v>
      </c>
      <c r="N1016" s="11">
        <v>0.15</v>
      </c>
      <c r="O1016" s="11">
        <v>0.14000000000000001</v>
      </c>
      <c r="P1016" s="11">
        <v>0.13</v>
      </c>
      <c r="Q1016" s="155">
        <v>0.11</v>
      </c>
      <c r="R1016" s="155">
        <v>0.16</v>
      </c>
      <c r="S1016" s="155" t="s">
        <v>103</v>
      </c>
      <c r="T1016" s="155" t="s">
        <v>103</v>
      </c>
      <c r="U1016" s="11">
        <v>0.14000000000000001</v>
      </c>
      <c r="V1016" s="11">
        <v>0.15</v>
      </c>
      <c r="W1016" s="11">
        <v>0.13</v>
      </c>
      <c r="X1016" s="152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8">
        <v>26</v>
      </c>
    </row>
    <row r="1017" spans="1:65">
      <c r="A1017" s="30"/>
      <c r="B1017" s="19">
        <v>1</v>
      </c>
      <c r="C1017" s="9">
        <v>3</v>
      </c>
      <c r="D1017" s="11">
        <v>0.14000000000000001</v>
      </c>
      <c r="E1017" s="11">
        <v>0.15</v>
      </c>
      <c r="F1017" s="155" t="s">
        <v>95</v>
      </c>
      <c r="G1017" s="11">
        <v>0.14000000000000001</v>
      </c>
      <c r="H1017" s="11">
        <v>0.13</v>
      </c>
      <c r="I1017" s="11">
        <v>0.15</v>
      </c>
      <c r="J1017" s="11">
        <v>0.15</v>
      </c>
      <c r="K1017" s="11">
        <v>0.13</v>
      </c>
      <c r="L1017" s="11">
        <v>0.14000000000000001</v>
      </c>
      <c r="M1017" s="155">
        <v>0.12</v>
      </c>
      <c r="N1017" s="11">
        <v>0.15</v>
      </c>
      <c r="O1017" s="11">
        <v>0.15</v>
      </c>
      <c r="P1017" s="11">
        <v>0.14000000000000001</v>
      </c>
      <c r="Q1017" s="155">
        <v>0.12</v>
      </c>
      <c r="R1017" s="155">
        <v>0.16</v>
      </c>
      <c r="S1017" s="155" t="s">
        <v>103</v>
      </c>
      <c r="T1017" s="155" t="s">
        <v>103</v>
      </c>
      <c r="U1017" s="11">
        <v>0.13</v>
      </c>
      <c r="V1017" s="11">
        <v>0.14000000000000001</v>
      </c>
      <c r="W1017" s="11">
        <v>0.13</v>
      </c>
      <c r="X1017" s="152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8">
        <v>16</v>
      </c>
    </row>
    <row r="1018" spans="1:65">
      <c r="A1018" s="30"/>
      <c r="B1018" s="19">
        <v>1</v>
      </c>
      <c r="C1018" s="9">
        <v>4</v>
      </c>
      <c r="D1018" s="11">
        <v>0.15</v>
      </c>
      <c r="E1018" s="11">
        <v>0.14000000000000001</v>
      </c>
      <c r="F1018" s="155" t="s">
        <v>95</v>
      </c>
      <c r="G1018" s="11">
        <v>0.15</v>
      </c>
      <c r="H1018" s="11">
        <v>0.14000000000000001</v>
      </c>
      <c r="I1018" s="11">
        <v>0.15</v>
      </c>
      <c r="J1018" s="11">
        <v>0.14000000000000001</v>
      </c>
      <c r="K1018" s="11">
        <v>0.13</v>
      </c>
      <c r="L1018" s="11">
        <v>0.15</v>
      </c>
      <c r="M1018" s="155">
        <v>0.12</v>
      </c>
      <c r="N1018" s="11">
        <v>0.14000000000000001</v>
      </c>
      <c r="O1018" s="11">
        <v>0.14000000000000001</v>
      </c>
      <c r="P1018" s="11">
        <v>0.13</v>
      </c>
      <c r="Q1018" s="155">
        <v>0.11</v>
      </c>
      <c r="R1018" s="155">
        <v>0.16</v>
      </c>
      <c r="S1018" s="155" t="s">
        <v>103</v>
      </c>
      <c r="T1018" s="155" t="s">
        <v>103</v>
      </c>
      <c r="U1018" s="11">
        <v>0.14000000000000001</v>
      </c>
      <c r="V1018" s="11">
        <v>0.14000000000000001</v>
      </c>
      <c r="W1018" s="11">
        <v>0.13</v>
      </c>
      <c r="X1018" s="152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8">
        <v>0.13988095238095238</v>
      </c>
    </row>
    <row r="1019" spans="1:65">
      <c r="A1019" s="30"/>
      <c r="B1019" s="19">
        <v>1</v>
      </c>
      <c r="C1019" s="9">
        <v>5</v>
      </c>
      <c r="D1019" s="11">
        <v>0.14000000000000001</v>
      </c>
      <c r="E1019" s="11">
        <v>0.15</v>
      </c>
      <c r="F1019" s="155" t="s">
        <v>95</v>
      </c>
      <c r="G1019" s="11">
        <v>0.14000000000000001</v>
      </c>
      <c r="H1019" s="11">
        <v>0.13</v>
      </c>
      <c r="I1019" s="11">
        <v>0.14000000000000001</v>
      </c>
      <c r="J1019" s="11">
        <v>0.14000000000000001</v>
      </c>
      <c r="K1019" s="11">
        <v>0.13</v>
      </c>
      <c r="L1019" s="11">
        <v>0.14000000000000001</v>
      </c>
      <c r="M1019" s="155">
        <v>0.11</v>
      </c>
      <c r="N1019" s="11">
        <v>0.14000000000000001</v>
      </c>
      <c r="O1019" s="11">
        <v>0.15</v>
      </c>
      <c r="P1019" s="11">
        <v>0.14000000000000001</v>
      </c>
      <c r="Q1019" s="155">
        <v>0.12</v>
      </c>
      <c r="R1019" s="155">
        <v>0.15</v>
      </c>
      <c r="S1019" s="155" t="s">
        <v>103</v>
      </c>
      <c r="T1019" s="155" t="s">
        <v>103</v>
      </c>
      <c r="U1019" s="11">
        <v>0.13</v>
      </c>
      <c r="V1019" s="11">
        <v>0.14000000000000001</v>
      </c>
      <c r="W1019" s="11">
        <v>0.13</v>
      </c>
      <c r="X1019" s="152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8">
        <v>128</v>
      </c>
    </row>
    <row r="1020" spans="1:65">
      <c r="A1020" s="30"/>
      <c r="B1020" s="19">
        <v>1</v>
      </c>
      <c r="C1020" s="9">
        <v>6</v>
      </c>
      <c r="D1020" s="11">
        <v>0.14000000000000001</v>
      </c>
      <c r="E1020" s="11">
        <v>0.15</v>
      </c>
      <c r="F1020" s="155" t="s">
        <v>95</v>
      </c>
      <c r="G1020" s="11">
        <v>0.14000000000000001</v>
      </c>
      <c r="H1020" s="11">
        <v>0.14000000000000001</v>
      </c>
      <c r="I1020" s="11">
        <v>0.14000000000000001</v>
      </c>
      <c r="J1020" s="11">
        <v>0.14000000000000001</v>
      </c>
      <c r="K1020" s="11">
        <v>0.13</v>
      </c>
      <c r="L1020" s="11">
        <v>0.14000000000000001</v>
      </c>
      <c r="M1020" s="155">
        <v>0.12</v>
      </c>
      <c r="N1020" s="11">
        <v>0.14000000000000001</v>
      </c>
      <c r="O1020" s="11">
        <v>0.15</v>
      </c>
      <c r="P1020" s="11">
        <v>0.14000000000000001</v>
      </c>
      <c r="Q1020" s="155">
        <v>0.12</v>
      </c>
      <c r="R1020" s="11" t="s">
        <v>279</v>
      </c>
      <c r="S1020" s="155" t="s">
        <v>103</v>
      </c>
      <c r="T1020" s="155" t="s">
        <v>103</v>
      </c>
      <c r="U1020" s="11">
        <v>0.13</v>
      </c>
      <c r="V1020" s="11">
        <v>0.14000000000000001</v>
      </c>
      <c r="W1020" s="11">
        <v>0.13</v>
      </c>
      <c r="X1020" s="152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5"/>
    </row>
    <row r="1021" spans="1:65">
      <c r="A1021" s="30"/>
      <c r="B1021" s="20" t="s">
        <v>265</v>
      </c>
      <c r="C1021" s="12"/>
      <c r="D1021" s="23">
        <v>0.14333333333333334</v>
      </c>
      <c r="E1021" s="23">
        <v>0.14500000000000002</v>
      </c>
      <c r="F1021" s="23" t="s">
        <v>673</v>
      </c>
      <c r="G1021" s="23">
        <v>0.14166666666666669</v>
      </c>
      <c r="H1021" s="23">
        <v>0.13500000000000001</v>
      </c>
      <c r="I1021" s="23">
        <v>0.14500000000000002</v>
      </c>
      <c r="J1021" s="23">
        <v>0.14333333333333334</v>
      </c>
      <c r="K1021" s="23">
        <v>0.13</v>
      </c>
      <c r="L1021" s="23">
        <v>0.14333333333333334</v>
      </c>
      <c r="M1021" s="23">
        <v>0.11666666666666665</v>
      </c>
      <c r="N1021" s="23">
        <v>0.14499999999999999</v>
      </c>
      <c r="O1021" s="23">
        <v>0.14500000000000002</v>
      </c>
      <c r="P1021" s="23">
        <v>0.13666666666666669</v>
      </c>
      <c r="Q1021" s="23">
        <v>0.11666666666666665</v>
      </c>
      <c r="R1021" s="23">
        <v>0.156</v>
      </c>
      <c r="S1021" s="23" t="s">
        <v>673</v>
      </c>
      <c r="T1021" s="23" t="s">
        <v>673</v>
      </c>
      <c r="U1021" s="23">
        <v>0.13333333333333333</v>
      </c>
      <c r="V1021" s="23">
        <v>0.14166666666666669</v>
      </c>
      <c r="W1021" s="23">
        <v>0.13</v>
      </c>
      <c r="X1021" s="152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5"/>
    </row>
    <row r="1022" spans="1:65">
      <c r="A1022" s="30"/>
      <c r="B1022" s="3" t="s">
        <v>266</v>
      </c>
      <c r="C1022" s="29"/>
      <c r="D1022" s="11">
        <v>0.14000000000000001</v>
      </c>
      <c r="E1022" s="11">
        <v>0.14500000000000002</v>
      </c>
      <c r="F1022" s="11" t="s">
        <v>673</v>
      </c>
      <c r="G1022" s="11">
        <v>0.14000000000000001</v>
      </c>
      <c r="H1022" s="11">
        <v>0.13500000000000001</v>
      </c>
      <c r="I1022" s="11">
        <v>0.14500000000000002</v>
      </c>
      <c r="J1022" s="11">
        <v>0.14000000000000001</v>
      </c>
      <c r="K1022" s="11">
        <v>0.13</v>
      </c>
      <c r="L1022" s="11">
        <v>0.14000000000000001</v>
      </c>
      <c r="M1022" s="11">
        <v>0.12</v>
      </c>
      <c r="N1022" s="11">
        <v>0.14500000000000002</v>
      </c>
      <c r="O1022" s="11">
        <v>0.14500000000000002</v>
      </c>
      <c r="P1022" s="11">
        <v>0.14000000000000001</v>
      </c>
      <c r="Q1022" s="11">
        <v>0.12</v>
      </c>
      <c r="R1022" s="11">
        <v>0.16</v>
      </c>
      <c r="S1022" s="11" t="s">
        <v>673</v>
      </c>
      <c r="T1022" s="11" t="s">
        <v>673</v>
      </c>
      <c r="U1022" s="11">
        <v>0.13</v>
      </c>
      <c r="V1022" s="11">
        <v>0.14000000000000001</v>
      </c>
      <c r="W1022" s="11">
        <v>0.13</v>
      </c>
      <c r="X1022" s="152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5"/>
    </row>
    <row r="1023" spans="1:65">
      <c r="A1023" s="30"/>
      <c r="B1023" s="3" t="s">
        <v>267</v>
      </c>
      <c r="C1023" s="29"/>
      <c r="D1023" s="24">
        <v>5.163977794943213E-3</v>
      </c>
      <c r="E1023" s="24">
        <v>5.4772255750516509E-3</v>
      </c>
      <c r="F1023" s="24" t="s">
        <v>673</v>
      </c>
      <c r="G1023" s="24">
        <v>4.0824829046386228E-3</v>
      </c>
      <c r="H1023" s="24">
        <v>5.4772255750516656E-3</v>
      </c>
      <c r="I1023" s="24">
        <v>5.47722557505165E-3</v>
      </c>
      <c r="J1023" s="24">
        <v>5.163977794943213E-3</v>
      </c>
      <c r="K1023" s="24">
        <v>0</v>
      </c>
      <c r="L1023" s="24">
        <v>5.163977794943213E-3</v>
      </c>
      <c r="M1023" s="24">
        <v>5.1639777949432199E-3</v>
      </c>
      <c r="N1023" s="24">
        <v>5.4772255750516509E-3</v>
      </c>
      <c r="O1023" s="24">
        <v>5.4772255750516509E-3</v>
      </c>
      <c r="P1023" s="24">
        <v>5.1639777949432277E-3</v>
      </c>
      <c r="Q1023" s="24">
        <v>5.1639777949432199E-3</v>
      </c>
      <c r="R1023" s="24">
        <v>5.4772255750516656E-3</v>
      </c>
      <c r="S1023" s="24" t="s">
        <v>673</v>
      </c>
      <c r="T1023" s="24" t="s">
        <v>673</v>
      </c>
      <c r="U1023" s="24">
        <v>5.1639777949432277E-3</v>
      </c>
      <c r="V1023" s="24">
        <v>4.0824829046386228E-3</v>
      </c>
      <c r="W1023" s="24">
        <v>0</v>
      </c>
      <c r="X1023" s="206"/>
      <c r="Y1023" s="207"/>
      <c r="Z1023" s="207"/>
      <c r="AA1023" s="207"/>
      <c r="AB1023" s="207"/>
      <c r="AC1023" s="207"/>
      <c r="AD1023" s="207"/>
      <c r="AE1023" s="207"/>
      <c r="AF1023" s="207"/>
      <c r="AG1023" s="207"/>
      <c r="AH1023" s="207"/>
      <c r="AI1023" s="207"/>
      <c r="AJ1023" s="207"/>
      <c r="AK1023" s="207"/>
      <c r="AL1023" s="207"/>
      <c r="AM1023" s="207"/>
      <c r="AN1023" s="207"/>
      <c r="AO1023" s="207"/>
      <c r="AP1023" s="207"/>
      <c r="AQ1023" s="207"/>
      <c r="AR1023" s="207"/>
      <c r="AS1023" s="207"/>
      <c r="AT1023" s="207"/>
      <c r="AU1023" s="207"/>
      <c r="AV1023" s="207"/>
      <c r="AW1023" s="207"/>
      <c r="AX1023" s="207"/>
      <c r="AY1023" s="207"/>
      <c r="AZ1023" s="207"/>
      <c r="BA1023" s="207"/>
      <c r="BB1023" s="207"/>
      <c r="BC1023" s="207"/>
      <c r="BD1023" s="207"/>
      <c r="BE1023" s="207"/>
      <c r="BF1023" s="207"/>
      <c r="BG1023" s="207"/>
      <c r="BH1023" s="207"/>
      <c r="BI1023" s="207"/>
      <c r="BJ1023" s="207"/>
      <c r="BK1023" s="207"/>
      <c r="BL1023" s="207"/>
      <c r="BM1023" s="56"/>
    </row>
    <row r="1024" spans="1:65">
      <c r="A1024" s="30"/>
      <c r="B1024" s="3" t="s">
        <v>86</v>
      </c>
      <c r="C1024" s="29"/>
      <c r="D1024" s="13">
        <v>3.6027752057743348E-2</v>
      </c>
      <c r="E1024" s="13">
        <v>3.777396948311483E-2</v>
      </c>
      <c r="F1024" s="13" t="s">
        <v>673</v>
      </c>
      <c r="G1024" s="13">
        <v>2.881752638568439E-2</v>
      </c>
      <c r="H1024" s="13">
        <v>4.0572041296679004E-2</v>
      </c>
      <c r="I1024" s="13">
        <v>3.7773969483114823E-2</v>
      </c>
      <c r="J1024" s="13">
        <v>3.6027752057743348E-2</v>
      </c>
      <c r="K1024" s="13">
        <v>0</v>
      </c>
      <c r="L1024" s="13">
        <v>3.6027752057743348E-2</v>
      </c>
      <c r="M1024" s="13">
        <v>4.4262666813799034E-2</v>
      </c>
      <c r="N1024" s="13">
        <v>3.7773969483114837E-2</v>
      </c>
      <c r="O1024" s="13">
        <v>3.777396948311483E-2</v>
      </c>
      <c r="P1024" s="13">
        <v>3.7785203377633365E-2</v>
      </c>
      <c r="Q1024" s="13">
        <v>4.4262666813799034E-2</v>
      </c>
      <c r="R1024" s="13">
        <v>3.5110420352895293E-2</v>
      </c>
      <c r="S1024" s="13" t="s">
        <v>673</v>
      </c>
      <c r="T1024" s="13" t="s">
        <v>673</v>
      </c>
      <c r="U1024" s="13">
        <v>3.872983346207421E-2</v>
      </c>
      <c r="V1024" s="13">
        <v>2.881752638568439E-2</v>
      </c>
      <c r="W1024" s="13">
        <v>0</v>
      </c>
      <c r="X1024" s="152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5"/>
    </row>
    <row r="1025" spans="1:65">
      <c r="A1025" s="30"/>
      <c r="B1025" s="3" t="s">
        <v>268</v>
      </c>
      <c r="C1025" s="29"/>
      <c r="D1025" s="13">
        <v>2.4680851063829889E-2</v>
      </c>
      <c r="E1025" s="13">
        <v>3.6595744680851139E-2</v>
      </c>
      <c r="F1025" s="13" t="s">
        <v>673</v>
      </c>
      <c r="G1025" s="13">
        <v>1.276595744680864E-2</v>
      </c>
      <c r="H1025" s="13">
        <v>-3.4893617021276579E-2</v>
      </c>
      <c r="I1025" s="13">
        <v>3.6595744680851139E-2</v>
      </c>
      <c r="J1025" s="13">
        <v>2.4680851063829889E-2</v>
      </c>
      <c r="K1025" s="13">
        <v>-7.0638297872340439E-2</v>
      </c>
      <c r="L1025" s="13">
        <v>2.4680851063829889E-2</v>
      </c>
      <c r="M1025" s="13">
        <v>-0.16595744680851077</v>
      </c>
      <c r="N1025" s="13">
        <v>3.6595744680850917E-2</v>
      </c>
      <c r="O1025" s="13">
        <v>3.6595744680851139E-2</v>
      </c>
      <c r="P1025" s="13">
        <v>-2.2978723404255219E-2</v>
      </c>
      <c r="Q1025" s="13">
        <v>-0.16595744680851077</v>
      </c>
      <c r="R1025" s="13">
        <v>0.11523404255319147</v>
      </c>
      <c r="S1025" s="13" t="s">
        <v>673</v>
      </c>
      <c r="T1025" s="13" t="s">
        <v>673</v>
      </c>
      <c r="U1025" s="13">
        <v>-4.680851063829794E-2</v>
      </c>
      <c r="V1025" s="13">
        <v>1.276595744680864E-2</v>
      </c>
      <c r="W1025" s="13">
        <v>-7.0638297872340439E-2</v>
      </c>
      <c r="X1025" s="152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5"/>
    </row>
    <row r="1026" spans="1:65">
      <c r="A1026" s="30"/>
      <c r="B1026" s="46" t="s">
        <v>269</v>
      </c>
      <c r="C1026" s="47"/>
      <c r="D1026" s="45">
        <v>0</v>
      </c>
      <c r="E1026" s="45">
        <v>0.15</v>
      </c>
      <c r="F1026" s="45">
        <v>436.65</v>
      </c>
      <c r="G1026" s="45">
        <v>0.15</v>
      </c>
      <c r="H1026" s="45">
        <v>0.75</v>
      </c>
      <c r="I1026" s="45">
        <v>0.15</v>
      </c>
      <c r="J1026" s="45">
        <v>0</v>
      </c>
      <c r="K1026" s="45">
        <v>1.2</v>
      </c>
      <c r="L1026" s="45">
        <v>0</v>
      </c>
      <c r="M1026" s="45">
        <v>2.4</v>
      </c>
      <c r="N1026" s="45">
        <v>0.15</v>
      </c>
      <c r="O1026" s="45">
        <v>0.15</v>
      </c>
      <c r="P1026" s="45">
        <v>0.6</v>
      </c>
      <c r="Q1026" s="45">
        <v>2.4</v>
      </c>
      <c r="R1026" s="45">
        <v>1.1399999999999999</v>
      </c>
      <c r="S1026" s="45">
        <v>211.88</v>
      </c>
      <c r="T1026" s="45">
        <v>211.88</v>
      </c>
      <c r="U1026" s="45">
        <v>0.9</v>
      </c>
      <c r="V1026" s="45">
        <v>0.15</v>
      </c>
      <c r="W1026" s="45">
        <v>1.2</v>
      </c>
      <c r="X1026" s="152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55"/>
    </row>
    <row r="1027" spans="1:65">
      <c r="B1027" s="31"/>
      <c r="C1027" s="20"/>
      <c r="D1027" s="20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BM1027" s="55"/>
    </row>
    <row r="1028" spans="1:65" ht="15">
      <c r="B1028" s="8" t="s">
        <v>588</v>
      </c>
      <c r="BM1028" s="28" t="s">
        <v>66</v>
      </c>
    </row>
    <row r="1029" spans="1:65" ht="15">
      <c r="A1029" s="25" t="s">
        <v>64</v>
      </c>
      <c r="B1029" s="18" t="s">
        <v>110</v>
      </c>
      <c r="C1029" s="15" t="s">
        <v>111</v>
      </c>
      <c r="D1029" s="16" t="s">
        <v>230</v>
      </c>
      <c r="E1029" s="17" t="s">
        <v>230</v>
      </c>
      <c r="F1029" s="17" t="s">
        <v>230</v>
      </c>
      <c r="G1029" s="17" t="s">
        <v>230</v>
      </c>
      <c r="H1029" s="17" t="s">
        <v>230</v>
      </c>
      <c r="I1029" s="152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8">
        <v>1</v>
      </c>
    </row>
    <row r="1030" spans="1:65">
      <c r="A1030" s="30"/>
      <c r="B1030" s="19" t="s">
        <v>231</v>
      </c>
      <c r="C1030" s="9" t="s">
        <v>231</v>
      </c>
      <c r="D1030" s="150" t="s">
        <v>234</v>
      </c>
      <c r="E1030" s="151" t="s">
        <v>240</v>
      </c>
      <c r="F1030" s="151" t="s">
        <v>242</v>
      </c>
      <c r="G1030" s="151" t="s">
        <v>246</v>
      </c>
      <c r="H1030" s="151" t="s">
        <v>247</v>
      </c>
      <c r="I1030" s="152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8" t="s">
        <v>3</v>
      </c>
    </row>
    <row r="1031" spans="1:65">
      <c r="A1031" s="30"/>
      <c r="B1031" s="19"/>
      <c r="C1031" s="9"/>
      <c r="D1031" s="10" t="s">
        <v>271</v>
      </c>
      <c r="E1031" s="11" t="s">
        <v>271</v>
      </c>
      <c r="F1031" s="11" t="s">
        <v>271</v>
      </c>
      <c r="G1031" s="11" t="s">
        <v>274</v>
      </c>
      <c r="H1031" s="11" t="s">
        <v>271</v>
      </c>
      <c r="I1031" s="152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8">
        <v>2</v>
      </c>
    </row>
    <row r="1032" spans="1:65">
      <c r="A1032" s="30"/>
      <c r="B1032" s="19"/>
      <c r="C1032" s="9"/>
      <c r="D1032" s="26" t="s">
        <v>263</v>
      </c>
      <c r="E1032" s="26" t="s">
        <v>116</v>
      </c>
      <c r="F1032" s="26" t="s">
        <v>116</v>
      </c>
      <c r="G1032" s="26" t="s">
        <v>309</v>
      </c>
      <c r="H1032" s="26" t="s">
        <v>309</v>
      </c>
      <c r="I1032" s="152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8">
        <v>2</v>
      </c>
    </row>
    <row r="1033" spans="1:65">
      <c r="A1033" s="30"/>
      <c r="B1033" s="18">
        <v>1</v>
      </c>
      <c r="C1033" s="14">
        <v>1</v>
      </c>
      <c r="D1033" s="22">
        <v>0.155</v>
      </c>
      <c r="E1033" s="22">
        <v>0.187</v>
      </c>
      <c r="F1033" s="22">
        <v>0.2</v>
      </c>
      <c r="G1033" s="22">
        <v>0.2</v>
      </c>
      <c r="H1033" s="22">
        <v>0.21370563689621999</v>
      </c>
      <c r="I1033" s="152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8">
        <v>1</v>
      </c>
    </row>
    <row r="1034" spans="1:65">
      <c r="A1034" s="30"/>
      <c r="B1034" s="19">
        <v>1</v>
      </c>
      <c r="C1034" s="9">
        <v>2</v>
      </c>
      <c r="D1034" s="11">
        <v>0.16</v>
      </c>
      <c r="E1034" s="11">
        <v>0.19700000000000001</v>
      </c>
      <c r="F1034" s="11">
        <v>0.2</v>
      </c>
      <c r="G1034" s="11">
        <v>0.2</v>
      </c>
      <c r="H1034" s="11">
        <v>0.20710837393044224</v>
      </c>
      <c r="I1034" s="152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8">
        <v>27</v>
      </c>
    </row>
    <row r="1035" spans="1:65">
      <c r="A1035" s="30"/>
      <c r="B1035" s="19">
        <v>1</v>
      </c>
      <c r="C1035" s="9">
        <v>3</v>
      </c>
      <c r="D1035" s="11">
        <v>0.16</v>
      </c>
      <c r="E1035" s="11">
        <v>0.19500000000000001</v>
      </c>
      <c r="F1035" s="11">
        <v>0.22</v>
      </c>
      <c r="G1035" s="11">
        <v>0.2</v>
      </c>
      <c r="H1035" s="11">
        <v>0.21487885017119746</v>
      </c>
      <c r="I1035" s="152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8">
        <v>16</v>
      </c>
    </row>
    <row r="1036" spans="1:65">
      <c r="A1036" s="30"/>
      <c r="B1036" s="19">
        <v>1</v>
      </c>
      <c r="C1036" s="9">
        <v>4</v>
      </c>
      <c r="D1036" s="11">
        <v>0.16</v>
      </c>
      <c r="E1036" s="11">
        <v>0.182</v>
      </c>
      <c r="F1036" s="11">
        <v>0.22</v>
      </c>
      <c r="G1036" s="11">
        <v>0.2</v>
      </c>
      <c r="H1036" s="11">
        <v>0.22056990418310402</v>
      </c>
      <c r="I1036" s="152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8">
        <v>0.19465052169316951</v>
      </c>
    </row>
    <row r="1037" spans="1:65">
      <c r="A1037" s="30"/>
      <c r="B1037" s="19">
        <v>1</v>
      </c>
      <c r="C1037" s="9">
        <v>5</v>
      </c>
      <c r="D1037" s="11">
        <v>0.16</v>
      </c>
      <c r="E1037" s="11">
        <v>0.19</v>
      </c>
      <c r="F1037" s="11">
        <v>0.21</v>
      </c>
      <c r="G1037" s="11">
        <v>0.2</v>
      </c>
      <c r="H1037" s="11">
        <v>0.21468936179514078</v>
      </c>
      <c r="I1037" s="152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8">
        <v>129</v>
      </c>
    </row>
    <row r="1038" spans="1:65">
      <c r="A1038" s="30"/>
      <c r="B1038" s="19">
        <v>1</v>
      </c>
      <c r="C1038" s="9">
        <v>6</v>
      </c>
      <c r="D1038" s="11">
        <v>0.16500000000000001</v>
      </c>
      <c r="E1038" s="11">
        <v>0.191</v>
      </c>
      <c r="F1038" s="11">
        <v>0.21</v>
      </c>
      <c r="G1038" s="11">
        <v>0.2</v>
      </c>
      <c r="H1038" s="11">
        <v>0.20656352381898135</v>
      </c>
      <c r="I1038" s="152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5"/>
    </row>
    <row r="1039" spans="1:65">
      <c r="A1039" s="30"/>
      <c r="B1039" s="20" t="s">
        <v>265</v>
      </c>
      <c r="C1039" s="12"/>
      <c r="D1039" s="23">
        <v>0.16</v>
      </c>
      <c r="E1039" s="23">
        <v>0.19033333333333333</v>
      </c>
      <c r="F1039" s="23">
        <v>0.21</v>
      </c>
      <c r="G1039" s="23">
        <v>0.19999999999999998</v>
      </c>
      <c r="H1039" s="23">
        <v>0.21291927513251432</v>
      </c>
      <c r="I1039" s="152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55"/>
    </row>
    <row r="1040" spans="1:65">
      <c r="A1040" s="30"/>
      <c r="B1040" s="3" t="s">
        <v>266</v>
      </c>
      <c r="C1040" s="29"/>
      <c r="D1040" s="11">
        <v>0.16</v>
      </c>
      <c r="E1040" s="11">
        <v>0.1905</v>
      </c>
      <c r="F1040" s="11">
        <v>0.21</v>
      </c>
      <c r="G1040" s="11">
        <v>0.2</v>
      </c>
      <c r="H1040" s="11">
        <v>0.21419749934568039</v>
      </c>
      <c r="I1040" s="152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5"/>
    </row>
    <row r="1041" spans="1:65">
      <c r="A1041" s="30"/>
      <c r="B1041" s="3" t="s">
        <v>267</v>
      </c>
      <c r="C1041" s="29"/>
      <c r="D1041" s="24">
        <v>3.162277660168382E-3</v>
      </c>
      <c r="E1041" s="24">
        <v>5.428320796219281E-3</v>
      </c>
      <c r="F1041" s="24">
        <v>8.9442719099991543E-3</v>
      </c>
      <c r="G1041" s="24">
        <v>3.0404709722440586E-17</v>
      </c>
      <c r="H1041" s="24">
        <v>5.2969005721894037E-3</v>
      </c>
      <c r="I1041" s="152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5"/>
    </row>
    <row r="1042" spans="1:65">
      <c r="A1042" s="30"/>
      <c r="B1042" s="3" t="s">
        <v>86</v>
      </c>
      <c r="C1042" s="29"/>
      <c r="D1042" s="13">
        <v>1.9764235376052389E-2</v>
      </c>
      <c r="E1042" s="13">
        <v>2.8520074235828096E-2</v>
      </c>
      <c r="F1042" s="13">
        <v>4.2591770999995976E-2</v>
      </c>
      <c r="G1042" s="13">
        <v>1.5202354861220294E-16</v>
      </c>
      <c r="H1042" s="13">
        <v>2.4877506129460464E-2</v>
      </c>
      <c r="I1042" s="152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5"/>
    </row>
    <row r="1043" spans="1:65">
      <c r="A1043" s="30"/>
      <c r="B1043" s="3" t="s">
        <v>268</v>
      </c>
      <c r="C1043" s="29"/>
      <c r="D1043" s="13">
        <v>-0.17801401913419801</v>
      </c>
      <c r="E1043" s="13">
        <v>-2.2179176928389777E-2</v>
      </c>
      <c r="F1043" s="13">
        <v>7.8856599886365064E-2</v>
      </c>
      <c r="G1043" s="13">
        <v>2.7482476082252294E-2</v>
      </c>
      <c r="H1043" s="13">
        <v>9.3854120093970872E-2</v>
      </c>
      <c r="I1043" s="152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5"/>
    </row>
    <row r="1044" spans="1:65">
      <c r="A1044" s="30"/>
      <c r="B1044" s="46" t="s">
        <v>269</v>
      </c>
      <c r="C1044" s="47"/>
      <c r="D1044" s="45">
        <v>2.7</v>
      </c>
      <c r="E1044" s="45">
        <v>0.65</v>
      </c>
      <c r="F1044" s="45">
        <v>0.67</v>
      </c>
      <c r="G1044" s="45">
        <v>0</v>
      </c>
      <c r="H1044" s="45">
        <v>0.87</v>
      </c>
      <c r="I1044" s="152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55"/>
    </row>
    <row r="1045" spans="1:65">
      <c r="B1045" s="31"/>
      <c r="C1045" s="20"/>
      <c r="D1045" s="20"/>
      <c r="E1045" s="20"/>
      <c r="F1045" s="20"/>
      <c r="G1045" s="20"/>
      <c r="H1045" s="20"/>
      <c r="BM1045" s="55"/>
    </row>
    <row r="1046" spans="1:65" ht="15">
      <c r="B1046" s="8" t="s">
        <v>589</v>
      </c>
      <c r="BM1046" s="28" t="s">
        <v>66</v>
      </c>
    </row>
    <row r="1047" spans="1:65" ht="15">
      <c r="A1047" s="25" t="s">
        <v>32</v>
      </c>
      <c r="B1047" s="18" t="s">
        <v>110</v>
      </c>
      <c r="C1047" s="15" t="s">
        <v>111</v>
      </c>
      <c r="D1047" s="16" t="s">
        <v>230</v>
      </c>
      <c r="E1047" s="17" t="s">
        <v>230</v>
      </c>
      <c r="F1047" s="17" t="s">
        <v>230</v>
      </c>
      <c r="G1047" s="17" t="s">
        <v>230</v>
      </c>
      <c r="H1047" s="17" t="s">
        <v>230</v>
      </c>
      <c r="I1047" s="17" t="s">
        <v>230</v>
      </c>
      <c r="J1047" s="17" t="s">
        <v>230</v>
      </c>
      <c r="K1047" s="17" t="s">
        <v>230</v>
      </c>
      <c r="L1047" s="17" t="s">
        <v>230</v>
      </c>
      <c r="M1047" s="17" t="s">
        <v>230</v>
      </c>
      <c r="N1047" s="17" t="s">
        <v>230</v>
      </c>
      <c r="O1047" s="17" t="s">
        <v>230</v>
      </c>
      <c r="P1047" s="17" t="s">
        <v>230</v>
      </c>
      <c r="Q1047" s="17" t="s">
        <v>230</v>
      </c>
      <c r="R1047" s="17" t="s">
        <v>230</v>
      </c>
      <c r="S1047" s="17" t="s">
        <v>230</v>
      </c>
      <c r="T1047" s="17" t="s">
        <v>230</v>
      </c>
      <c r="U1047" s="17" t="s">
        <v>230</v>
      </c>
      <c r="V1047" s="17" t="s">
        <v>230</v>
      </c>
      <c r="W1047" s="17" t="s">
        <v>230</v>
      </c>
      <c r="X1047" s="152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8">
        <v>1</v>
      </c>
    </row>
    <row r="1048" spans="1:65">
      <c r="A1048" s="30"/>
      <c r="B1048" s="19" t="s">
        <v>231</v>
      </c>
      <c r="C1048" s="9" t="s">
        <v>231</v>
      </c>
      <c r="D1048" s="150" t="s">
        <v>233</v>
      </c>
      <c r="E1048" s="151" t="s">
        <v>234</v>
      </c>
      <c r="F1048" s="151" t="s">
        <v>236</v>
      </c>
      <c r="G1048" s="151" t="s">
        <v>237</v>
      </c>
      <c r="H1048" s="151" t="s">
        <v>239</v>
      </c>
      <c r="I1048" s="151" t="s">
        <v>240</v>
      </c>
      <c r="J1048" s="151" t="s">
        <v>242</v>
      </c>
      <c r="K1048" s="151" t="s">
        <v>243</v>
      </c>
      <c r="L1048" s="151" t="s">
        <v>245</v>
      </c>
      <c r="M1048" s="151" t="s">
        <v>246</v>
      </c>
      <c r="N1048" s="151" t="s">
        <v>247</v>
      </c>
      <c r="O1048" s="151" t="s">
        <v>248</v>
      </c>
      <c r="P1048" s="151" t="s">
        <v>250</v>
      </c>
      <c r="Q1048" s="151" t="s">
        <v>251</v>
      </c>
      <c r="R1048" s="151" t="s">
        <v>252</v>
      </c>
      <c r="S1048" s="151" t="s">
        <v>254</v>
      </c>
      <c r="T1048" s="151" t="s">
        <v>255</v>
      </c>
      <c r="U1048" s="151" t="s">
        <v>256</v>
      </c>
      <c r="V1048" s="151" t="s">
        <v>257</v>
      </c>
      <c r="W1048" s="151" t="s">
        <v>258</v>
      </c>
      <c r="X1048" s="152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8" t="s">
        <v>3</v>
      </c>
    </row>
    <row r="1049" spans="1:65">
      <c r="A1049" s="30"/>
      <c r="B1049" s="19"/>
      <c r="C1049" s="9"/>
      <c r="D1049" s="10" t="s">
        <v>271</v>
      </c>
      <c r="E1049" s="11" t="s">
        <v>271</v>
      </c>
      <c r="F1049" s="11" t="s">
        <v>274</v>
      </c>
      <c r="G1049" s="11" t="s">
        <v>274</v>
      </c>
      <c r="H1049" s="11" t="s">
        <v>274</v>
      </c>
      <c r="I1049" s="11" t="s">
        <v>271</v>
      </c>
      <c r="J1049" s="11" t="s">
        <v>271</v>
      </c>
      <c r="K1049" s="11" t="s">
        <v>274</v>
      </c>
      <c r="L1049" s="11" t="s">
        <v>271</v>
      </c>
      <c r="M1049" s="11" t="s">
        <v>274</v>
      </c>
      <c r="N1049" s="11" t="s">
        <v>271</v>
      </c>
      <c r="O1049" s="11" t="s">
        <v>271</v>
      </c>
      <c r="P1049" s="11" t="s">
        <v>271</v>
      </c>
      <c r="Q1049" s="11" t="s">
        <v>274</v>
      </c>
      <c r="R1049" s="11" t="s">
        <v>271</v>
      </c>
      <c r="S1049" s="11" t="s">
        <v>273</v>
      </c>
      <c r="T1049" s="11" t="s">
        <v>274</v>
      </c>
      <c r="U1049" s="11" t="s">
        <v>271</v>
      </c>
      <c r="V1049" s="11" t="s">
        <v>274</v>
      </c>
      <c r="W1049" s="11" t="s">
        <v>271</v>
      </c>
      <c r="X1049" s="152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8">
        <v>2</v>
      </c>
    </row>
    <row r="1050" spans="1:65">
      <c r="A1050" s="30"/>
      <c r="B1050" s="19"/>
      <c r="C1050" s="9"/>
      <c r="D1050" s="26" t="s">
        <v>309</v>
      </c>
      <c r="E1050" s="26" t="s">
        <v>263</v>
      </c>
      <c r="F1050" s="26" t="s">
        <v>310</v>
      </c>
      <c r="G1050" s="26" t="s">
        <v>310</v>
      </c>
      <c r="H1050" s="26" t="s">
        <v>310</v>
      </c>
      <c r="I1050" s="26" t="s">
        <v>116</v>
      </c>
      <c r="J1050" s="26" t="s">
        <v>116</v>
      </c>
      <c r="K1050" s="26" t="s">
        <v>311</v>
      </c>
      <c r="L1050" s="26" t="s">
        <v>309</v>
      </c>
      <c r="M1050" s="26" t="s">
        <v>309</v>
      </c>
      <c r="N1050" s="26" t="s">
        <v>309</v>
      </c>
      <c r="O1050" s="26" t="s">
        <v>310</v>
      </c>
      <c r="P1050" s="26" t="s">
        <v>309</v>
      </c>
      <c r="Q1050" s="26" t="s">
        <v>311</v>
      </c>
      <c r="R1050" s="26" t="s">
        <v>276</v>
      </c>
      <c r="S1050" s="26" t="s">
        <v>312</v>
      </c>
      <c r="T1050" s="26" t="s">
        <v>313</v>
      </c>
      <c r="U1050" s="26" t="s">
        <v>309</v>
      </c>
      <c r="V1050" s="26" t="s">
        <v>309</v>
      </c>
      <c r="W1050" s="26" t="s">
        <v>309</v>
      </c>
      <c r="X1050" s="152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8">
        <v>3</v>
      </c>
    </row>
    <row r="1051" spans="1:65">
      <c r="A1051" s="30"/>
      <c r="B1051" s="18">
        <v>1</v>
      </c>
      <c r="C1051" s="14">
        <v>1</v>
      </c>
      <c r="D1051" s="22">
        <v>0.26</v>
      </c>
      <c r="E1051" s="22">
        <v>0.24</v>
      </c>
      <c r="F1051" s="22">
        <v>0.25</v>
      </c>
      <c r="G1051" s="22">
        <v>0.26</v>
      </c>
      <c r="H1051" s="153">
        <v>0.2</v>
      </c>
      <c r="I1051" s="22">
        <v>0.26</v>
      </c>
      <c r="J1051" s="22">
        <v>0.26</v>
      </c>
      <c r="K1051" s="22">
        <v>0.28000000000000003</v>
      </c>
      <c r="L1051" s="22">
        <v>0.26</v>
      </c>
      <c r="M1051" s="153">
        <v>0.3</v>
      </c>
      <c r="N1051" s="22">
        <v>0.28982719792509781</v>
      </c>
      <c r="O1051" s="22">
        <v>0.25</v>
      </c>
      <c r="P1051" s="22">
        <v>0.26</v>
      </c>
      <c r="Q1051" s="22">
        <v>0.28000000000000003</v>
      </c>
      <c r="R1051" s="153">
        <v>0.2</v>
      </c>
      <c r="S1051" s="153" t="s">
        <v>95</v>
      </c>
      <c r="T1051" s="153" t="s">
        <v>95</v>
      </c>
      <c r="U1051" s="22">
        <v>0.25</v>
      </c>
      <c r="V1051" s="22">
        <v>0.26</v>
      </c>
      <c r="W1051" s="22">
        <v>0.24</v>
      </c>
      <c r="X1051" s="152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8">
        <v>1</v>
      </c>
    </row>
    <row r="1052" spans="1:65">
      <c r="A1052" s="30"/>
      <c r="B1052" s="19">
        <v>1</v>
      </c>
      <c r="C1052" s="9">
        <v>2</v>
      </c>
      <c r="D1052" s="11">
        <v>0.26</v>
      </c>
      <c r="E1052" s="11">
        <v>0.24</v>
      </c>
      <c r="F1052" s="11">
        <v>0.25</v>
      </c>
      <c r="G1052" s="11">
        <v>0.23</v>
      </c>
      <c r="H1052" s="155">
        <v>0.2</v>
      </c>
      <c r="I1052" s="11">
        <v>0.27</v>
      </c>
      <c r="J1052" s="11">
        <v>0.27</v>
      </c>
      <c r="K1052" s="11">
        <v>0.27</v>
      </c>
      <c r="L1052" s="11">
        <v>0.25</v>
      </c>
      <c r="M1052" s="155">
        <v>0.3</v>
      </c>
      <c r="N1052" s="11">
        <v>0.29812030729622135</v>
      </c>
      <c r="O1052" s="11">
        <v>0.27</v>
      </c>
      <c r="P1052" s="11">
        <v>0.27</v>
      </c>
      <c r="Q1052" s="11">
        <v>0.28000000000000003</v>
      </c>
      <c r="R1052" s="155">
        <v>0.3</v>
      </c>
      <c r="S1052" s="155" t="s">
        <v>95</v>
      </c>
      <c r="T1052" s="155" t="s">
        <v>95</v>
      </c>
      <c r="U1052" s="11">
        <v>0.25</v>
      </c>
      <c r="V1052" s="11">
        <v>0.26</v>
      </c>
      <c r="W1052" s="11">
        <v>0.24</v>
      </c>
      <c r="X1052" s="152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8">
        <v>28</v>
      </c>
    </row>
    <row r="1053" spans="1:65">
      <c r="A1053" s="30"/>
      <c r="B1053" s="19">
        <v>1</v>
      </c>
      <c r="C1053" s="9">
        <v>3</v>
      </c>
      <c r="D1053" s="11">
        <v>0.25</v>
      </c>
      <c r="E1053" s="11">
        <v>0.24</v>
      </c>
      <c r="F1053" s="11">
        <v>0.25</v>
      </c>
      <c r="G1053" s="11">
        <v>0.22</v>
      </c>
      <c r="H1053" s="155">
        <v>0.2</v>
      </c>
      <c r="I1053" s="11">
        <v>0.26</v>
      </c>
      <c r="J1053" s="11">
        <v>0.28999999999999998</v>
      </c>
      <c r="K1053" s="11">
        <v>0.27</v>
      </c>
      <c r="L1053" s="11">
        <v>0.26</v>
      </c>
      <c r="M1053" s="155">
        <v>0.3</v>
      </c>
      <c r="N1053" s="11">
        <v>0.28931931171432412</v>
      </c>
      <c r="O1053" s="11">
        <v>0.26</v>
      </c>
      <c r="P1053" s="11">
        <v>0.26</v>
      </c>
      <c r="Q1053" s="11">
        <v>0.28000000000000003</v>
      </c>
      <c r="R1053" s="155">
        <v>0.3</v>
      </c>
      <c r="S1053" s="155" t="s">
        <v>95</v>
      </c>
      <c r="T1053" s="155" t="s">
        <v>95</v>
      </c>
      <c r="U1053" s="11">
        <v>0.24</v>
      </c>
      <c r="V1053" s="11">
        <v>0.26</v>
      </c>
      <c r="W1053" s="11">
        <v>0.25</v>
      </c>
      <c r="X1053" s="152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8">
        <v>16</v>
      </c>
    </row>
    <row r="1054" spans="1:65">
      <c r="A1054" s="30"/>
      <c r="B1054" s="19">
        <v>1</v>
      </c>
      <c r="C1054" s="9">
        <v>4</v>
      </c>
      <c r="D1054" s="11">
        <v>0.26</v>
      </c>
      <c r="E1054" s="11">
        <v>0.24</v>
      </c>
      <c r="F1054" s="11">
        <v>0.25</v>
      </c>
      <c r="G1054" s="11">
        <v>0.25</v>
      </c>
      <c r="H1054" s="155">
        <v>0.2</v>
      </c>
      <c r="I1054" s="11">
        <v>0.25</v>
      </c>
      <c r="J1054" s="11">
        <v>0.3</v>
      </c>
      <c r="K1054" s="11">
        <v>0.26</v>
      </c>
      <c r="L1054" s="11">
        <v>0.25</v>
      </c>
      <c r="M1054" s="155">
        <v>0.3</v>
      </c>
      <c r="N1054" s="11">
        <v>0.29518619154895315</v>
      </c>
      <c r="O1054" s="11">
        <v>0.27</v>
      </c>
      <c r="P1054" s="11">
        <v>0.28000000000000003</v>
      </c>
      <c r="Q1054" s="11">
        <v>0.28000000000000003</v>
      </c>
      <c r="R1054" s="155">
        <v>0.3</v>
      </c>
      <c r="S1054" s="155" t="s">
        <v>95</v>
      </c>
      <c r="T1054" s="155" t="s">
        <v>95</v>
      </c>
      <c r="U1054" s="11">
        <v>0.25</v>
      </c>
      <c r="V1054" s="11">
        <v>0.24</v>
      </c>
      <c r="W1054" s="11">
        <v>0.23</v>
      </c>
      <c r="X1054" s="152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8">
        <v>0.25886726101600094</v>
      </c>
    </row>
    <row r="1055" spans="1:65">
      <c r="A1055" s="30"/>
      <c r="B1055" s="19">
        <v>1</v>
      </c>
      <c r="C1055" s="9">
        <v>5</v>
      </c>
      <c r="D1055" s="11">
        <v>0.24</v>
      </c>
      <c r="E1055" s="11">
        <v>0.24</v>
      </c>
      <c r="F1055" s="11">
        <v>0.25</v>
      </c>
      <c r="G1055" s="11">
        <v>0.25</v>
      </c>
      <c r="H1055" s="155">
        <v>0.2</v>
      </c>
      <c r="I1055" s="11">
        <v>0.26</v>
      </c>
      <c r="J1055" s="11">
        <v>0.28999999999999998</v>
      </c>
      <c r="K1055" s="11">
        <v>0.27</v>
      </c>
      <c r="L1055" s="11">
        <v>0.26</v>
      </c>
      <c r="M1055" s="155">
        <v>0.3</v>
      </c>
      <c r="N1055" s="11">
        <v>0.29259156771547229</v>
      </c>
      <c r="O1055" s="11">
        <v>0.26</v>
      </c>
      <c r="P1055" s="11">
        <v>0.26</v>
      </c>
      <c r="Q1055" s="11">
        <v>0.27</v>
      </c>
      <c r="R1055" s="155">
        <v>0.3</v>
      </c>
      <c r="S1055" s="155" t="s">
        <v>95</v>
      </c>
      <c r="T1055" s="155" t="s">
        <v>95</v>
      </c>
      <c r="U1055" s="11">
        <v>0.23</v>
      </c>
      <c r="V1055" s="11">
        <v>0.24</v>
      </c>
      <c r="W1055" s="11">
        <v>0.23</v>
      </c>
      <c r="X1055" s="152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8">
        <v>130</v>
      </c>
    </row>
    <row r="1056" spans="1:65">
      <c r="A1056" s="30"/>
      <c r="B1056" s="19">
        <v>1</v>
      </c>
      <c r="C1056" s="9">
        <v>6</v>
      </c>
      <c r="D1056" s="11">
        <v>0.24</v>
      </c>
      <c r="E1056" s="11">
        <v>0.24</v>
      </c>
      <c r="F1056" s="11">
        <v>0.26</v>
      </c>
      <c r="G1056" s="11">
        <v>0.25</v>
      </c>
      <c r="H1056" s="155">
        <v>0.2</v>
      </c>
      <c r="I1056" s="11">
        <v>0.26</v>
      </c>
      <c r="J1056" s="11">
        <v>0.28000000000000003</v>
      </c>
      <c r="K1056" s="11">
        <v>0.26</v>
      </c>
      <c r="L1056" s="11">
        <v>0.26</v>
      </c>
      <c r="M1056" s="155">
        <v>0.3</v>
      </c>
      <c r="N1056" s="148">
        <v>0.26743165753267484</v>
      </c>
      <c r="O1056" s="11">
        <v>0.28000000000000003</v>
      </c>
      <c r="P1056" s="11">
        <v>0.26</v>
      </c>
      <c r="Q1056" s="11">
        <v>0.27</v>
      </c>
      <c r="R1056" s="155" t="s">
        <v>279</v>
      </c>
      <c r="S1056" s="155" t="s">
        <v>95</v>
      </c>
      <c r="T1056" s="155" t="s">
        <v>95</v>
      </c>
      <c r="U1056" s="11">
        <v>0.23</v>
      </c>
      <c r="V1056" s="11">
        <v>0.24</v>
      </c>
      <c r="W1056" s="11">
        <v>0.24</v>
      </c>
      <c r="X1056" s="152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5"/>
    </row>
    <row r="1057" spans="1:65">
      <c r="A1057" s="30"/>
      <c r="B1057" s="20" t="s">
        <v>265</v>
      </c>
      <c r="C1057" s="12"/>
      <c r="D1057" s="23">
        <v>0.25166666666666665</v>
      </c>
      <c r="E1057" s="23">
        <v>0.24</v>
      </c>
      <c r="F1057" s="23">
        <v>0.25166666666666665</v>
      </c>
      <c r="G1057" s="23">
        <v>0.24333333333333332</v>
      </c>
      <c r="H1057" s="23">
        <v>0.19999999999999998</v>
      </c>
      <c r="I1057" s="23">
        <v>0.26</v>
      </c>
      <c r="J1057" s="23">
        <v>0.28166666666666668</v>
      </c>
      <c r="K1057" s="23">
        <v>0.26833333333333337</v>
      </c>
      <c r="L1057" s="23">
        <v>0.25666666666666665</v>
      </c>
      <c r="M1057" s="23">
        <v>0.3</v>
      </c>
      <c r="N1057" s="23">
        <v>0.28874603895545725</v>
      </c>
      <c r="O1057" s="23">
        <v>0.26500000000000001</v>
      </c>
      <c r="P1057" s="23">
        <v>0.26500000000000001</v>
      </c>
      <c r="Q1057" s="23">
        <v>0.27666666666666667</v>
      </c>
      <c r="R1057" s="23">
        <v>0.28000000000000003</v>
      </c>
      <c r="S1057" s="23" t="s">
        <v>673</v>
      </c>
      <c r="T1057" s="23" t="s">
        <v>673</v>
      </c>
      <c r="U1057" s="23">
        <v>0.24166666666666667</v>
      </c>
      <c r="V1057" s="23">
        <v>0.25</v>
      </c>
      <c r="W1057" s="23">
        <v>0.23833333333333331</v>
      </c>
      <c r="X1057" s="152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5"/>
    </row>
    <row r="1058" spans="1:65">
      <c r="A1058" s="30"/>
      <c r="B1058" s="3" t="s">
        <v>266</v>
      </c>
      <c r="C1058" s="29"/>
      <c r="D1058" s="11">
        <v>0.255</v>
      </c>
      <c r="E1058" s="11">
        <v>0.24</v>
      </c>
      <c r="F1058" s="11">
        <v>0.25</v>
      </c>
      <c r="G1058" s="11">
        <v>0.25</v>
      </c>
      <c r="H1058" s="11">
        <v>0.2</v>
      </c>
      <c r="I1058" s="11">
        <v>0.26</v>
      </c>
      <c r="J1058" s="11">
        <v>0.28500000000000003</v>
      </c>
      <c r="K1058" s="11">
        <v>0.27</v>
      </c>
      <c r="L1058" s="11">
        <v>0.26</v>
      </c>
      <c r="M1058" s="11">
        <v>0.3</v>
      </c>
      <c r="N1058" s="11">
        <v>0.29120938282028508</v>
      </c>
      <c r="O1058" s="11">
        <v>0.26500000000000001</v>
      </c>
      <c r="P1058" s="11">
        <v>0.26</v>
      </c>
      <c r="Q1058" s="11">
        <v>0.28000000000000003</v>
      </c>
      <c r="R1058" s="11">
        <v>0.3</v>
      </c>
      <c r="S1058" s="11" t="s">
        <v>673</v>
      </c>
      <c r="T1058" s="11" t="s">
        <v>673</v>
      </c>
      <c r="U1058" s="11">
        <v>0.245</v>
      </c>
      <c r="V1058" s="11">
        <v>0.25</v>
      </c>
      <c r="W1058" s="11">
        <v>0.24</v>
      </c>
      <c r="X1058" s="152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55"/>
    </row>
    <row r="1059" spans="1:65">
      <c r="A1059" s="30"/>
      <c r="B1059" s="3" t="s">
        <v>267</v>
      </c>
      <c r="C1059" s="29"/>
      <c r="D1059" s="24">
        <v>9.8319208025017587E-3</v>
      </c>
      <c r="E1059" s="24">
        <v>0</v>
      </c>
      <c r="F1059" s="24">
        <v>4.0824829046386332E-3</v>
      </c>
      <c r="G1059" s="24">
        <v>1.5055453054181619E-2</v>
      </c>
      <c r="H1059" s="24">
        <v>3.0404709722440586E-17</v>
      </c>
      <c r="I1059" s="24">
        <v>6.324555320336764E-3</v>
      </c>
      <c r="J1059" s="24">
        <v>1.4719601443879732E-2</v>
      </c>
      <c r="K1059" s="24">
        <v>7.5277265270908165E-3</v>
      </c>
      <c r="L1059" s="24">
        <v>5.1639777949432277E-3</v>
      </c>
      <c r="M1059" s="24">
        <v>0</v>
      </c>
      <c r="N1059" s="24">
        <v>1.0953912229024039E-2</v>
      </c>
      <c r="O1059" s="24">
        <v>1.0488088481701525E-2</v>
      </c>
      <c r="P1059" s="24">
        <v>8.3666002653407633E-3</v>
      </c>
      <c r="Q1059" s="24">
        <v>5.1639777949432277E-3</v>
      </c>
      <c r="R1059" s="24">
        <v>4.4721359549995655E-2</v>
      </c>
      <c r="S1059" s="24" t="s">
        <v>673</v>
      </c>
      <c r="T1059" s="24" t="s">
        <v>673</v>
      </c>
      <c r="U1059" s="24">
        <v>9.8319208025017465E-3</v>
      </c>
      <c r="V1059" s="24">
        <v>1.0954451150103331E-2</v>
      </c>
      <c r="W1059" s="24">
        <v>7.5277265270908044E-3</v>
      </c>
      <c r="X1059" s="206"/>
      <c r="Y1059" s="207"/>
      <c r="Z1059" s="207"/>
      <c r="AA1059" s="207"/>
      <c r="AB1059" s="207"/>
      <c r="AC1059" s="207"/>
      <c r="AD1059" s="207"/>
      <c r="AE1059" s="207"/>
      <c r="AF1059" s="207"/>
      <c r="AG1059" s="207"/>
      <c r="AH1059" s="207"/>
      <c r="AI1059" s="207"/>
      <c r="AJ1059" s="207"/>
      <c r="AK1059" s="207"/>
      <c r="AL1059" s="207"/>
      <c r="AM1059" s="207"/>
      <c r="AN1059" s="207"/>
      <c r="AO1059" s="207"/>
      <c r="AP1059" s="207"/>
      <c r="AQ1059" s="207"/>
      <c r="AR1059" s="207"/>
      <c r="AS1059" s="207"/>
      <c r="AT1059" s="207"/>
      <c r="AU1059" s="207"/>
      <c r="AV1059" s="207"/>
      <c r="AW1059" s="207"/>
      <c r="AX1059" s="207"/>
      <c r="AY1059" s="207"/>
      <c r="AZ1059" s="207"/>
      <c r="BA1059" s="207"/>
      <c r="BB1059" s="207"/>
      <c r="BC1059" s="207"/>
      <c r="BD1059" s="207"/>
      <c r="BE1059" s="207"/>
      <c r="BF1059" s="207"/>
      <c r="BG1059" s="207"/>
      <c r="BH1059" s="207"/>
      <c r="BI1059" s="207"/>
      <c r="BJ1059" s="207"/>
      <c r="BK1059" s="207"/>
      <c r="BL1059" s="207"/>
      <c r="BM1059" s="56"/>
    </row>
    <row r="1060" spans="1:65">
      <c r="A1060" s="30"/>
      <c r="B1060" s="3" t="s">
        <v>86</v>
      </c>
      <c r="C1060" s="29"/>
      <c r="D1060" s="13">
        <v>3.906723497682818E-2</v>
      </c>
      <c r="E1060" s="13">
        <v>0</v>
      </c>
      <c r="F1060" s="13">
        <v>1.6221786376047549E-2</v>
      </c>
      <c r="G1060" s="13">
        <v>6.1871724880198438E-2</v>
      </c>
      <c r="H1060" s="13">
        <v>1.5202354861220294E-16</v>
      </c>
      <c r="I1060" s="13">
        <v>2.4325212770526013E-2</v>
      </c>
      <c r="J1060" s="13">
        <v>5.2258940037442837E-2</v>
      </c>
      <c r="K1060" s="13">
        <v>2.8053639231394343E-2</v>
      </c>
      <c r="L1060" s="13">
        <v>2.0119394006272318E-2</v>
      </c>
      <c r="M1060" s="13">
        <v>0</v>
      </c>
      <c r="N1060" s="13">
        <v>3.793614717157668E-2</v>
      </c>
      <c r="O1060" s="13">
        <v>3.9577692383779339E-2</v>
      </c>
      <c r="P1060" s="13">
        <v>3.1572076472984011E-2</v>
      </c>
      <c r="Q1060" s="13">
        <v>1.8664979981722511E-2</v>
      </c>
      <c r="R1060" s="13">
        <v>0.15971914124998446</v>
      </c>
      <c r="S1060" s="13" t="s">
        <v>673</v>
      </c>
      <c r="T1060" s="13" t="s">
        <v>673</v>
      </c>
      <c r="U1060" s="13">
        <v>4.0683810217248609E-2</v>
      </c>
      <c r="V1060" s="13">
        <v>4.3817804600413325E-2</v>
      </c>
      <c r="W1060" s="13">
        <v>3.158486654723415E-2</v>
      </c>
      <c r="X1060" s="152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5"/>
    </row>
    <row r="1061" spans="1:65">
      <c r="A1061" s="30"/>
      <c r="B1061" s="3" t="s">
        <v>268</v>
      </c>
      <c r="C1061" s="29"/>
      <c r="D1061" s="13">
        <v>-2.7815778330073204E-2</v>
      </c>
      <c r="E1061" s="13">
        <v>-7.2883921056493661E-2</v>
      </c>
      <c r="F1061" s="13">
        <v>-2.7815778330073204E-2</v>
      </c>
      <c r="G1061" s="13">
        <v>-6.0007308848945007E-2</v>
      </c>
      <c r="H1061" s="13">
        <v>-0.22740326754707807</v>
      </c>
      <c r="I1061" s="13">
        <v>4.3757521887985984E-3</v>
      </c>
      <c r="J1061" s="13">
        <v>8.8073731537865241E-2</v>
      </c>
      <c r="K1061" s="13">
        <v>3.6567282707670401E-2</v>
      </c>
      <c r="L1061" s="13">
        <v>-8.5008600187501671E-3</v>
      </c>
      <c r="M1061" s="13">
        <v>0.1588950986793829</v>
      </c>
      <c r="N1061" s="13">
        <v>0.11542123102855206</v>
      </c>
      <c r="O1061" s="13">
        <v>2.3690670500121636E-2</v>
      </c>
      <c r="P1061" s="13">
        <v>2.3690670500121636E-2</v>
      </c>
      <c r="Q1061" s="13">
        <v>6.8758813226542204E-2</v>
      </c>
      <c r="R1061" s="13">
        <v>8.1635425434090969E-2</v>
      </c>
      <c r="S1061" s="13" t="s">
        <v>673</v>
      </c>
      <c r="T1061" s="13" t="s">
        <v>673</v>
      </c>
      <c r="U1061" s="13">
        <v>-6.6445614952719279E-2</v>
      </c>
      <c r="V1061" s="13">
        <v>-3.4254084433847476E-2</v>
      </c>
      <c r="W1061" s="13">
        <v>-7.9322227160268044E-2</v>
      </c>
      <c r="X1061" s="152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5"/>
    </row>
    <row r="1062" spans="1:65">
      <c r="A1062" s="30"/>
      <c r="B1062" s="46" t="s">
        <v>269</v>
      </c>
      <c r="C1062" s="47"/>
      <c r="D1062" s="45">
        <v>0.34</v>
      </c>
      <c r="E1062" s="45">
        <v>0.81</v>
      </c>
      <c r="F1062" s="45">
        <v>0.34</v>
      </c>
      <c r="G1062" s="45">
        <v>0.67</v>
      </c>
      <c r="H1062" s="45" t="s">
        <v>270</v>
      </c>
      <c r="I1062" s="45">
        <v>0</v>
      </c>
      <c r="J1062" s="45">
        <v>0.88</v>
      </c>
      <c r="K1062" s="45">
        <v>0.34</v>
      </c>
      <c r="L1062" s="45">
        <v>0.13</v>
      </c>
      <c r="M1062" s="45" t="s">
        <v>270</v>
      </c>
      <c r="N1062" s="45">
        <v>1.1599999999999999</v>
      </c>
      <c r="O1062" s="45">
        <v>0.2</v>
      </c>
      <c r="P1062" s="45">
        <v>0.2</v>
      </c>
      <c r="Q1062" s="45">
        <v>0.67</v>
      </c>
      <c r="R1062" s="45" t="s">
        <v>270</v>
      </c>
      <c r="S1062" s="45">
        <v>191.77</v>
      </c>
      <c r="T1062" s="45">
        <v>191.77</v>
      </c>
      <c r="U1062" s="45">
        <v>0.74</v>
      </c>
      <c r="V1062" s="45">
        <v>0.4</v>
      </c>
      <c r="W1062" s="45">
        <v>0.88</v>
      </c>
      <c r="X1062" s="152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55"/>
    </row>
    <row r="1063" spans="1:65">
      <c r="B1063" s="31" t="s">
        <v>330</v>
      </c>
      <c r="C1063" s="20"/>
      <c r="D1063" s="20"/>
      <c r="E1063" s="20"/>
      <c r="F1063" s="20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BM1063" s="55"/>
    </row>
    <row r="1064" spans="1:65">
      <c r="BM1064" s="55"/>
    </row>
    <row r="1065" spans="1:65" ht="15">
      <c r="B1065" s="8" t="s">
        <v>590</v>
      </c>
      <c r="BM1065" s="28" t="s">
        <v>66</v>
      </c>
    </row>
    <row r="1066" spans="1:65" ht="15">
      <c r="A1066" s="25" t="s">
        <v>65</v>
      </c>
      <c r="B1066" s="18" t="s">
        <v>110</v>
      </c>
      <c r="C1066" s="15" t="s">
        <v>111</v>
      </c>
      <c r="D1066" s="16" t="s">
        <v>230</v>
      </c>
      <c r="E1066" s="17" t="s">
        <v>230</v>
      </c>
      <c r="F1066" s="17" t="s">
        <v>230</v>
      </c>
      <c r="G1066" s="17" t="s">
        <v>230</v>
      </c>
      <c r="H1066" s="17" t="s">
        <v>230</v>
      </c>
      <c r="I1066" s="17" t="s">
        <v>230</v>
      </c>
      <c r="J1066" s="17" t="s">
        <v>230</v>
      </c>
      <c r="K1066" s="17" t="s">
        <v>230</v>
      </c>
      <c r="L1066" s="17" t="s">
        <v>230</v>
      </c>
      <c r="M1066" s="17" t="s">
        <v>230</v>
      </c>
      <c r="N1066" s="17" t="s">
        <v>230</v>
      </c>
      <c r="O1066" s="17" t="s">
        <v>230</v>
      </c>
      <c r="P1066" s="17" t="s">
        <v>230</v>
      </c>
      <c r="Q1066" s="17" t="s">
        <v>230</v>
      </c>
      <c r="R1066" s="17" t="s">
        <v>230</v>
      </c>
      <c r="S1066" s="17" t="s">
        <v>230</v>
      </c>
      <c r="T1066" s="17" t="s">
        <v>230</v>
      </c>
      <c r="U1066" s="17" t="s">
        <v>230</v>
      </c>
      <c r="V1066" s="17" t="s">
        <v>230</v>
      </c>
      <c r="W1066" s="17" t="s">
        <v>230</v>
      </c>
      <c r="X1066" s="17" t="s">
        <v>230</v>
      </c>
      <c r="Y1066" s="17" t="s">
        <v>230</v>
      </c>
      <c r="Z1066" s="17" t="s">
        <v>230</v>
      </c>
      <c r="AA1066" s="152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8">
        <v>1</v>
      </c>
    </row>
    <row r="1067" spans="1:65">
      <c r="A1067" s="30"/>
      <c r="B1067" s="19" t="s">
        <v>231</v>
      </c>
      <c r="C1067" s="9" t="s">
        <v>231</v>
      </c>
      <c r="D1067" s="150" t="s">
        <v>233</v>
      </c>
      <c r="E1067" s="151" t="s">
        <v>234</v>
      </c>
      <c r="F1067" s="151" t="s">
        <v>235</v>
      </c>
      <c r="G1067" s="151" t="s">
        <v>236</v>
      </c>
      <c r="H1067" s="151" t="s">
        <v>237</v>
      </c>
      <c r="I1067" s="151" t="s">
        <v>239</v>
      </c>
      <c r="J1067" s="151" t="s">
        <v>240</v>
      </c>
      <c r="K1067" s="151" t="s">
        <v>242</v>
      </c>
      <c r="L1067" s="151" t="s">
        <v>243</v>
      </c>
      <c r="M1067" s="151" t="s">
        <v>244</v>
      </c>
      <c r="N1067" s="151" t="s">
        <v>245</v>
      </c>
      <c r="O1067" s="151" t="s">
        <v>246</v>
      </c>
      <c r="P1067" s="151" t="s">
        <v>248</v>
      </c>
      <c r="Q1067" s="151" t="s">
        <v>249</v>
      </c>
      <c r="R1067" s="151" t="s">
        <v>250</v>
      </c>
      <c r="S1067" s="151" t="s">
        <v>251</v>
      </c>
      <c r="T1067" s="151" t="s">
        <v>252</v>
      </c>
      <c r="U1067" s="151" t="s">
        <v>280</v>
      </c>
      <c r="V1067" s="151" t="s">
        <v>254</v>
      </c>
      <c r="W1067" s="151" t="s">
        <v>255</v>
      </c>
      <c r="X1067" s="151" t="s">
        <v>256</v>
      </c>
      <c r="Y1067" s="151" t="s">
        <v>257</v>
      </c>
      <c r="Z1067" s="151" t="s">
        <v>258</v>
      </c>
      <c r="AA1067" s="152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8" t="s">
        <v>3</v>
      </c>
    </row>
    <row r="1068" spans="1:65">
      <c r="A1068" s="30"/>
      <c r="B1068" s="19"/>
      <c r="C1068" s="9"/>
      <c r="D1068" s="10" t="s">
        <v>271</v>
      </c>
      <c r="E1068" s="11" t="s">
        <v>273</v>
      </c>
      <c r="F1068" s="11" t="s">
        <v>273</v>
      </c>
      <c r="G1068" s="11" t="s">
        <v>274</v>
      </c>
      <c r="H1068" s="11" t="s">
        <v>274</v>
      </c>
      <c r="I1068" s="11" t="s">
        <v>274</v>
      </c>
      <c r="J1068" s="11" t="s">
        <v>271</v>
      </c>
      <c r="K1068" s="11" t="s">
        <v>273</v>
      </c>
      <c r="L1068" s="11" t="s">
        <v>274</v>
      </c>
      <c r="M1068" s="11" t="s">
        <v>273</v>
      </c>
      <c r="N1068" s="11" t="s">
        <v>271</v>
      </c>
      <c r="O1068" s="11" t="s">
        <v>274</v>
      </c>
      <c r="P1068" s="11" t="s">
        <v>273</v>
      </c>
      <c r="Q1068" s="11" t="s">
        <v>273</v>
      </c>
      <c r="R1068" s="11" t="s">
        <v>271</v>
      </c>
      <c r="S1068" s="11" t="s">
        <v>274</v>
      </c>
      <c r="T1068" s="11" t="s">
        <v>271</v>
      </c>
      <c r="U1068" s="11" t="s">
        <v>273</v>
      </c>
      <c r="V1068" s="11" t="s">
        <v>273</v>
      </c>
      <c r="W1068" s="11" t="s">
        <v>274</v>
      </c>
      <c r="X1068" s="11" t="s">
        <v>271</v>
      </c>
      <c r="Y1068" s="11" t="s">
        <v>274</v>
      </c>
      <c r="Z1068" s="11" t="s">
        <v>271</v>
      </c>
      <c r="AA1068" s="152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8">
        <v>0</v>
      </c>
    </row>
    <row r="1069" spans="1:65">
      <c r="A1069" s="30"/>
      <c r="B1069" s="19"/>
      <c r="C1069" s="9"/>
      <c r="D1069" s="26" t="s">
        <v>309</v>
      </c>
      <c r="E1069" s="26" t="s">
        <v>263</v>
      </c>
      <c r="F1069" s="26" t="s">
        <v>309</v>
      </c>
      <c r="G1069" s="26" t="s">
        <v>310</v>
      </c>
      <c r="H1069" s="26" t="s">
        <v>310</v>
      </c>
      <c r="I1069" s="26" t="s">
        <v>310</v>
      </c>
      <c r="J1069" s="26" t="s">
        <v>116</v>
      </c>
      <c r="K1069" s="26" t="s">
        <v>116</v>
      </c>
      <c r="L1069" s="26" t="s">
        <v>311</v>
      </c>
      <c r="M1069" s="26" t="s">
        <v>310</v>
      </c>
      <c r="N1069" s="26" t="s">
        <v>309</v>
      </c>
      <c r="O1069" s="26" t="s">
        <v>309</v>
      </c>
      <c r="P1069" s="26" t="s">
        <v>310</v>
      </c>
      <c r="Q1069" s="26" t="s">
        <v>309</v>
      </c>
      <c r="R1069" s="26" t="s">
        <v>309</v>
      </c>
      <c r="S1069" s="26" t="s">
        <v>311</v>
      </c>
      <c r="T1069" s="26" t="s">
        <v>276</v>
      </c>
      <c r="U1069" s="26" t="s">
        <v>310</v>
      </c>
      <c r="V1069" s="26" t="s">
        <v>312</v>
      </c>
      <c r="W1069" s="26" t="s">
        <v>313</v>
      </c>
      <c r="X1069" s="26" t="s">
        <v>309</v>
      </c>
      <c r="Y1069" s="26" t="s">
        <v>309</v>
      </c>
      <c r="Z1069" s="26" t="s">
        <v>309</v>
      </c>
      <c r="AA1069" s="152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8">
        <v>0</v>
      </c>
    </row>
    <row r="1070" spans="1:65">
      <c r="A1070" s="30"/>
      <c r="B1070" s="18">
        <v>1</v>
      </c>
      <c r="C1070" s="14">
        <v>1</v>
      </c>
      <c r="D1070" s="208">
        <v>154</v>
      </c>
      <c r="E1070" s="208">
        <v>122</v>
      </c>
      <c r="F1070" s="208">
        <v>150.25666666666669</v>
      </c>
      <c r="G1070" s="208">
        <v>129</v>
      </c>
      <c r="H1070" s="208">
        <v>137</v>
      </c>
      <c r="I1070" s="208">
        <v>167</v>
      </c>
      <c r="J1070" s="208">
        <v>143</v>
      </c>
      <c r="K1070" s="208">
        <v>149</v>
      </c>
      <c r="L1070" s="208">
        <v>169</v>
      </c>
      <c r="M1070" s="208">
        <v>145.52000000000001</v>
      </c>
      <c r="N1070" s="208">
        <v>154</v>
      </c>
      <c r="O1070" s="208">
        <v>172</v>
      </c>
      <c r="P1070" s="208">
        <v>151</v>
      </c>
      <c r="Q1070" s="208">
        <v>145.66919999999999</v>
      </c>
      <c r="R1070" s="208">
        <v>161</v>
      </c>
      <c r="S1070" s="208">
        <v>175</v>
      </c>
      <c r="T1070" s="208">
        <v>151</v>
      </c>
      <c r="U1070" s="209">
        <v>226.35348519999999</v>
      </c>
      <c r="V1070" s="208">
        <v>144</v>
      </c>
      <c r="W1070" s="208">
        <v>135</v>
      </c>
      <c r="X1070" s="208">
        <v>164</v>
      </c>
      <c r="Y1070" s="208">
        <v>164</v>
      </c>
      <c r="Z1070" s="208">
        <v>140</v>
      </c>
      <c r="AA1070" s="210"/>
      <c r="AB1070" s="211"/>
      <c r="AC1070" s="211"/>
      <c r="AD1070" s="211"/>
      <c r="AE1070" s="211"/>
      <c r="AF1070" s="211"/>
      <c r="AG1070" s="211"/>
      <c r="AH1070" s="211"/>
      <c r="AI1070" s="211"/>
      <c r="AJ1070" s="211"/>
      <c r="AK1070" s="211"/>
      <c r="AL1070" s="211"/>
      <c r="AM1070" s="211"/>
      <c r="AN1070" s="211"/>
      <c r="AO1070" s="211"/>
      <c r="AP1070" s="211"/>
      <c r="AQ1070" s="211"/>
      <c r="AR1070" s="211"/>
      <c r="AS1070" s="211"/>
      <c r="AT1070" s="211"/>
      <c r="AU1070" s="211"/>
      <c r="AV1070" s="211"/>
      <c r="AW1070" s="211"/>
      <c r="AX1070" s="211"/>
      <c r="AY1070" s="211"/>
      <c r="AZ1070" s="211"/>
      <c r="BA1070" s="211"/>
      <c r="BB1070" s="211"/>
      <c r="BC1070" s="211"/>
      <c r="BD1070" s="211"/>
      <c r="BE1070" s="211"/>
      <c r="BF1070" s="211"/>
      <c r="BG1070" s="211"/>
      <c r="BH1070" s="211"/>
      <c r="BI1070" s="211"/>
      <c r="BJ1070" s="211"/>
      <c r="BK1070" s="211"/>
      <c r="BL1070" s="211"/>
      <c r="BM1070" s="212">
        <v>1</v>
      </c>
    </row>
    <row r="1071" spans="1:65">
      <c r="A1071" s="30"/>
      <c r="B1071" s="19">
        <v>1</v>
      </c>
      <c r="C1071" s="9">
        <v>2</v>
      </c>
      <c r="D1071" s="213">
        <v>153</v>
      </c>
      <c r="E1071" s="213">
        <v>124</v>
      </c>
      <c r="F1071" s="213">
        <v>150.49583333333331</v>
      </c>
      <c r="G1071" s="213">
        <v>129</v>
      </c>
      <c r="H1071" s="213">
        <v>131</v>
      </c>
      <c r="I1071" s="213">
        <v>171</v>
      </c>
      <c r="J1071" s="213">
        <v>150</v>
      </c>
      <c r="K1071" s="213">
        <v>145</v>
      </c>
      <c r="L1071" s="213">
        <v>162</v>
      </c>
      <c r="M1071" s="213">
        <v>146.11600000000001</v>
      </c>
      <c r="N1071" s="213">
        <v>153</v>
      </c>
      <c r="O1071" s="213">
        <v>174</v>
      </c>
      <c r="P1071" s="213">
        <v>154</v>
      </c>
      <c r="Q1071" s="213">
        <v>159.72</v>
      </c>
      <c r="R1071" s="213">
        <v>164</v>
      </c>
      <c r="S1071" s="213">
        <v>175</v>
      </c>
      <c r="T1071" s="213">
        <v>149</v>
      </c>
      <c r="U1071" s="214">
        <v>224.3309658</v>
      </c>
      <c r="V1071" s="213">
        <v>143</v>
      </c>
      <c r="W1071" s="213">
        <v>138</v>
      </c>
      <c r="X1071" s="213">
        <v>157</v>
      </c>
      <c r="Y1071" s="213">
        <v>160</v>
      </c>
      <c r="Z1071" s="213">
        <v>145</v>
      </c>
      <c r="AA1071" s="210"/>
      <c r="AB1071" s="211"/>
      <c r="AC1071" s="211"/>
      <c r="AD1071" s="211"/>
      <c r="AE1071" s="211"/>
      <c r="AF1071" s="211"/>
      <c r="AG1071" s="211"/>
      <c r="AH1071" s="211"/>
      <c r="AI1071" s="211"/>
      <c r="AJ1071" s="211"/>
      <c r="AK1071" s="211"/>
      <c r="AL1071" s="211"/>
      <c r="AM1071" s="211"/>
      <c r="AN1071" s="211"/>
      <c r="AO1071" s="211"/>
      <c r="AP1071" s="211"/>
      <c r="AQ1071" s="211"/>
      <c r="AR1071" s="211"/>
      <c r="AS1071" s="211"/>
      <c r="AT1071" s="211"/>
      <c r="AU1071" s="211"/>
      <c r="AV1071" s="211"/>
      <c r="AW1071" s="211"/>
      <c r="AX1071" s="211"/>
      <c r="AY1071" s="211"/>
      <c r="AZ1071" s="211"/>
      <c r="BA1071" s="211"/>
      <c r="BB1071" s="211"/>
      <c r="BC1071" s="211"/>
      <c r="BD1071" s="211"/>
      <c r="BE1071" s="211"/>
      <c r="BF1071" s="211"/>
      <c r="BG1071" s="211"/>
      <c r="BH1071" s="211"/>
      <c r="BI1071" s="211"/>
      <c r="BJ1071" s="211"/>
      <c r="BK1071" s="211"/>
      <c r="BL1071" s="211"/>
      <c r="BM1071" s="212">
        <v>29</v>
      </c>
    </row>
    <row r="1072" spans="1:65">
      <c r="A1072" s="30"/>
      <c r="B1072" s="19">
        <v>1</v>
      </c>
      <c r="C1072" s="9">
        <v>3</v>
      </c>
      <c r="D1072" s="213">
        <v>155</v>
      </c>
      <c r="E1072" s="213">
        <v>128</v>
      </c>
      <c r="F1072" s="213">
        <v>149.2655</v>
      </c>
      <c r="G1072" s="213">
        <v>130</v>
      </c>
      <c r="H1072" s="213">
        <v>135</v>
      </c>
      <c r="I1072" s="213">
        <v>166</v>
      </c>
      <c r="J1072" s="213">
        <v>145</v>
      </c>
      <c r="K1072" s="213">
        <v>168</v>
      </c>
      <c r="L1072" s="213">
        <v>165</v>
      </c>
      <c r="M1072" s="213">
        <v>146.94300000000001</v>
      </c>
      <c r="N1072" s="213">
        <v>154</v>
      </c>
      <c r="O1072" s="213">
        <v>174</v>
      </c>
      <c r="P1072" s="213">
        <v>157</v>
      </c>
      <c r="Q1072" s="213">
        <v>154.9025</v>
      </c>
      <c r="R1072" s="213">
        <v>166</v>
      </c>
      <c r="S1072" s="213">
        <v>175</v>
      </c>
      <c r="T1072" s="213">
        <v>150</v>
      </c>
      <c r="U1072" s="214">
        <v>231.71413369999999</v>
      </c>
      <c r="V1072" s="213">
        <v>143</v>
      </c>
      <c r="W1072" s="213">
        <v>137</v>
      </c>
      <c r="X1072" s="213">
        <v>156</v>
      </c>
      <c r="Y1072" s="213">
        <v>162</v>
      </c>
      <c r="Z1072" s="213">
        <v>137</v>
      </c>
      <c r="AA1072" s="210"/>
      <c r="AB1072" s="211"/>
      <c r="AC1072" s="211"/>
      <c r="AD1072" s="211"/>
      <c r="AE1072" s="211"/>
      <c r="AF1072" s="211"/>
      <c r="AG1072" s="211"/>
      <c r="AH1072" s="211"/>
      <c r="AI1072" s="211"/>
      <c r="AJ1072" s="211"/>
      <c r="AK1072" s="211"/>
      <c r="AL1072" s="211"/>
      <c r="AM1072" s="211"/>
      <c r="AN1072" s="211"/>
      <c r="AO1072" s="211"/>
      <c r="AP1072" s="211"/>
      <c r="AQ1072" s="211"/>
      <c r="AR1072" s="211"/>
      <c r="AS1072" s="211"/>
      <c r="AT1072" s="211"/>
      <c r="AU1072" s="211"/>
      <c r="AV1072" s="211"/>
      <c r="AW1072" s="211"/>
      <c r="AX1072" s="211"/>
      <c r="AY1072" s="211"/>
      <c r="AZ1072" s="211"/>
      <c r="BA1072" s="211"/>
      <c r="BB1072" s="211"/>
      <c r="BC1072" s="211"/>
      <c r="BD1072" s="211"/>
      <c r="BE1072" s="211"/>
      <c r="BF1072" s="211"/>
      <c r="BG1072" s="211"/>
      <c r="BH1072" s="211"/>
      <c r="BI1072" s="211"/>
      <c r="BJ1072" s="211"/>
      <c r="BK1072" s="211"/>
      <c r="BL1072" s="211"/>
      <c r="BM1072" s="212">
        <v>16</v>
      </c>
    </row>
    <row r="1073" spans="1:65">
      <c r="A1073" s="30"/>
      <c r="B1073" s="19">
        <v>1</v>
      </c>
      <c r="C1073" s="9">
        <v>4</v>
      </c>
      <c r="D1073" s="213">
        <v>151</v>
      </c>
      <c r="E1073" s="213">
        <v>130</v>
      </c>
      <c r="F1073" s="213">
        <v>151.47983333333332</v>
      </c>
      <c r="G1073" s="213">
        <v>132</v>
      </c>
      <c r="H1073" s="213">
        <v>141</v>
      </c>
      <c r="I1073" s="213">
        <v>167</v>
      </c>
      <c r="J1073" s="213">
        <v>142</v>
      </c>
      <c r="K1073" s="213">
        <v>174</v>
      </c>
      <c r="L1073" s="213">
        <v>166</v>
      </c>
      <c r="M1073" s="213">
        <v>145.85</v>
      </c>
      <c r="N1073" s="213">
        <v>151</v>
      </c>
      <c r="O1073" s="213">
        <v>174</v>
      </c>
      <c r="P1073" s="213">
        <v>165</v>
      </c>
      <c r="Q1073" s="213">
        <v>158.483</v>
      </c>
      <c r="R1073" s="213">
        <v>165</v>
      </c>
      <c r="S1073" s="213">
        <v>175</v>
      </c>
      <c r="T1073" s="213">
        <v>148</v>
      </c>
      <c r="U1073" s="214">
        <v>234.7878747</v>
      </c>
      <c r="V1073" s="213">
        <v>155</v>
      </c>
      <c r="W1073" s="213">
        <v>136</v>
      </c>
      <c r="X1073" s="213">
        <v>162</v>
      </c>
      <c r="Y1073" s="213">
        <v>153</v>
      </c>
      <c r="Z1073" s="213">
        <v>140</v>
      </c>
      <c r="AA1073" s="210"/>
      <c r="AB1073" s="211"/>
      <c r="AC1073" s="211"/>
      <c r="AD1073" s="211"/>
      <c r="AE1073" s="211"/>
      <c r="AF1073" s="211"/>
      <c r="AG1073" s="211"/>
      <c r="AH1073" s="211"/>
      <c r="AI1073" s="211"/>
      <c r="AJ1073" s="211"/>
      <c r="AK1073" s="211"/>
      <c r="AL1073" s="211"/>
      <c r="AM1073" s="211"/>
      <c r="AN1073" s="211"/>
      <c r="AO1073" s="211"/>
      <c r="AP1073" s="211"/>
      <c r="AQ1073" s="211"/>
      <c r="AR1073" s="211"/>
      <c r="AS1073" s="211"/>
      <c r="AT1073" s="211"/>
      <c r="AU1073" s="211"/>
      <c r="AV1073" s="211"/>
      <c r="AW1073" s="211"/>
      <c r="AX1073" s="211"/>
      <c r="AY1073" s="211"/>
      <c r="AZ1073" s="211"/>
      <c r="BA1073" s="211"/>
      <c r="BB1073" s="211"/>
      <c r="BC1073" s="211"/>
      <c r="BD1073" s="211"/>
      <c r="BE1073" s="211"/>
      <c r="BF1073" s="211"/>
      <c r="BG1073" s="211"/>
      <c r="BH1073" s="211"/>
      <c r="BI1073" s="211"/>
      <c r="BJ1073" s="211"/>
      <c r="BK1073" s="211"/>
      <c r="BL1073" s="211"/>
      <c r="BM1073" s="212">
        <v>152.4356691919192</v>
      </c>
    </row>
    <row r="1074" spans="1:65">
      <c r="A1074" s="30"/>
      <c r="B1074" s="19">
        <v>1</v>
      </c>
      <c r="C1074" s="9">
        <v>5</v>
      </c>
      <c r="D1074" s="213">
        <v>149</v>
      </c>
      <c r="E1074" s="213">
        <v>132</v>
      </c>
      <c r="F1074" s="213">
        <v>150.16816666666668</v>
      </c>
      <c r="G1074" s="213">
        <v>131</v>
      </c>
      <c r="H1074" s="213">
        <v>149</v>
      </c>
      <c r="I1074" s="213">
        <v>166</v>
      </c>
      <c r="J1074" s="213">
        <v>142</v>
      </c>
      <c r="K1074" s="213">
        <v>168</v>
      </c>
      <c r="L1074" s="213">
        <v>168</v>
      </c>
      <c r="M1074" s="213">
        <v>146.24</v>
      </c>
      <c r="N1074" s="213">
        <v>159</v>
      </c>
      <c r="O1074" s="213">
        <v>170</v>
      </c>
      <c r="P1074" s="213">
        <v>167</v>
      </c>
      <c r="Q1074" s="213">
        <v>158.04419999999999</v>
      </c>
      <c r="R1074" s="213">
        <v>163</v>
      </c>
      <c r="S1074" s="213">
        <v>175</v>
      </c>
      <c r="T1074" s="213">
        <v>148</v>
      </c>
      <c r="U1074" s="214">
        <v>239.13399269999999</v>
      </c>
      <c r="V1074" s="213">
        <v>153</v>
      </c>
      <c r="W1074" s="213">
        <v>135</v>
      </c>
      <c r="X1074" s="213">
        <v>154</v>
      </c>
      <c r="Y1074" s="213">
        <v>148</v>
      </c>
      <c r="Z1074" s="213">
        <v>135</v>
      </c>
      <c r="AA1074" s="210"/>
      <c r="AB1074" s="211"/>
      <c r="AC1074" s="211"/>
      <c r="AD1074" s="211"/>
      <c r="AE1074" s="211"/>
      <c r="AF1074" s="211"/>
      <c r="AG1074" s="211"/>
      <c r="AH1074" s="211"/>
      <c r="AI1074" s="211"/>
      <c r="AJ1074" s="211"/>
      <c r="AK1074" s="211"/>
      <c r="AL1074" s="211"/>
      <c r="AM1074" s="211"/>
      <c r="AN1074" s="211"/>
      <c r="AO1074" s="211"/>
      <c r="AP1074" s="211"/>
      <c r="AQ1074" s="211"/>
      <c r="AR1074" s="211"/>
      <c r="AS1074" s="211"/>
      <c r="AT1074" s="211"/>
      <c r="AU1074" s="211"/>
      <c r="AV1074" s="211"/>
      <c r="AW1074" s="211"/>
      <c r="AX1074" s="211"/>
      <c r="AY1074" s="211"/>
      <c r="AZ1074" s="211"/>
      <c r="BA1074" s="211"/>
      <c r="BB1074" s="211"/>
      <c r="BC1074" s="211"/>
      <c r="BD1074" s="211"/>
      <c r="BE1074" s="211"/>
      <c r="BF1074" s="211"/>
      <c r="BG1074" s="211"/>
      <c r="BH1074" s="211"/>
      <c r="BI1074" s="211"/>
      <c r="BJ1074" s="211"/>
      <c r="BK1074" s="211"/>
      <c r="BL1074" s="211"/>
      <c r="BM1074" s="212">
        <v>131</v>
      </c>
    </row>
    <row r="1075" spans="1:65">
      <c r="A1075" s="30"/>
      <c r="B1075" s="19">
        <v>1</v>
      </c>
      <c r="C1075" s="9">
        <v>6</v>
      </c>
      <c r="D1075" s="213">
        <v>147</v>
      </c>
      <c r="E1075" s="213">
        <v>136</v>
      </c>
      <c r="F1075" s="213">
        <v>149.63033333333331</v>
      </c>
      <c r="G1075" s="213">
        <v>126</v>
      </c>
      <c r="H1075" s="213">
        <v>146</v>
      </c>
      <c r="I1075" s="215">
        <v>158</v>
      </c>
      <c r="J1075" s="213">
        <v>149</v>
      </c>
      <c r="K1075" s="213">
        <v>163</v>
      </c>
      <c r="L1075" s="213">
        <v>162</v>
      </c>
      <c r="M1075" s="213">
        <v>146.63</v>
      </c>
      <c r="N1075" s="213">
        <v>157</v>
      </c>
      <c r="O1075" s="213">
        <v>168</v>
      </c>
      <c r="P1075" s="213">
        <v>169</v>
      </c>
      <c r="Q1075" s="213">
        <v>153.4941</v>
      </c>
      <c r="R1075" s="213">
        <v>161</v>
      </c>
      <c r="S1075" s="213">
        <v>177</v>
      </c>
      <c r="T1075" s="213" t="s">
        <v>279</v>
      </c>
      <c r="U1075" s="214">
        <v>238.66457629999999</v>
      </c>
      <c r="V1075" s="213">
        <v>150</v>
      </c>
      <c r="W1075" s="213">
        <v>139</v>
      </c>
      <c r="X1075" s="213">
        <v>158</v>
      </c>
      <c r="Y1075" s="213">
        <v>147</v>
      </c>
      <c r="Z1075" s="213">
        <v>141</v>
      </c>
      <c r="AA1075" s="210"/>
      <c r="AB1075" s="211"/>
      <c r="AC1075" s="211"/>
      <c r="AD1075" s="211"/>
      <c r="AE1075" s="211"/>
      <c r="AF1075" s="211"/>
      <c r="AG1075" s="211"/>
      <c r="AH1075" s="211"/>
      <c r="AI1075" s="211"/>
      <c r="AJ1075" s="211"/>
      <c r="AK1075" s="211"/>
      <c r="AL1075" s="211"/>
      <c r="AM1075" s="211"/>
      <c r="AN1075" s="211"/>
      <c r="AO1075" s="211"/>
      <c r="AP1075" s="211"/>
      <c r="AQ1075" s="211"/>
      <c r="AR1075" s="211"/>
      <c r="AS1075" s="211"/>
      <c r="AT1075" s="211"/>
      <c r="AU1075" s="211"/>
      <c r="AV1075" s="211"/>
      <c r="AW1075" s="211"/>
      <c r="AX1075" s="211"/>
      <c r="AY1075" s="211"/>
      <c r="AZ1075" s="211"/>
      <c r="BA1075" s="211"/>
      <c r="BB1075" s="211"/>
      <c r="BC1075" s="211"/>
      <c r="BD1075" s="211"/>
      <c r="BE1075" s="211"/>
      <c r="BF1075" s="211"/>
      <c r="BG1075" s="211"/>
      <c r="BH1075" s="211"/>
      <c r="BI1075" s="211"/>
      <c r="BJ1075" s="211"/>
      <c r="BK1075" s="211"/>
      <c r="BL1075" s="211"/>
      <c r="BM1075" s="216"/>
    </row>
    <row r="1076" spans="1:65">
      <c r="A1076" s="30"/>
      <c r="B1076" s="20" t="s">
        <v>265</v>
      </c>
      <c r="C1076" s="12"/>
      <c r="D1076" s="217">
        <v>151.5</v>
      </c>
      <c r="E1076" s="217">
        <v>128.66666666666666</v>
      </c>
      <c r="F1076" s="217">
        <v>150.21605555555556</v>
      </c>
      <c r="G1076" s="217">
        <v>129.5</v>
      </c>
      <c r="H1076" s="217">
        <v>139.83333333333334</v>
      </c>
      <c r="I1076" s="217">
        <v>165.83333333333334</v>
      </c>
      <c r="J1076" s="217">
        <v>145.16666666666666</v>
      </c>
      <c r="K1076" s="217">
        <v>161.16666666666666</v>
      </c>
      <c r="L1076" s="217">
        <v>165.33333333333334</v>
      </c>
      <c r="M1076" s="217">
        <v>146.21650000000002</v>
      </c>
      <c r="N1076" s="217">
        <v>154.66666666666666</v>
      </c>
      <c r="O1076" s="217">
        <v>172</v>
      </c>
      <c r="P1076" s="217">
        <v>160.5</v>
      </c>
      <c r="Q1076" s="217">
        <v>155.05216666666666</v>
      </c>
      <c r="R1076" s="217">
        <v>163.33333333333334</v>
      </c>
      <c r="S1076" s="217">
        <v>175.33333333333334</v>
      </c>
      <c r="T1076" s="217">
        <v>149.19999999999999</v>
      </c>
      <c r="U1076" s="217">
        <v>232.49750473333327</v>
      </c>
      <c r="V1076" s="217">
        <v>148</v>
      </c>
      <c r="W1076" s="217">
        <v>136.66666666666666</v>
      </c>
      <c r="X1076" s="217">
        <v>158.5</v>
      </c>
      <c r="Y1076" s="217">
        <v>155.66666666666666</v>
      </c>
      <c r="Z1076" s="217">
        <v>139.66666666666666</v>
      </c>
      <c r="AA1076" s="210"/>
      <c r="AB1076" s="211"/>
      <c r="AC1076" s="211"/>
      <c r="AD1076" s="211"/>
      <c r="AE1076" s="211"/>
      <c r="AF1076" s="211"/>
      <c r="AG1076" s="211"/>
      <c r="AH1076" s="211"/>
      <c r="AI1076" s="211"/>
      <c r="AJ1076" s="211"/>
      <c r="AK1076" s="211"/>
      <c r="AL1076" s="211"/>
      <c r="AM1076" s="211"/>
      <c r="AN1076" s="211"/>
      <c r="AO1076" s="211"/>
      <c r="AP1076" s="211"/>
      <c r="AQ1076" s="211"/>
      <c r="AR1076" s="211"/>
      <c r="AS1076" s="211"/>
      <c r="AT1076" s="211"/>
      <c r="AU1076" s="211"/>
      <c r="AV1076" s="211"/>
      <c r="AW1076" s="211"/>
      <c r="AX1076" s="211"/>
      <c r="AY1076" s="211"/>
      <c r="AZ1076" s="211"/>
      <c r="BA1076" s="211"/>
      <c r="BB1076" s="211"/>
      <c r="BC1076" s="211"/>
      <c r="BD1076" s="211"/>
      <c r="BE1076" s="211"/>
      <c r="BF1076" s="211"/>
      <c r="BG1076" s="211"/>
      <c r="BH1076" s="211"/>
      <c r="BI1076" s="211"/>
      <c r="BJ1076" s="211"/>
      <c r="BK1076" s="211"/>
      <c r="BL1076" s="211"/>
      <c r="BM1076" s="216"/>
    </row>
    <row r="1077" spans="1:65">
      <c r="A1077" s="30"/>
      <c r="B1077" s="3" t="s">
        <v>266</v>
      </c>
      <c r="C1077" s="29"/>
      <c r="D1077" s="213">
        <v>152</v>
      </c>
      <c r="E1077" s="213">
        <v>129</v>
      </c>
      <c r="F1077" s="213">
        <v>150.21241666666668</v>
      </c>
      <c r="G1077" s="213">
        <v>129.5</v>
      </c>
      <c r="H1077" s="213">
        <v>139</v>
      </c>
      <c r="I1077" s="213">
        <v>166.5</v>
      </c>
      <c r="J1077" s="213">
        <v>144</v>
      </c>
      <c r="K1077" s="213">
        <v>165.5</v>
      </c>
      <c r="L1077" s="213">
        <v>165.5</v>
      </c>
      <c r="M1077" s="213">
        <v>146.178</v>
      </c>
      <c r="N1077" s="213">
        <v>154</v>
      </c>
      <c r="O1077" s="213">
        <v>173</v>
      </c>
      <c r="P1077" s="213">
        <v>161</v>
      </c>
      <c r="Q1077" s="213">
        <v>156.47334999999998</v>
      </c>
      <c r="R1077" s="213">
        <v>163.5</v>
      </c>
      <c r="S1077" s="213">
        <v>175</v>
      </c>
      <c r="T1077" s="213">
        <v>149</v>
      </c>
      <c r="U1077" s="213">
        <v>233.25100420000001</v>
      </c>
      <c r="V1077" s="213">
        <v>147</v>
      </c>
      <c r="W1077" s="213">
        <v>136.5</v>
      </c>
      <c r="X1077" s="213">
        <v>157.5</v>
      </c>
      <c r="Y1077" s="213">
        <v>156.5</v>
      </c>
      <c r="Z1077" s="213">
        <v>140</v>
      </c>
      <c r="AA1077" s="210"/>
      <c r="AB1077" s="211"/>
      <c r="AC1077" s="211"/>
      <c r="AD1077" s="211"/>
      <c r="AE1077" s="211"/>
      <c r="AF1077" s="211"/>
      <c r="AG1077" s="211"/>
      <c r="AH1077" s="211"/>
      <c r="AI1077" s="211"/>
      <c r="AJ1077" s="211"/>
      <c r="AK1077" s="211"/>
      <c r="AL1077" s="211"/>
      <c r="AM1077" s="211"/>
      <c r="AN1077" s="211"/>
      <c r="AO1077" s="211"/>
      <c r="AP1077" s="211"/>
      <c r="AQ1077" s="211"/>
      <c r="AR1077" s="211"/>
      <c r="AS1077" s="211"/>
      <c r="AT1077" s="211"/>
      <c r="AU1077" s="211"/>
      <c r="AV1077" s="211"/>
      <c r="AW1077" s="211"/>
      <c r="AX1077" s="211"/>
      <c r="AY1077" s="211"/>
      <c r="AZ1077" s="211"/>
      <c r="BA1077" s="211"/>
      <c r="BB1077" s="211"/>
      <c r="BC1077" s="211"/>
      <c r="BD1077" s="211"/>
      <c r="BE1077" s="211"/>
      <c r="BF1077" s="211"/>
      <c r="BG1077" s="211"/>
      <c r="BH1077" s="211"/>
      <c r="BI1077" s="211"/>
      <c r="BJ1077" s="211"/>
      <c r="BK1077" s="211"/>
      <c r="BL1077" s="211"/>
      <c r="BM1077" s="216"/>
    </row>
    <row r="1078" spans="1:65">
      <c r="A1078" s="30"/>
      <c r="B1078" s="3" t="s">
        <v>267</v>
      </c>
      <c r="C1078" s="29"/>
      <c r="D1078" s="213">
        <v>3.082207001484488</v>
      </c>
      <c r="E1078" s="213">
        <v>5.1639777949432224</v>
      </c>
      <c r="F1078" s="213">
        <v>0.76498089784913414</v>
      </c>
      <c r="G1078" s="213">
        <v>2.0736441353327719</v>
      </c>
      <c r="H1078" s="213">
        <v>6.823977334858804</v>
      </c>
      <c r="I1078" s="213">
        <v>4.2622372841814737</v>
      </c>
      <c r="J1078" s="213">
        <v>3.5449494589721118</v>
      </c>
      <c r="K1078" s="213">
        <v>11.583033569262703</v>
      </c>
      <c r="L1078" s="213">
        <v>2.9439202887759488</v>
      </c>
      <c r="M1078" s="213">
        <v>0.51553302513030164</v>
      </c>
      <c r="N1078" s="213">
        <v>2.8751811537130432</v>
      </c>
      <c r="O1078" s="213">
        <v>2.5298221281347035</v>
      </c>
      <c r="P1078" s="213">
        <v>7.4766302570074972</v>
      </c>
      <c r="Q1078" s="213">
        <v>5.1575494990030579</v>
      </c>
      <c r="R1078" s="213">
        <v>2.0655911179772892</v>
      </c>
      <c r="S1078" s="213">
        <v>0.81649658092772603</v>
      </c>
      <c r="T1078" s="213">
        <v>1.3038404810405297</v>
      </c>
      <c r="U1078" s="213">
        <v>6.2028468169995135</v>
      </c>
      <c r="V1078" s="213">
        <v>5.3665631459994954</v>
      </c>
      <c r="W1078" s="213">
        <v>1.6329931618554521</v>
      </c>
      <c r="X1078" s="213">
        <v>3.7815340802378077</v>
      </c>
      <c r="Y1078" s="213">
        <v>7.3393914370788718</v>
      </c>
      <c r="Z1078" s="213">
        <v>3.4448028487370168</v>
      </c>
      <c r="AA1078" s="210"/>
      <c r="AB1078" s="211"/>
      <c r="AC1078" s="211"/>
      <c r="AD1078" s="211"/>
      <c r="AE1078" s="211"/>
      <c r="AF1078" s="211"/>
      <c r="AG1078" s="211"/>
      <c r="AH1078" s="211"/>
      <c r="AI1078" s="211"/>
      <c r="AJ1078" s="211"/>
      <c r="AK1078" s="211"/>
      <c r="AL1078" s="211"/>
      <c r="AM1078" s="211"/>
      <c r="AN1078" s="211"/>
      <c r="AO1078" s="211"/>
      <c r="AP1078" s="211"/>
      <c r="AQ1078" s="211"/>
      <c r="AR1078" s="211"/>
      <c r="AS1078" s="211"/>
      <c r="AT1078" s="211"/>
      <c r="AU1078" s="211"/>
      <c r="AV1078" s="211"/>
      <c r="AW1078" s="211"/>
      <c r="AX1078" s="211"/>
      <c r="AY1078" s="211"/>
      <c r="AZ1078" s="211"/>
      <c r="BA1078" s="211"/>
      <c r="BB1078" s="211"/>
      <c r="BC1078" s="211"/>
      <c r="BD1078" s="211"/>
      <c r="BE1078" s="211"/>
      <c r="BF1078" s="211"/>
      <c r="BG1078" s="211"/>
      <c r="BH1078" s="211"/>
      <c r="BI1078" s="211"/>
      <c r="BJ1078" s="211"/>
      <c r="BK1078" s="211"/>
      <c r="BL1078" s="211"/>
      <c r="BM1078" s="216"/>
    </row>
    <row r="1079" spans="1:65">
      <c r="A1079" s="30"/>
      <c r="B1079" s="3" t="s">
        <v>86</v>
      </c>
      <c r="C1079" s="29"/>
      <c r="D1079" s="13">
        <v>2.0344600669864606E-2</v>
      </c>
      <c r="E1079" s="13">
        <v>4.0134542447745253E-2</v>
      </c>
      <c r="F1079" s="13">
        <v>5.09253751218501E-3</v>
      </c>
      <c r="G1079" s="13">
        <v>1.6012696025735691E-2</v>
      </c>
      <c r="H1079" s="13">
        <v>4.8800791429264384E-2</v>
      </c>
      <c r="I1079" s="13">
        <v>2.5701933371948583E-2</v>
      </c>
      <c r="J1079" s="13">
        <v>2.4419858500381943E-2</v>
      </c>
      <c r="K1079" s="13">
        <v>7.1869908392529699E-2</v>
      </c>
      <c r="L1079" s="13">
        <v>1.7805969488564204E-2</v>
      </c>
      <c r="M1079" s="13">
        <v>3.5258197613149099E-3</v>
      </c>
      <c r="N1079" s="13">
        <v>1.8589533321420538E-2</v>
      </c>
      <c r="O1079" s="13">
        <v>1.4708268186829672E-2</v>
      </c>
      <c r="P1079" s="13">
        <v>4.6583366087274126E-2</v>
      </c>
      <c r="Q1079" s="13">
        <v>3.3263317823160964E-2</v>
      </c>
      <c r="R1079" s="13">
        <v>1.2646476232514015E-2</v>
      </c>
      <c r="S1079" s="13">
        <v>4.6568246060516693E-3</v>
      </c>
      <c r="T1079" s="13">
        <v>8.7388772187703065E-3</v>
      </c>
      <c r="U1079" s="13">
        <v>2.6679197370801756E-2</v>
      </c>
      <c r="V1079" s="13">
        <v>3.6260561797293887E-2</v>
      </c>
      <c r="W1079" s="13">
        <v>1.1948730452600869E-2</v>
      </c>
      <c r="X1079" s="13">
        <v>2.3858259181311091E-2</v>
      </c>
      <c r="Y1079" s="13">
        <v>4.7148124863461705E-2</v>
      </c>
      <c r="Z1079" s="13">
        <v>2.4664459537496543E-2</v>
      </c>
      <c r="AA1079" s="152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5"/>
    </row>
    <row r="1080" spans="1:65">
      <c r="A1080" s="30"/>
      <c r="B1080" s="3" t="s">
        <v>268</v>
      </c>
      <c r="C1080" s="29"/>
      <c r="D1080" s="13">
        <v>-6.1381249997412013E-3</v>
      </c>
      <c r="E1080" s="13">
        <v>-0.15592808855863616</v>
      </c>
      <c r="F1080" s="13">
        <v>-1.4560985943316895E-2</v>
      </c>
      <c r="G1080" s="13">
        <v>-0.15046130156743553</v>
      </c>
      <c r="H1080" s="13">
        <v>-8.2673142876548811E-2</v>
      </c>
      <c r="I1080" s="13">
        <v>8.7890611248908179E-2</v>
      </c>
      <c r="J1080" s="13">
        <v>-4.768570613286538E-2</v>
      </c>
      <c r="K1080" s="13">
        <v>5.7276604098184913E-2</v>
      </c>
      <c r="L1080" s="13">
        <v>8.4610539054187806E-2</v>
      </c>
      <c r="M1080" s="13">
        <v>-4.0798647881350791E-2</v>
      </c>
      <c r="N1080" s="13">
        <v>1.4635665566820721E-2</v>
      </c>
      <c r="O1080" s="13">
        <v>0.12834483498379212</v>
      </c>
      <c r="P1080" s="13">
        <v>5.2903174505224637E-2</v>
      </c>
      <c r="Q1080" s="13">
        <v>1.7164601228950138E-2</v>
      </c>
      <c r="R1080" s="13">
        <v>7.1490250275306533E-2</v>
      </c>
      <c r="S1080" s="13">
        <v>0.15021198294859439</v>
      </c>
      <c r="T1080" s="13">
        <v>-2.1226457095454787E-2</v>
      </c>
      <c r="U1080" s="13">
        <v>0.52521720123532778</v>
      </c>
      <c r="V1080" s="13">
        <v>-2.9098630362783484E-2</v>
      </c>
      <c r="W1080" s="13">
        <v>-0.10344693344311096</v>
      </c>
      <c r="X1080" s="13">
        <v>3.9782885726343364E-2</v>
      </c>
      <c r="Y1080" s="13">
        <v>2.1195809956261469E-2</v>
      </c>
      <c r="Z1080" s="13">
        <v>-8.3766500274789046E-2</v>
      </c>
      <c r="AA1080" s="152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55"/>
    </row>
    <row r="1081" spans="1:65">
      <c r="A1081" s="30"/>
      <c r="B1081" s="46" t="s">
        <v>269</v>
      </c>
      <c r="C1081" s="47"/>
      <c r="D1081" s="45">
        <v>0.25</v>
      </c>
      <c r="E1081" s="45">
        <v>2.02</v>
      </c>
      <c r="F1081" s="45">
        <v>0.35</v>
      </c>
      <c r="G1081" s="45">
        <v>1.96</v>
      </c>
      <c r="H1081" s="45">
        <v>1.1499999999999999</v>
      </c>
      <c r="I1081" s="45">
        <v>0.87</v>
      </c>
      <c r="J1081" s="45">
        <v>0.74</v>
      </c>
      <c r="K1081" s="45">
        <v>0.51</v>
      </c>
      <c r="L1081" s="45">
        <v>0.83</v>
      </c>
      <c r="M1081" s="45">
        <v>0.66</v>
      </c>
      <c r="N1081" s="45">
        <v>0</v>
      </c>
      <c r="O1081" s="45">
        <v>1.35</v>
      </c>
      <c r="P1081" s="45">
        <v>0.45</v>
      </c>
      <c r="Q1081" s="45">
        <v>0.03</v>
      </c>
      <c r="R1081" s="45">
        <v>0.67</v>
      </c>
      <c r="S1081" s="45">
        <v>1.61</v>
      </c>
      <c r="T1081" s="45">
        <v>0.43</v>
      </c>
      <c r="U1081" s="45">
        <v>6.06</v>
      </c>
      <c r="V1081" s="45">
        <v>0.52</v>
      </c>
      <c r="W1081" s="45">
        <v>1.4</v>
      </c>
      <c r="X1081" s="45">
        <v>0.3</v>
      </c>
      <c r="Y1081" s="45">
        <v>0.08</v>
      </c>
      <c r="Z1081" s="45">
        <v>1.17</v>
      </c>
      <c r="AA1081" s="152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55"/>
    </row>
    <row r="1082" spans="1:65">
      <c r="B1082" s="31"/>
      <c r="C1082" s="20"/>
      <c r="D1082" s="20"/>
      <c r="E1082" s="20"/>
      <c r="F1082" s="20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  <c r="Y1082" s="20"/>
      <c r="Z1082" s="20"/>
      <c r="BM1082" s="55"/>
    </row>
    <row r="1083" spans="1:65" ht="15">
      <c r="B1083" s="8" t="s">
        <v>591</v>
      </c>
      <c r="BM1083" s="28" t="s">
        <v>66</v>
      </c>
    </row>
    <row r="1084" spans="1:65" ht="15">
      <c r="A1084" s="25" t="s">
        <v>35</v>
      </c>
      <c r="B1084" s="18" t="s">
        <v>110</v>
      </c>
      <c r="C1084" s="15" t="s">
        <v>111</v>
      </c>
      <c r="D1084" s="16" t="s">
        <v>230</v>
      </c>
      <c r="E1084" s="17" t="s">
        <v>230</v>
      </c>
      <c r="F1084" s="17" t="s">
        <v>230</v>
      </c>
      <c r="G1084" s="17" t="s">
        <v>230</v>
      </c>
      <c r="H1084" s="17" t="s">
        <v>230</v>
      </c>
      <c r="I1084" s="17" t="s">
        <v>230</v>
      </c>
      <c r="J1084" s="17" t="s">
        <v>230</v>
      </c>
      <c r="K1084" s="17" t="s">
        <v>230</v>
      </c>
      <c r="L1084" s="17" t="s">
        <v>230</v>
      </c>
      <c r="M1084" s="17" t="s">
        <v>230</v>
      </c>
      <c r="N1084" s="17" t="s">
        <v>230</v>
      </c>
      <c r="O1084" s="17" t="s">
        <v>230</v>
      </c>
      <c r="P1084" s="17" t="s">
        <v>230</v>
      </c>
      <c r="Q1084" s="17" t="s">
        <v>230</v>
      </c>
      <c r="R1084" s="17" t="s">
        <v>230</v>
      </c>
      <c r="S1084" s="17" t="s">
        <v>230</v>
      </c>
      <c r="T1084" s="17" t="s">
        <v>230</v>
      </c>
      <c r="U1084" s="17" t="s">
        <v>230</v>
      </c>
      <c r="V1084" s="17" t="s">
        <v>230</v>
      </c>
      <c r="W1084" s="17" t="s">
        <v>230</v>
      </c>
      <c r="X1084" s="152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8">
        <v>1</v>
      </c>
    </row>
    <row r="1085" spans="1:65">
      <c r="A1085" s="30"/>
      <c r="B1085" s="19" t="s">
        <v>231</v>
      </c>
      <c r="C1085" s="9" t="s">
        <v>231</v>
      </c>
      <c r="D1085" s="150" t="s">
        <v>233</v>
      </c>
      <c r="E1085" s="151" t="s">
        <v>234</v>
      </c>
      <c r="F1085" s="151" t="s">
        <v>235</v>
      </c>
      <c r="G1085" s="151" t="s">
        <v>236</v>
      </c>
      <c r="H1085" s="151" t="s">
        <v>239</v>
      </c>
      <c r="I1085" s="151" t="s">
        <v>240</v>
      </c>
      <c r="J1085" s="151" t="s">
        <v>242</v>
      </c>
      <c r="K1085" s="151" t="s">
        <v>243</v>
      </c>
      <c r="L1085" s="151" t="s">
        <v>245</v>
      </c>
      <c r="M1085" s="151" t="s">
        <v>246</v>
      </c>
      <c r="N1085" s="151" t="s">
        <v>248</v>
      </c>
      <c r="O1085" s="151" t="s">
        <v>249</v>
      </c>
      <c r="P1085" s="151" t="s">
        <v>250</v>
      </c>
      <c r="Q1085" s="151" t="s">
        <v>251</v>
      </c>
      <c r="R1085" s="151" t="s">
        <v>252</v>
      </c>
      <c r="S1085" s="151" t="s">
        <v>254</v>
      </c>
      <c r="T1085" s="151" t="s">
        <v>255</v>
      </c>
      <c r="U1085" s="151" t="s">
        <v>256</v>
      </c>
      <c r="V1085" s="151" t="s">
        <v>257</v>
      </c>
      <c r="W1085" s="151" t="s">
        <v>258</v>
      </c>
      <c r="X1085" s="152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8" t="s">
        <v>3</v>
      </c>
    </row>
    <row r="1086" spans="1:65">
      <c r="A1086" s="30"/>
      <c r="B1086" s="19"/>
      <c r="C1086" s="9"/>
      <c r="D1086" s="10" t="s">
        <v>271</v>
      </c>
      <c r="E1086" s="11" t="s">
        <v>271</v>
      </c>
      <c r="F1086" s="11" t="s">
        <v>273</v>
      </c>
      <c r="G1086" s="11" t="s">
        <v>274</v>
      </c>
      <c r="H1086" s="11" t="s">
        <v>274</v>
      </c>
      <c r="I1086" s="11" t="s">
        <v>271</v>
      </c>
      <c r="J1086" s="11" t="s">
        <v>271</v>
      </c>
      <c r="K1086" s="11" t="s">
        <v>274</v>
      </c>
      <c r="L1086" s="11" t="s">
        <v>271</v>
      </c>
      <c r="M1086" s="11" t="s">
        <v>274</v>
      </c>
      <c r="N1086" s="11" t="s">
        <v>273</v>
      </c>
      <c r="O1086" s="11" t="s">
        <v>273</v>
      </c>
      <c r="P1086" s="11" t="s">
        <v>271</v>
      </c>
      <c r="Q1086" s="11" t="s">
        <v>274</v>
      </c>
      <c r="R1086" s="11" t="s">
        <v>271</v>
      </c>
      <c r="S1086" s="11" t="s">
        <v>273</v>
      </c>
      <c r="T1086" s="11" t="s">
        <v>274</v>
      </c>
      <c r="U1086" s="11" t="s">
        <v>271</v>
      </c>
      <c r="V1086" s="11" t="s">
        <v>274</v>
      </c>
      <c r="W1086" s="11" t="s">
        <v>271</v>
      </c>
      <c r="X1086" s="152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8">
        <v>1</v>
      </c>
    </row>
    <row r="1087" spans="1:65">
      <c r="A1087" s="30"/>
      <c r="B1087" s="19"/>
      <c r="C1087" s="9"/>
      <c r="D1087" s="26" t="s">
        <v>309</v>
      </c>
      <c r="E1087" s="26" t="s">
        <v>263</v>
      </c>
      <c r="F1087" s="26" t="s">
        <v>309</v>
      </c>
      <c r="G1087" s="26" t="s">
        <v>310</v>
      </c>
      <c r="H1087" s="26" t="s">
        <v>310</v>
      </c>
      <c r="I1087" s="26" t="s">
        <v>116</v>
      </c>
      <c r="J1087" s="26" t="s">
        <v>116</v>
      </c>
      <c r="K1087" s="26" t="s">
        <v>311</v>
      </c>
      <c r="L1087" s="26" t="s">
        <v>309</v>
      </c>
      <c r="M1087" s="26" t="s">
        <v>309</v>
      </c>
      <c r="N1087" s="26" t="s">
        <v>310</v>
      </c>
      <c r="O1087" s="26" t="s">
        <v>309</v>
      </c>
      <c r="P1087" s="26" t="s">
        <v>309</v>
      </c>
      <c r="Q1087" s="26" t="s">
        <v>311</v>
      </c>
      <c r="R1087" s="26" t="s">
        <v>276</v>
      </c>
      <c r="S1087" s="26" t="s">
        <v>312</v>
      </c>
      <c r="T1087" s="26" t="s">
        <v>313</v>
      </c>
      <c r="U1087" s="26" t="s">
        <v>309</v>
      </c>
      <c r="V1087" s="26" t="s">
        <v>309</v>
      </c>
      <c r="W1087" s="26" t="s">
        <v>309</v>
      </c>
      <c r="X1087" s="152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8">
        <v>1</v>
      </c>
    </row>
    <row r="1088" spans="1:65">
      <c r="A1088" s="30"/>
      <c r="B1088" s="18">
        <v>1</v>
      </c>
      <c r="C1088" s="14">
        <v>1</v>
      </c>
      <c r="D1088" s="228">
        <v>25.1</v>
      </c>
      <c r="E1088" s="229">
        <v>12.4</v>
      </c>
      <c r="F1088" s="229">
        <v>37.036666666666669</v>
      </c>
      <c r="G1088" s="228">
        <v>27.8</v>
      </c>
      <c r="H1088" s="228">
        <v>28.1</v>
      </c>
      <c r="I1088" s="228">
        <v>24.11</v>
      </c>
      <c r="J1088" s="228">
        <v>24.44</v>
      </c>
      <c r="K1088" s="228">
        <v>25.9</v>
      </c>
      <c r="L1088" s="228">
        <v>18.88</v>
      </c>
      <c r="M1088" s="228">
        <v>18.8</v>
      </c>
      <c r="N1088" s="228">
        <v>26</v>
      </c>
      <c r="O1088" s="228">
        <v>27.101600000000001</v>
      </c>
      <c r="P1088" s="228">
        <v>25.9</v>
      </c>
      <c r="Q1088" s="229">
        <v>11.6</v>
      </c>
      <c r="R1088" s="228">
        <v>19.3</v>
      </c>
      <c r="S1088" s="228">
        <v>18</v>
      </c>
      <c r="T1088" s="228">
        <v>26</v>
      </c>
      <c r="U1088" s="228">
        <v>28.2</v>
      </c>
      <c r="V1088" s="228">
        <v>22.77</v>
      </c>
      <c r="W1088" s="228">
        <v>25</v>
      </c>
      <c r="X1088" s="219"/>
      <c r="Y1088" s="220"/>
      <c r="Z1088" s="220"/>
      <c r="AA1088" s="220"/>
      <c r="AB1088" s="220"/>
      <c r="AC1088" s="220"/>
      <c r="AD1088" s="220"/>
      <c r="AE1088" s="220"/>
      <c r="AF1088" s="220"/>
      <c r="AG1088" s="220"/>
      <c r="AH1088" s="220"/>
      <c r="AI1088" s="220"/>
      <c r="AJ1088" s="220"/>
      <c r="AK1088" s="220"/>
      <c r="AL1088" s="220"/>
      <c r="AM1088" s="220"/>
      <c r="AN1088" s="220"/>
      <c r="AO1088" s="220"/>
      <c r="AP1088" s="220"/>
      <c r="AQ1088" s="220"/>
      <c r="AR1088" s="220"/>
      <c r="AS1088" s="220"/>
      <c r="AT1088" s="220"/>
      <c r="AU1088" s="220"/>
      <c r="AV1088" s="220"/>
      <c r="AW1088" s="220"/>
      <c r="AX1088" s="220"/>
      <c r="AY1088" s="220"/>
      <c r="AZ1088" s="220"/>
      <c r="BA1088" s="220"/>
      <c r="BB1088" s="220"/>
      <c r="BC1088" s="220"/>
      <c r="BD1088" s="220"/>
      <c r="BE1088" s="220"/>
      <c r="BF1088" s="220"/>
      <c r="BG1088" s="220"/>
      <c r="BH1088" s="220"/>
      <c r="BI1088" s="220"/>
      <c r="BJ1088" s="220"/>
      <c r="BK1088" s="220"/>
      <c r="BL1088" s="220"/>
      <c r="BM1088" s="230">
        <v>1</v>
      </c>
    </row>
    <row r="1089" spans="1:65">
      <c r="A1089" s="30"/>
      <c r="B1089" s="19">
        <v>1</v>
      </c>
      <c r="C1089" s="9">
        <v>2</v>
      </c>
      <c r="D1089" s="218">
        <v>25.5</v>
      </c>
      <c r="E1089" s="231">
        <v>12.2</v>
      </c>
      <c r="F1089" s="231">
        <v>37.08</v>
      </c>
      <c r="G1089" s="218">
        <v>27.4</v>
      </c>
      <c r="H1089" s="218">
        <v>27.8</v>
      </c>
      <c r="I1089" s="218">
        <v>24.23</v>
      </c>
      <c r="J1089" s="218">
        <v>23.38</v>
      </c>
      <c r="K1089" s="218">
        <v>25.2</v>
      </c>
      <c r="L1089" s="218">
        <v>18.8</v>
      </c>
      <c r="M1089" s="218">
        <v>19.2</v>
      </c>
      <c r="N1089" s="218">
        <v>23</v>
      </c>
      <c r="O1089" s="218">
        <v>24.143599999999999</v>
      </c>
      <c r="P1089" s="218">
        <v>26.4</v>
      </c>
      <c r="Q1089" s="231">
        <v>11.6</v>
      </c>
      <c r="R1089" s="218">
        <v>19.600000000000001</v>
      </c>
      <c r="S1089" s="218">
        <v>21</v>
      </c>
      <c r="T1089" s="218">
        <v>24</v>
      </c>
      <c r="U1089" s="218">
        <v>28.1</v>
      </c>
      <c r="V1089" s="218">
        <v>21.66</v>
      </c>
      <c r="W1089" s="232">
        <v>26.2</v>
      </c>
      <c r="X1089" s="219"/>
      <c r="Y1089" s="220"/>
      <c r="Z1089" s="220"/>
      <c r="AA1089" s="220"/>
      <c r="AB1089" s="220"/>
      <c r="AC1089" s="220"/>
      <c r="AD1089" s="220"/>
      <c r="AE1089" s="220"/>
      <c r="AF1089" s="220"/>
      <c r="AG1089" s="220"/>
      <c r="AH1089" s="220"/>
      <c r="AI1089" s="220"/>
      <c r="AJ1089" s="220"/>
      <c r="AK1089" s="220"/>
      <c r="AL1089" s="220"/>
      <c r="AM1089" s="220"/>
      <c r="AN1089" s="220"/>
      <c r="AO1089" s="220"/>
      <c r="AP1089" s="220"/>
      <c r="AQ1089" s="220"/>
      <c r="AR1089" s="220"/>
      <c r="AS1089" s="220"/>
      <c r="AT1089" s="220"/>
      <c r="AU1089" s="220"/>
      <c r="AV1089" s="220"/>
      <c r="AW1089" s="220"/>
      <c r="AX1089" s="220"/>
      <c r="AY1089" s="220"/>
      <c r="AZ1089" s="220"/>
      <c r="BA1089" s="220"/>
      <c r="BB1089" s="220"/>
      <c r="BC1089" s="220"/>
      <c r="BD1089" s="220"/>
      <c r="BE1089" s="220"/>
      <c r="BF1089" s="220"/>
      <c r="BG1089" s="220"/>
      <c r="BH1089" s="220"/>
      <c r="BI1089" s="220"/>
      <c r="BJ1089" s="220"/>
      <c r="BK1089" s="220"/>
      <c r="BL1089" s="220"/>
      <c r="BM1089" s="230">
        <v>30</v>
      </c>
    </row>
    <row r="1090" spans="1:65">
      <c r="A1090" s="30"/>
      <c r="B1090" s="19">
        <v>1</v>
      </c>
      <c r="C1090" s="9">
        <v>3</v>
      </c>
      <c r="D1090" s="218">
        <v>24.7</v>
      </c>
      <c r="E1090" s="231">
        <v>12.4</v>
      </c>
      <c r="F1090" s="231">
        <v>37.443333333333335</v>
      </c>
      <c r="G1090" s="218">
        <v>27.9</v>
      </c>
      <c r="H1090" s="218">
        <v>29.6</v>
      </c>
      <c r="I1090" s="218">
        <v>23.4</v>
      </c>
      <c r="J1090" s="218">
        <v>24.9</v>
      </c>
      <c r="K1090" s="218">
        <v>26</v>
      </c>
      <c r="L1090" s="232">
        <v>13.44</v>
      </c>
      <c r="M1090" s="218">
        <v>19.100000000000001</v>
      </c>
      <c r="N1090" s="218">
        <v>25</v>
      </c>
      <c r="O1090" s="218">
        <v>25.430599999999998</v>
      </c>
      <c r="P1090" s="218">
        <v>24.6</v>
      </c>
      <c r="Q1090" s="231">
        <v>11.7</v>
      </c>
      <c r="R1090" s="218">
        <v>21.9</v>
      </c>
      <c r="S1090" s="218">
        <v>15</v>
      </c>
      <c r="T1090" s="218">
        <v>23</v>
      </c>
      <c r="U1090" s="218">
        <v>27.7</v>
      </c>
      <c r="V1090" s="218">
        <v>21.92</v>
      </c>
      <c r="W1090" s="218">
        <v>24.8</v>
      </c>
      <c r="X1090" s="219"/>
      <c r="Y1090" s="220"/>
      <c r="Z1090" s="220"/>
      <c r="AA1090" s="220"/>
      <c r="AB1090" s="220"/>
      <c r="AC1090" s="220"/>
      <c r="AD1090" s="220"/>
      <c r="AE1090" s="220"/>
      <c r="AF1090" s="220"/>
      <c r="AG1090" s="220"/>
      <c r="AH1090" s="220"/>
      <c r="AI1090" s="220"/>
      <c r="AJ1090" s="220"/>
      <c r="AK1090" s="220"/>
      <c r="AL1090" s="220"/>
      <c r="AM1090" s="220"/>
      <c r="AN1090" s="220"/>
      <c r="AO1090" s="220"/>
      <c r="AP1090" s="220"/>
      <c r="AQ1090" s="220"/>
      <c r="AR1090" s="220"/>
      <c r="AS1090" s="220"/>
      <c r="AT1090" s="220"/>
      <c r="AU1090" s="220"/>
      <c r="AV1090" s="220"/>
      <c r="AW1090" s="220"/>
      <c r="AX1090" s="220"/>
      <c r="AY1090" s="220"/>
      <c r="AZ1090" s="220"/>
      <c r="BA1090" s="220"/>
      <c r="BB1090" s="220"/>
      <c r="BC1090" s="220"/>
      <c r="BD1090" s="220"/>
      <c r="BE1090" s="220"/>
      <c r="BF1090" s="220"/>
      <c r="BG1090" s="220"/>
      <c r="BH1090" s="220"/>
      <c r="BI1090" s="220"/>
      <c r="BJ1090" s="220"/>
      <c r="BK1090" s="220"/>
      <c r="BL1090" s="220"/>
      <c r="BM1090" s="230">
        <v>16</v>
      </c>
    </row>
    <row r="1091" spans="1:65">
      <c r="A1091" s="30"/>
      <c r="B1091" s="19">
        <v>1</v>
      </c>
      <c r="C1091" s="9">
        <v>4</v>
      </c>
      <c r="D1091" s="218">
        <v>25.1</v>
      </c>
      <c r="E1091" s="231">
        <v>12.3</v>
      </c>
      <c r="F1091" s="231">
        <v>37.666666666666664</v>
      </c>
      <c r="G1091" s="218">
        <v>27.9</v>
      </c>
      <c r="H1091" s="218">
        <v>29.1</v>
      </c>
      <c r="I1091" s="218">
        <v>23.27</v>
      </c>
      <c r="J1091" s="218">
        <v>24.86</v>
      </c>
      <c r="K1091" s="218">
        <v>25.2</v>
      </c>
      <c r="L1091" s="218">
        <v>16.8</v>
      </c>
      <c r="M1091" s="218">
        <v>19</v>
      </c>
      <c r="N1091" s="218">
        <v>25</v>
      </c>
      <c r="O1091" s="218">
        <v>27.131499999999999</v>
      </c>
      <c r="P1091" s="218">
        <v>26</v>
      </c>
      <c r="Q1091" s="231">
        <v>11.9</v>
      </c>
      <c r="R1091" s="218">
        <v>21.4</v>
      </c>
      <c r="S1091" s="218">
        <v>23</v>
      </c>
      <c r="T1091" s="218">
        <v>22</v>
      </c>
      <c r="U1091" s="218">
        <v>28.8</v>
      </c>
      <c r="V1091" s="218">
        <v>20.87</v>
      </c>
      <c r="W1091" s="218">
        <v>24.3</v>
      </c>
      <c r="X1091" s="219"/>
      <c r="Y1091" s="220"/>
      <c r="Z1091" s="220"/>
      <c r="AA1091" s="220"/>
      <c r="AB1091" s="220"/>
      <c r="AC1091" s="220"/>
      <c r="AD1091" s="220"/>
      <c r="AE1091" s="220"/>
      <c r="AF1091" s="220"/>
      <c r="AG1091" s="220"/>
      <c r="AH1091" s="220"/>
      <c r="AI1091" s="220"/>
      <c r="AJ1091" s="220"/>
      <c r="AK1091" s="220"/>
      <c r="AL1091" s="220"/>
      <c r="AM1091" s="220"/>
      <c r="AN1091" s="220"/>
      <c r="AO1091" s="220"/>
      <c r="AP1091" s="220"/>
      <c r="AQ1091" s="220"/>
      <c r="AR1091" s="220"/>
      <c r="AS1091" s="220"/>
      <c r="AT1091" s="220"/>
      <c r="AU1091" s="220"/>
      <c r="AV1091" s="220"/>
      <c r="AW1091" s="220"/>
      <c r="AX1091" s="220"/>
      <c r="AY1091" s="220"/>
      <c r="AZ1091" s="220"/>
      <c r="BA1091" s="220"/>
      <c r="BB1091" s="220"/>
      <c r="BC1091" s="220"/>
      <c r="BD1091" s="220"/>
      <c r="BE1091" s="220"/>
      <c r="BF1091" s="220"/>
      <c r="BG1091" s="220"/>
      <c r="BH1091" s="220"/>
      <c r="BI1091" s="220"/>
      <c r="BJ1091" s="220"/>
      <c r="BK1091" s="220"/>
      <c r="BL1091" s="220"/>
      <c r="BM1091" s="230">
        <v>23.89238431372549</v>
      </c>
    </row>
    <row r="1092" spans="1:65">
      <c r="A1092" s="30"/>
      <c r="B1092" s="19">
        <v>1</v>
      </c>
      <c r="C1092" s="9">
        <v>5</v>
      </c>
      <c r="D1092" s="218">
        <v>24.2</v>
      </c>
      <c r="E1092" s="232">
        <v>11.9</v>
      </c>
      <c r="F1092" s="231">
        <v>36.156666666666666</v>
      </c>
      <c r="G1092" s="218">
        <v>27.7</v>
      </c>
      <c r="H1092" s="218">
        <v>28.8</v>
      </c>
      <c r="I1092" s="218">
        <v>23.1</v>
      </c>
      <c r="J1092" s="218">
        <v>24.52</v>
      </c>
      <c r="K1092" s="218">
        <v>26.1</v>
      </c>
      <c r="L1092" s="218">
        <v>18.36</v>
      </c>
      <c r="M1092" s="218">
        <v>18.3</v>
      </c>
      <c r="N1092" s="218">
        <v>26</v>
      </c>
      <c r="O1092" s="218">
        <v>25.8414</v>
      </c>
      <c r="P1092" s="218">
        <v>26.5</v>
      </c>
      <c r="Q1092" s="231">
        <v>11.8</v>
      </c>
      <c r="R1092" s="218">
        <v>21.3</v>
      </c>
      <c r="S1092" s="218">
        <v>15</v>
      </c>
      <c r="T1092" s="218">
        <v>24</v>
      </c>
      <c r="U1092" s="218">
        <v>27.7</v>
      </c>
      <c r="V1092" s="218">
        <v>20.73</v>
      </c>
      <c r="W1092" s="218">
        <v>24.8</v>
      </c>
      <c r="X1092" s="219"/>
      <c r="Y1092" s="220"/>
      <c r="Z1092" s="220"/>
      <c r="AA1092" s="220"/>
      <c r="AB1092" s="220"/>
      <c r="AC1092" s="220"/>
      <c r="AD1092" s="220"/>
      <c r="AE1092" s="220"/>
      <c r="AF1092" s="220"/>
      <c r="AG1092" s="220"/>
      <c r="AH1092" s="220"/>
      <c r="AI1092" s="220"/>
      <c r="AJ1092" s="220"/>
      <c r="AK1092" s="220"/>
      <c r="AL1092" s="220"/>
      <c r="AM1092" s="220"/>
      <c r="AN1092" s="220"/>
      <c r="AO1092" s="220"/>
      <c r="AP1092" s="220"/>
      <c r="AQ1092" s="220"/>
      <c r="AR1092" s="220"/>
      <c r="AS1092" s="220"/>
      <c r="AT1092" s="220"/>
      <c r="AU1092" s="220"/>
      <c r="AV1092" s="220"/>
      <c r="AW1092" s="220"/>
      <c r="AX1092" s="220"/>
      <c r="AY1092" s="220"/>
      <c r="AZ1092" s="220"/>
      <c r="BA1092" s="220"/>
      <c r="BB1092" s="220"/>
      <c r="BC1092" s="220"/>
      <c r="BD1092" s="220"/>
      <c r="BE1092" s="220"/>
      <c r="BF1092" s="220"/>
      <c r="BG1092" s="220"/>
      <c r="BH1092" s="220"/>
      <c r="BI1092" s="220"/>
      <c r="BJ1092" s="220"/>
      <c r="BK1092" s="220"/>
      <c r="BL1092" s="220"/>
      <c r="BM1092" s="230">
        <v>132</v>
      </c>
    </row>
    <row r="1093" spans="1:65">
      <c r="A1093" s="30"/>
      <c r="B1093" s="19">
        <v>1</v>
      </c>
      <c r="C1093" s="9">
        <v>6</v>
      </c>
      <c r="D1093" s="218">
        <v>26</v>
      </c>
      <c r="E1093" s="231">
        <v>12.4</v>
      </c>
      <c r="F1093" s="231">
        <v>36.744444444444447</v>
      </c>
      <c r="G1093" s="218">
        <v>27.6</v>
      </c>
      <c r="H1093" s="218">
        <v>27.5</v>
      </c>
      <c r="I1093" s="218">
        <v>23.03</v>
      </c>
      <c r="J1093" s="218">
        <v>23.98</v>
      </c>
      <c r="K1093" s="218">
        <v>25.3</v>
      </c>
      <c r="L1093" s="218">
        <v>18.899999999999999</v>
      </c>
      <c r="M1093" s="218">
        <v>20</v>
      </c>
      <c r="N1093" s="218">
        <v>27</v>
      </c>
      <c r="O1093" s="218">
        <v>28.046500000000002</v>
      </c>
      <c r="P1093" s="218">
        <v>25</v>
      </c>
      <c r="Q1093" s="231">
        <v>11.8</v>
      </c>
      <c r="R1093" s="218" t="s">
        <v>279</v>
      </c>
      <c r="S1093" s="218">
        <v>16</v>
      </c>
      <c r="T1093" s="218">
        <v>24</v>
      </c>
      <c r="U1093" s="218">
        <v>27.1</v>
      </c>
      <c r="V1093" s="218">
        <v>20.89</v>
      </c>
      <c r="W1093" s="218">
        <v>24.5</v>
      </c>
      <c r="X1093" s="219"/>
      <c r="Y1093" s="220"/>
      <c r="Z1093" s="220"/>
      <c r="AA1093" s="220"/>
      <c r="AB1093" s="220"/>
      <c r="AC1093" s="220"/>
      <c r="AD1093" s="220"/>
      <c r="AE1093" s="220"/>
      <c r="AF1093" s="220"/>
      <c r="AG1093" s="220"/>
      <c r="AH1093" s="220"/>
      <c r="AI1093" s="220"/>
      <c r="AJ1093" s="220"/>
      <c r="AK1093" s="220"/>
      <c r="AL1093" s="220"/>
      <c r="AM1093" s="220"/>
      <c r="AN1093" s="220"/>
      <c r="AO1093" s="220"/>
      <c r="AP1093" s="220"/>
      <c r="AQ1093" s="220"/>
      <c r="AR1093" s="220"/>
      <c r="AS1093" s="220"/>
      <c r="AT1093" s="220"/>
      <c r="AU1093" s="220"/>
      <c r="AV1093" s="220"/>
      <c r="AW1093" s="220"/>
      <c r="AX1093" s="220"/>
      <c r="AY1093" s="220"/>
      <c r="AZ1093" s="220"/>
      <c r="BA1093" s="220"/>
      <c r="BB1093" s="220"/>
      <c r="BC1093" s="220"/>
      <c r="BD1093" s="220"/>
      <c r="BE1093" s="220"/>
      <c r="BF1093" s="220"/>
      <c r="BG1093" s="220"/>
      <c r="BH1093" s="220"/>
      <c r="BI1093" s="220"/>
      <c r="BJ1093" s="220"/>
      <c r="BK1093" s="220"/>
      <c r="BL1093" s="220"/>
      <c r="BM1093" s="221"/>
    </row>
    <row r="1094" spans="1:65">
      <c r="A1094" s="30"/>
      <c r="B1094" s="20" t="s">
        <v>265</v>
      </c>
      <c r="C1094" s="12"/>
      <c r="D1094" s="233">
        <v>25.100000000000005</v>
      </c>
      <c r="E1094" s="233">
        <v>12.266666666666666</v>
      </c>
      <c r="F1094" s="233">
        <v>37.021296296296292</v>
      </c>
      <c r="G1094" s="233">
        <v>27.716666666666665</v>
      </c>
      <c r="H1094" s="233">
        <v>28.483333333333334</v>
      </c>
      <c r="I1094" s="233">
        <v>23.523333333333337</v>
      </c>
      <c r="J1094" s="233">
        <v>24.346666666666664</v>
      </c>
      <c r="K1094" s="233">
        <v>25.616666666666671</v>
      </c>
      <c r="L1094" s="233">
        <v>17.53</v>
      </c>
      <c r="M1094" s="233">
        <v>19.066666666666666</v>
      </c>
      <c r="N1094" s="233">
        <v>25.333333333333332</v>
      </c>
      <c r="O1094" s="233">
        <v>26.282533333333333</v>
      </c>
      <c r="P1094" s="233">
        <v>25.733333333333334</v>
      </c>
      <c r="Q1094" s="233">
        <v>11.733333333333333</v>
      </c>
      <c r="R1094" s="233">
        <v>20.7</v>
      </c>
      <c r="S1094" s="233">
        <v>18</v>
      </c>
      <c r="T1094" s="233">
        <v>23.833333333333332</v>
      </c>
      <c r="U1094" s="233">
        <v>27.933333333333334</v>
      </c>
      <c r="V1094" s="233">
        <v>21.473333333333333</v>
      </c>
      <c r="W1094" s="233">
        <v>24.933333333333334</v>
      </c>
      <c r="X1094" s="219"/>
      <c r="Y1094" s="220"/>
      <c r="Z1094" s="220"/>
      <c r="AA1094" s="220"/>
      <c r="AB1094" s="220"/>
      <c r="AC1094" s="220"/>
      <c r="AD1094" s="220"/>
      <c r="AE1094" s="220"/>
      <c r="AF1094" s="220"/>
      <c r="AG1094" s="220"/>
      <c r="AH1094" s="220"/>
      <c r="AI1094" s="220"/>
      <c r="AJ1094" s="220"/>
      <c r="AK1094" s="220"/>
      <c r="AL1094" s="220"/>
      <c r="AM1094" s="220"/>
      <c r="AN1094" s="220"/>
      <c r="AO1094" s="220"/>
      <c r="AP1094" s="220"/>
      <c r="AQ1094" s="220"/>
      <c r="AR1094" s="220"/>
      <c r="AS1094" s="220"/>
      <c r="AT1094" s="220"/>
      <c r="AU1094" s="220"/>
      <c r="AV1094" s="220"/>
      <c r="AW1094" s="220"/>
      <c r="AX1094" s="220"/>
      <c r="AY1094" s="220"/>
      <c r="AZ1094" s="220"/>
      <c r="BA1094" s="220"/>
      <c r="BB1094" s="220"/>
      <c r="BC1094" s="220"/>
      <c r="BD1094" s="220"/>
      <c r="BE1094" s="220"/>
      <c r="BF1094" s="220"/>
      <c r="BG1094" s="220"/>
      <c r="BH1094" s="220"/>
      <c r="BI1094" s="220"/>
      <c r="BJ1094" s="220"/>
      <c r="BK1094" s="220"/>
      <c r="BL1094" s="220"/>
      <c r="BM1094" s="221"/>
    </row>
    <row r="1095" spans="1:65">
      <c r="A1095" s="30"/>
      <c r="B1095" s="3" t="s">
        <v>266</v>
      </c>
      <c r="C1095" s="29"/>
      <c r="D1095" s="218">
        <v>25.1</v>
      </c>
      <c r="E1095" s="218">
        <v>12.350000000000001</v>
      </c>
      <c r="F1095" s="218">
        <v>37.058333333333337</v>
      </c>
      <c r="G1095" s="218">
        <v>27.75</v>
      </c>
      <c r="H1095" s="218">
        <v>28.450000000000003</v>
      </c>
      <c r="I1095" s="218">
        <v>23.335000000000001</v>
      </c>
      <c r="J1095" s="218">
        <v>24.48</v>
      </c>
      <c r="K1095" s="218">
        <v>25.6</v>
      </c>
      <c r="L1095" s="218">
        <v>18.579999999999998</v>
      </c>
      <c r="M1095" s="218">
        <v>19.05</v>
      </c>
      <c r="N1095" s="218">
        <v>25.5</v>
      </c>
      <c r="O1095" s="218">
        <v>26.471499999999999</v>
      </c>
      <c r="P1095" s="218">
        <v>25.95</v>
      </c>
      <c r="Q1095" s="218">
        <v>11.75</v>
      </c>
      <c r="R1095" s="218">
        <v>21.3</v>
      </c>
      <c r="S1095" s="218">
        <v>17</v>
      </c>
      <c r="T1095" s="218">
        <v>24</v>
      </c>
      <c r="U1095" s="218">
        <v>27.9</v>
      </c>
      <c r="V1095" s="218">
        <v>21.274999999999999</v>
      </c>
      <c r="W1095" s="218">
        <v>24.8</v>
      </c>
      <c r="X1095" s="219"/>
      <c r="Y1095" s="220"/>
      <c r="Z1095" s="220"/>
      <c r="AA1095" s="220"/>
      <c r="AB1095" s="220"/>
      <c r="AC1095" s="220"/>
      <c r="AD1095" s="220"/>
      <c r="AE1095" s="220"/>
      <c r="AF1095" s="220"/>
      <c r="AG1095" s="220"/>
      <c r="AH1095" s="220"/>
      <c r="AI1095" s="220"/>
      <c r="AJ1095" s="220"/>
      <c r="AK1095" s="220"/>
      <c r="AL1095" s="220"/>
      <c r="AM1095" s="220"/>
      <c r="AN1095" s="220"/>
      <c r="AO1095" s="220"/>
      <c r="AP1095" s="220"/>
      <c r="AQ1095" s="220"/>
      <c r="AR1095" s="220"/>
      <c r="AS1095" s="220"/>
      <c r="AT1095" s="220"/>
      <c r="AU1095" s="220"/>
      <c r="AV1095" s="220"/>
      <c r="AW1095" s="220"/>
      <c r="AX1095" s="220"/>
      <c r="AY1095" s="220"/>
      <c r="AZ1095" s="220"/>
      <c r="BA1095" s="220"/>
      <c r="BB1095" s="220"/>
      <c r="BC1095" s="220"/>
      <c r="BD1095" s="220"/>
      <c r="BE1095" s="220"/>
      <c r="BF1095" s="220"/>
      <c r="BG1095" s="220"/>
      <c r="BH1095" s="220"/>
      <c r="BI1095" s="220"/>
      <c r="BJ1095" s="220"/>
      <c r="BK1095" s="220"/>
      <c r="BL1095" s="220"/>
      <c r="BM1095" s="221"/>
    </row>
    <row r="1096" spans="1:65">
      <c r="A1096" s="30"/>
      <c r="B1096" s="3" t="s">
        <v>267</v>
      </c>
      <c r="C1096" s="29"/>
      <c r="D1096" s="218">
        <v>0.62289646009589783</v>
      </c>
      <c r="E1096" s="218">
        <v>0.1966384160500351</v>
      </c>
      <c r="F1096" s="218">
        <v>0.53339139344464737</v>
      </c>
      <c r="G1096" s="218">
        <v>0.19407902170679497</v>
      </c>
      <c r="H1096" s="218">
        <v>0.81342895612749566</v>
      </c>
      <c r="I1096" s="218">
        <v>0.51875491965538634</v>
      </c>
      <c r="J1096" s="218">
        <v>0.57919484343929251</v>
      </c>
      <c r="K1096" s="218">
        <v>0.42622372841814771</v>
      </c>
      <c r="L1096" s="218">
        <v>2.1569515525388909</v>
      </c>
      <c r="M1096" s="218">
        <v>0.55737479909542587</v>
      </c>
      <c r="N1096" s="218">
        <v>1.3662601021279466</v>
      </c>
      <c r="O1096" s="218">
        <v>1.4141158250534747</v>
      </c>
      <c r="P1096" s="218">
        <v>0.76854841530424456</v>
      </c>
      <c r="Q1096" s="218">
        <v>0.12110601416390013</v>
      </c>
      <c r="R1096" s="218">
        <v>1.1683321445547914</v>
      </c>
      <c r="S1096" s="218">
        <v>3.3466401061363023</v>
      </c>
      <c r="T1096" s="218">
        <v>1.3291601358251259</v>
      </c>
      <c r="U1096" s="218">
        <v>0.57503623074260857</v>
      </c>
      <c r="V1096" s="218">
        <v>0.79655926751665274</v>
      </c>
      <c r="W1096" s="218">
        <v>0.66833125519211356</v>
      </c>
      <c r="X1096" s="219"/>
      <c r="Y1096" s="220"/>
      <c r="Z1096" s="220"/>
      <c r="AA1096" s="220"/>
      <c r="AB1096" s="220"/>
      <c r="AC1096" s="220"/>
      <c r="AD1096" s="220"/>
      <c r="AE1096" s="220"/>
      <c r="AF1096" s="220"/>
      <c r="AG1096" s="220"/>
      <c r="AH1096" s="220"/>
      <c r="AI1096" s="220"/>
      <c r="AJ1096" s="220"/>
      <c r="AK1096" s="220"/>
      <c r="AL1096" s="220"/>
      <c r="AM1096" s="220"/>
      <c r="AN1096" s="220"/>
      <c r="AO1096" s="220"/>
      <c r="AP1096" s="220"/>
      <c r="AQ1096" s="220"/>
      <c r="AR1096" s="220"/>
      <c r="AS1096" s="220"/>
      <c r="AT1096" s="220"/>
      <c r="AU1096" s="220"/>
      <c r="AV1096" s="220"/>
      <c r="AW1096" s="220"/>
      <c r="AX1096" s="220"/>
      <c r="AY1096" s="220"/>
      <c r="AZ1096" s="220"/>
      <c r="BA1096" s="220"/>
      <c r="BB1096" s="220"/>
      <c r="BC1096" s="220"/>
      <c r="BD1096" s="220"/>
      <c r="BE1096" s="220"/>
      <c r="BF1096" s="220"/>
      <c r="BG1096" s="220"/>
      <c r="BH1096" s="220"/>
      <c r="BI1096" s="220"/>
      <c r="BJ1096" s="220"/>
      <c r="BK1096" s="220"/>
      <c r="BL1096" s="220"/>
      <c r="BM1096" s="221"/>
    </row>
    <row r="1097" spans="1:65">
      <c r="A1097" s="30"/>
      <c r="B1097" s="3" t="s">
        <v>86</v>
      </c>
      <c r="C1097" s="29"/>
      <c r="D1097" s="13">
        <v>2.4816592035693134E-2</v>
      </c>
      <c r="E1097" s="13">
        <v>1.6030305656252863E-2</v>
      </c>
      <c r="F1097" s="13">
        <v>1.4407690891634425E-2</v>
      </c>
      <c r="G1097" s="13">
        <v>7.0022497308524952E-3</v>
      </c>
      <c r="H1097" s="13">
        <v>2.8558067505938992E-2</v>
      </c>
      <c r="I1097" s="13">
        <v>2.2052781053792811E-2</v>
      </c>
      <c r="J1097" s="13">
        <v>2.3789492474231622E-2</v>
      </c>
      <c r="K1097" s="13">
        <v>1.6638532013720793E-2</v>
      </c>
      <c r="L1097" s="13">
        <v>0.12304344281454026</v>
      </c>
      <c r="M1097" s="13">
        <v>2.9232944008501356E-2</v>
      </c>
      <c r="N1097" s="13">
        <v>5.3931319820839999E-2</v>
      </c>
      <c r="O1097" s="13">
        <v>5.3804395760434359E-2</v>
      </c>
      <c r="P1097" s="13">
        <v>2.9865871061045771E-2</v>
      </c>
      <c r="Q1097" s="13">
        <v>1.032153529805967E-2</v>
      </c>
      <c r="R1097" s="13">
        <v>5.6441166403613116E-2</v>
      </c>
      <c r="S1097" s="13">
        <v>0.18592445034090568</v>
      </c>
      <c r="T1097" s="13">
        <v>5.5768956747907383E-2</v>
      </c>
      <c r="U1097" s="13">
        <v>2.0586022580284316E-2</v>
      </c>
      <c r="V1097" s="13">
        <v>3.7095277903600718E-2</v>
      </c>
      <c r="W1097" s="13">
        <v>2.6804729486314714E-2</v>
      </c>
      <c r="X1097" s="152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55"/>
    </row>
    <row r="1098" spans="1:65">
      <c r="A1098" s="30"/>
      <c r="B1098" s="3" t="s">
        <v>268</v>
      </c>
      <c r="C1098" s="29"/>
      <c r="D1098" s="13">
        <v>5.0543958711595671E-2</v>
      </c>
      <c r="E1098" s="13">
        <v>-0.48658675058981793</v>
      </c>
      <c r="F1098" s="13">
        <v>0.54950195887434394</v>
      </c>
      <c r="G1098" s="13">
        <v>0.1600628176211043</v>
      </c>
      <c r="H1098" s="13">
        <v>0.19215114570924063</v>
      </c>
      <c r="I1098" s="13">
        <v>-1.5446385574006682E-2</v>
      </c>
      <c r="J1098" s="13">
        <v>1.9013688503252579E-2</v>
      </c>
      <c r="K1098" s="13">
        <v>7.2168701553600556E-2</v>
      </c>
      <c r="L1098" s="13">
        <v>-0.26629340254126421</v>
      </c>
      <c r="M1098" s="13">
        <v>-0.20197723189504313</v>
      </c>
      <c r="N1098" s="13">
        <v>6.030997160798468E-2</v>
      </c>
      <c r="O1098" s="13">
        <v>0.10003811207049651</v>
      </c>
      <c r="P1098" s="13">
        <v>7.705170800179495E-2</v>
      </c>
      <c r="Q1098" s="13">
        <v>-0.50890906578156503</v>
      </c>
      <c r="R1098" s="13">
        <v>-0.13361514162031773</v>
      </c>
      <c r="S1098" s="13">
        <v>-0.24662186227853722</v>
      </c>
      <c r="T1098" s="13">
        <v>-2.4715398688038848E-3</v>
      </c>
      <c r="U1098" s="13">
        <v>0.16913125816775154</v>
      </c>
      <c r="V1098" s="13">
        <v>-0.10124778459228456</v>
      </c>
      <c r="W1098" s="13">
        <v>4.3568235214174411E-2</v>
      </c>
      <c r="X1098" s="152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55"/>
    </row>
    <row r="1099" spans="1:65">
      <c r="A1099" s="30"/>
      <c r="B1099" s="46" t="s">
        <v>269</v>
      </c>
      <c r="C1099" s="47"/>
      <c r="D1099" s="45">
        <v>0.1</v>
      </c>
      <c r="E1099" s="45">
        <v>2.67</v>
      </c>
      <c r="F1099" s="45">
        <v>2.67</v>
      </c>
      <c r="G1099" s="45">
        <v>0.66</v>
      </c>
      <c r="H1099" s="45">
        <v>0.83</v>
      </c>
      <c r="I1099" s="45">
        <v>0.24</v>
      </c>
      <c r="J1099" s="45">
        <v>0.06</v>
      </c>
      <c r="K1099" s="45">
        <v>0.21</v>
      </c>
      <c r="L1099" s="45">
        <v>1.54</v>
      </c>
      <c r="M1099" s="45">
        <v>1.2</v>
      </c>
      <c r="N1099" s="45">
        <v>0.15</v>
      </c>
      <c r="O1099" s="45">
        <v>0.35</v>
      </c>
      <c r="P1099" s="45">
        <v>0.24</v>
      </c>
      <c r="Q1099" s="45">
        <v>2.79</v>
      </c>
      <c r="R1099" s="45">
        <v>0.85</v>
      </c>
      <c r="S1099" s="45">
        <v>1.43</v>
      </c>
      <c r="T1099" s="45">
        <v>0.17</v>
      </c>
      <c r="U1099" s="45">
        <v>0.71</v>
      </c>
      <c r="V1099" s="45">
        <v>0.68</v>
      </c>
      <c r="W1099" s="45">
        <v>0.06</v>
      </c>
      <c r="X1099" s="152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55"/>
    </row>
    <row r="1100" spans="1:65">
      <c r="B1100" s="31"/>
      <c r="C1100" s="20"/>
      <c r="D1100" s="20"/>
      <c r="E1100" s="20"/>
      <c r="F1100" s="20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BM1100" s="55"/>
    </row>
    <row r="1101" spans="1:65" ht="15">
      <c r="B1101" s="8" t="s">
        <v>592</v>
      </c>
      <c r="BM1101" s="28" t="s">
        <v>66</v>
      </c>
    </row>
    <row r="1102" spans="1:65" ht="15">
      <c r="A1102" s="25" t="s">
        <v>38</v>
      </c>
      <c r="B1102" s="18" t="s">
        <v>110</v>
      </c>
      <c r="C1102" s="15" t="s">
        <v>111</v>
      </c>
      <c r="D1102" s="16" t="s">
        <v>230</v>
      </c>
      <c r="E1102" s="17" t="s">
        <v>230</v>
      </c>
      <c r="F1102" s="17" t="s">
        <v>230</v>
      </c>
      <c r="G1102" s="17" t="s">
        <v>230</v>
      </c>
      <c r="H1102" s="17" t="s">
        <v>230</v>
      </c>
      <c r="I1102" s="17" t="s">
        <v>230</v>
      </c>
      <c r="J1102" s="17" t="s">
        <v>230</v>
      </c>
      <c r="K1102" s="17" t="s">
        <v>230</v>
      </c>
      <c r="L1102" s="17" t="s">
        <v>230</v>
      </c>
      <c r="M1102" s="17" t="s">
        <v>230</v>
      </c>
      <c r="N1102" s="17" t="s">
        <v>230</v>
      </c>
      <c r="O1102" s="17" t="s">
        <v>230</v>
      </c>
      <c r="P1102" s="17" t="s">
        <v>230</v>
      </c>
      <c r="Q1102" s="17" t="s">
        <v>230</v>
      </c>
      <c r="R1102" s="17" t="s">
        <v>230</v>
      </c>
      <c r="S1102" s="17" t="s">
        <v>230</v>
      </c>
      <c r="T1102" s="17" t="s">
        <v>230</v>
      </c>
      <c r="U1102" s="17" t="s">
        <v>230</v>
      </c>
      <c r="V1102" s="17" t="s">
        <v>230</v>
      </c>
      <c r="W1102" s="17" t="s">
        <v>230</v>
      </c>
      <c r="X1102" s="17" t="s">
        <v>230</v>
      </c>
      <c r="Y1102" s="17" t="s">
        <v>230</v>
      </c>
      <c r="Z1102" s="152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8">
        <v>1</v>
      </c>
    </row>
    <row r="1103" spans="1:65">
      <c r="A1103" s="30"/>
      <c r="B1103" s="19" t="s">
        <v>231</v>
      </c>
      <c r="C1103" s="9" t="s">
        <v>231</v>
      </c>
      <c r="D1103" s="150" t="s">
        <v>233</v>
      </c>
      <c r="E1103" s="151" t="s">
        <v>234</v>
      </c>
      <c r="F1103" s="151" t="s">
        <v>235</v>
      </c>
      <c r="G1103" s="151" t="s">
        <v>236</v>
      </c>
      <c r="H1103" s="151" t="s">
        <v>237</v>
      </c>
      <c r="I1103" s="151" t="s">
        <v>239</v>
      </c>
      <c r="J1103" s="151" t="s">
        <v>240</v>
      </c>
      <c r="K1103" s="151" t="s">
        <v>242</v>
      </c>
      <c r="L1103" s="151" t="s">
        <v>243</v>
      </c>
      <c r="M1103" s="151" t="s">
        <v>244</v>
      </c>
      <c r="N1103" s="151" t="s">
        <v>245</v>
      </c>
      <c r="O1103" s="151" t="s">
        <v>246</v>
      </c>
      <c r="P1103" s="151" t="s">
        <v>247</v>
      </c>
      <c r="Q1103" s="151" t="s">
        <v>248</v>
      </c>
      <c r="R1103" s="151" t="s">
        <v>249</v>
      </c>
      <c r="S1103" s="151" t="s">
        <v>250</v>
      </c>
      <c r="T1103" s="151" t="s">
        <v>251</v>
      </c>
      <c r="U1103" s="151" t="s">
        <v>254</v>
      </c>
      <c r="V1103" s="151" t="s">
        <v>255</v>
      </c>
      <c r="W1103" s="151" t="s">
        <v>256</v>
      </c>
      <c r="X1103" s="151" t="s">
        <v>257</v>
      </c>
      <c r="Y1103" s="151" t="s">
        <v>258</v>
      </c>
      <c r="Z1103" s="152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8" t="s">
        <v>3</v>
      </c>
    </row>
    <row r="1104" spans="1:65">
      <c r="A1104" s="30"/>
      <c r="B1104" s="19"/>
      <c r="C1104" s="9"/>
      <c r="D1104" s="10" t="s">
        <v>271</v>
      </c>
      <c r="E1104" s="11" t="s">
        <v>271</v>
      </c>
      <c r="F1104" s="11" t="s">
        <v>273</v>
      </c>
      <c r="G1104" s="11" t="s">
        <v>274</v>
      </c>
      <c r="H1104" s="11" t="s">
        <v>274</v>
      </c>
      <c r="I1104" s="11" t="s">
        <v>274</v>
      </c>
      <c r="J1104" s="11" t="s">
        <v>271</v>
      </c>
      <c r="K1104" s="11" t="s">
        <v>271</v>
      </c>
      <c r="L1104" s="11" t="s">
        <v>274</v>
      </c>
      <c r="M1104" s="11" t="s">
        <v>273</v>
      </c>
      <c r="N1104" s="11" t="s">
        <v>271</v>
      </c>
      <c r="O1104" s="11" t="s">
        <v>274</v>
      </c>
      <c r="P1104" s="11" t="s">
        <v>271</v>
      </c>
      <c r="Q1104" s="11" t="s">
        <v>271</v>
      </c>
      <c r="R1104" s="11" t="s">
        <v>273</v>
      </c>
      <c r="S1104" s="11" t="s">
        <v>271</v>
      </c>
      <c r="T1104" s="11" t="s">
        <v>274</v>
      </c>
      <c r="U1104" s="11" t="s">
        <v>273</v>
      </c>
      <c r="V1104" s="11" t="s">
        <v>274</v>
      </c>
      <c r="W1104" s="11" t="s">
        <v>271</v>
      </c>
      <c r="X1104" s="11" t="s">
        <v>274</v>
      </c>
      <c r="Y1104" s="11" t="s">
        <v>271</v>
      </c>
      <c r="Z1104" s="152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8">
        <v>1</v>
      </c>
    </row>
    <row r="1105" spans="1:65">
      <c r="A1105" s="30"/>
      <c r="B1105" s="19"/>
      <c r="C1105" s="9"/>
      <c r="D1105" s="26" t="s">
        <v>309</v>
      </c>
      <c r="E1105" s="26" t="s">
        <v>263</v>
      </c>
      <c r="F1105" s="26" t="s">
        <v>309</v>
      </c>
      <c r="G1105" s="26" t="s">
        <v>310</v>
      </c>
      <c r="H1105" s="26" t="s">
        <v>310</v>
      </c>
      <c r="I1105" s="26" t="s">
        <v>310</v>
      </c>
      <c r="J1105" s="26" t="s">
        <v>116</v>
      </c>
      <c r="K1105" s="26" t="s">
        <v>116</v>
      </c>
      <c r="L1105" s="26" t="s">
        <v>311</v>
      </c>
      <c r="M1105" s="26" t="s">
        <v>310</v>
      </c>
      <c r="N1105" s="26" t="s">
        <v>309</v>
      </c>
      <c r="O1105" s="26" t="s">
        <v>309</v>
      </c>
      <c r="P1105" s="26" t="s">
        <v>309</v>
      </c>
      <c r="Q1105" s="26" t="s">
        <v>310</v>
      </c>
      <c r="R1105" s="26" t="s">
        <v>309</v>
      </c>
      <c r="S1105" s="26" t="s">
        <v>309</v>
      </c>
      <c r="T1105" s="26" t="s">
        <v>311</v>
      </c>
      <c r="U1105" s="26" t="s">
        <v>312</v>
      </c>
      <c r="V1105" s="26" t="s">
        <v>313</v>
      </c>
      <c r="W1105" s="26" t="s">
        <v>309</v>
      </c>
      <c r="X1105" s="26" t="s">
        <v>309</v>
      </c>
      <c r="Y1105" s="26" t="s">
        <v>309</v>
      </c>
      <c r="Z1105" s="152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28">
        <v>2</v>
      </c>
    </row>
    <row r="1106" spans="1:65">
      <c r="A1106" s="30"/>
      <c r="B1106" s="18">
        <v>1</v>
      </c>
      <c r="C1106" s="14">
        <v>1</v>
      </c>
      <c r="D1106" s="228">
        <v>13.95</v>
      </c>
      <c r="E1106" s="228">
        <v>11.3</v>
      </c>
      <c r="F1106" s="228">
        <v>11.906666666666666</v>
      </c>
      <c r="G1106" s="228">
        <v>12.71</v>
      </c>
      <c r="H1106" s="228">
        <v>11.8</v>
      </c>
      <c r="I1106" s="228">
        <v>12.5</v>
      </c>
      <c r="J1106" s="228">
        <v>12.18</v>
      </c>
      <c r="K1106" s="228">
        <v>13.69</v>
      </c>
      <c r="L1106" s="228">
        <v>13.18</v>
      </c>
      <c r="M1106" s="228">
        <v>11.704000000000001</v>
      </c>
      <c r="N1106" s="228">
        <v>12.4</v>
      </c>
      <c r="O1106" s="228">
        <v>14</v>
      </c>
      <c r="P1106" s="228">
        <v>12.549780605970399</v>
      </c>
      <c r="Q1106" s="228">
        <v>12.15</v>
      </c>
      <c r="R1106" s="229">
        <v>9.0890000000000004</v>
      </c>
      <c r="S1106" s="228">
        <v>14.15</v>
      </c>
      <c r="T1106" s="228">
        <v>13.5</v>
      </c>
      <c r="U1106" s="229">
        <v>12</v>
      </c>
      <c r="V1106" s="229">
        <v>12</v>
      </c>
      <c r="W1106" s="228">
        <v>13.75</v>
      </c>
      <c r="X1106" s="228">
        <v>12.36</v>
      </c>
      <c r="Y1106" s="228">
        <v>12.35</v>
      </c>
      <c r="Z1106" s="219"/>
      <c r="AA1106" s="220"/>
      <c r="AB1106" s="220"/>
      <c r="AC1106" s="220"/>
      <c r="AD1106" s="220"/>
      <c r="AE1106" s="220"/>
      <c r="AF1106" s="220"/>
      <c r="AG1106" s="220"/>
      <c r="AH1106" s="220"/>
      <c r="AI1106" s="220"/>
      <c r="AJ1106" s="220"/>
      <c r="AK1106" s="220"/>
      <c r="AL1106" s="220"/>
      <c r="AM1106" s="220"/>
      <c r="AN1106" s="220"/>
      <c r="AO1106" s="220"/>
      <c r="AP1106" s="220"/>
      <c r="AQ1106" s="220"/>
      <c r="AR1106" s="220"/>
      <c r="AS1106" s="220"/>
      <c r="AT1106" s="220"/>
      <c r="AU1106" s="220"/>
      <c r="AV1106" s="220"/>
      <c r="AW1106" s="220"/>
      <c r="AX1106" s="220"/>
      <c r="AY1106" s="220"/>
      <c r="AZ1106" s="220"/>
      <c r="BA1106" s="220"/>
      <c r="BB1106" s="220"/>
      <c r="BC1106" s="220"/>
      <c r="BD1106" s="220"/>
      <c r="BE1106" s="220"/>
      <c r="BF1106" s="220"/>
      <c r="BG1106" s="220"/>
      <c r="BH1106" s="220"/>
      <c r="BI1106" s="220"/>
      <c r="BJ1106" s="220"/>
      <c r="BK1106" s="220"/>
      <c r="BL1106" s="220"/>
      <c r="BM1106" s="230">
        <v>1</v>
      </c>
    </row>
    <row r="1107" spans="1:65">
      <c r="A1107" s="30"/>
      <c r="B1107" s="19">
        <v>1</v>
      </c>
      <c r="C1107" s="9">
        <v>2</v>
      </c>
      <c r="D1107" s="218">
        <v>13.4</v>
      </c>
      <c r="E1107" s="218">
        <v>11.4</v>
      </c>
      <c r="F1107" s="218">
        <v>11.947833333333334</v>
      </c>
      <c r="G1107" s="218">
        <v>12.79</v>
      </c>
      <c r="H1107" s="218">
        <v>11</v>
      </c>
      <c r="I1107" s="218">
        <v>12.7</v>
      </c>
      <c r="J1107" s="218">
        <v>12.84</v>
      </c>
      <c r="K1107" s="218">
        <v>13.63</v>
      </c>
      <c r="L1107" s="218">
        <v>12.98</v>
      </c>
      <c r="M1107" s="218">
        <v>11.727</v>
      </c>
      <c r="N1107" s="218">
        <v>12.26</v>
      </c>
      <c r="O1107" s="218">
        <v>14</v>
      </c>
      <c r="P1107" s="218">
        <v>12.691416926758199</v>
      </c>
      <c r="Q1107" s="218">
        <v>12.26</v>
      </c>
      <c r="R1107" s="231">
        <v>9.8201000000000001</v>
      </c>
      <c r="S1107" s="218">
        <v>14.2</v>
      </c>
      <c r="T1107" s="218">
        <v>13.5</v>
      </c>
      <c r="U1107" s="231">
        <v>12</v>
      </c>
      <c r="V1107" s="231">
        <v>12</v>
      </c>
      <c r="W1107" s="218">
        <v>13.75</v>
      </c>
      <c r="X1107" s="218">
        <v>12.33</v>
      </c>
      <c r="Y1107" s="218">
        <v>13</v>
      </c>
      <c r="Z1107" s="219"/>
      <c r="AA1107" s="220"/>
      <c r="AB1107" s="220"/>
      <c r="AC1107" s="220"/>
      <c r="AD1107" s="220"/>
      <c r="AE1107" s="220"/>
      <c r="AF1107" s="220"/>
      <c r="AG1107" s="220"/>
      <c r="AH1107" s="220"/>
      <c r="AI1107" s="220"/>
      <c r="AJ1107" s="220"/>
      <c r="AK1107" s="220"/>
      <c r="AL1107" s="220"/>
      <c r="AM1107" s="220"/>
      <c r="AN1107" s="220"/>
      <c r="AO1107" s="220"/>
      <c r="AP1107" s="220"/>
      <c r="AQ1107" s="220"/>
      <c r="AR1107" s="220"/>
      <c r="AS1107" s="220"/>
      <c r="AT1107" s="220"/>
      <c r="AU1107" s="220"/>
      <c r="AV1107" s="220"/>
      <c r="AW1107" s="220"/>
      <c r="AX1107" s="220"/>
      <c r="AY1107" s="220"/>
      <c r="AZ1107" s="220"/>
      <c r="BA1107" s="220"/>
      <c r="BB1107" s="220"/>
      <c r="BC1107" s="220"/>
      <c r="BD1107" s="220"/>
      <c r="BE1107" s="220"/>
      <c r="BF1107" s="220"/>
      <c r="BG1107" s="220"/>
      <c r="BH1107" s="220"/>
      <c r="BI1107" s="220"/>
      <c r="BJ1107" s="220"/>
      <c r="BK1107" s="220"/>
      <c r="BL1107" s="220"/>
      <c r="BM1107" s="230">
        <v>31</v>
      </c>
    </row>
    <row r="1108" spans="1:65">
      <c r="A1108" s="30"/>
      <c r="B1108" s="19">
        <v>1</v>
      </c>
      <c r="C1108" s="9">
        <v>3</v>
      </c>
      <c r="D1108" s="218">
        <v>13.65</v>
      </c>
      <c r="E1108" s="218">
        <v>11.6</v>
      </c>
      <c r="F1108" s="218">
        <v>11.929499999999999</v>
      </c>
      <c r="G1108" s="218">
        <v>13.03</v>
      </c>
      <c r="H1108" s="218">
        <v>10.7</v>
      </c>
      <c r="I1108" s="218">
        <v>12.5</v>
      </c>
      <c r="J1108" s="218">
        <v>12.5</v>
      </c>
      <c r="K1108" s="218">
        <v>14.75</v>
      </c>
      <c r="L1108" s="218">
        <v>13.13</v>
      </c>
      <c r="M1108" s="218">
        <v>11.837999999999999</v>
      </c>
      <c r="N1108" s="218">
        <v>12.32</v>
      </c>
      <c r="O1108" s="218">
        <v>13.7</v>
      </c>
      <c r="P1108" s="218">
        <v>12.761117061596901</v>
      </c>
      <c r="Q1108" s="218">
        <v>12.55</v>
      </c>
      <c r="R1108" s="231">
        <v>9.6247000000000007</v>
      </c>
      <c r="S1108" s="218">
        <v>14.4</v>
      </c>
      <c r="T1108" s="232">
        <v>14</v>
      </c>
      <c r="U1108" s="231">
        <v>12</v>
      </c>
      <c r="V1108" s="231">
        <v>11</v>
      </c>
      <c r="W1108" s="218">
        <v>13.15</v>
      </c>
      <c r="X1108" s="218">
        <v>12.26</v>
      </c>
      <c r="Y1108" s="218">
        <v>12.55</v>
      </c>
      <c r="Z1108" s="219"/>
      <c r="AA1108" s="220"/>
      <c r="AB1108" s="220"/>
      <c r="AC1108" s="220"/>
      <c r="AD1108" s="220"/>
      <c r="AE1108" s="220"/>
      <c r="AF1108" s="220"/>
      <c r="AG1108" s="220"/>
      <c r="AH1108" s="220"/>
      <c r="AI1108" s="220"/>
      <c r="AJ1108" s="220"/>
      <c r="AK1108" s="220"/>
      <c r="AL1108" s="220"/>
      <c r="AM1108" s="220"/>
      <c r="AN1108" s="220"/>
      <c r="AO1108" s="220"/>
      <c r="AP1108" s="220"/>
      <c r="AQ1108" s="220"/>
      <c r="AR1108" s="220"/>
      <c r="AS1108" s="220"/>
      <c r="AT1108" s="220"/>
      <c r="AU1108" s="220"/>
      <c r="AV1108" s="220"/>
      <c r="AW1108" s="220"/>
      <c r="AX1108" s="220"/>
      <c r="AY1108" s="220"/>
      <c r="AZ1108" s="220"/>
      <c r="BA1108" s="220"/>
      <c r="BB1108" s="220"/>
      <c r="BC1108" s="220"/>
      <c r="BD1108" s="220"/>
      <c r="BE1108" s="220"/>
      <c r="BF1108" s="220"/>
      <c r="BG1108" s="220"/>
      <c r="BH1108" s="220"/>
      <c r="BI1108" s="220"/>
      <c r="BJ1108" s="220"/>
      <c r="BK1108" s="220"/>
      <c r="BL1108" s="220"/>
      <c r="BM1108" s="230">
        <v>16</v>
      </c>
    </row>
    <row r="1109" spans="1:65">
      <c r="A1109" s="30"/>
      <c r="B1109" s="19">
        <v>1</v>
      </c>
      <c r="C1109" s="9">
        <v>4</v>
      </c>
      <c r="D1109" s="218">
        <v>13.35</v>
      </c>
      <c r="E1109" s="218">
        <v>11.6</v>
      </c>
      <c r="F1109" s="218">
        <v>12.074333333333334</v>
      </c>
      <c r="G1109" s="218">
        <v>12.71</v>
      </c>
      <c r="H1109" s="218">
        <v>11.8</v>
      </c>
      <c r="I1109" s="218">
        <v>12.4</v>
      </c>
      <c r="J1109" s="218">
        <v>11.96</v>
      </c>
      <c r="K1109" s="218">
        <v>15.11</v>
      </c>
      <c r="L1109" s="218">
        <v>13.1</v>
      </c>
      <c r="M1109" s="218">
        <v>11.61</v>
      </c>
      <c r="N1109" s="232">
        <v>11.83</v>
      </c>
      <c r="O1109" s="218">
        <v>14</v>
      </c>
      <c r="P1109" s="218">
        <v>13.2610748935441</v>
      </c>
      <c r="Q1109" s="218">
        <v>12.74</v>
      </c>
      <c r="R1109" s="231">
        <v>9.9209999999999994</v>
      </c>
      <c r="S1109" s="218">
        <v>14.4</v>
      </c>
      <c r="T1109" s="218">
        <v>13.7</v>
      </c>
      <c r="U1109" s="231">
        <v>13</v>
      </c>
      <c r="V1109" s="231">
        <v>12</v>
      </c>
      <c r="W1109" s="218">
        <v>13.6</v>
      </c>
      <c r="X1109" s="218">
        <v>11.77</v>
      </c>
      <c r="Y1109" s="218">
        <v>12.6</v>
      </c>
      <c r="Z1109" s="219"/>
      <c r="AA1109" s="220"/>
      <c r="AB1109" s="220"/>
      <c r="AC1109" s="220"/>
      <c r="AD1109" s="220"/>
      <c r="AE1109" s="220"/>
      <c r="AF1109" s="220"/>
      <c r="AG1109" s="220"/>
      <c r="AH1109" s="220"/>
      <c r="AI1109" s="220"/>
      <c r="AJ1109" s="220"/>
      <c r="AK1109" s="220"/>
      <c r="AL1109" s="220"/>
      <c r="AM1109" s="220"/>
      <c r="AN1109" s="220"/>
      <c r="AO1109" s="220"/>
      <c r="AP1109" s="220"/>
      <c r="AQ1109" s="220"/>
      <c r="AR1109" s="220"/>
      <c r="AS1109" s="220"/>
      <c r="AT1109" s="220"/>
      <c r="AU1109" s="220"/>
      <c r="AV1109" s="220"/>
      <c r="AW1109" s="220"/>
      <c r="AX1109" s="220"/>
      <c r="AY1109" s="220"/>
      <c r="AZ1109" s="220"/>
      <c r="BA1109" s="220"/>
      <c r="BB1109" s="220"/>
      <c r="BC1109" s="220"/>
      <c r="BD1109" s="220"/>
      <c r="BE1109" s="220"/>
      <c r="BF1109" s="220"/>
      <c r="BG1109" s="220"/>
      <c r="BH1109" s="220"/>
      <c r="BI1109" s="220"/>
      <c r="BJ1109" s="220"/>
      <c r="BK1109" s="220"/>
      <c r="BL1109" s="220"/>
      <c r="BM1109" s="230">
        <v>12.741774956891707</v>
      </c>
    </row>
    <row r="1110" spans="1:65">
      <c r="A1110" s="30"/>
      <c r="B1110" s="19">
        <v>1</v>
      </c>
      <c r="C1110" s="9">
        <v>5</v>
      </c>
      <c r="D1110" s="218">
        <v>13.1</v>
      </c>
      <c r="E1110" s="218">
        <v>12</v>
      </c>
      <c r="F1110" s="218">
        <v>11.896833333333333</v>
      </c>
      <c r="G1110" s="218">
        <v>12.53</v>
      </c>
      <c r="H1110" s="218">
        <v>11</v>
      </c>
      <c r="I1110" s="218">
        <v>12.4</v>
      </c>
      <c r="J1110" s="218">
        <v>12.11</v>
      </c>
      <c r="K1110" s="218">
        <v>14.58</v>
      </c>
      <c r="L1110" s="218">
        <v>13</v>
      </c>
      <c r="M1110" s="218">
        <v>11.44</v>
      </c>
      <c r="N1110" s="218">
        <v>12.38</v>
      </c>
      <c r="O1110" s="218">
        <v>14.2</v>
      </c>
      <c r="P1110" s="218">
        <v>12.8522351843108</v>
      </c>
      <c r="Q1110" s="218">
        <v>12.92</v>
      </c>
      <c r="R1110" s="231">
        <v>9.5608000000000004</v>
      </c>
      <c r="S1110" s="218">
        <v>14.15</v>
      </c>
      <c r="T1110" s="218">
        <v>13.5</v>
      </c>
      <c r="U1110" s="231">
        <v>13</v>
      </c>
      <c r="V1110" s="231">
        <v>12</v>
      </c>
      <c r="W1110" s="218">
        <v>13.35</v>
      </c>
      <c r="X1110" s="218">
        <v>11.48</v>
      </c>
      <c r="Y1110" s="218">
        <v>12.05</v>
      </c>
      <c r="Z1110" s="219"/>
      <c r="AA1110" s="220"/>
      <c r="AB1110" s="220"/>
      <c r="AC1110" s="220"/>
      <c r="AD1110" s="220"/>
      <c r="AE1110" s="220"/>
      <c r="AF1110" s="220"/>
      <c r="AG1110" s="220"/>
      <c r="AH1110" s="220"/>
      <c r="AI1110" s="220"/>
      <c r="AJ1110" s="220"/>
      <c r="AK1110" s="220"/>
      <c r="AL1110" s="220"/>
      <c r="AM1110" s="220"/>
      <c r="AN1110" s="220"/>
      <c r="AO1110" s="220"/>
      <c r="AP1110" s="220"/>
      <c r="AQ1110" s="220"/>
      <c r="AR1110" s="220"/>
      <c r="AS1110" s="220"/>
      <c r="AT1110" s="220"/>
      <c r="AU1110" s="220"/>
      <c r="AV1110" s="220"/>
      <c r="AW1110" s="220"/>
      <c r="AX1110" s="220"/>
      <c r="AY1110" s="220"/>
      <c r="AZ1110" s="220"/>
      <c r="BA1110" s="220"/>
      <c r="BB1110" s="220"/>
      <c r="BC1110" s="220"/>
      <c r="BD1110" s="220"/>
      <c r="BE1110" s="220"/>
      <c r="BF1110" s="220"/>
      <c r="BG1110" s="220"/>
      <c r="BH1110" s="220"/>
      <c r="BI1110" s="220"/>
      <c r="BJ1110" s="220"/>
      <c r="BK1110" s="220"/>
      <c r="BL1110" s="220"/>
      <c r="BM1110" s="230">
        <v>133</v>
      </c>
    </row>
    <row r="1111" spans="1:65">
      <c r="A1111" s="30"/>
      <c r="B1111" s="19">
        <v>1</v>
      </c>
      <c r="C1111" s="9">
        <v>6</v>
      </c>
      <c r="D1111" s="218">
        <v>12.85</v>
      </c>
      <c r="E1111" s="218">
        <v>12.3</v>
      </c>
      <c r="F1111" s="218">
        <v>11.869833333333332</v>
      </c>
      <c r="G1111" s="218">
        <v>12.54</v>
      </c>
      <c r="H1111" s="218">
        <v>11.8</v>
      </c>
      <c r="I1111" s="232">
        <v>11.8</v>
      </c>
      <c r="J1111" s="218">
        <v>12.45</v>
      </c>
      <c r="K1111" s="218">
        <v>14.26</v>
      </c>
      <c r="L1111" s="218">
        <v>12.91</v>
      </c>
      <c r="M1111" s="218">
        <v>11.74</v>
      </c>
      <c r="N1111" s="218">
        <v>12.4</v>
      </c>
      <c r="O1111" s="218">
        <v>13.5</v>
      </c>
      <c r="P1111" s="218">
        <v>12.460720413474</v>
      </c>
      <c r="Q1111" s="218">
        <v>12.59</v>
      </c>
      <c r="R1111" s="231">
        <v>9.43</v>
      </c>
      <c r="S1111" s="218">
        <v>13.75</v>
      </c>
      <c r="T1111" s="218">
        <v>13.3</v>
      </c>
      <c r="U1111" s="231">
        <v>12</v>
      </c>
      <c r="V1111" s="231">
        <v>12</v>
      </c>
      <c r="W1111" s="218">
        <v>13.15</v>
      </c>
      <c r="X1111" s="218">
        <v>11.46</v>
      </c>
      <c r="Y1111" s="218">
        <v>12.3</v>
      </c>
      <c r="Z1111" s="219"/>
      <c r="AA1111" s="220"/>
      <c r="AB1111" s="220"/>
      <c r="AC1111" s="220"/>
      <c r="AD1111" s="220"/>
      <c r="AE1111" s="220"/>
      <c r="AF1111" s="220"/>
      <c r="AG1111" s="220"/>
      <c r="AH1111" s="220"/>
      <c r="AI1111" s="220"/>
      <c r="AJ1111" s="220"/>
      <c r="AK1111" s="220"/>
      <c r="AL1111" s="220"/>
      <c r="AM1111" s="220"/>
      <c r="AN1111" s="220"/>
      <c r="AO1111" s="220"/>
      <c r="AP1111" s="220"/>
      <c r="AQ1111" s="220"/>
      <c r="AR1111" s="220"/>
      <c r="AS1111" s="220"/>
      <c r="AT1111" s="220"/>
      <c r="AU1111" s="220"/>
      <c r="AV1111" s="220"/>
      <c r="AW1111" s="220"/>
      <c r="AX1111" s="220"/>
      <c r="AY1111" s="220"/>
      <c r="AZ1111" s="220"/>
      <c r="BA1111" s="220"/>
      <c r="BB1111" s="220"/>
      <c r="BC1111" s="220"/>
      <c r="BD1111" s="220"/>
      <c r="BE1111" s="220"/>
      <c r="BF1111" s="220"/>
      <c r="BG1111" s="220"/>
      <c r="BH1111" s="220"/>
      <c r="BI1111" s="220"/>
      <c r="BJ1111" s="220"/>
      <c r="BK1111" s="220"/>
      <c r="BL1111" s="220"/>
      <c r="BM1111" s="221"/>
    </row>
    <row r="1112" spans="1:65">
      <c r="A1112" s="30"/>
      <c r="B1112" s="20" t="s">
        <v>265</v>
      </c>
      <c r="C1112" s="12"/>
      <c r="D1112" s="233">
        <v>13.383333333333333</v>
      </c>
      <c r="E1112" s="233">
        <v>11.700000000000001</v>
      </c>
      <c r="F1112" s="233">
        <v>11.9375</v>
      </c>
      <c r="G1112" s="233">
        <v>12.718333333333334</v>
      </c>
      <c r="H1112" s="233">
        <v>11.35</v>
      </c>
      <c r="I1112" s="233">
        <v>12.383333333333333</v>
      </c>
      <c r="J1112" s="233">
        <v>12.339999999999998</v>
      </c>
      <c r="K1112" s="233">
        <v>14.336666666666668</v>
      </c>
      <c r="L1112" s="233">
        <v>13.049999999999999</v>
      </c>
      <c r="M1112" s="233">
        <v>11.676499999999999</v>
      </c>
      <c r="N1112" s="233">
        <v>12.265000000000001</v>
      </c>
      <c r="O1112" s="233">
        <v>13.9</v>
      </c>
      <c r="P1112" s="233">
        <v>12.762724180942399</v>
      </c>
      <c r="Q1112" s="233">
        <v>12.535000000000002</v>
      </c>
      <c r="R1112" s="233">
        <v>9.5742666666666683</v>
      </c>
      <c r="S1112" s="233">
        <v>14.174999999999999</v>
      </c>
      <c r="T1112" s="233">
        <v>13.583333333333334</v>
      </c>
      <c r="U1112" s="233">
        <v>12.333333333333334</v>
      </c>
      <c r="V1112" s="233">
        <v>11.833333333333334</v>
      </c>
      <c r="W1112" s="233">
        <v>13.458333333333334</v>
      </c>
      <c r="X1112" s="233">
        <v>11.943333333333333</v>
      </c>
      <c r="Y1112" s="233">
        <v>12.475000000000001</v>
      </c>
      <c r="Z1112" s="219"/>
      <c r="AA1112" s="220"/>
      <c r="AB1112" s="220"/>
      <c r="AC1112" s="220"/>
      <c r="AD1112" s="220"/>
      <c r="AE1112" s="220"/>
      <c r="AF1112" s="220"/>
      <c r="AG1112" s="220"/>
      <c r="AH1112" s="220"/>
      <c r="AI1112" s="220"/>
      <c r="AJ1112" s="220"/>
      <c r="AK1112" s="220"/>
      <c r="AL1112" s="220"/>
      <c r="AM1112" s="220"/>
      <c r="AN1112" s="220"/>
      <c r="AO1112" s="220"/>
      <c r="AP1112" s="220"/>
      <c r="AQ1112" s="220"/>
      <c r="AR1112" s="220"/>
      <c r="AS1112" s="220"/>
      <c r="AT1112" s="220"/>
      <c r="AU1112" s="220"/>
      <c r="AV1112" s="220"/>
      <c r="AW1112" s="220"/>
      <c r="AX1112" s="220"/>
      <c r="AY1112" s="220"/>
      <c r="AZ1112" s="220"/>
      <c r="BA1112" s="220"/>
      <c r="BB1112" s="220"/>
      <c r="BC1112" s="220"/>
      <c r="BD1112" s="220"/>
      <c r="BE1112" s="220"/>
      <c r="BF1112" s="220"/>
      <c r="BG1112" s="220"/>
      <c r="BH1112" s="220"/>
      <c r="BI1112" s="220"/>
      <c r="BJ1112" s="220"/>
      <c r="BK1112" s="220"/>
      <c r="BL1112" s="220"/>
      <c r="BM1112" s="221"/>
    </row>
    <row r="1113" spans="1:65">
      <c r="A1113" s="30"/>
      <c r="B1113" s="3" t="s">
        <v>266</v>
      </c>
      <c r="C1113" s="29"/>
      <c r="D1113" s="218">
        <v>13.375</v>
      </c>
      <c r="E1113" s="218">
        <v>11.6</v>
      </c>
      <c r="F1113" s="218">
        <v>11.918083333333332</v>
      </c>
      <c r="G1113" s="218">
        <v>12.71</v>
      </c>
      <c r="H1113" s="218">
        <v>11.4</v>
      </c>
      <c r="I1113" s="218">
        <v>12.45</v>
      </c>
      <c r="J1113" s="218">
        <v>12.315</v>
      </c>
      <c r="K1113" s="218">
        <v>14.42</v>
      </c>
      <c r="L1113" s="218">
        <v>13.05</v>
      </c>
      <c r="M1113" s="218">
        <v>11.7155</v>
      </c>
      <c r="N1113" s="218">
        <v>12.350000000000001</v>
      </c>
      <c r="O1113" s="218">
        <v>14</v>
      </c>
      <c r="P1113" s="218">
        <v>12.72626699417755</v>
      </c>
      <c r="Q1113" s="218">
        <v>12.57</v>
      </c>
      <c r="R1113" s="218">
        <v>9.5927500000000006</v>
      </c>
      <c r="S1113" s="218">
        <v>14.175000000000001</v>
      </c>
      <c r="T1113" s="218">
        <v>13.5</v>
      </c>
      <c r="U1113" s="218">
        <v>12</v>
      </c>
      <c r="V1113" s="218">
        <v>12</v>
      </c>
      <c r="W1113" s="218">
        <v>13.475</v>
      </c>
      <c r="X1113" s="218">
        <v>12.015000000000001</v>
      </c>
      <c r="Y1113" s="218">
        <v>12.45</v>
      </c>
      <c r="Z1113" s="219"/>
      <c r="AA1113" s="220"/>
      <c r="AB1113" s="220"/>
      <c r="AC1113" s="220"/>
      <c r="AD1113" s="220"/>
      <c r="AE1113" s="220"/>
      <c r="AF1113" s="220"/>
      <c r="AG1113" s="220"/>
      <c r="AH1113" s="220"/>
      <c r="AI1113" s="220"/>
      <c r="AJ1113" s="220"/>
      <c r="AK1113" s="220"/>
      <c r="AL1113" s="220"/>
      <c r="AM1113" s="220"/>
      <c r="AN1113" s="220"/>
      <c r="AO1113" s="220"/>
      <c r="AP1113" s="220"/>
      <c r="AQ1113" s="220"/>
      <c r="AR1113" s="220"/>
      <c r="AS1113" s="220"/>
      <c r="AT1113" s="220"/>
      <c r="AU1113" s="220"/>
      <c r="AV1113" s="220"/>
      <c r="AW1113" s="220"/>
      <c r="AX1113" s="220"/>
      <c r="AY1113" s="220"/>
      <c r="AZ1113" s="220"/>
      <c r="BA1113" s="220"/>
      <c r="BB1113" s="220"/>
      <c r="BC1113" s="220"/>
      <c r="BD1113" s="220"/>
      <c r="BE1113" s="220"/>
      <c r="BF1113" s="220"/>
      <c r="BG1113" s="220"/>
      <c r="BH1113" s="220"/>
      <c r="BI1113" s="220"/>
      <c r="BJ1113" s="220"/>
      <c r="BK1113" s="220"/>
      <c r="BL1113" s="220"/>
      <c r="BM1113" s="221"/>
    </row>
    <row r="1114" spans="1:65">
      <c r="A1114" s="30"/>
      <c r="B1114" s="3" t="s">
        <v>267</v>
      </c>
      <c r="C1114" s="29"/>
      <c r="D1114" s="24">
        <v>0.38944404818493078</v>
      </c>
      <c r="E1114" s="24">
        <v>0.37947331922020555</v>
      </c>
      <c r="F1114" s="24">
        <v>7.2218264848844346E-2</v>
      </c>
      <c r="G1114" s="24">
        <v>0.184219072483461</v>
      </c>
      <c r="H1114" s="24">
        <v>0.50497524691810447</v>
      </c>
      <c r="I1114" s="24">
        <v>0.30605010483034706</v>
      </c>
      <c r="J1114" s="24">
        <v>0.31956220051814621</v>
      </c>
      <c r="K1114" s="24">
        <v>0.5918671022000348</v>
      </c>
      <c r="L1114" s="24">
        <v>0.10276186062932095</v>
      </c>
      <c r="M1114" s="24">
        <v>0.13694926067708446</v>
      </c>
      <c r="N1114" s="24">
        <v>0.21997727155322222</v>
      </c>
      <c r="O1114" s="24">
        <v>0.25298221281347028</v>
      </c>
      <c r="P1114" s="24">
        <v>0.28213620876926943</v>
      </c>
      <c r="Q1114" s="24">
        <v>0.288911751232102</v>
      </c>
      <c r="R1114" s="24">
        <v>0.29653988377057566</v>
      </c>
      <c r="S1114" s="24">
        <v>0.23822258499143203</v>
      </c>
      <c r="T1114" s="24">
        <v>0.24013884872437144</v>
      </c>
      <c r="U1114" s="24">
        <v>0.51639777949432231</v>
      </c>
      <c r="V1114" s="24">
        <v>0.40824829046386302</v>
      </c>
      <c r="W1114" s="24">
        <v>0.28002976032319599</v>
      </c>
      <c r="X1114" s="24">
        <v>0.42467242277626921</v>
      </c>
      <c r="Y1114" s="24">
        <v>0.32365104665364497</v>
      </c>
      <c r="Z1114" s="152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55"/>
    </row>
    <row r="1115" spans="1:65">
      <c r="A1115" s="30"/>
      <c r="B1115" s="3" t="s">
        <v>86</v>
      </c>
      <c r="C1115" s="29"/>
      <c r="D1115" s="13">
        <v>2.9099181682560208E-2</v>
      </c>
      <c r="E1115" s="13">
        <v>3.2433617027367995E-2</v>
      </c>
      <c r="F1115" s="13">
        <v>6.0496975789607827E-3</v>
      </c>
      <c r="G1115" s="13">
        <v>1.4484529352650584E-2</v>
      </c>
      <c r="H1115" s="13">
        <v>4.4491211182211846E-2</v>
      </c>
      <c r="I1115" s="13">
        <v>2.4714678721158578E-2</v>
      </c>
      <c r="J1115" s="13">
        <v>2.5896450609250103E-2</v>
      </c>
      <c r="K1115" s="13">
        <v>4.1283452838877105E-2</v>
      </c>
      <c r="L1115" s="13">
        <v>7.874472078875169E-3</v>
      </c>
      <c r="M1115" s="13">
        <v>1.1728622504781782E-2</v>
      </c>
      <c r="N1115" s="13">
        <v>1.7935366616650811E-2</v>
      </c>
      <c r="O1115" s="13">
        <v>1.8200159195213689E-2</v>
      </c>
      <c r="P1115" s="13">
        <v>2.2106268596681095E-2</v>
      </c>
      <c r="Q1115" s="13">
        <v>2.3048404565783963E-2</v>
      </c>
      <c r="R1115" s="13">
        <v>3.0972594987665785E-2</v>
      </c>
      <c r="S1115" s="13">
        <v>1.6805826101688327E-2</v>
      </c>
      <c r="T1115" s="13">
        <v>1.7678933648419982E-2</v>
      </c>
      <c r="U1115" s="13">
        <v>4.1870090229269373E-2</v>
      </c>
      <c r="V1115" s="13">
        <v>3.4499855532157439E-2</v>
      </c>
      <c r="W1115" s="13">
        <v>2.0807164853735925E-2</v>
      </c>
      <c r="X1115" s="13">
        <v>3.5557277932704648E-2</v>
      </c>
      <c r="Y1115" s="13">
        <v>2.5943971675642882E-2</v>
      </c>
      <c r="Z1115" s="152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55"/>
    </row>
    <row r="1116" spans="1:65">
      <c r="A1116" s="30"/>
      <c r="B1116" s="3" t="s">
        <v>268</v>
      </c>
      <c r="C1116" s="29"/>
      <c r="D1116" s="13">
        <v>5.0350785397808684E-2</v>
      </c>
      <c r="E1116" s="13">
        <v>-8.1760583624829741E-2</v>
      </c>
      <c r="F1116" s="13">
        <v>-6.3121108292427897E-2</v>
      </c>
      <c r="G1116" s="13">
        <v>-1.83974553291677E-3</v>
      </c>
      <c r="H1116" s="13">
        <v>-0.10922928411468535</v>
      </c>
      <c r="I1116" s="13">
        <v>-2.8131216001778592E-2</v>
      </c>
      <c r="J1116" s="13">
        <v>-3.1532102729094125E-2</v>
      </c>
      <c r="K1116" s="13">
        <v>0.12517029339874841</v>
      </c>
      <c r="L1116" s="13">
        <v>2.4190118264612925E-2</v>
      </c>
      <c r="M1116" s="13">
        <v>-8.3604910657720244E-2</v>
      </c>
      <c r="N1116" s="13">
        <v>-3.7418252834062971E-2</v>
      </c>
      <c r="O1116" s="13">
        <v>9.0899819454262065E-2</v>
      </c>
      <c r="P1116" s="13">
        <v>1.6441370312667569E-3</v>
      </c>
      <c r="Q1116" s="13">
        <v>-1.6228112456174393E-2</v>
      </c>
      <c r="R1116" s="13">
        <v>-0.24859239006664546</v>
      </c>
      <c r="S1116" s="13">
        <v>0.11248236983914839</v>
      </c>
      <c r="T1116" s="13">
        <v>6.604718567772605E-2</v>
      </c>
      <c r="U1116" s="13">
        <v>-3.2055316071757933E-2</v>
      </c>
      <c r="V1116" s="13">
        <v>-7.129631677155146E-2</v>
      </c>
      <c r="W1116" s="13">
        <v>5.6236935502777641E-2</v>
      </c>
      <c r="X1116" s="13">
        <v>-6.2663296617596953E-2</v>
      </c>
      <c r="Y1116" s="13">
        <v>-2.0937032540149669E-2</v>
      </c>
      <c r="Z1116" s="152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55"/>
    </row>
    <row r="1117" spans="1:65">
      <c r="A1117" s="30"/>
      <c r="B1117" s="46" t="s">
        <v>269</v>
      </c>
      <c r="C1117" s="47"/>
      <c r="D1117" s="45">
        <v>0.86</v>
      </c>
      <c r="E1117" s="45">
        <v>0.79</v>
      </c>
      <c r="F1117" s="45">
        <v>0.56000000000000005</v>
      </c>
      <c r="G1117" s="45">
        <v>0.21</v>
      </c>
      <c r="H1117" s="45">
        <v>1.1299999999999999</v>
      </c>
      <c r="I1117" s="45">
        <v>0.12</v>
      </c>
      <c r="J1117" s="45">
        <v>0.16</v>
      </c>
      <c r="K1117" s="45">
        <v>1.8</v>
      </c>
      <c r="L1117" s="45">
        <v>0.54</v>
      </c>
      <c r="M1117" s="45">
        <v>0.81</v>
      </c>
      <c r="N1117" s="45">
        <v>0.24</v>
      </c>
      <c r="O1117" s="45">
        <v>1.37</v>
      </c>
      <c r="P1117" s="45">
        <v>0.25</v>
      </c>
      <c r="Q1117" s="45">
        <v>0.03</v>
      </c>
      <c r="R1117" s="45">
        <v>2.88</v>
      </c>
      <c r="S1117" s="45">
        <v>1.64</v>
      </c>
      <c r="T1117" s="45">
        <v>1.06</v>
      </c>
      <c r="U1117" s="45" t="s">
        <v>270</v>
      </c>
      <c r="V1117" s="45" t="s">
        <v>270</v>
      </c>
      <c r="W1117" s="45">
        <v>0.94</v>
      </c>
      <c r="X1117" s="45">
        <v>0.55000000000000004</v>
      </c>
      <c r="Y1117" s="45">
        <v>0.03</v>
      </c>
      <c r="Z1117" s="152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55"/>
    </row>
    <row r="1118" spans="1:65">
      <c r="B1118" s="31" t="s">
        <v>331</v>
      </c>
      <c r="C1118" s="20"/>
      <c r="D1118" s="20"/>
      <c r="E1118" s="20"/>
      <c r="F1118" s="20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  <c r="Y1118" s="20"/>
      <c r="BM1118" s="55"/>
    </row>
    <row r="1119" spans="1:65">
      <c r="BM1119" s="55"/>
    </row>
    <row r="1120" spans="1:65" ht="15">
      <c r="B1120" s="8" t="s">
        <v>593</v>
      </c>
      <c r="BM1120" s="28" t="s">
        <v>66</v>
      </c>
    </row>
    <row r="1121" spans="1:65" ht="15">
      <c r="A1121" s="25" t="s">
        <v>41</v>
      </c>
      <c r="B1121" s="18" t="s">
        <v>110</v>
      </c>
      <c r="C1121" s="15" t="s">
        <v>111</v>
      </c>
      <c r="D1121" s="16" t="s">
        <v>230</v>
      </c>
      <c r="E1121" s="17" t="s">
        <v>230</v>
      </c>
      <c r="F1121" s="17" t="s">
        <v>230</v>
      </c>
      <c r="G1121" s="17" t="s">
        <v>230</v>
      </c>
      <c r="H1121" s="17" t="s">
        <v>230</v>
      </c>
      <c r="I1121" s="17" t="s">
        <v>230</v>
      </c>
      <c r="J1121" s="17" t="s">
        <v>230</v>
      </c>
      <c r="K1121" s="152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8">
        <v>1</v>
      </c>
    </row>
    <row r="1122" spans="1:65">
      <c r="A1122" s="30"/>
      <c r="B1122" s="19" t="s">
        <v>231</v>
      </c>
      <c r="C1122" s="9" t="s">
        <v>231</v>
      </c>
      <c r="D1122" s="150" t="s">
        <v>234</v>
      </c>
      <c r="E1122" s="151" t="s">
        <v>236</v>
      </c>
      <c r="F1122" s="151" t="s">
        <v>237</v>
      </c>
      <c r="G1122" s="151" t="s">
        <v>240</v>
      </c>
      <c r="H1122" s="151" t="s">
        <v>242</v>
      </c>
      <c r="I1122" s="151" t="s">
        <v>246</v>
      </c>
      <c r="J1122" s="151" t="s">
        <v>247</v>
      </c>
      <c r="K1122" s="152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8" t="s">
        <v>3</v>
      </c>
    </row>
    <row r="1123" spans="1:65">
      <c r="A1123" s="30"/>
      <c r="B1123" s="19"/>
      <c r="C1123" s="9"/>
      <c r="D1123" s="10" t="s">
        <v>271</v>
      </c>
      <c r="E1123" s="11" t="s">
        <v>274</v>
      </c>
      <c r="F1123" s="11" t="s">
        <v>274</v>
      </c>
      <c r="G1123" s="11" t="s">
        <v>271</v>
      </c>
      <c r="H1123" s="11" t="s">
        <v>271</v>
      </c>
      <c r="I1123" s="11" t="s">
        <v>274</v>
      </c>
      <c r="J1123" s="11" t="s">
        <v>271</v>
      </c>
      <c r="K1123" s="152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8">
        <v>2</v>
      </c>
    </row>
    <row r="1124" spans="1:65">
      <c r="A1124" s="30"/>
      <c r="B1124" s="19"/>
      <c r="C1124" s="9"/>
      <c r="D1124" s="26" t="s">
        <v>263</v>
      </c>
      <c r="E1124" s="26" t="s">
        <v>310</v>
      </c>
      <c r="F1124" s="26" t="s">
        <v>310</v>
      </c>
      <c r="G1124" s="26" t="s">
        <v>116</v>
      </c>
      <c r="H1124" s="26" t="s">
        <v>116</v>
      </c>
      <c r="I1124" s="26" t="s">
        <v>309</v>
      </c>
      <c r="J1124" s="26" t="s">
        <v>309</v>
      </c>
      <c r="K1124" s="152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28">
        <v>2</v>
      </c>
    </row>
    <row r="1125" spans="1:65">
      <c r="A1125" s="30"/>
      <c r="B1125" s="18">
        <v>1</v>
      </c>
      <c r="C1125" s="14">
        <v>1</v>
      </c>
      <c r="D1125" s="22">
        <v>1</v>
      </c>
      <c r="E1125" s="22">
        <v>1.2</v>
      </c>
      <c r="F1125" s="22">
        <v>1.1000000000000001</v>
      </c>
      <c r="G1125" s="22">
        <v>1.2549999999999999</v>
      </c>
      <c r="H1125" s="22">
        <v>1.31</v>
      </c>
      <c r="I1125" s="22">
        <v>1.4</v>
      </c>
      <c r="J1125" s="22">
        <v>1.3293425099075731</v>
      </c>
      <c r="K1125" s="152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28">
        <v>1</v>
      </c>
    </row>
    <row r="1126" spans="1:65">
      <c r="A1126" s="30"/>
      <c r="B1126" s="19">
        <v>1</v>
      </c>
      <c r="C1126" s="9">
        <v>2</v>
      </c>
      <c r="D1126" s="11">
        <v>1</v>
      </c>
      <c r="E1126" s="11">
        <v>1.3</v>
      </c>
      <c r="F1126" s="11">
        <v>1.1000000000000001</v>
      </c>
      <c r="G1126" s="11">
        <v>1.31</v>
      </c>
      <c r="H1126" s="11">
        <v>1.34</v>
      </c>
      <c r="I1126" s="11">
        <v>1.4</v>
      </c>
      <c r="J1126" s="11">
        <v>1.3193598590821636</v>
      </c>
      <c r="K1126" s="152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28">
        <v>32</v>
      </c>
    </row>
    <row r="1127" spans="1:65">
      <c r="A1127" s="30"/>
      <c r="B1127" s="19">
        <v>1</v>
      </c>
      <c r="C1127" s="9">
        <v>3</v>
      </c>
      <c r="D1127" s="11">
        <v>1.05</v>
      </c>
      <c r="E1127" s="11">
        <v>1.3</v>
      </c>
      <c r="F1127" s="11">
        <v>1</v>
      </c>
      <c r="G1127" s="11">
        <v>1.23</v>
      </c>
      <c r="H1127" s="11">
        <v>1.38</v>
      </c>
      <c r="I1127" s="11">
        <v>1.4</v>
      </c>
      <c r="J1127" s="11">
        <v>1.3224189139103983</v>
      </c>
      <c r="K1127" s="152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28">
        <v>16</v>
      </c>
    </row>
    <row r="1128" spans="1:65">
      <c r="A1128" s="30"/>
      <c r="B1128" s="19">
        <v>1</v>
      </c>
      <c r="C1128" s="9">
        <v>4</v>
      </c>
      <c r="D1128" s="11">
        <v>1.05</v>
      </c>
      <c r="E1128" s="11">
        <v>1.3</v>
      </c>
      <c r="F1128" s="11">
        <v>1.2</v>
      </c>
      <c r="G1128" s="11">
        <v>1.218</v>
      </c>
      <c r="H1128" s="11">
        <v>1.45</v>
      </c>
      <c r="I1128" s="11">
        <v>1.4</v>
      </c>
      <c r="J1128" s="148">
        <v>1.4298489498795812</v>
      </c>
      <c r="K1128" s="152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28">
        <v>1.255717642200743</v>
      </c>
    </row>
    <row r="1129" spans="1:65">
      <c r="A1129" s="30"/>
      <c r="B1129" s="19">
        <v>1</v>
      </c>
      <c r="C1129" s="9">
        <v>5</v>
      </c>
      <c r="D1129" s="11">
        <v>1.06</v>
      </c>
      <c r="E1129" s="11">
        <v>1.2</v>
      </c>
      <c r="F1129" s="11">
        <v>1.2</v>
      </c>
      <c r="G1129" s="11">
        <v>1.2170000000000001</v>
      </c>
      <c r="H1129" s="11">
        <v>1.41</v>
      </c>
      <c r="I1129" s="11">
        <v>1.4</v>
      </c>
      <c r="J1129" s="11">
        <v>1.3812152215554105</v>
      </c>
      <c r="K1129" s="152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28">
        <v>134</v>
      </c>
    </row>
    <row r="1130" spans="1:65">
      <c r="A1130" s="30"/>
      <c r="B1130" s="19">
        <v>1</v>
      </c>
      <c r="C1130" s="9">
        <v>6</v>
      </c>
      <c r="D1130" s="11">
        <v>1.1200000000000001</v>
      </c>
      <c r="E1130" s="11">
        <v>1.2</v>
      </c>
      <c r="F1130" s="11">
        <v>1.2</v>
      </c>
      <c r="G1130" s="11">
        <v>1.262</v>
      </c>
      <c r="H1130" s="11">
        <v>1.36</v>
      </c>
      <c r="I1130" s="11">
        <v>1.4</v>
      </c>
      <c r="J1130" s="11">
        <v>1.3294476392371231</v>
      </c>
      <c r="K1130" s="152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55"/>
    </row>
    <row r="1131" spans="1:65">
      <c r="A1131" s="30"/>
      <c r="B1131" s="20" t="s">
        <v>265</v>
      </c>
      <c r="C1131" s="12"/>
      <c r="D1131" s="23">
        <v>1.0466666666666666</v>
      </c>
      <c r="E1131" s="23">
        <v>1.25</v>
      </c>
      <c r="F1131" s="23">
        <v>1.1333333333333335</v>
      </c>
      <c r="G1131" s="23">
        <v>1.2486666666666668</v>
      </c>
      <c r="H1131" s="23">
        <v>1.375</v>
      </c>
      <c r="I1131" s="23">
        <v>1.4000000000000001</v>
      </c>
      <c r="J1131" s="23">
        <v>1.3519388489287083</v>
      </c>
      <c r="K1131" s="152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55"/>
    </row>
    <row r="1132" spans="1:65">
      <c r="A1132" s="30"/>
      <c r="B1132" s="3" t="s">
        <v>266</v>
      </c>
      <c r="C1132" s="29"/>
      <c r="D1132" s="11">
        <v>1.05</v>
      </c>
      <c r="E1132" s="11">
        <v>1.25</v>
      </c>
      <c r="F1132" s="11">
        <v>1.1499999999999999</v>
      </c>
      <c r="G1132" s="11">
        <v>1.2424999999999999</v>
      </c>
      <c r="H1132" s="11">
        <v>1.37</v>
      </c>
      <c r="I1132" s="11">
        <v>1.4</v>
      </c>
      <c r="J1132" s="11">
        <v>1.3293950745723482</v>
      </c>
      <c r="K1132" s="152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55"/>
    </row>
    <row r="1133" spans="1:65">
      <c r="A1133" s="30"/>
      <c r="B1133" s="3" t="s">
        <v>267</v>
      </c>
      <c r="C1133" s="29"/>
      <c r="D1133" s="24">
        <v>4.4572039067858116E-2</v>
      </c>
      <c r="E1133" s="24">
        <v>5.4772255750516662E-2</v>
      </c>
      <c r="F1133" s="24">
        <v>8.1649658092772567E-2</v>
      </c>
      <c r="G1133" s="24">
        <v>3.5415627435733329E-2</v>
      </c>
      <c r="H1133" s="24">
        <v>5.0099900199501342E-2</v>
      </c>
      <c r="I1133" s="24">
        <v>2.4323767777952469E-16</v>
      </c>
      <c r="J1133" s="24">
        <v>4.4444023260294903E-2</v>
      </c>
      <c r="K1133" s="152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55"/>
    </row>
    <row r="1134" spans="1:65">
      <c r="A1134" s="30"/>
      <c r="B1134" s="3" t="s">
        <v>86</v>
      </c>
      <c r="C1134" s="29"/>
      <c r="D1134" s="13">
        <v>4.2584750701775274E-2</v>
      </c>
      <c r="E1134" s="13">
        <v>4.3817804600413332E-2</v>
      </c>
      <c r="F1134" s="13">
        <v>7.2043815964211083E-2</v>
      </c>
      <c r="G1134" s="13">
        <v>2.8362755554511471E-2</v>
      </c>
      <c r="H1134" s="13">
        <v>3.6436291054182793E-2</v>
      </c>
      <c r="I1134" s="13">
        <v>1.7374119841394619E-16</v>
      </c>
      <c r="J1134" s="13">
        <v>3.2874285176073499E-2</v>
      </c>
      <c r="K1134" s="152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55"/>
    </row>
    <row r="1135" spans="1:65">
      <c r="A1135" s="30"/>
      <c r="B1135" s="3" t="s">
        <v>268</v>
      </c>
      <c r="C1135" s="29"/>
      <c r="D1135" s="13">
        <v>-0.16647928523780098</v>
      </c>
      <c r="E1135" s="13">
        <v>-4.553286510112553E-3</v>
      </c>
      <c r="F1135" s="13">
        <v>-9.7461646435835214E-2</v>
      </c>
      <c r="G1135" s="13">
        <v>-5.6150963378349683E-3</v>
      </c>
      <c r="H1135" s="13">
        <v>9.4991384838876147E-2</v>
      </c>
      <c r="I1135" s="13">
        <v>0.11490031910867393</v>
      </c>
      <c r="J1135" s="13">
        <v>7.6626467204307325E-2</v>
      </c>
      <c r="K1135" s="152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55"/>
    </row>
    <row r="1136" spans="1:65">
      <c r="A1136" s="30"/>
      <c r="B1136" s="46" t="s">
        <v>269</v>
      </c>
      <c r="C1136" s="47"/>
      <c r="D1136" s="45">
        <v>1.18</v>
      </c>
      <c r="E1136" s="45">
        <v>0</v>
      </c>
      <c r="F1136" s="45">
        <v>0.67</v>
      </c>
      <c r="G1136" s="45">
        <v>0.01</v>
      </c>
      <c r="H1136" s="45">
        <v>0.72</v>
      </c>
      <c r="I1136" s="45">
        <v>0.87</v>
      </c>
      <c r="J1136" s="45">
        <v>0.59</v>
      </c>
      <c r="K1136" s="152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55"/>
    </row>
    <row r="1137" spans="1:65">
      <c r="B1137" s="31"/>
      <c r="C1137" s="20"/>
      <c r="D1137" s="20"/>
      <c r="E1137" s="20"/>
      <c r="F1137" s="20"/>
      <c r="G1137" s="20"/>
      <c r="H1137" s="20"/>
      <c r="I1137" s="20"/>
      <c r="J1137" s="20"/>
      <c r="BM1137" s="55"/>
    </row>
    <row r="1138" spans="1:65" ht="15">
      <c r="B1138" s="8" t="s">
        <v>594</v>
      </c>
      <c r="BM1138" s="28" t="s">
        <v>66</v>
      </c>
    </row>
    <row r="1139" spans="1:65" ht="15">
      <c r="A1139" s="25" t="s">
        <v>44</v>
      </c>
      <c r="B1139" s="18" t="s">
        <v>110</v>
      </c>
      <c r="C1139" s="15" t="s">
        <v>111</v>
      </c>
      <c r="D1139" s="16" t="s">
        <v>230</v>
      </c>
      <c r="E1139" s="17" t="s">
        <v>230</v>
      </c>
      <c r="F1139" s="17" t="s">
        <v>230</v>
      </c>
      <c r="G1139" s="17" t="s">
        <v>230</v>
      </c>
      <c r="H1139" s="17" t="s">
        <v>230</v>
      </c>
      <c r="I1139" s="17" t="s">
        <v>230</v>
      </c>
      <c r="J1139" s="17" t="s">
        <v>230</v>
      </c>
      <c r="K1139" s="17" t="s">
        <v>230</v>
      </c>
      <c r="L1139" s="17" t="s">
        <v>230</v>
      </c>
      <c r="M1139" s="17" t="s">
        <v>230</v>
      </c>
      <c r="N1139" s="17" t="s">
        <v>230</v>
      </c>
      <c r="O1139" s="17" t="s">
        <v>230</v>
      </c>
      <c r="P1139" s="17" t="s">
        <v>230</v>
      </c>
      <c r="Q1139" s="17" t="s">
        <v>230</v>
      </c>
      <c r="R1139" s="17" t="s">
        <v>230</v>
      </c>
      <c r="S1139" s="17" t="s">
        <v>230</v>
      </c>
      <c r="T1139" s="17" t="s">
        <v>230</v>
      </c>
      <c r="U1139" s="17" t="s">
        <v>230</v>
      </c>
      <c r="V1139" s="17" t="s">
        <v>230</v>
      </c>
      <c r="W1139" s="17" t="s">
        <v>230</v>
      </c>
      <c r="X1139" s="17" t="s">
        <v>230</v>
      </c>
      <c r="Y1139" s="17" t="s">
        <v>230</v>
      </c>
      <c r="Z1139" s="17" t="s">
        <v>230</v>
      </c>
      <c r="AA1139" s="152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28">
        <v>1</v>
      </c>
    </row>
    <row r="1140" spans="1:65">
      <c r="A1140" s="30"/>
      <c r="B1140" s="19" t="s">
        <v>231</v>
      </c>
      <c r="C1140" s="9" t="s">
        <v>231</v>
      </c>
      <c r="D1140" s="150" t="s">
        <v>233</v>
      </c>
      <c r="E1140" s="151" t="s">
        <v>234</v>
      </c>
      <c r="F1140" s="151" t="s">
        <v>235</v>
      </c>
      <c r="G1140" s="151" t="s">
        <v>236</v>
      </c>
      <c r="H1140" s="151" t="s">
        <v>237</v>
      </c>
      <c r="I1140" s="151" t="s">
        <v>239</v>
      </c>
      <c r="J1140" s="151" t="s">
        <v>240</v>
      </c>
      <c r="K1140" s="151" t="s">
        <v>242</v>
      </c>
      <c r="L1140" s="151" t="s">
        <v>243</v>
      </c>
      <c r="M1140" s="151" t="s">
        <v>244</v>
      </c>
      <c r="N1140" s="151" t="s">
        <v>245</v>
      </c>
      <c r="O1140" s="151" t="s">
        <v>246</v>
      </c>
      <c r="P1140" s="151" t="s">
        <v>247</v>
      </c>
      <c r="Q1140" s="151" t="s">
        <v>248</v>
      </c>
      <c r="R1140" s="151" t="s">
        <v>250</v>
      </c>
      <c r="S1140" s="151" t="s">
        <v>251</v>
      </c>
      <c r="T1140" s="151" t="s">
        <v>252</v>
      </c>
      <c r="U1140" s="151" t="s">
        <v>280</v>
      </c>
      <c r="V1140" s="151" t="s">
        <v>254</v>
      </c>
      <c r="W1140" s="151" t="s">
        <v>255</v>
      </c>
      <c r="X1140" s="151" t="s">
        <v>256</v>
      </c>
      <c r="Y1140" s="151" t="s">
        <v>257</v>
      </c>
      <c r="Z1140" s="151" t="s">
        <v>258</v>
      </c>
      <c r="AA1140" s="152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28" t="s">
        <v>3</v>
      </c>
    </row>
    <row r="1141" spans="1:65">
      <c r="A1141" s="30"/>
      <c r="B1141" s="19"/>
      <c r="C1141" s="9"/>
      <c r="D1141" s="10" t="s">
        <v>271</v>
      </c>
      <c r="E1141" s="11" t="s">
        <v>273</v>
      </c>
      <c r="F1141" s="11" t="s">
        <v>273</v>
      </c>
      <c r="G1141" s="11" t="s">
        <v>274</v>
      </c>
      <c r="H1141" s="11" t="s">
        <v>274</v>
      </c>
      <c r="I1141" s="11" t="s">
        <v>274</v>
      </c>
      <c r="J1141" s="11" t="s">
        <v>271</v>
      </c>
      <c r="K1141" s="11" t="s">
        <v>273</v>
      </c>
      <c r="L1141" s="11" t="s">
        <v>274</v>
      </c>
      <c r="M1141" s="11" t="s">
        <v>273</v>
      </c>
      <c r="N1141" s="11" t="s">
        <v>271</v>
      </c>
      <c r="O1141" s="11" t="s">
        <v>274</v>
      </c>
      <c r="P1141" s="11" t="s">
        <v>273</v>
      </c>
      <c r="Q1141" s="11" t="s">
        <v>273</v>
      </c>
      <c r="R1141" s="11" t="s">
        <v>271</v>
      </c>
      <c r="S1141" s="11" t="s">
        <v>274</v>
      </c>
      <c r="T1141" s="11" t="s">
        <v>271</v>
      </c>
      <c r="U1141" s="11" t="s">
        <v>273</v>
      </c>
      <c r="V1141" s="11" t="s">
        <v>273</v>
      </c>
      <c r="W1141" s="11" t="s">
        <v>274</v>
      </c>
      <c r="X1141" s="11" t="s">
        <v>271</v>
      </c>
      <c r="Y1141" s="11" t="s">
        <v>274</v>
      </c>
      <c r="Z1141" s="11" t="s">
        <v>271</v>
      </c>
      <c r="AA1141" s="152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28">
        <v>0</v>
      </c>
    </row>
    <row r="1142" spans="1:65">
      <c r="A1142" s="30"/>
      <c r="B1142" s="19"/>
      <c r="C1142" s="9"/>
      <c r="D1142" s="26" t="s">
        <v>309</v>
      </c>
      <c r="E1142" s="26" t="s">
        <v>263</v>
      </c>
      <c r="F1142" s="26" t="s">
        <v>309</v>
      </c>
      <c r="G1142" s="26" t="s">
        <v>310</v>
      </c>
      <c r="H1142" s="26" t="s">
        <v>310</v>
      </c>
      <c r="I1142" s="26" t="s">
        <v>310</v>
      </c>
      <c r="J1142" s="26" t="s">
        <v>116</v>
      </c>
      <c r="K1142" s="26" t="s">
        <v>116</v>
      </c>
      <c r="L1142" s="26" t="s">
        <v>311</v>
      </c>
      <c r="M1142" s="26" t="s">
        <v>310</v>
      </c>
      <c r="N1142" s="26" t="s">
        <v>309</v>
      </c>
      <c r="O1142" s="26" t="s">
        <v>309</v>
      </c>
      <c r="P1142" s="26" t="s">
        <v>309</v>
      </c>
      <c r="Q1142" s="26" t="s">
        <v>310</v>
      </c>
      <c r="R1142" s="26" t="s">
        <v>309</v>
      </c>
      <c r="S1142" s="26" t="s">
        <v>311</v>
      </c>
      <c r="T1142" s="26" t="s">
        <v>276</v>
      </c>
      <c r="U1142" s="26" t="s">
        <v>310</v>
      </c>
      <c r="V1142" s="26" t="s">
        <v>312</v>
      </c>
      <c r="W1142" s="26" t="s">
        <v>313</v>
      </c>
      <c r="X1142" s="26" t="s">
        <v>309</v>
      </c>
      <c r="Y1142" s="26" t="s">
        <v>309</v>
      </c>
      <c r="Z1142" s="26" t="s">
        <v>309</v>
      </c>
      <c r="AA1142" s="152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28">
        <v>0</v>
      </c>
    </row>
    <row r="1143" spans="1:65">
      <c r="A1143" s="30"/>
      <c r="B1143" s="18">
        <v>1</v>
      </c>
      <c r="C1143" s="14">
        <v>1</v>
      </c>
      <c r="D1143" s="208">
        <v>141</v>
      </c>
      <c r="E1143" s="208">
        <v>142</v>
      </c>
      <c r="F1143" s="208">
        <v>137.01400000000001</v>
      </c>
      <c r="G1143" s="208">
        <v>150</v>
      </c>
      <c r="H1143" s="208">
        <v>127</v>
      </c>
      <c r="I1143" s="208">
        <v>144</v>
      </c>
      <c r="J1143" s="208">
        <v>137</v>
      </c>
      <c r="K1143" s="208">
        <v>144</v>
      </c>
      <c r="L1143" s="208">
        <v>133</v>
      </c>
      <c r="M1143" s="208">
        <v>123.71899999999999</v>
      </c>
      <c r="N1143" s="208">
        <v>135</v>
      </c>
      <c r="O1143" s="208">
        <v>139</v>
      </c>
      <c r="P1143" s="208">
        <v>126.15900000000001</v>
      </c>
      <c r="Q1143" s="208">
        <v>125</v>
      </c>
      <c r="R1143" s="208">
        <v>146</v>
      </c>
      <c r="S1143" s="208">
        <v>136</v>
      </c>
      <c r="T1143" s="208">
        <v>133.1</v>
      </c>
      <c r="U1143" s="208">
        <v>135.31109789999999</v>
      </c>
      <c r="V1143" s="208">
        <v>139</v>
      </c>
      <c r="W1143" s="208">
        <v>131</v>
      </c>
      <c r="X1143" s="208">
        <v>149</v>
      </c>
      <c r="Y1143" s="208">
        <v>128</v>
      </c>
      <c r="Z1143" s="208">
        <v>132</v>
      </c>
      <c r="AA1143" s="210"/>
      <c r="AB1143" s="211"/>
      <c r="AC1143" s="211"/>
      <c r="AD1143" s="211"/>
      <c r="AE1143" s="211"/>
      <c r="AF1143" s="211"/>
      <c r="AG1143" s="211"/>
      <c r="AH1143" s="211"/>
      <c r="AI1143" s="211"/>
      <c r="AJ1143" s="211"/>
      <c r="AK1143" s="211"/>
      <c r="AL1143" s="211"/>
      <c r="AM1143" s="211"/>
      <c r="AN1143" s="211"/>
      <c r="AO1143" s="211"/>
      <c r="AP1143" s="211"/>
      <c r="AQ1143" s="211"/>
      <c r="AR1143" s="211"/>
      <c r="AS1143" s="211"/>
      <c r="AT1143" s="211"/>
      <c r="AU1143" s="211"/>
      <c r="AV1143" s="211"/>
      <c r="AW1143" s="211"/>
      <c r="AX1143" s="211"/>
      <c r="AY1143" s="211"/>
      <c r="AZ1143" s="211"/>
      <c r="BA1143" s="211"/>
      <c r="BB1143" s="211"/>
      <c r="BC1143" s="211"/>
      <c r="BD1143" s="211"/>
      <c r="BE1143" s="211"/>
      <c r="BF1143" s="211"/>
      <c r="BG1143" s="211"/>
      <c r="BH1143" s="211"/>
      <c r="BI1143" s="211"/>
      <c r="BJ1143" s="211"/>
      <c r="BK1143" s="211"/>
      <c r="BL1143" s="211"/>
      <c r="BM1143" s="212">
        <v>1</v>
      </c>
    </row>
    <row r="1144" spans="1:65">
      <c r="A1144" s="30"/>
      <c r="B1144" s="19">
        <v>1</v>
      </c>
      <c r="C1144" s="9">
        <v>2</v>
      </c>
      <c r="D1144" s="213">
        <v>137</v>
      </c>
      <c r="E1144" s="213">
        <v>141</v>
      </c>
      <c r="F1144" s="213">
        <v>141.61066666666667</v>
      </c>
      <c r="G1144" s="213">
        <v>149</v>
      </c>
      <c r="H1144" s="213">
        <v>125</v>
      </c>
      <c r="I1144" s="213">
        <v>148</v>
      </c>
      <c r="J1144" s="213">
        <v>141</v>
      </c>
      <c r="K1144" s="213">
        <v>138</v>
      </c>
      <c r="L1144" s="213">
        <v>135</v>
      </c>
      <c r="M1144" s="213">
        <v>123.29300000000002</v>
      </c>
      <c r="N1144" s="213">
        <v>132.6</v>
      </c>
      <c r="O1144" s="213">
        <v>139</v>
      </c>
      <c r="P1144" s="213">
        <v>125.79600000000001</v>
      </c>
      <c r="Q1144" s="213">
        <v>122</v>
      </c>
      <c r="R1144" s="213">
        <v>149</v>
      </c>
      <c r="S1144" s="213">
        <v>137</v>
      </c>
      <c r="T1144" s="213">
        <v>135.19999999999999</v>
      </c>
      <c r="U1144" s="213">
        <v>129.92114670000001</v>
      </c>
      <c r="V1144" s="213">
        <v>140</v>
      </c>
      <c r="W1144" s="213">
        <v>131</v>
      </c>
      <c r="X1144" s="213">
        <v>144</v>
      </c>
      <c r="Y1144" s="213">
        <v>126</v>
      </c>
      <c r="Z1144" s="215">
        <v>138</v>
      </c>
      <c r="AA1144" s="210"/>
      <c r="AB1144" s="211"/>
      <c r="AC1144" s="211"/>
      <c r="AD1144" s="211"/>
      <c r="AE1144" s="211"/>
      <c r="AF1144" s="211"/>
      <c r="AG1144" s="211"/>
      <c r="AH1144" s="211"/>
      <c r="AI1144" s="211"/>
      <c r="AJ1144" s="211"/>
      <c r="AK1144" s="211"/>
      <c r="AL1144" s="211"/>
      <c r="AM1144" s="211"/>
      <c r="AN1144" s="211"/>
      <c r="AO1144" s="211"/>
      <c r="AP1144" s="211"/>
      <c r="AQ1144" s="211"/>
      <c r="AR1144" s="211"/>
      <c r="AS1144" s="211"/>
      <c r="AT1144" s="211"/>
      <c r="AU1144" s="211"/>
      <c r="AV1144" s="211"/>
      <c r="AW1144" s="211"/>
      <c r="AX1144" s="211"/>
      <c r="AY1144" s="211"/>
      <c r="AZ1144" s="211"/>
      <c r="BA1144" s="211"/>
      <c r="BB1144" s="211"/>
      <c r="BC1144" s="211"/>
      <c r="BD1144" s="211"/>
      <c r="BE1144" s="211"/>
      <c r="BF1144" s="211"/>
      <c r="BG1144" s="211"/>
      <c r="BH1144" s="211"/>
      <c r="BI1144" s="211"/>
      <c r="BJ1144" s="211"/>
      <c r="BK1144" s="211"/>
      <c r="BL1144" s="211"/>
      <c r="BM1144" s="212">
        <v>11</v>
      </c>
    </row>
    <row r="1145" spans="1:65">
      <c r="A1145" s="30"/>
      <c r="B1145" s="19">
        <v>1</v>
      </c>
      <c r="C1145" s="9">
        <v>3</v>
      </c>
      <c r="D1145" s="213">
        <v>140</v>
      </c>
      <c r="E1145" s="213">
        <v>142</v>
      </c>
      <c r="F1145" s="213">
        <v>137.77000000000001</v>
      </c>
      <c r="G1145" s="213">
        <v>155</v>
      </c>
      <c r="H1145" s="213">
        <v>127</v>
      </c>
      <c r="I1145" s="213">
        <v>145</v>
      </c>
      <c r="J1145" s="213">
        <v>136</v>
      </c>
      <c r="K1145" s="213">
        <v>144</v>
      </c>
      <c r="L1145" s="213">
        <v>136</v>
      </c>
      <c r="M1145" s="213">
        <v>122.07899999999998</v>
      </c>
      <c r="N1145" s="213">
        <v>136.5</v>
      </c>
      <c r="O1145" s="213">
        <v>144</v>
      </c>
      <c r="P1145" s="213">
        <v>127.083</v>
      </c>
      <c r="Q1145" s="213">
        <v>123.00000000000001</v>
      </c>
      <c r="R1145" s="213">
        <v>149</v>
      </c>
      <c r="S1145" s="213">
        <v>136</v>
      </c>
      <c r="T1145" s="213">
        <v>133.80000000000001</v>
      </c>
      <c r="U1145" s="213">
        <v>132.7419122</v>
      </c>
      <c r="V1145" s="213">
        <v>138</v>
      </c>
      <c r="W1145" s="213">
        <v>130</v>
      </c>
      <c r="X1145" s="213">
        <v>145</v>
      </c>
      <c r="Y1145" s="213">
        <v>127</v>
      </c>
      <c r="Z1145" s="213">
        <v>134</v>
      </c>
      <c r="AA1145" s="210"/>
      <c r="AB1145" s="211"/>
      <c r="AC1145" s="211"/>
      <c r="AD1145" s="211"/>
      <c r="AE1145" s="211"/>
      <c r="AF1145" s="211"/>
      <c r="AG1145" s="211"/>
      <c r="AH1145" s="211"/>
      <c r="AI1145" s="211"/>
      <c r="AJ1145" s="211"/>
      <c r="AK1145" s="211"/>
      <c r="AL1145" s="211"/>
      <c r="AM1145" s="211"/>
      <c r="AN1145" s="211"/>
      <c r="AO1145" s="211"/>
      <c r="AP1145" s="211"/>
      <c r="AQ1145" s="211"/>
      <c r="AR1145" s="211"/>
      <c r="AS1145" s="211"/>
      <c r="AT1145" s="211"/>
      <c r="AU1145" s="211"/>
      <c r="AV1145" s="211"/>
      <c r="AW1145" s="211"/>
      <c r="AX1145" s="211"/>
      <c r="AY1145" s="211"/>
      <c r="AZ1145" s="211"/>
      <c r="BA1145" s="211"/>
      <c r="BB1145" s="211"/>
      <c r="BC1145" s="211"/>
      <c r="BD1145" s="211"/>
      <c r="BE1145" s="211"/>
      <c r="BF1145" s="211"/>
      <c r="BG1145" s="211"/>
      <c r="BH1145" s="211"/>
      <c r="BI1145" s="211"/>
      <c r="BJ1145" s="211"/>
      <c r="BK1145" s="211"/>
      <c r="BL1145" s="211"/>
      <c r="BM1145" s="212">
        <v>16</v>
      </c>
    </row>
    <row r="1146" spans="1:65">
      <c r="A1146" s="30"/>
      <c r="B1146" s="19">
        <v>1</v>
      </c>
      <c r="C1146" s="9">
        <v>4</v>
      </c>
      <c r="D1146" s="213">
        <v>138</v>
      </c>
      <c r="E1146" s="213">
        <v>142</v>
      </c>
      <c r="F1146" s="213">
        <v>140.45866666666666</v>
      </c>
      <c r="G1146" s="213">
        <v>156</v>
      </c>
      <c r="H1146" s="213">
        <v>131</v>
      </c>
      <c r="I1146" s="213">
        <v>147</v>
      </c>
      <c r="J1146" s="213">
        <v>133</v>
      </c>
      <c r="K1146" s="213">
        <v>148</v>
      </c>
      <c r="L1146" s="213">
        <v>133</v>
      </c>
      <c r="M1146" s="213">
        <v>123.66</v>
      </c>
      <c r="N1146" s="213">
        <v>134.6</v>
      </c>
      <c r="O1146" s="213">
        <v>140</v>
      </c>
      <c r="P1146" s="213">
        <v>133.17699999999999</v>
      </c>
      <c r="Q1146" s="213">
        <v>122</v>
      </c>
      <c r="R1146" s="213">
        <v>148</v>
      </c>
      <c r="S1146" s="213">
        <v>135</v>
      </c>
      <c r="T1146" s="213">
        <v>132.6</v>
      </c>
      <c r="U1146" s="213">
        <v>133.6824508</v>
      </c>
      <c r="V1146" s="213">
        <v>140</v>
      </c>
      <c r="W1146" s="213">
        <v>129</v>
      </c>
      <c r="X1146" s="213">
        <v>148</v>
      </c>
      <c r="Y1146" s="213">
        <v>123.00000000000001</v>
      </c>
      <c r="Z1146" s="213">
        <v>132</v>
      </c>
      <c r="AA1146" s="210"/>
      <c r="AB1146" s="211"/>
      <c r="AC1146" s="211"/>
      <c r="AD1146" s="211"/>
      <c r="AE1146" s="211"/>
      <c r="AF1146" s="211"/>
      <c r="AG1146" s="211"/>
      <c r="AH1146" s="211"/>
      <c r="AI1146" s="211"/>
      <c r="AJ1146" s="211"/>
      <c r="AK1146" s="211"/>
      <c r="AL1146" s="211"/>
      <c r="AM1146" s="211"/>
      <c r="AN1146" s="211"/>
      <c r="AO1146" s="211"/>
      <c r="AP1146" s="211"/>
      <c r="AQ1146" s="211"/>
      <c r="AR1146" s="211"/>
      <c r="AS1146" s="211"/>
      <c r="AT1146" s="211"/>
      <c r="AU1146" s="211"/>
      <c r="AV1146" s="211"/>
      <c r="AW1146" s="211"/>
      <c r="AX1146" s="211"/>
      <c r="AY1146" s="211"/>
      <c r="AZ1146" s="211"/>
      <c r="BA1146" s="211"/>
      <c r="BB1146" s="211"/>
      <c r="BC1146" s="211"/>
      <c r="BD1146" s="211"/>
      <c r="BE1146" s="211"/>
      <c r="BF1146" s="211"/>
      <c r="BG1146" s="211"/>
      <c r="BH1146" s="211"/>
      <c r="BI1146" s="211"/>
      <c r="BJ1146" s="211"/>
      <c r="BK1146" s="211"/>
      <c r="BL1146" s="211"/>
      <c r="BM1146" s="212">
        <v>136.38776661449273</v>
      </c>
    </row>
    <row r="1147" spans="1:65">
      <c r="A1147" s="30"/>
      <c r="B1147" s="19">
        <v>1</v>
      </c>
      <c r="C1147" s="9">
        <v>5</v>
      </c>
      <c r="D1147" s="213">
        <v>136</v>
      </c>
      <c r="E1147" s="213">
        <v>146</v>
      </c>
      <c r="F1147" s="213">
        <v>141.38399999999999</v>
      </c>
      <c r="G1147" s="213">
        <v>151</v>
      </c>
      <c r="H1147" s="213">
        <v>135</v>
      </c>
      <c r="I1147" s="213">
        <v>146</v>
      </c>
      <c r="J1147" s="213">
        <v>137</v>
      </c>
      <c r="K1147" s="213">
        <v>143</v>
      </c>
      <c r="L1147" s="213">
        <v>136</v>
      </c>
      <c r="M1147" s="213">
        <v>123.32000000000001</v>
      </c>
      <c r="N1147" s="213">
        <v>142.30000000000001</v>
      </c>
      <c r="O1147" s="213">
        <v>138</v>
      </c>
      <c r="P1147" s="213">
        <v>128.70000000000002</v>
      </c>
      <c r="Q1147" s="213">
        <v>123.00000000000001</v>
      </c>
      <c r="R1147" s="213">
        <v>147</v>
      </c>
      <c r="S1147" s="213">
        <v>135</v>
      </c>
      <c r="T1147" s="213">
        <v>133.4</v>
      </c>
      <c r="U1147" s="213">
        <v>136.12019140000001</v>
      </c>
      <c r="V1147" s="213">
        <v>142</v>
      </c>
      <c r="W1147" s="213">
        <v>129</v>
      </c>
      <c r="X1147" s="213">
        <v>144</v>
      </c>
      <c r="Y1147" s="213">
        <v>121</v>
      </c>
      <c r="Z1147" s="213">
        <v>131</v>
      </c>
      <c r="AA1147" s="210"/>
      <c r="AB1147" s="211"/>
      <c r="AC1147" s="211"/>
      <c r="AD1147" s="211"/>
      <c r="AE1147" s="211"/>
      <c r="AF1147" s="211"/>
      <c r="AG1147" s="211"/>
      <c r="AH1147" s="211"/>
      <c r="AI1147" s="211"/>
      <c r="AJ1147" s="211"/>
      <c r="AK1147" s="211"/>
      <c r="AL1147" s="211"/>
      <c r="AM1147" s="211"/>
      <c r="AN1147" s="211"/>
      <c r="AO1147" s="211"/>
      <c r="AP1147" s="211"/>
      <c r="AQ1147" s="211"/>
      <c r="AR1147" s="211"/>
      <c r="AS1147" s="211"/>
      <c r="AT1147" s="211"/>
      <c r="AU1147" s="211"/>
      <c r="AV1147" s="211"/>
      <c r="AW1147" s="211"/>
      <c r="AX1147" s="211"/>
      <c r="AY1147" s="211"/>
      <c r="AZ1147" s="211"/>
      <c r="BA1147" s="211"/>
      <c r="BB1147" s="211"/>
      <c r="BC1147" s="211"/>
      <c r="BD1147" s="211"/>
      <c r="BE1147" s="211"/>
      <c r="BF1147" s="211"/>
      <c r="BG1147" s="211"/>
      <c r="BH1147" s="211"/>
      <c r="BI1147" s="211"/>
      <c r="BJ1147" s="211"/>
      <c r="BK1147" s="211"/>
      <c r="BL1147" s="211"/>
      <c r="BM1147" s="212">
        <v>135</v>
      </c>
    </row>
    <row r="1148" spans="1:65">
      <c r="A1148" s="30"/>
      <c r="B1148" s="19">
        <v>1</v>
      </c>
      <c r="C1148" s="9">
        <v>6</v>
      </c>
      <c r="D1148" s="213">
        <v>135</v>
      </c>
      <c r="E1148" s="213">
        <v>144</v>
      </c>
      <c r="F1148" s="213">
        <v>139.62466666666668</v>
      </c>
      <c r="G1148" s="213">
        <v>149</v>
      </c>
      <c r="H1148" s="213">
        <v>134</v>
      </c>
      <c r="I1148" s="213">
        <v>141</v>
      </c>
      <c r="J1148" s="213">
        <v>139</v>
      </c>
      <c r="K1148" s="213">
        <v>150</v>
      </c>
      <c r="L1148" s="213">
        <v>133</v>
      </c>
      <c r="M1148" s="213">
        <v>122.34</v>
      </c>
      <c r="N1148" s="213">
        <v>141.19999999999999</v>
      </c>
      <c r="O1148" s="213">
        <v>141</v>
      </c>
      <c r="P1148" s="213">
        <v>121.52800000000002</v>
      </c>
      <c r="Q1148" s="213">
        <v>124</v>
      </c>
      <c r="R1148" s="213">
        <v>145</v>
      </c>
      <c r="S1148" s="213">
        <v>134</v>
      </c>
      <c r="T1148" s="213" t="s">
        <v>279</v>
      </c>
      <c r="U1148" s="213">
        <v>133.69899380000001</v>
      </c>
      <c r="V1148" s="213">
        <v>142</v>
      </c>
      <c r="W1148" s="213">
        <v>131</v>
      </c>
      <c r="X1148" s="213">
        <v>146</v>
      </c>
      <c r="Y1148" s="213">
        <v>123.00000000000001</v>
      </c>
      <c r="Z1148" s="213">
        <v>133</v>
      </c>
      <c r="AA1148" s="210"/>
      <c r="AB1148" s="211"/>
      <c r="AC1148" s="211"/>
      <c r="AD1148" s="211"/>
      <c r="AE1148" s="211"/>
      <c r="AF1148" s="211"/>
      <c r="AG1148" s="211"/>
      <c r="AH1148" s="211"/>
      <c r="AI1148" s="211"/>
      <c r="AJ1148" s="211"/>
      <c r="AK1148" s="211"/>
      <c r="AL1148" s="211"/>
      <c r="AM1148" s="211"/>
      <c r="AN1148" s="211"/>
      <c r="AO1148" s="211"/>
      <c r="AP1148" s="211"/>
      <c r="AQ1148" s="211"/>
      <c r="AR1148" s="211"/>
      <c r="AS1148" s="211"/>
      <c r="AT1148" s="211"/>
      <c r="AU1148" s="211"/>
      <c r="AV1148" s="211"/>
      <c r="AW1148" s="211"/>
      <c r="AX1148" s="211"/>
      <c r="AY1148" s="211"/>
      <c r="AZ1148" s="211"/>
      <c r="BA1148" s="211"/>
      <c r="BB1148" s="211"/>
      <c r="BC1148" s="211"/>
      <c r="BD1148" s="211"/>
      <c r="BE1148" s="211"/>
      <c r="BF1148" s="211"/>
      <c r="BG1148" s="211"/>
      <c r="BH1148" s="211"/>
      <c r="BI1148" s="211"/>
      <c r="BJ1148" s="211"/>
      <c r="BK1148" s="211"/>
      <c r="BL1148" s="211"/>
      <c r="BM1148" s="216"/>
    </row>
    <row r="1149" spans="1:65">
      <c r="A1149" s="30"/>
      <c r="B1149" s="20" t="s">
        <v>265</v>
      </c>
      <c r="C1149" s="12"/>
      <c r="D1149" s="217">
        <v>137.83333333333334</v>
      </c>
      <c r="E1149" s="217">
        <v>142.83333333333334</v>
      </c>
      <c r="F1149" s="217">
        <v>139.64366666666669</v>
      </c>
      <c r="G1149" s="217">
        <v>151.66666666666666</v>
      </c>
      <c r="H1149" s="217">
        <v>129.83333333333334</v>
      </c>
      <c r="I1149" s="217">
        <v>145.16666666666666</v>
      </c>
      <c r="J1149" s="217">
        <v>137.16666666666666</v>
      </c>
      <c r="K1149" s="217">
        <v>144.5</v>
      </c>
      <c r="L1149" s="217">
        <v>134.33333333333334</v>
      </c>
      <c r="M1149" s="217">
        <v>123.06850000000001</v>
      </c>
      <c r="N1149" s="217">
        <v>137.03333333333333</v>
      </c>
      <c r="O1149" s="217">
        <v>140.16666666666666</v>
      </c>
      <c r="P1149" s="217">
        <v>127.07383333333335</v>
      </c>
      <c r="Q1149" s="217">
        <v>123.16666666666667</v>
      </c>
      <c r="R1149" s="217">
        <v>147.33333333333334</v>
      </c>
      <c r="S1149" s="217">
        <v>135.5</v>
      </c>
      <c r="T1149" s="217">
        <v>133.61999999999998</v>
      </c>
      <c r="U1149" s="217">
        <v>133.5792988</v>
      </c>
      <c r="V1149" s="217">
        <v>140.16666666666666</v>
      </c>
      <c r="W1149" s="217">
        <v>130.16666666666666</v>
      </c>
      <c r="X1149" s="217">
        <v>146</v>
      </c>
      <c r="Y1149" s="217">
        <v>124.66666666666667</v>
      </c>
      <c r="Z1149" s="217">
        <v>133.33333333333334</v>
      </c>
      <c r="AA1149" s="210"/>
      <c r="AB1149" s="211"/>
      <c r="AC1149" s="211"/>
      <c r="AD1149" s="211"/>
      <c r="AE1149" s="211"/>
      <c r="AF1149" s="211"/>
      <c r="AG1149" s="211"/>
      <c r="AH1149" s="211"/>
      <c r="AI1149" s="211"/>
      <c r="AJ1149" s="211"/>
      <c r="AK1149" s="211"/>
      <c r="AL1149" s="211"/>
      <c r="AM1149" s="211"/>
      <c r="AN1149" s="211"/>
      <c r="AO1149" s="211"/>
      <c r="AP1149" s="211"/>
      <c r="AQ1149" s="211"/>
      <c r="AR1149" s="211"/>
      <c r="AS1149" s="211"/>
      <c r="AT1149" s="211"/>
      <c r="AU1149" s="211"/>
      <c r="AV1149" s="211"/>
      <c r="AW1149" s="211"/>
      <c r="AX1149" s="211"/>
      <c r="AY1149" s="211"/>
      <c r="AZ1149" s="211"/>
      <c r="BA1149" s="211"/>
      <c r="BB1149" s="211"/>
      <c r="BC1149" s="211"/>
      <c r="BD1149" s="211"/>
      <c r="BE1149" s="211"/>
      <c r="BF1149" s="211"/>
      <c r="BG1149" s="211"/>
      <c r="BH1149" s="211"/>
      <c r="BI1149" s="211"/>
      <c r="BJ1149" s="211"/>
      <c r="BK1149" s="211"/>
      <c r="BL1149" s="211"/>
      <c r="BM1149" s="216"/>
    </row>
    <row r="1150" spans="1:65">
      <c r="A1150" s="30"/>
      <c r="B1150" s="3" t="s">
        <v>266</v>
      </c>
      <c r="C1150" s="29"/>
      <c r="D1150" s="213">
        <v>137.5</v>
      </c>
      <c r="E1150" s="213">
        <v>142</v>
      </c>
      <c r="F1150" s="213">
        <v>140.04166666666669</v>
      </c>
      <c r="G1150" s="213">
        <v>150.5</v>
      </c>
      <c r="H1150" s="213">
        <v>129</v>
      </c>
      <c r="I1150" s="213">
        <v>145.5</v>
      </c>
      <c r="J1150" s="213">
        <v>137</v>
      </c>
      <c r="K1150" s="213">
        <v>144</v>
      </c>
      <c r="L1150" s="213">
        <v>134</v>
      </c>
      <c r="M1150" s="213">
        <v>123.30650000000001</v>
      </c>
      <c r="N1150" s="213">
        <v>135.75</v>
      </c>
      <c r="O1150" s="213">
        <v>139.5</v>
      </c>
      <c r="P1150" s="213">
        <v>126.62100000000001</v>
      </c>
      <c r="Q1150" s="213">
        <v>123.00000000000001</v>
      </c>
      <c r="R1150" s="213">
        <v>147.5</v>
      </c>
      <c r="S1150" s="213">
        <v>135.5</v>
      </c>
      <c r="T1150" s="213">
        <v>133.4</v>
      </c>
      <c r="U1150" s="213">
        <v>133.6907223</v>
      </c>
      <c r="V1150" s="213">
        <v>140</v>
      </c>
      <c r="W1150" s="213">
        <v>130.5</v>
      </c>
      <c r="X1150" s="213">
        <v>145.5</v>
      </c>
      <c r="Y1150" s="213">
        <v>124.5</v>
      </c>
      <c r="Z1150" s="213">
        <v>132.5</v>
      </c>
      <c r="AA1150" s="210"/>
      <c r="AB1150" s="211"/>
      <c r="AC1150" s="211"/>
      <c r="AD1150" s="211"/>
      <c r="AE1150" s="211"/>
      <c r="AF1150" s="211"/>
      <c r="AG1150" s="211"/>
      <c r="AH1150" s="211"/>
      <c r="AI1150" s="211"/>
      <c r="AJ1150" s="211"/>
      <c r="AK1150" s="211"/>
      <c r="AL1150" s="211"/>
      <c r="AM1150" s="211"/>
      <c r="AN1150" s="211"/>
      <c r="AO1150" s="211"/>
      <c r="AP1150" s="211"/>
      <c r="AQ1150" s="211"/>
      <c r="AR1150" s="211"/>
      <c r="AS1150" s="211"/>
      <c r="AT1150" s="211"/>
      <c r="AU1150" s="211"/>
      <c r="AV1150" s="211"/>
      <c r="AW1150" s="211"/>
      <c r="AX1150" s="211"/>
      <c r="AY1150" s="211"/>
      <c r="AZ1150" s="211"/>
      <c r="BA1150" s="211"/>
      <c r="BB1150" s="211"/>
      <c r="BC1150" s="211"/>
      <c r="BD1150" s="211"/>
      <c r="BE1150" s="211"/>
      <c r="BF1150" s="211"/>
      <c r="BG1150" s="211"/>
      <c r="BH1150" s="211"/>
      <c r="BI1150" s="211"/>
      <c r="BJ1150" s="211"/>
      <c r="BK1150" s="211"/>
      <c r="BL1150" s="211"/>
      <c r="BM1150" s="216"/>
    </row>
    <row r="1151" spans="1:65">
      <c r="A1151" s="30"/>
      <c r="B1151" s="3" t="s">
        <v>267</v>
      </c>
      <c r="C1151" s="29"/>
      <c r="D1151" s="213">
        <v>2.3166067138525408</v>
      </c>
      <c r="E1151" s="213">
        <v>1.8348478592697179</v>
      </c>
      <c r="F1151" s="213">
        <v>1.8967450364593839</v>
      </c>
      <c r="G1151" s="213">
        <v>3.0767948691238201</v>
      </c>
      <c r="H1151" s="213">
        <v>4.1190613817551522</v>
      </c>
      <c r="I1151" s="213">
        <v>2.4832774042918899</v>
      </c>
      <c r="J1151" s="213">
        <v>2.7141603981096374</v>
      </c>
      <c r="K1151" s="213">
        <v>4.1833001326703778</v>
      </c>
      <c r="L1151" s="213">
        <v>1.505545305418162</v>
      </c>
      <c r="M1151" s="213">
        <v>0.69231459611942858</v>
      </c>
      <c r="N1151" s="213">
        <v>3.8753924532447916</v>
      </c>
      <c r="O1151" s="213">
        <v>2.1369760566432809</v>
      </c>
      <c r="P1151" s="213">
        <v>3.8241127293356052</v>
      </c>
      <c r="Q1151" s="213">
        <v>1.1690451944500113</v>
      </c>
      <c r="R1151" s="213">
        <v>1.6329931618554521</v>
      </c>
      <c r="S1151" s="213">
        <v>1.0488088481701516</v>
      </c>
      <c r="T1151" s="213">
        <v>0.98590060350929687</v>
      </c>
      <c r="U1151" s="213">
        <v>2.1708764893571675</v>
      </c>
      <c r="V1151" s="213">
        <v>1.6020819787597222</v>
      </c>
      <c r="W1151" s="213">
        <v>0.98319208025017513</v>
      </c>
      <c r="X1151" s="213">
        <v>2.0976176963403033</v>
      </c>
      <c r="Y1151" s="213">
        <v>2.7325202042558892</v>
      </c>
      <c r="Z1151" s="213">
        <v>2.503331114069145</v>
      </c>
      <c r="AA1151" s="210"/>
      <c r="AB1151" s="211"/>
      <c r="AC1151" s="211"/>
      <c r="AD1151" s="211"/>
      <c r="AE1151" s="211"/>
      <c r="AF1151" s="211"/>
      <c r="AG1151" s="211"/>
      <c r="AH1151" s="211"/>
      <c r="AI1151" s="211"/>
      <c r="AJ1151" s="211"/>
      <c r="AK1151" s="211"/>
      <c r="AL1151" s="211"/>
      <c r="AM1151" s="211"/>
      <c r="AN1151" s="211"/>
      <c r="AO1151" s="211"/>
      <c r="AP1151" s="211"/>
      <c r="AQ1151" s="211"/>
      <c r="AR1151" s="211"/>
      <c r="AS1151" s="211"/>
      <c r="AT1151" s="211"/>
      <c r="AU1151" s="211"/>
      <c r="AV1151" s="211"/>
      <c r="AW1151" s="211"/>
      <c r="AX1151" s="211"/>
      <c r="AY1151" s="211"/>
      <c r="AZ1151" s="211"/>
      <c r="BA1151" s="211"/>
      <c r="BB1151" s="211"/>
      <c r="BC1151" s="211"/>
      <c r="BD1151" s="211"/>
      <c r="BE1151" s="211"/>
      <c r="BF1151" s="211"/>
      <c r="BG1151" s="211"/>
      <c r="BH1151" s="211"/>
      <c r="BI1151" s="211"/>
      <c r="BJ1151" s="211"/>
      <c r="BK1151" s="211"/>
      <c r="BL1151" s="211"/>
      <c r="BM1151" s="216"/>
    </row>
    <row r="1152" spans="1:65">
      <c r="A1152" s="30"/>
      <c r="B1152" s="3" t="s">
        <v>86</v>
      </c>
      <c r="C1152" s="29"/>
      <c r="D1152" s="13">
        <v>1.680730384899062E-2</v>
      </c>
      <c r="E1152" s="13">
        <v>1.2846076027559284E-2</v>
      </c>
      <c r="F1152" s="13">
        <v>1.3582750165010827E-2</v>
      </c>
      <c r="G1152" s="13">
        <v>2.0286559576640575E-2</v>
      </c>
      <c r="H1152" s="13">
        <v>3.1725761605302841E-2</v>
      </c>
      <c r="I1152" s="13">
        <v>1.7106388548509002E-2</v>
      </c>
      <c r="J1152" s="13">
        <v>1.9787317604687514E-2</v>
      </c>
      <c r="K1152" s="13">
        <v>2.8950173928514726E-2</v>
      </c>
      <c r="L1152" s="13">
        <v>1.1207533290954058E-2</v>
      </c>
      <c r="M1152" s="13">
        <v>5.6254410845945832E-3</v>
      </c>
      <c r="N1152" s="13">
        <v>2.8280655217062453E-2</v>
      </c>
      <c r="O1152" s="13">
        <v>1.5245964732294514E-2</v>
      </c>
      <c r="P1152" s="13">
        <v>3.0093628475851477E-2</v>
      </c>
      <c r="Q1152" s="13">
        <v>9.491571267523773E-3</v>
      </c>
      <c r="R1152" s="13">
        <v>1.1083663994494017E-2</v>
      </c>
      <c r="S1152" s="13">
        <v>7.7402867023627425E-3</v>
      </c>
      <c r="T1152" s="13">
        <v>7.3783909857004721E-3</v>
      </c>
      <c r="U1152" s="13">
        <v>1.6251593688985343E-2</v>
      </c>
      <c r="V1152" s="13">
        <v>1.1429835758095521E-2</v>
      </c>
      <c r="W1152" s="13">
        <v>7.5533322426389899E-3</v>
      </c>
      <c r="X1152" s="13">
        <v>1.4367244495481529E-2</v>
      </c>
      <c r="Y1152" s="13">
        <v>2.1918611264084672E-2</v>
      </c>
      <c r="Z1152" s="13">
        <v>1.8774983355518585E-2</v>
      </c>
      <c r="AA1152" s="152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55"/>
    </row>
    <row r="1153" spans="1:65">
      <c r="A1153" s="30"/>
      <c r="B1153" s="3" t="s">
        <v>268</v>
      </c>
      <c r="C1153" s="29"/>
      <c r="D1153" s="13">
        <v>1.0598947066319919E-2</v>
      </c>
      <c r="E1153" s="13">
        <v>4.72591265245903E-2</v>
      </c>
      <c r="F1153" s="13">
        <v>2.3872376042177734E-2</v>
      </c>
      <c r="G1153" s="13">
        <v>0.11202544356753452</v>
      </c>
      <c r="H1153" s="13">
        <v>-4.8057340066912646E-2</v>
      </c>
      <c r="I1153" s="13">
        <v>6.4367210271782938E-2</v>
      </c>
      <c r="J1153" s="13">
        <v>5.7109231385503723E-3</v>
      </c>
      <c r="K1153" s="13">
        <v>5.9479186344013613E-2</v>
      </c>
      <c r="L1153" s="13">
        <v>-1.5063178554469259E-2</v>
      </c>
      <c r="M1153" s="13">
        <v>-9.765734086797051E-2</v>
      </c>
      <c r="N1153" s="13">
        <v>4.7333183529967293E-3</v>
      </c>
      <c r="O1153" s="13">
        <v>2.7707030813512556E-2</v>
      </c>
      <c r="P1153" s="13">
        <v>-6.8290093109931949E-2</v>
      </c>
      <c r="Q1153" s="13">
        <v>-9.693757934460645E-2</v>
      </c>
      <c r="R1153" s="13">
        <v>8.0253288037033688E-2</v>
      </c>
      <c r="S1153" s="13">
        <v>-6.5091366808729401E-3</v>
      </c>
      <c r="T1153" s="13">
        <v>-2.0293364157182747E-2</v>
      </c>
      <c r="U1153" s="13">
        <v>-2.0591786816415936E-2</v>
      </c>
      <c r="V1153" s="13">
        <v>2.7707030813512556E-2</v>
      </c>
      <c r="W1153" s="13">
        <v>-4.5613328103028095E-2</v>
      </c>
      <c r="X1153" s="13">
        <v>7.0477240181494816E-2</v>
      </c>
      <c r="Y1153" s="13">
        <v>-8.5939525507125358E-2</v>
      </c>
      <c r="Z1153" s="13">
        <v>-2.2395214446123357E-2</v>
      </c>
      <c r="AA1153" s="152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55"/>
    </row>
    <row r="1154" spans="1:65">
      <c r="A1154" s="30"/>
      <c r="B1154" s="46" t="s">
        <v>269</v>
      </c>
      <c r="C1154" s="47"/>
      <c r="D1154" s="45">
        <v>0.09</v>
      </c>
      <c r="E1154" s="45">
        <v>0.67</v>
      </c>
      <c r="F1154" s="45">
        <v>0.3</v>
      </c>
      <c r="G1154" s="45">
        <v>1.7</v>
      </c>
      <c r="H1154" s="45">
        <v>0.84</v>
      </c>
      <c r="I1154" s="45">
        <v>0.95</v>
      </c>
      <c r="J1154" s="45">
        <v>0.02</v>
      </c>
      <c r="K1154" s="45">
        <v>0.87</v>
      </c>
      <c r="L1154" s="45">
        <v>0.31</v>
      </c>
      <c r="M1154" s="45">
        <v>1.62</v>
      </c>
      <c r="N1154" s="45">
        <v>0</v>
      </c>
      <c r="O1154" s="45">
        <v>0.36</v>
      </c>
      <c r="P1154" s="45">
        <v>1.1599999999999999</v>
      </c>
      <c r="Q1154" s="45">
        <v>1.61</v>
      </c>
      <c r="R1154" s="45">
        <v>1.2</v>
      </c>
      <c r="S1154" s="45">
        <v>0.18</v>
      </c>
      <c r="T1154" s="45">
        <v>0.4</v>
      </c>
      <c r="U1154" s="45">
        <v>0.4</v>
      </c>
      <c r="V1154" s="45">
        <v>0.36</v>
      </c>
      <c r="W1154" s="45">
        <v>0.8</v>
      </c>
      <c r="X1154" s="45">
        <v>1.04</v>
      </c>
      <c r="Y1154" s="45">
        <v>1.44</v>
      </c>
      <c r="Z1154" s="45">
        <v>0.43</v>
      </c>
      <c r="AA1154" s="152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55"/>
    </row>
    <row r="1155" spans="1:65">
      <c r="B1155" s="31"/>
      <c r="C1155" s="20"/>
      <c r="D1155" s="20"/>
      <c r="E1155" s="20"/>
      <c r="F1155" s="20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  <c r="Y1155" s="20"/>
      <c r="Z1155" s="20"/>
      <c r="BM1155" s="55"/>
    </row>
    <row r="1156" spans="1:65" ht="15">
      <c r="B1156" s="8" t="s">
        <v>595</v>
      </c>
      <c r="BM1156" s="28" t="s">
        <v>66</v>
      </c>
    </row>
    <row r="1157" spans="1:65" ht="15">
      <c r="A1157" s="25" t="s">
        <v>45</v>
      </c>
      <c r="B1157" s="18" t="s">
        <v>110</v>
      </c>
      <c r="C1157" s="15" t="s">
        <v>111</v>
      </c>
      <c r="D1157" s="16" t="s">
        <v>230</v>
      </c>
      <c r="E1157" s="17" t="s">
        <v>230</v>
      </c>
      <c r="F1157" s="17" t="s">
        <v>230</v>
      </c>
      <c r="G1157" s="17" t="s">
        <v>230</v>
      </c>
      <c r="H1157" s="17" t="s">
        <v>230</v>
      </c>
      <c r="I1157" s="17" t="s">
        <v>230</v>
      </c>
      <c r="J1157" s="17" t="s">
        <v>230</v>
      </c>
      <c r="K1157" s="17" t="s">
        <v>230</v>
      </c>
      <c r="L1157" s="17" t="s">
        <v>230</v>
      </c>
      <c r="M1157" s="17" t="s">
        <v>230</v>
      </c>
      <c r="N1157" s="17" t="s">
        <v>230</v>
      </c>
      <c r="O1157" s="17" t="s">
        <v>230</v>
      </c>
      <c r="P1157" s="17" t="s">
        <v>230</v>
      </c>
      <c r="Q1157" s="17" t="s">
        <v>230</v>
      </c>
      <c r="R1157" s="17" t="s">
        <v>230</v>
      </c>
      <c r="S1157" s="17" t="s">
        <v>230</v>
      </c>
      <c r="T1157" s="17" t="s">
        <v>230</v>
      </c>
      <c r="U1157" s="17" t="s">
        <v>230</v>
      </c>
      <c r="V1157" s="17" t="s">
        <v>230</v>
      </c>
      <c r="W1157" s="17" t="s">
        <v>230</v>
      </c>
      <c r="X1157" s="17" t="s">
        <v>230</v>
      </c>
      <c r="Y1157" s="152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28">
        <v>1</v>
      </c>
    </row>
    <row r="1158" spans="1:65">
      <c r="A1158" s="30"/>
      <c r="B1158" s="19" t="s">
        <v>231</v>
      </c>
      <c r="C1158" s="9" t="s">
        <v>231</v>
      </c>
      <c r="D1158" s="150" t="s">
        <v>233</v>
      </c>
      <c r="E1158" s="151" t="s">
        <v>234</v>
      </c>
      <c r="F1158" s="151" t="s">
        <v>235</v>
      </c>
      <c r="G1158" s="151" t="s">
        <v>236</v>
      </c>
      <c r="H1158" s="151" t="s">
        <v>239</v>
      </c>
      <c r="I1158" s="151" t="s">
        <v>240</v>
      </c>
      <c r="J1158" s="151" t="s">
        <v>242</v>
      </c>
      <c r="K1158" s="151" t="s">
        <v>243</v>
      </c>
      <c r="L1158" s="151" t="s">
        <v>244</v>
      </c>
      <c r="M1158" s="151" t="s">
        <v>245</v>
      </c>
      <c r="N1158" s="151" t="s">
        <v>246</v>
      </c>
      <c r="O1158" s="151" t="s">
        <v>247</v>
      </c>
      <c r="P1158" s="151" t="s">
        <v>248</v>
      </c>
      <c r="Q1158" s="151" t="s">
        <v>249</v>
      </c>
      <c r="R1158" s="151" t="s">
        <v>250</v>
      </c>
      <c r="S1158" s="151" t="s">
        <v>251</v>
      </c>
      <c r="T1158" s="151" t="s">
        <v>254</v>
      </c>
      <c r="U1158" s="151" t="s">
        <v>255</v>
      </c>
      <c r="V1158" s="151" t="s">
        <v>256</v>
      </c>
      <c r="W1158" s="151" t="s">
        <v>257</v>
      </c>
      <c r="X1158" s="151" t="s">
        <v>258</v>
      </c>
      <c r="Y1158" s="152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28" t="s">
        <v>3</v>
      </c>
    </row>
    <row r="1159" spans="1:65">
      <c r="A1159" s="30"/>
      <c r="B1159" s="19"/>
      <c r="C1159" s="9"/>
      <c r="D1159" s="10" t="s">
        <v>271</v>
      </c>
      <c r="E1159" s="11" t="s">
        <v>271</v>
      </c>
      <c r="F1159" s="11" t="s">
        <v>273</v>
      </c>
      <c r="G1159" s="11" t="s">
        <v>274</v>
      </c>
      <c r="H1159" s="11" t="s">
        <v>274</v>
      </c>
      <c r="I1159" s="11" t="s">
        <v>271</v>
      </c>
      <c r="J1159" s="11" t="s">
        <v>271</v>
      </c>
      <c r="K1159" s="11" t="s">
        <v>274</v>
      </c>
      <c r="L1159" s="11" t="s">
        <v>273</v>
      </c>
      <c r="M1159" s="11" t="s">
        <v>271</v>
      </c>
      <c r="N1159" s="11" t="s">
        <v>274</v>
      </c>
      <c r="O1159" s="11" t="s">
        <v>271</v>
      </c>
      <c r="P1159" s="11" t="s">
        <v>273</v>
      </c>
      <c r="Q1159" s="11" t="s">
        <v>273</v>
      </c>
      <c r="R1159" s="11" t="s">
        <v>271</v>
      </c>
      <c r="S1159" s="11" t="s">
        <v>274</v>
      </c>
      <c r="T1159" s="11" t="s">
        <v>273</v>
      </c>
      <c r="U1159" s="11" t="s">
        <v>274</v>
      </c>
      <c r="V1159" s="11" t="s">
        <v>271</v>
      </c>
      <c r="W1159" s="11" t="s">
        <v>274</v>
      </c>
      <c r="X1159" s="11" t="s">
        <v>271</v>
      </c>
      <c r="Y1159" s="152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28">
        <v>1</v>
      </c>
    </row>
    <row r="1160" spans="1:65">
      <c r="A1160" s="30"/>
      <c r="B1160" s="19"/>
      <c r="C1160" s="9"/>
      <c r="D1160" s="26" t="s">
        <v>309</v>
      </c>
      <c r="E1160" s="26" t="s">
        <v>263</v>
      </c>
      <c r="F1160" s="26" t="s">
        <v>309</v>
      </c>
      <c r="G1160" s="26" t="s">
        <v>310</v>
      </c>
      <c r="H1160" s="26" t="s">
        <v>310</v>
      </c>
      <c r="I1160" s="26" t="s">
        <v>116</v>
      </c>
      <c r="J1160" s="26" t="s">
        <v>116</v>
      </c>
      <c r="K1160" s="26" t="s">
        <v>311</v>
      </c>
      <c r="L1160" s="26" t="s">
        <v>310</v>
      </c>
      <c r="M1160" s="26" t="s">
        <v>309</v>
      </c>
      <c r="N1160" s="26" t="s">
        <v>309</v>
      </c>
      <c r="O1160" s="26" t="s">
        <v>309</v>
      </c>
      <c r="P1160" s="26" t="s">
        <v>310</v>
      </c>
      <c r="Q1160" s="26" t="s">
        <v>309</v>
      </c>
      <c r="R1160" s="26" t="s">
        <v>309</v>
      </c>
      <c r="S1160" s="26" t="s">
        <v>311</v>
      </c>
      <c r="T1160" s="26" t="s">
        <v>312</v>
      </c>
      <c r="U1160" s="26" t="s">
        <v>313</v>
      </c>
      <c r="V1160" s="26" t="s">
        <v>309</v>
      </c>
      <c r="W1160" s="26" t="s">
        <v>309</v>
      </c>
      <c r="X1160" s="26" t="s">
        <v>309</v>
      </c>
      <c r="Y1160" s="152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28">
        <v>1</v>
      </c>
    </row>
    <row r="1161" spans="1:65">
      <c r="A1161" s="30"/>
      <c r="B1161" s="18">
        <v>1</v>
      </c>
      <c r="C1161" s="14">
        <v>1</v>
      </c>
      <c r="D1161" s="228">
        <v>18.600000000000001</v>
      </c>
      <c r="E1161" s="229">
        <v>6</v>
      </c>
      <c r="F1161" s="228">
        <v>17.641999999999999</v>
      </c>
      <c r="G1161" s="228">
        <v>16.100000000000001</v>
      </c>
      <c r="H1161" s="228">
        <v>16.399999999999999</v>
      </c>
      <c r="I1161" s="228">
        <v>14.8</v>
      </c>
      <c r="J1161" s="228">
        <v>16.100000000000001</v>
      </c>
      <c r="K1161" s="228">
        <v>19</v>
      </c>
      <c r="L1161" s="228">
        <v>17.466999999999999</v>
      </c>
      <c r="M1161" s="228">
        <v>20.100000000000001</v>
      </c>
      <c r="N1161" s="228">
        <v>17.2</v>
      </c>
      <c r="O1161" s="229">
        <v>26.7418616250459</v>
      </c>
      <c r="P1161" s="228">
        <v>14.1</v>
      </c>
      <c r="Q1161" s="229">
        <v>25.828099999999999</v>
      </c>
      <c r="R1161" s="228">
        <v>21.5</v>
      </c>
      <c r="S1161" s="228">
        <v>18.7</v>
      </c>
      <c r="T1161" s="229">
        <v>16</v>
      </c>
      <c r="U1161" s="229">
        <v>11</v>
      </c>
      <c r="V1161" s="228">
        <v>21.1</v>
      </c>
      <c r="W1161" s="228">
        <v>21.1</v>
      </c>
      <c r="X1161" s="228">
        <v>17.5</v>
      </c>
      <c r="Y1161" s="219"/>
      <c r="Z1161" s="220"/>
      <c r="AA1161" s="220"/>
      <c r="AB1161" s="220"/>
      <c r="AC1161" s="220"/>
      <c r="AD1161" s="220"/>
      <c r="AE1161" s="220"/>
      <c r="AF1161" s="220"/>
      <c r="AG1161" s="220"/>
      <c r="AH1161" s="220"/>
      <c r="AI1161" s="220"/>
      <c r="AJ1161" s="220"/>
      <c r="AK1161" s="220"/>
      <c r="AL1161" s="220"/>
      <c r="AM1161" s="220"/>
      <c r="AN1161" s="220"/>
      <c r="AO1161" s="220"/>
      <c r="AP1161" s="220"/>
      <c r="AQ1161" s="220"/>
      <c r="AR1161" s="220"/>
      <c r="AS1161" s="220"/>
      <c r="AT1161" s="220"/>
      <c r="AU1161" s="220"/>
      <c r="AV1161" s="220"/>
      <c r="AW1161" s="220"/>
      <c r="AX1161" s="220"/>
      <c r="AY1161" s="220"/>
      <c r="AZ1161" s="220"/>
      <c r="BA1161" s="220"/>
      <c r="BB1161" s="220"/>
      <c r="BC1161" s="220"/>
      <c r="BD1161" s="220"/>
      <c r="BE1161" s="220"/>
      <c r="BF1161" s="220"/>
      <c r="BG1161" s="220"/>
      <c r="BH1161" s="220"/>
      <c r="BI1161" s="220"/>
      <c r="BJ1161" s="220"/>
      <c r="BK1161" s="220"/>
      <c r="BL1161" s="220"/>
      <c r="BM1161" s="230">
        <v>1</v>
      </c>
    </row>
    <row r="1162" spans="1:65">
      <c r="A1162" s="30"/>
      <c r="B1162" s="19">
        <v>1</v>
      </c>
      <c r="C1162" s="9">
        <v>2</v>
      </c>
      <c r="D1162" s="218">
        <v>19.600000000000001</v>
      </c>
      <c r="E1162" s="231">
        <v>6</v>
      </c>
      <c r="F1162" s="218">
        <v>17.571333333333335</v>
      </c>
      <c r="G1162" s="218">
        <v>15.7</v>
      </c>
      <c r="H1162" s="218">
        <v>16.8</v>
      </c>
      <c r="I1162" s="218">
        <v>16.600000000000001</v>
      </c>
      <c r="J1162" s="218">
        <v>16.100000000000001</v>
      </c>
      <c r="K1162" s="218">
        <v>20</v>
      </c>
      <c r="L1162" s="218">
        <v>16.792999999999999</v>
      </c>
      <c r="M1162" s="218">
        <v>19.899999999999999</v>
      </c>
      <c r="N1162" s="218">
        <v>17.399999999999999</v>
      </c>
      <c r="O1162" s="231">
        <v>26.0183412608555</v>
      </c>
      <c r="P1162" s="218">
        <v>14.8</v>
      </c>
      <c r="Q1162" s="231">
        <v>28.121700000000001</v>
      </c>
      <c r="R1162" s="218">
        <v>21.8</v>
      </c>
      <c r="S1162" s="218">
        <v>17.8</v>
      </c>
      <c r="T1162" s="231">
        <v>15</v>
      </c>
      <c r="U1162" s="231">
        <v>10</v>
      </c>
      <c r="V1162" s="218">
        <v>21</v>
      </c>
      <c r="W1162" s="218">
        <v>20.9</v>
      </c>
      <c r="X1162" s="218">
        <v>18.2</v>
      </c>
      <c r="Y1162" s="219"/>
      <c r="Z1162" s="220"/>
      <c r="AA1162" s="220"/>
      <c r="AB1162" s="220"/>
      <c r="AC1162" s="220"/>
      <c r="AD1162" s="220"/>
      <c r="AE1162" s="220"/>
      <c r="AF1162" s="220"/>
      <c r="AG1162" s="220"/>
      <c r="AH1162" s="220"/>
      <c r="AI1162" s="220"/>
      <c r="AJ1162" s="220"/>
      <c r="AK1162" s="220"/>
      <c r="AL1162" s="220"/>
      <c r="AM1162" s="220"/>
      <c r="AN1162" s="220"/>
      <c r="AO1162" s="220"/>
      <c r="AP1162" s="220"/>
      <c r="AQ1162" s="220"/>
      <c r="AR1162" s="220"/>
      <c r="AS1162" s="220"/>
      <c r="AT1162" s="220"/>
      <c r="AU1162" s="220"/>
      <c r="AV1162" s="220"/>
      <c r="AW1162" s="220"/>
      <c r="AX1162" s="220"/>
      <c r="AY1162" s="220"/>
      <c r="AZ1162" s="220"/>
      <c r="BA1162" s="220"/>
      <c r="BB1162" s="220"/>
      <c r="BC1162" s="220"/>
      <c r="BD1162" s="220"/>
      <c r="BE1162" s="220"/>
      <c r="BF1162" s="220"/>
      <c r="BG1162" s="220"/>
      <c r="BH1162" s="220"/>
      <c r="BI1162" s="220"/>
      <c r="BJ1162" s="220"/>
      <c r="BK1162" s="220"/>
      <c r="BL1162" s="220"/>
      <c r="BM1162" s="230">
        <v>12</v>
      </c>
    </row>
    <row r="1163" spans="1:65">
      <c r="A1163" s="30"/>
      <c r="B1163" s="19">
        <v>1</v>
      </c>
      <c r="C1163" s="9">
        <v>3</v>
      </c>
      <c r="D1163" s="218">
        <v>19.3</v>
      </c>
      <c r="E1163" s="231">
        <v>6</v>
      </c>
      <c r="F1163" s="218">
        <v>17.483333333333334</v>
      </c>
      <c r="G1163" s="218">
        <v>16.2</v>
      </c>
      <c r="H1163" s="218">
        <v>17.2</v>
      </c>
      <c r="I1163" s="218">
        <v>16.399999999999999</v>
      </c>
      <c r="J1163" s="218">
        <v>18.899999999999999</v>
      </c>
      <c r="K1163" s="218">
        <v>19.3</v>
      </c>
      <c r="L1163" s="218">
        <v>18.187000000000001</v>
      </c>
      <c r="M1163" s="232">
        <v>18.5</v>
      </c>
      <c r="N1163" s="218">
        <v>16</v>
      </c>
      <c r="O1163" s="231">
        <v>26.042798747377066</v>
      </c>
      <c r="P1163" s="218">
        <v>15</v>
      </c>
      <c r="Q1163" s="231">
        <v>31.191800000000001</v>
      </c>
      <c r="R1163" s="218">
        <v>21.1</v>
      </c>
      <c r="S1163" s="218">
        <v>18.3</v>
      </c>
      <c r="T1163" s="231">
        <v>16</v>
      </c>
      <c r="U1163" s="231">
        <v>10</v>
      </c>
      <c r="V1163" s="218">
        <v>19.2</v>
      </c>
      <c r="W1163" s="218">
        <v>20.2</v>
      </c>
      <c r="X1163" s="218">
        <v>16.7</v>
      </c>
      <c r="Y1163" s="219"/>
      <c r="Z1163" s="220"/>
      <c r="AA1163" s="220"/>
      <c r="AB1163" s="220"/>
      <c r="AC1163" s="220"/>
      <c r="AD1163" s="220"/>
      <c r="AE1163" s="220"/>
      <c r="AF1163" s="220"/>
      <c r="AG1163" s="220"/>
      <c r="AH1163" s="220"/>
      <c r="AI1163" s="220"/>
      <c r="AJ1163" s="220"/>
      <c r="AK1163" s="220"/>
      <c r="AL1163" s="220"/>
      <c r="AM1163" s="220"/>
      <c r="AN1163" s="220"/>
      <c r="AO1163" s="220"/>
      <c r="AP1163" s="220"/>
      <c r="AQ1163" s="220"/>
      <c r="AR1163" s="220"/>
      <c r="AS1163" s="220"/>
      <c r="AT1163" s="220"/>
      <c r="AU1163" s="220"/>
      <c r="AV1163" s="220"/>
      <c r="AW1163" s="220"/>
      <c r="AX1163" s="220"/>
      <c r="AY1163" s="220"/>
      <c r="AZ1163" s="220"/>
      <c r="BA1163" s="220"/>
      <c r="BB1163" s="220"/>
      <c r="BC1163" s="220"/>
      <c r="BD1163" s="220"/>
      <c r="BE1163" s="220"/>
      <c r="BF1163" s="220"/>
      <c r="BG1163" s="220"/>
      <c r="BH1163" s="220"/>
      <c r="BI1163" s="220"/>
      <c r="BJ1163" s="220"/>
      <c r="BK1163" s="220"/>
      <c r="BL1163" s="220"/>
      <c r="BM1163" s="230">
        <v>16</v>
      </c>
    </row>
    <row r="1164" spans="1:65">
      <c r="A1164" s="30"/>
      <c r="B1164" s="19">
        <v>1</v>
      </c>
      <c r="C1164" s="9">
        <v>4</v>
      </c>
      <c r="D1164" s="218">
        <v>19.7</v>
      </c>
      <c r="E1164" s="231">
        <v>7</v>
      </c>
      <c r="F1164" s="218">
        <v>17.821999999999999</v>
      </c>
      <c r="G1164" s="218">
        <v>16.100000000000001</v>
      </c>
      <c r="H1164" s="218">
        <v>17.100000000000001</v>
      </c>
      <c r="I1164" s="218">
        <v>15</v>
      </c>
      <c r="J1164" s="218">
        <v>20.5</v>
      </c>
      <c r="K1164" s="218">
        <v>20.8</v>
      </c>
      <c r="L1164" s="218">
        <v>17.670000000000002</v>
      </c>
      <c r="M1164" s="218">
        <v>19.2</v>
      </c>
      <c r="N1164" s="218">
        <v>16.8</v>
      </c>
      <c r="O1164" s="231">
        <v>26.575424765619001</v>
      </c>
      <c r="P1164" s="218">
        <v>16.2</v>
      </c>
      <c r="Q1164" s="231">
        <v>38.667200000000001</v>
      </c>
      <c r="R1164" s="218">
        <v>21.4</v>
      </c>
      <c r="S1164" s="218">
        <v>17.899999999999999</v>
      </c>
      <c r="T1164" s="231">
        <v>17</v>
      </c>
      <c r="U1164" s="231">
        <v>10</v>
      </c>
      <c r="V1164" s="218">
        <v>20.100000000000001</v>
      </c>
      <c r="W1164" s="218">
        <v>19.3</v>
      </c>
      <c r="X1164" s="218">
        <v>17.5</v>
      </c>
      <c r="Y1164" s="219"/>
      <c r="Z1164" s="220"/>
      <c r="AA1164" s="220"/>
      <c r="AB1164" s="220"/>
      <c r="AC1164" s="220"/>
      <c r="AD1164" s="220"/>
      <c r="AE1164" s="220"/>
      <c r="AF1164" s="220"/>
      <c r="AG1164" s="220"/>
      <c r="AH1164" s="220"/>
      <c r="AI1164" s="220"/>
      <c r="AJ1164" s="220"/>
      <c r="AK1164" s="220"/>
      <c r="AL1164" s="220"/>
      <c r="AM1164" s="220"/>
      <c r="AN1164" s="220"/>
      <c r="AO1164" s="220"/>
      <c r="AP1164" s="220"/>
      <c r="AQ1164" s="220"/>
      <c r="AR1164" s="220"/>
      <c r="AS1164" s="220"/>
      <c r="AT1164" s="220"/>
      <c r="AU1164" s="220"/>
      <c r="AV1164" s="220"/>
      <c r="AW1164" s="220"/>
      <c r="AX1164" s="220"/>
      <c r="AY1164" s="220"/>
      <c r="AZ1164" s="220"/>
      <c r="BA1164" s="220"/>
      <c r="BB1164" s="220"/>
      <c r="BC1164" s="220"/>
      <c r="BD1164" s="220"/>
      <c r="BE1164" s="220"/>
      <c r="BF1164" s="220"/>
      <c r="BG1164" s="220"/>
      <c r="BH1164" s="220"/>
      <c r="BI1164" s="220"/>
      <c r="BJ1164" s="220"/>
      <c r="BK1164" s="220"/>
      <c r="BL1164" s="220"/>
      <c r="BM1164" s="230">
        <v>18.123225694444447</v>
      </c>
    </row>
    <row r="1165" spans="1:65">
      <c r="A1165" s="30"/>
      <c r="B1165" s="19">
        <v>1</v>
      </c>
      <c r="C1165" s="9">
        <v>5</v>
      </c>
      <c r="D1165" s="218">
        <v>18.600000000000001</v>
      </c>
      <c r="E1165" s="231">
        <v>6</v>
      </c>
      <c r="F1165" s="218">
        <v>17.537999999999997</v>
      </c>
      <c r="G1165" s="218">
        <v>15.5</v>
      </c>
      <c r="H1165" s="218">
        <v>16.899999999999999</v>
      </c>
      <c r="I1165" s="218">
        <v>15.299999999999999</v>
      </c>
      <c r="J1165" s="218">
        <v>18.899999999999999</v>
      </c>
      <c r="K1165" s="218">
        <v>19.5</v>
      </c>
      <c r="L1165" s="218">
        <v>16.84</v>
      </c>
      <c r="M1165" s="218">
        <v>20</v>
      </c>
      <c r="N1165" s="218">
        <v>18.100000000000001</v>
      </c>
      <c r="O1165" s="231">
        <v>26.943908555224901</v>
      </c>
      <c r="P1165" s="218">
        <v>17</v>
      </c>
      <c r="Q1165" s="231">
        <v>35.678800000000003</v>
      </c>
      <c r="R1165" s="218">
        <v>21.9</v>
      </c>
      <c r="S1165" s="218">
        <v>17.600000000000001</v>
      </c>
      <c r="T1165" s="231">
        <v>18</v>
      </c>
      <c r="U1165" s="231">
        <v>10</v>
      </c>
      <c r="V1165" s="218">
        <v>20.3</v>
      </c>
      <c r="W1165" s="218">
        <v>18.3</v>
      </c>
      <c r="X1165" s="218">
        <v>16.7</v>
      </c>
      <c r="Y1165" s="219"/>
      <c r="Z1165" s="220"/>
      <c r="AA1165" s="220"/>
      <c r="AB1165" s="220"/>
      <c r="AC1165" s="220"/>
      <c r="AD1165" s="220"/>
      <c r="AE1165" s="220"/>
      <c r="AF1165" s="220"/>
      <c r="AG1165" s="220"/>
      <c r="AH1165" s="220"/>
      <c r="AI1165" s="220"/>
      <c r="AJ1165" s="220"/>
      <c r="AK1165" s="220"/>
      <c r="AL1165" s="220"/>
      <c r="AM1165" s="220"/>
      <c r="AN1165" s="220"/>
      <c r="AO1165" s="220"/>
      <c r="AP1165" s="220"/>
      <c r="AQ1165" s="220"/>
      <c r="AR1165" s="220"/>
      <c r="AS1165" s="220"/>
      <c r="AT1165" s="220"/>
      <c r="AU1165" s="220"/>
      <c r="AV1165" s="220"/>
      <c r="AW1165" s="220"/>
      <c r="AX1165" s="220"/>
      <c r="AY1165" s="220"/>
      <c r="AZ1165" s="220"/>
      <c r="BA1165" s="220"/>
      <c r="BB1165" s="220"/>
      <c r="BC1165" s="220"/>
      <c r="BD1165" s="220"/>
      <c r="BE1165" s="220"/>
      <c r="BF1165" s="220"/>
      <c r="BG1165" s="220"/>
      <c r="BH1165" s="220"/>
      <c r="BI1165" s="220"/>
      <c r="BJ1165" s="220"/>
      <c r="BK1165" s="220"/>
      <c r="BL1165" s="220"/>
      <c r="BM1165" s="230">
        <v>136</v>
      </c>
    </row>
    <row r="1166" spans="1:65">
      <c r="A1166" s="30"/>
      <c r="B1166" s="19">
        <v>1</v>
      </c>
      <c r="C1166" s="9">
        <v>6</v>
      </c>
      <c r="D1166" s="218">
        <v>19.399999999999999</v>
      </c>
      <c r="E1166" s="231">
        <v>7</v>
      </c>
      <c r="F1166" s="218">
        <v>17.495999999999999</v>
      </c>
      <c r="G1166" s="218">
        <v>15.5</v>
      </c>
      <c r="H1166" s="218">
        <v>16.2</v>
      </c>
      <c r="I1166" s="218">
        <v>16.100000000000001</v>
      </c>
      <c r="J1166" s="218">
        <v>17.2</v>
      </c>
      <c r="K1166" s="218">
        <v>20.6</v>
      </c>
      <c r="L1166" s="218">
        <v>18.36</v>
      </c>
      <c r="M1166" s="218">
        <v>20.100000000000001</v>
      </c>
      <c r="N1166" s="218">
        <v>18</v>
      </c>
      <c r="O1166" s="231">
        <v>25.038775374904592</v>
      </c>
      <c r="P1166" s="218">
        <v>17.3</v>
      </c>
      <c r="Q1166" s="231">
        <v>46.261099999999999</v>
      </c>
      <c r="R1166" s="218">
        <v>21.6</v>
      </c>
      <c r="S1166" s="218">
        <v>17.7</v>
      </c>
      <c r="T1166" s="231">
        <v>17</v>
      </c>
      <c r="U1166" s="231">
        <v>10</v>
      </c>
      <c r="V1166" s="218">
        <v>19.3</v>
      </c>
      <c r="W1166" s="218">
        <v>18.2</v>
      </c>
      <c r="X1166" s="218">
        <v>17</v>
      </c>
      <c r="Y1166" s="219"/>
      <c r="Z1166" s="220"/>
      <c r="AA1166" s="220"/>
      <c r="AB1166" s="220"/>
      <c r="AC1166" s="220"/>
      <c r="AD1166" s="220"/>
      <c r="AE1166" s="220"/>
      <c r="AF1166" s="220"/>
      <c r="AG1166" s="220"/>
      <c r="AH1166" s="220"/>
      <c r="AI1166" s="220"/>
      <c r="AJ1166" s="220"/>
      <c r="AK1166" s="220"/>
      <c r="AL1166" s="220"/>
      <c r="AM1166" s="220"/>
      <c r="AN1166" s="220"/>
      <c r="AO1166" s="220"/>
      <c r="AP1166" s="220"/>
      <c r="AQ1166" s="220"/>
      <c r="AR1166" s="220"/>
      <c r="AS1166" s="220"/>
      <c r="AT1166" s="220"/>
      <c r="AU1166" s="220"/>
      <c r="AV1166" s="220"/>
      <c r="AW1166" s="220"/>
      <c r="AX1166" s="220"/>
      <c r="AY1166" s="220"/>
      <c r="AZ1166" s="220"/>
      <c r="BA1166" s="220"/>
      <c r="BB1166" s="220"/>
      <c r="BC1166" s="220"/>
      <c r="BD1166" s="220"/>
      <c r="BE1166" s="220"/>
      <c r="BF1166" s="220"/>
      <c r="BG1166" s="220"/>
      <c r="BH1166" s="220"/>
      <c r="BI1166" s="220"/>
      <c r="BJ1166" s="220"/>
      <c r="BK1166" s="220"/>
      <c r="BL1166" s="220"/>
      <c r="BM1166" s="221"/>
    </row>
    <row r="1167" spans="1:65">
      <c r="A1167" s="30"/>
      <c r="B1167" s="20" t="s">
        <v>265</v>
      </c>
      <c r="C1167" s="12"/>
      <c r="D1167" s="233">
        <v>19.200000000000003</v>
      </c>
      <c r="E1167" s="233">
        <v>6.333333333333333</v>
      </c>
      <c r="F1167" s="233">
        <v>17.592111111111112</v>
      </c>
      <c r="G1167" s="233">
        <v>15.85</v>
      </c>
      <c r="H1167" s="233">
        <v>16.766666666666669</v>
      </c>
      <c r="I1167" s="233">
        <v>15.699999999999998</v>
      </c>
      <c r="J1167" s="233">
        <v>17.95</v>
      </c>
      <c r="K1167" s="233">
        <v>19.866666666666664</v>
      </c>
      <c r="L1167" s="233">
        <v>17.552833333333336</v>
      </c>
      <c r="M1167" s="233">
        <v>19.633333333333336</v>
      </c>
      <c r="N1167" s="233">
        <v>17.25</v>
      </c>
      <c r="O1167" s="233">
        <v>26.226851721504492</v>
      </c>
      <c r="P1167" s="233">
        <v>15.733333333333333</v>
      </c>
      <c r="Q1167" s="233">
        <v>34.291449999999998</v>
      </c>
      <c r="R1167" s="233">
        <v>21.55</v>
      </c>
      <c r="S1167" s="233">
        <v>17.999999999999996</v>
      </c>
      <c r="T1167" s="233">
        <v>16.5</v>
      </c>
      <c r="U1167" s="233">
        <v>10.166666666666666</v>
      </c>
      <c r="V1167" s="233">
        <v>20.166666666666668</v>
      </c>
      <c r="W1167" s="233">
        <v>19.666666666666668</v>
      </c>
      <c r="X1167" s="233">
        <v>17.266666666666669</v>
      </c>
      <c r="Y1167" s="219"/>
      <c r="Z1167" s="220"/>
      <c r="AA1167" s="220"/>
      <c r="AB1167" s="220"/>
      <c r="AC1167" s="220"/>
      <c r="AD1167" s="220"/>
      <c r="AE1167" s="220"/>
      <c r="AF1167" s="220"/>
      <c r="AG1167" s="220"/>
      <c r="AH1167" s="220"/>
      <c r="AI1167" s="220"/>
      <c r="AJ1167" s="220"/>
      <c r="AK1167" s="220"/>
      <c r="AL1167" s="220"/>
      <c r="AM1167" s="220"/>
      <c r="AN1167" s="220"/>
      <c r="AO1167" s="220"/>
      <c r="AP1167" s="220"/>
      <c r="AQ1167" s="220"/>
      <c r="AR1167" s="220"/>
      <c r="AS1167" s="220"/>
      <c r="AT1167" s="220"/>
      <c r="AU1167" s="220"/>
      <c r="AV1167" s="220"/>
      <c r="AW1167" s="220"/>
      <c r="AX1167" s="220"/>
      <c r="AY1167" s="220"/>
      <c r="AZ1167" s="220"/>
      <c r="BA1167" s="220"/>
      <c r="BB1167" s="220"/>
      <c r="BC1167" s="220"/>
      <c r="BD1167" s="220"/>
      <c r="BE1167" s="220"/>
      <c r="BF1167" s="220"/>
      <c r="BG1167" s="220"/>
      <c r="BH1167" s="220"/>
      <c r="BI1167" s="220"/>
      <c r="BJ1167" s="220"/>
      <c r="BK1167" s="220"/>
      <c r="BL1167" s="220"/>
      <c r="BM1167" s="221"/>
    </row>
    <row r="1168" spans="1:65">
      <c r="A1168" s="30"/>
      <c r="B1168" s="3" t="s">
        <v>266</v>
      </c>
      <c r="C1168" s="29"/>
      <c r="D1168" s="218">
        <v>19.350000000000001</v>
      </c>
      <c r="E1168" s="218">
        <v>6</v>
      </c>
      <c r="F1168" s="218">
        <v>17.554666666666666</v>
      </c>
      <c r="G1168" s="218">
        <v>15.9</v>
      </c>
      <c r="H1168" s="218">
        <v>16.850000000000001</v>
      </c>
      <c r="I1168" s="218">
        <v>15.7</v>
      </c>
      <c r="J1168" s="218">
        <v>18.049999999999997</v>
      </c>
      <c r="K1168" s="218">
        <v>19.75</v>
      </c>
      <c r="L1168" s="218">
        <v>17.5685</v>
      </c>
      <c r="M1168" s="218">
        <v>19.95</v>
      </c>
      <c r="N1168" s="218">
        <v>17.299999999999997</v>
      </c>
      <c r="O1168" s="218">
        <v>26.309111756498034</v>
      </c>
      <c r="P1168" s="218">
        <v>15.6</v>
      </c>
      <c r="Q1168" s="218">
        <v>33.435299999999998</v>
      </c>
      <c r="R1168" s="218">
        <v>21.55</v>
      </c>
      <c r="S1168" s="218">
        <v>17.850000000000001</v>
      </c>
      <c r="T1168" s="218">
        <v>16.5</v>
      </c>
      <c r="U1168" s="218">
        <v>10</v>
      </c>
      <c r="V1168" s="218">
        <v>20.200000000000003</v>
      </c>
      <c r="W1168" s="218">
        <v>19.75</v>
      </c>
      <c r="X1168" s="218">
        <v>17.25</v>
      </c>
      <c r="Y1168" s="219"/>
      <c r="Z1168" s="220"/>
      <c r="AA1168" s="220"/>
      <c r="AB1168" s="220"/>
      <c r="AC1168" s="220"/>
      <c r="AD1168" s="220"/>
      <c r="AE1168" s="220"/>
      <c r="AF1168" s="220"/>
      <c r="AG1168" s="220"/>
      <c r="AH1168" s="220"/>
      <c r="AI1168" s="220"/>
      <c r="AJ1168" s="220"/>
      <c r="AK1168" s="220"/>
      <c r="AL1168" s="220"/>
      <c r="AM1168" s="220"/>
      <c r="AN1168" s="220"/>
      <c r="AO1168" s="220"/>
      <c r="AP1168" s="220"/>
      <c r="AQ1168" s="220"/>
      <c r="AR1168" s="220"/>
      <c r="AS1168" s="220"/>
      <c r="AT1168" s="220"/>
      <c r="AU1168" s="220"/>
      <c r="AV1168" s="220"/>
      <c r="AW1168" s="220"/>
      <c r="AX1168" s="220"/>
      <c r="AY1168" s="220"/>
      <c r="AZ1168" s="220"/>
      <c r="BA1168" s="220"/>
      <c r="BB1168" s="220"/>
      <c r="BC1168" s="220"/>
      <c r="BD1168" s="220"/>
      <c r="BE1168" s="220"/>
      <c r="BF1168" s="220"/>
      <c r="BG1168" s="220"/>
      <c r="BH1168" s="220"/>
      <c r="BI1168" s="220"/>
      <c r="BJ1168" s="220"/>
      <c r="BK1168" s="220"/>
      <c r="BL1168" s="220"/>
      <c r="BM1168" s="221"/>
    </row>
    <row r="1169" spans="1:65">
      <c r="A1169" s="30"/>
      <c r="B1169" s="3" t="s">
        <v>267</v>
      </c>
      <c r="C1169" s="29"/>
      <c r="D1169" s="218">
        <v>0.48579831205964408</v>
      </c>
      <c r="E1169" s="218">
        <v>0.51639777949432231</v>
      </c>
      <c r="F1169" s="218">
        <v>0.12630715061427153</v>
      </c>
      <c r="G1169" s="218">
        <v>0.32093613071762461</v>
      </c>
      <c r="H1169" s="218">
        <v>0.39327683210007047</v>
      </c>
      <c r="I1169" s="218">
        <v>0.76419892698171221</v>
      </c>
      <c r="J1169" s="218">
        <v>1.7728508115461936</v>
      </c>
      <c r="K1169" s="218">
        <v>0.72571803523590828</v>
      </c>
      <c r="L1169" s="218">
        <v>0.65730644806411809</v>
      </c>
      <c r="M1169" s="218">
        <v>0.65012819248719489</v>
      </c>
      <c r="N1169" s="218">
        <v>0.78421935706790635</v>
      </c>
      <c r="O1169" s="218">
        <v>0.69134454296674608</v>
      </c>
      <c r="P1169" s="218">
        <v>1.2925427136720344</v>
      </c>
      <c r="Q1169" s="218">
        <v>7.5318840619728205</v>
      </c>
      <c r="R1169" s="218">
        <v>0.28809720581775816</v>
      </c>
      <c r="S1169" s="218">
        <v>0.4195235392680603</v>
      </c>
      <c r="T1169" s="218">
        <v>1.0488088481701516</v>
      </c>
      <c r="U1169" s="218">
        <v>0.40824829046386302</v>
      </c>
      <c r="V1169" s="218">
        <v>0.80911474258393479</v>
      </c>
      <c r="W1169" s="218">
        <v>1.2659647177811342</v>
      </c>
      <c r="X1169" s="218">
        <v>0.5819507424745386</v>
      </c>
      <c r="Y1169" s="219"/>
      <c r="Z1169" s="220"/>
      <c r="AA1169" s="220"/>
      <c r="AB1169" s="220"/>
      <c r="AC1169" s="220"/>
      <c r="AD1169" s="220"/>
      <c r="AE1169" s="220"/>
      <c r="AF1169" s="220"/>
      <c r="AG1169" s="220"/>
      <c r="AH1169" s="220"/>
      <c r="AI1169" s="220"/>
      <c r="AJ1169" s="220"/>
      <c r="AK1169" s="220"/>
      <c r="AL1169" s="220"/>
      <c r="AM1169" s="220"/>
      <c r="AN1169" s="220"/>
      <c r="AO1169" s="220"/>
      <c r="AP1169" s="220"/>
      <c r="AQ1169" s="220"/>
      <c r="AR1169" s="220"/>
      <c r="AS1169" s="220"/>
      <c r="AT1169" s="220"/>
      <c r="AU1169" s="220"/>
      <c r="AV1169" s="220"/>
      <c r="AW1169" s="220"/>
      <c r="AX1169" s="220"/>
      <c r="AY1169" s="220"/>
      <c r="AZ1169" s="220"/>
      <c r="BA1169" s="220"/>
      <c r="BB1169" s="220"/>
      <c r="BC1169" s="220"/>
      <c r="BD1169" s="220"/>
      <c r="BE1169" s="220"/>
      <c r="BF1169" s="220"/>
      <c r="BG1169" s="220"/>
      <c r="BH1169" s="220"/>
      <c r="BI1169" s="220"/>
      <c r="BJ1169" s="220"/>
      <c r="BK1169" s="220"/>
      <c r="BL1169" s="220"/>
      <c r="BM1169" s="221"/>
    </row>
    <row r="1170" spans="1:65">
      <c r="A1170" s="30"/>
      <c r="B1170" s="3" t="s">
        <v>86</v>
      </c>
      <c r="C1170" s="29"/>
      <c r="D1170" s="13">
        <v>2.5301995419773127E-2</v>
      </c>
      <c r="E1170" s="13">
        <v>8.1536491499103525E-2</v>
      </c>
      <c r="F1170" s="13">
        <v>7.1797608494239447E-3</v>
      </c>
      <c r="G1170" s="13">
        <v>2.0248336322878525E-2</v>
      </c>
      <c r="H1170" s="13">
        <v>2.3455874677936604E-2</v>
      </c>
      <c r="I1170" s="13">
        <v>4.8675090890554926E-2</v>
      </c>
      <c r="J1170" s="13">
        <v>9.8766061924579041E-2</v>
      </c>
      <c r="K1170" s="13">
        <v>3.6529431303820893E-2</v>
      </c>
      <c r="L1170" s="13">
        <v>3.7447313238933008E-2</v>
      </c>
      <c r="M1170" s="13">
        <v>3.3113490279483605E-2</v>
      </c>
      <c r="N1170" s="13">
        <v>4.546199171408153E-2</v>
      </c>
      <c r="O1170" s="13">
        <v>2.6360180410059809E-2</v>
      </c>
      <c r="P1170" s="13">
        <v>8.2153138580849647E-2</v>
      </c>
      <c r="Q1170" s="13">
        <v>0.21964320732931447</v>
      </c>
      <c r="R1170" s="13">
        <v>1.3368779852332166E-2</v>
      </c>
      <c r="S1170" s="13">
        <v>2.3306863292670021E-2</v>
      </c>
      <c r="T1170" s="13">
        <v>6.356417261637283E-2</v>
      </c>
      <c r="U1170" s="13">
        <v>4.0155569553822594E-2</v>
      </c>
      <c r="V1170" s="13">
        <v>4.0121392194244695E-2</v>
      </c>
      <c r="W1170" s="13">
        <v>6.4371087344803429E-2</v>
      </c>
      <c r="X1170" s="13">
        <v>3.3703710954123854E-2</v>
      </c>
      <c r="Y1170" s="152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55"/>
    </row>
    <row r="1171" spans="1:65">
      <c r="A1171" s="30"/>
      <c r="B1171" s="3" t="s">
        <v>268</v>
      </c>
      <c r="C1171" s="29"/>
      <c r="D1171" s="13">
        <v>5.9414053751238871E-2</v>
      </c>
      <c r="E1171" s="13">
        <v>-0.65054050310289002</v>
      </c>
      <c r="F1171" s="13">
        <v>-2.9305742382060851E-2</v>
      </c>
      <c r="G1171" s="13">
        <v>-0.12543162750223258</v>
      </c>
      <c r="H1171" s="13">
        <v>-7.4851963477650774E-2</v>
      </c>
      <c r="I1171" s="13">
        <v>-0.13370829979716425</v>
      </c>
      <c r="J1171" s="13">
        <v>-9.5582153731909036E-3</v>
      </c>
      <c r="K1171" s="13">
        <v>9.6199263950934366E-2</v>
      </c>
      <c r="L1171" s="13">
        <v>-3.1473004349659495E-2</v>
      </c>
      <c r="M1171" s="13">
        <v>8.3324440381041143E-2</v>
      </c>
      <c r="N1171" s="13">
        <v>-4.8182686082871462E-2</v>
      </c>
      <c r="O1171" s="13">
        <v>0.44714038017769409</v>
      </c>
      <c r="P1171" s="13">
        <v>-0.13186903928717941</v>
      </c>
      <c r="Q1171" s="13">
        <v>0.89212729445353722</v>
      </c>
      <c r="R1171" s="13">
        <v>0.18908191970516652</v>
      </c>
      <c r="S1171" s="13">
        <v>-6.7993246082138636E-3</v>
      </c>
      <c r="T1171" s="13">
        <v>-8.9566047557529171E-2</v>
      </c>
      <c r="U1171" s="13">
        <v>-0.43902554445463926</v>
      </c>
      <c r="V1171" s="13">
        <v>0.11275260854079772</v>
      </c>
      <c r="W1171" s="13">
        <v>8.5163700891025762E-2</v>
      </c>
      <c r="X1171" s="13">
        <v>-4.726305582787893E-2</v>
      </c>
      <c r="Y1171" s="152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55"/>
    </row>
    <row r="1172" spans="1:65">
      <c r="A1172" s="30"/>
      <c r="B1172" s="46" t="s">
        <v>269</v>
      </c>
      <c r="C1172" s="47"/>
      <c r="D1172" s="45">
        <v>0.49</v>
      </c>
      <c r="E1172" s="45" t="s">
        <v>270</v>
      </c>
      <c r="F1172" s="45">
        <v>0.15</v>
      </c>
      <c r="G1172" s="45">
        <v>0.86</v>
      </c>
      <c r="H1172" s="45">
        <v>0.49</v>
      </c>
      <c r="I1172" s="45">
        <v>0.92</v>
      </c>
      <c r="J1172" s="45">
        <v>0.01</v>
      </c>
      <c r="K1172" s="45">
        <v>0.76</v>
      </c>
      <c r="L1172" s="45">
        <v>0.17</v>
      </c>
      <c r="M1172" s="45">
        <v>0.67</v>
      </c>
      <c r="N1172" s="45">
        <v>0.28999999999999998</v>
      </c>
      <c r="O1172" s="45">
        <v>3.32</v>
      </c>
      <c r="P1172" s="45">
        <v>0.9</v>
      </c>
      <c r="Q1172" s="45">
        <v>6.57</v>
      </c>
      <c r="R1172" s="45">
        <v>1.44</v>
      </c>
      <c r="S1172" s="45">
        <v>0.01</v>
      </c>
      <c r="T1172" s="45" t="s">
        <v>270</v>
      </c>
      <c r="U1172" s="45" t="s">
        <v>270</v>
      </c>
      <c r="V1172" s="45">
        <v>0.88</v>
      </c>
      <c r="W1172" s="45">
        <v>0.68</v>
      </c>
      <c r="X1172" s="45">
        <v>0.28999999999999998</v>
      </c>
      <c r="Y1172" s="152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55"/>
    </row>
    <row r="1173" spans="1:65">
      <c r="B1173" s="31" t="s">
        <v>332</v>
      </c>
      <c r="C1173" s="20"/>
      <c r="D1173" s="20"/>
      <c r="E1173" s="20"/>
      <c r="F1173" s="20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  <c r="BM1173" s="55"/>
    </row>
    <row r="1174" spans="1:65">
      <c r="BM1174" s="55"/>
    </row>
    <row r="1175" spans="1:65">
      <c r="BM1175" s="55"/>
    </row>
    <row r="1176" spans="1:65">
      <c r="BM1176" s="55"/>
    </row>
    <row r="1177" spans="1:65">
      <c r="BM1177" s="55"/>
    </row>
    <row r="1178" spans="1:65">
      <c r="BM1178" s="55"/>
    </row>
    <row r="1179" spans="1:65">
      <c r="BM1179" s="55"/>
    </row>
    <row r="1180" spans="1:65">
      <c r="BM1180" s="55"/>
    </row>
    <row r="1181" spans="1:65">
      <c r="BM1181" s="55"/>
    </row>
    <row r="1182" spans="1:65">
      <c r="BM1182" s="55"/>
    </row>
    <row r="1183" spans="1:65">
      <c r="BM1183" s="55"/>
    </row>
    <row r="1184" spans="1:65">
      <c r="BM1184" s="55"/>
    </row>
    <row r="1185" spans="65:65">
      <c r="BM1185" s="55"/>
    </row>
    <row r="1186" spans="65:65">
      <c r="BM1186" s="55"/>
    </row>
    <row r="1187" spans="65:65">
      <c r="BM1187" s="55"/>
    </row>
    <row r="1188" spans="65:65">
      <c r="BM1188" s="55"/>
    </row>
    <row r="1189" spans="65:65">
      <c r="BM1189" s="55"/>
    </row>
    <row r="1190" spans="65:65">
      <c r="BM1190" s="55"/>
    </row>
    <row r="1191" spans="65:65">
      <c r="BM1191" s="55"/>
    </row>
    <row r="1192" spans="65:65">
      <c r="BM1192" s="55"/>
    </row>
    <row r="1193" spans="65:65">
      <c r="BM1193" s="55"/>
    </row>
    <row r="1194" spans="65:65">
      <c r="BM1194" s="55"/>
    </row>
    <row r="1195" spans="65:65">
      <c r="BM1195" s="55"/>
    </row>
    <row r="1196" spans="65:65">
      <c r="BM1196" s="55"/>
    </row>
    <row r="1197" spans="65:65">
      <c r="BM1197" s="55"/>
    </row>
    <row r="1198" spans="65:65">
      <c r="BM1198" s="55"/>
    </row>
    <row r="1199" spans="65:65">
      <c r="BM1199" s="55"/>
    </row>
    <row r="1200" spans="65:65">
      <c r="BM1200" s="55"/>
    </row>
    <row r="1201" spans="65:65">
      <c r="BM1201" s="55"/>
    </row>
    <row r="1202" spans="65:65">
      <c r="BM1202" s="55"/>
    </row>
    <row r="1203" spans="65:65">
      <c r="BM1203" s="55"/>
    </row>
    <row r="1204" spans="65:65">
      <c r="BM1204" s="55"/>
    </row>
    <row r="1205" spans="65:65">
      <c r="BM1205" s="55"/>
    </row>
    <row r="1206" spans="65:65">
      <c r="BM1206" s="55"/>
    </row>
    <row r="1207" spans="65:65">
      <c r="BM1207" s="55"/>
    </row>
    <row r="1208" spans="65:65">
      <c r="BM1208" s="55"/>
    </row>
    <row r="1209" spans="65:65">
      <c r="BM1209" s="55"/>
    </row>
    <row r="1210" spans="65:65">
      <c r="BM1210" s="55"/>
    </row>
    <row r="1211" spans="65:65">
      <c r="BM1211" s="55"/>
    </row>
    <row r="1212" spans="65:65">
      <c r="BM1212" s="55"/>
    </row>
    <row r="1213" spans="65:65">
      <c r="BM1213" s="55"/>
    </row>
    <row r="1214" spans="65:65">
      <c r="BM1214" s="55"/>
    </row>
    <row r="1215" spans="65:65">
      <c r="BM1215" s="55"/>
    </row>
    <row r="1216" spans="65:65">
      <c r="BM1216" s="55"/>
    </row>
    <row r="1217" spans="65:65">
      <c r="BM1217" s="55"/>
    </row>
    <row r="1218" spans="65:65">
      <c r="BM1218" s="55"/>
    </row>
    <row r="1219" spans="65:65">
      <c r="BM1219" s="55"/>
    </row>
    <row r="1220" spans="65:65">
      <c r="BM1220" s="55"/>
    </row>
    <row r="1221" spans="65:65">
      <c r="BM1221" s="55"/>
    </row>
    <row r="1222" spans="65:65">
      <c r="BM1222" s="56"/>
    </row>
    <row r="1223" spans="65:65">
      <c r="BM1223" s="57"/>
    </row>
    <row r="1224" spans="65:65">
      <c r="BM1224" s="57"/>
    </row>
    <row r="1225" spans="65:65">
      <c r="BM1225" s="57"/>
    </row>
    <row r="1226" spans="65:65">
      <c r="BM1226" s="57"/>
    </row>
    <row r="1227" spans="65:65">
      <c r="BM1227" s="57"/>
    </row>
    <row r="1228" spans="65:65">
      <c r="BM1228" s="57"/>
    </row>
    <row r="1229" spans="65:65">
      <c r="BM1229" s="57"/>
    </row>
    <row r="1230" spans="65:65">
      <c r="BM1230" s="57"/>
    </row>
    <row r="1231" spans="65:65">
      <c r="BM1231" s="57"/>
    </row>
    <row r="1232" spans="65:65">
      <c r="BM1232" s="57"/>
    </row>
    <row r="1233" spans="65:65">
      <c r="BM1233" s="57"/>
    </row>
    <row r="1234" spans="65:65">
      <c r="BM1234" s="57"/>
    </row>
    <row r="1235" spans="65:65">
      <c r="BM1235" s="57"/>
    </row>
    <row r="1236" spans="65:65">
      <c r="BM1236" s="57"/>
    </row>
    <row r="1237" spans="65:65">
      <c r="BM1237" s="57"/>
    </row>
    <row r="1238" spans="65:65">
      <c r="BM1238" s="57"/>
    </row>
    <row r="1239" spans="65:65">
      <c r="BM1239" s="57"/>
    </row>
    <row r="1240" spans="65:65">
      <c r="BM1240" s="57"/>
    </row>
    <row r="1241" spans="65:65">
      <c r="BM1241" s="57"/>
    </row>
    <row r="1242" spans="65:65">
      <c r="BM1242" s="57"/>
    </row>
    <row r="1243" spans="65:65">
      <c r="BM1243" s="57"/>
    </row>
    <row r="1244" spans="65:65">
      <c r="BM1244" s="57"/>
    </row>
    <row r="1245" spans="65:65">
      <c r="BM1245" s="57"/>
    </row>
    <row r="1246" spans="65:65">
      <c r="BM1246" s="57"/>
    </row>
    <row r="1247" spans="65:65">
      <c r="BM1247" s="57"/>
    </row>
    <row r="1248" spans="65:65">
      <c r="BM1248" s="57"/>
    </row>
    <row r="1249" spans="65:65">
      <c r="BM1249" s="57"/>
    </row>
    <row r="1250" spans="65:65">
      <c r="BM1250" s="57"/>
    </row>
    <row r="1251" spans="65:65">
      <c r="BM1251" s="57"/>
    </row>
    <row r="1252" spans="65:65">
      <c r="BM1252" s="57"/>
    </row>
    <row r="1253" spans="65:65">
      <c r="BM1253" s="57"/>
    </row>
    <row r="1254" spans="65:65">
      <c r="BM1254" s="57"/>
    </row>
    <row r="1255" spans="65:65">
      <c r="BM1255" s="57"/>
    </row>
    <row r="1256" spans="65:65">
      <c r="BM1256" s="57"/>
    </row>
  </sheetData>
  <dataConsolidate/>
  <conditionalFormatting sqref="B6:Z11 B24:AA29 B42:AA47 B60:O65 B79:AA84 B98:V103 B117:X122 B136:Z141 B154:Z159 B173:W178 B192:AA197 B210:AA215 B228:S233 B247:Z252 B265:H270 B283:H288 B301:H306 B319:Z324 B337:Y342 B356:H361 B374:N379 B392:S397 B411:T416 B429:H434 B447:T452 B466:Z471 B485:Y490 B504:X509 B523:J528 B542:Z547 B560:AA565 B578:Z583 B597:AA602 B615:V620 B634:H639 B652:AA657 B670:AA675 B688:Z693 B706:H711 B724:H729 B742:G747 B760:U765 B778:Q783 B796:Y801 B814:Z819 B832:X837 B851:Y856 B869:H874 B887:Y892 B905:AA910 B923:S928 B941:J946 B960:V965 B979:V984 B997:Y1002 B1015:W1020 B1033:H1038 B1051:W1056 B1070:Z1075 B1088:W1093 B1106:Y1111 B1125:J1130 B1143:Z1148 B1161:X1166">
    <cfRule type="expression" dxfId="14" priority="192">
      <formula>AND($B6&lt;&gt;$B5,NOT(ISBLANK(INDIRECT(Anlyt_LabRefThisCol))))</formula>
    </cfRule>
  </conditionalFormatting>
  <conditionalFormatting sqref="C2:Z17 C20:AA35 C38:AA53 C56:O71 C75:AA90 C94:V109 C113:X128 C132:Z147 C150:Z165 C169:W184 C188:AA203 C206:AA221 C224:S239 C243:Z258 C261:H276 C279:H294 C297:H312 C315:Z330 C333:Y348 C352:H367 C370:N385 C388:S403 C407:T422 C425:H440 C443:T458 C462:Z477 C481:Y496 C500:X515 C519:J534 C538:Z553 C556:AA571 C574:Z589 C593:AA608 C611:V626 C630:H645 C648:AA663 C666:AA681 C684:Z699 C702:H717 C720:H735 C738:G753 C756:U771 C774:Q789 C792:Y807 C810:Z825 C828:X843 C847:Y862 C865:H880 C883:Y898 C901:AA916 C919:S934 C937:J952 C956:V971 C975:V990 C993:Y1008 C1011:W1026 C1029:H1044 C1047:W1062 C1066:Z1081 C1084:W1099 C1102:Y1117 C1121:J1136 C1139:Z1154 C1157:X1172">
    <cfRule type="expression" dxfId="13" priority="190" stopIfTrue="1">
      <formula>AND(ISBLANK(INDIRECT(Anlyt_LabRefLastCol)),ISBLANK(INDIRECT(Anlyt_LabRefThisCol)))</formula>
    </cfRule>
    <cfRule type="expression" dxfId="12" priority="19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6BA0-A99A-4C95-9A0A-23466D95737F}">
  <sheetPr codeName="Sheet17"/>
  <dimension ref="A1:BN423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9.5">
      <c r="B1" s="8" t="s">
        <v>596</v>
      </c>
      <c r="BM1" s="28" t="s">
        <v>308</v>
      </c>
    </row>
    <row r="2" spans="1:66" ht="19.5">
      <c r="A2" s="25" t="s">
        <v>117</v>
      </c>
      <c r="B2" s="18" t="s">
        <v>110</v>
      </c>
      <c r="C2" s="15" t="s">
        <v>111</v>
      </c>
      <c r="D2" s="16" t="s">
        <v>333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0" t="s">
        <v>112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98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12.45</v>
      </c>
      <c r="E6" s="15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12.47</v>
      </c>
      <c r="E7" s="15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5</v>
      </c>
    </row>
    <row r="8" spans="1:66">
      <c r="A8" s="30"/>
      <c r="B8" s="20" t="s">
        <v>265</v>
      </c>
      <c r="C8" s="12"/>
      <c r="D8" s="23">
        <v>12.46</v>
      </c>
      <c r="E8" s="15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266</v>
      </c>
      <c r="C9" s="29"/>
      <c r="D9" s="11">
        <v>12.46</v>
      </c>
      <c r="E9" s="15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12.46</v>
      </c>
      <c r="BN9" s="28"/>
    </row>
    <row r="10" spans="1:66">
      <c r="A10" s="30"/>
      <c r="B10" s="3" t="s">
        <v>267</v>
      </c>
      <c r="C10" s="29"/>
      <c r="D10" s="24">
        <v>1.4142135623731905E-2</v>
      </c>
      <c r="E10" s="15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11</v>
      </c>
    </row>
    <row r="11" spans="1:66">
      <c r="A11" s="30"/>
      <c r="B11" s="3" t="s">
        <v>86</v>
      </c>
      <c r="C11" s="29"/>
      <c r="D11" s="13">
        <v>1.1350028590475043E-3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268</v>
      </c>
      <c r="C12" s="29"/>
      <c r="D12" s="13">
        <v>0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269</v>
      </c>
      <c r="C13" s="47"/>
      <c r="D13" s="45" t="s">
        <v>270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597</v>
      </c>
      <c r="BM15" s="28" t="s">
        <v>308</v>
      </c>
    </row>
    <row r="16" spans="1:66" ht="15">
      <c r="A16" s="25" t="s">
        <v>7</v>
      </c>
      <c r="B16" s="18" t="s">
        <v>110</v>
      </c>
      <c r="C16" s="15" t="s">
        <v>111</v>
      </c>
      <c r="D16" s="16" t="s">
        <v>333</v>
      </c>
      <c r="E16" s="15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231</v>
      </c>
      <c r="C17" s="9" t="s">
        <v>231</v>
      </c>
      <c r="D17" s="10" t="s">
        <v>112</v>
      </c>
      <c r="E17" s="15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3</v>
      </c>
    </row>
    <row r="18" spans="1:65">
      <c r="A18" s="30"/>
      <c r="B18" s="19"/>
      <c r="C18" s="9"/>
      <c r="D18" s="10" t="s">
        <v>98</v>
      </c>
      <c r="E18" s="15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0</v>
      </c>
    </row>
    <row r="19" spans="1:65">
      <c r="A19" s="30"/>
      <c r="B19" s="19"/>
      <c r="C19" s="9"/>
      <c r="D19" s="26"/>
      <c r="E19" s="15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0</v>
      </c>
    </row>
    <row r="20" spans="1:65">
      <c r="A20" s="30"/>
      <c r="B20" s="18">
        <v>1</v>
      </c>
      <c r="C20" s="14">
        <v>1</v>
      </c>
      <c r="D20" s="208">
        <v>70.000000000000014</v>
      </c>
      <c r="E20" s="210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2">
        <v>1</v>
      </c>
    </row>
    <row r="21" spans="1:65">
      <c r="A21" s="30"/>
      <c r="B21" s="19">
        <v>1</v>
      </c>
      <c r="C21" s="9">
        <v>2</v>
      </c>
      <c r="D21" s="213">
        <v>70.000000000000014</v>
      </c>
      <c r="E21" s="210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2">
        <v>6</v>
      </c>
    </row>
    <row r="22" spans="1:65">
      <c r="A22" s="30"/>
      <c r="B22" s="20" t="s">
        <v>265</v>
      </c>
      <c r="C22" s="12"/>
      <c r="D22" s="217">
        <v>70.000000000000014</v>
      </c>
      <c r="E22" s="210"/>
      <c r="F22" s="211"/>
      <c r="G22" s="211"/>
      <c r="H22" s="211"/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2">
        <v>16</v>
      </c>
    </row>
    <row r="23" spans="1:65">
      <c r="A23" s="30"/>
      <c r="B23" s="3" t="s">
        <v>266</v>
      </c>
      <c r="C23" s="29"/>
      <c r="D23" s="213">
        <v>70.000000000000014</v>
      </c>
      <c r="E23" s="210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2">
        <v>70</v>
      </c>
    </row>
    <row r="24" spans="1:65">
      <c r="A24" s="30"/>
      <c r="B24" s="3" t="s">
        <v>267</v>
      </c>
      <c r="C24" s="29"/>
      <c r="D24" s="213">
        <v>0</v>
      </c>
      <c r="E24" s="210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2">
        <v>12</v>
      </c>
    </row>
    <row r="25" spans="1:65">
      <c r="A25" s="30"/>
      <c r="B25" s="3" t="s">
        <v>86</v>
      </c>
      <c r="C25" s="29"/>
      <c r="D25" s="13">
        <v>0</v>
      </c>
      <c r="E25" s="15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268</v>
      </c>
      <c r="C26" s="29"/>
      <c r="D26" s="13">
        <v>2.2204460492503131E-16</v>
      </c>
      <c r="E26" s="15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269</v>
      </c>
      <c r="C27" s="47"/>
      <c r="D27" s="45" t="s">
        <v>270</v>
      </c>
      <c r="E27" s="15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5">
      <c r="B29" s="8" t="s">
        <v>598</v>
      </c>
      <c r="BM29" s="28" t="s">
        <v>308</v>
      </c>
    </row>
    <row r="30" spans="1:65" ht="15">
      <c r="A30" s="25" t="s">
        <v>106</v>
      </c>
      <c r="B30" s="18" t="s">
        <v>110</v>
      </c>
      <c r="C30" s="15" t="s">
        <v>111</v>
      </c>
      <c r="D30" s="16" t="s">
        <v>333</v>
      </c>
      <c r="E30" s="15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231</v>
      </c>
      <c r="C31" s="9" t="s">
        <v>231</v>
      </c>
      <c r="D31" s="10" t="s">
        <v>112</v>
      </c>
      <c r="E31" s="15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3</v>
      </c>
    </row>
    <row r="32" spans="1:65">
      <c r="A32" s="30"/>
      <c r="B32" s="19"/>
      <c r="C32" s="9"/>
      <c r="D32" s="10" t="s">
        <v>98</v>
      </c>
      <c r="E32" s="15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0</v>
      </c>
    </row>
    <row r="33" spans="1:65">
      <c r="A33" s="30"/>
      <c r="B33" s="19"/>
      <c r="C33" s="9"/>
      <c r="D33" s="26"/>
      <c r="E33" s="15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0</v>
      </c>
    </row>
    <row r="34" spans="1:65">
      <c r="A34" s="30"/>
      <c r="B34" s="18">
        <v>1</v>
      </c>
      <c r="C34" s="14">
        <v>1</v>
      </c>
      <c r="D34" s="208">
        <v>300</v>
      </c>
      <c r="E34" s="210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1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11"/>
      <c r="AO34" s="211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11"/>
      <c r="BB34" s="211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2">
        <v>1</v>
      </c>
    </row>
    <row r="35" spans="1:65">
      <c r="A35" s="30"/>
      <c r="B35" s="19">
        <v>1</v>
      </c>
      <c r="C35" s="9">
        <v>2</v>
      </c>
      <c r="D35" s="213">
        <v>290</v>
      </c>
      <c r="E35" s="210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11"/>
      <c r="AO35" s="211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11"/>
      <c r="BB35" s="211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2">
        <v>7</v>
      </c>
    </row>
    <row r="36" spans="1:65">
      <c r="A36" s="30"/>
      <c r="B36" s="20" t="s">
        <v>265</v>
      </c>
      <c r="C36" s="12"/>
      <c r="D36" s="217">
        <v>295</v>
      </c>
      <c r="E36" s="210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11"/>
      <c r="AO36" s="211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11"/>
      <c r="BB36" s="211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2">
        <v>16</v>
      </c>
    </row>
    <row r="37" spans="1:65">
      <c r="A37" s="30"/>
      <c r="B37" s="3" t="s">
        <v>266</v>
      </c>
      <c r="C37" s="29"/>
      <c r="D37" s="213">
        <v>295</v>
      </c>
      <c r="E37" s="210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11"/>
      <c r="AO37" s="211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11"/>
      <c r="BB37" s="211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2">
        <v>295</v>
      </c>
    </row>
    <row r="38" spans="1:65">
      <c r="A38" s="30"/>
      <c r="B38" s="3" t="s">
        <v>267</v>
      </c>
      <c r="C38" s="29"/>
      <c r="D38" s="213">
        <v>7.0710678118654755</v>
      </c>
      <c r="E38" s="210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  <c r="AA38" s="211"/>
      <c r="AB38" s="211"/>
      <c r="AC38" s="211"/>
      <c r="AD38" s="211"/>
      <c r="AE38" s="211"/>
      <c r="AF38" s="211"/>
      <c r="AG38" s="211"/>
      <c r="AH38" s="211"/>
      <c r="AI38" s="211"/>
      <c r="AJ38" s="211"/>
      <c r="AK38" s="211"/>
      <c r="AL38" s="211"/>
      <c r="AM38" s="211"/>
      <c r="AN38" s="211"/>
      <c r="AO38" s="211"/>
      <c r="AP38" s="211"/>
      <c r="AQ38" s="211"/>
      <c r="AR38" s="211"/>
      <c r="AS38" s="211"/>
      <c r="AT38" s="211"/>
      <c r="AU38" s="211"/>
      <c r="AV38" s="211"/>
      <c r="AW38" s="211"/>
      <c r="AX38" s="211"/>
      <c r="AY38" s="211"/>
      <c r="AZ38" s="211"/>
      <c r="BA38" s="211"/>
      <c r="BB38" s="211"/>
      <c r="BC38" s="211"/>
      <c r="BD38" s="211"/>
      <c r="BE38" s="211"/>
      <c r="BF38" s="211"/>
      <c r="BG38" s="211"/>
      <c r="BH38" s="211"/>
      <c r="BI38" s="211"/>
      <c r="BJ38" s="211"/>
      <c r="BK38" s="211"/>
      <c r="BL38" s="211"/>
      <c r="BM38" s="212">
        <v>13</v>
      </c>
    </row>
    <row r="39" spans="1:65">
      <c r="A39" s="30"/>
      <c r="B39" s="3" t="s">
        <v>86</v>
      </c>
      <c r="C39" s="29"/>
      <c r="D39" s="13">
        <v>2.3969721396154154E-2</v>
      </c>
      <c r="E39" s="15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268</v>
      </c>
      <c r="C40" s="29"/>
      <c r="D40" s="13">
        <v>0</v>
      </c>
      <c r="E40" s="15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269</v>
      </c>
      <c r="C41" s="47"/>
      <c r="D41" s="45" t="s">
        <v>270</v>
      </c>
      <c r="E41" s="15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5">
      <c r="B43" s="8" t="s">
        <v>599</v>
      </c>
      <c r="BM43" s="28" t="s">
        <v>308</v>
      </c>
    </row>
    <row r="44" spans="1:65" ht="15">
      <c r="A44" s="25" t="s">
        <v>100</v>
      </c>
      <c r="B44" s="18" t="s">
        <v>110</v>
      </c>
      <c r="C44" s="15" t="s">
        <v>111</v>
      </c>
      <c r="D44" s="16" t="s">
        <v>333</v>
      </c>
      <c r="E44" s="15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231</v>
      </c>
      <c r="C45" s="9" t="s">
        <v>231</v>
      </c>
      <c r="D45" s="10" t="s">
        <v>112</v>
      </c>
      <c r="E45" s="15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1</v>
      </c>
    </row>
    <row r="46" spans="1:65">
      <c r="A46" s="30"/>
      <c r="B46" s="19"/>
      <c r="C46" s="9"/>
      <c r="D46" s="10" t="s">
        <v>98</v>
      </c>
      <c r="E46" s="15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2">
        <v>8.3800000000000008</v>
      </c>
      <c r="E48" s="15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8.3800000000000008</v>
      </c>
      <c r="E49" s="15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8</v>
      </c>
    </row>
    <row r="50" spans="1:65">
      <c r="A50" s="30"/>
      <c r="B50" s="20" t="s">
        <v>265</v>
      </c>
      <c r="C50" s="12"/>
      <c r="D50" s="23">
        <v>8.3800000000000008</v>
      </c>
      <c r="E50" s="15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266</v>
      </c>
      <c r="C51" s="29"/>
      <c r="D51" s="11">
        <v>8.3800000000000008</v>
      </c>
      <c r="E51" s="15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8.3800000000000008</v>
      </c>
    </row>
    <row r="52" spans="1:65">
      <c r="A52" s="30"/>
      <c r="B52" s="3" t="s">
        <v>267</v>
      </c>
      <c r="C52" s="29"/>
      <c r="D52" s="24">
        <v>0</v>
      </c>
      <c r="E52" s="15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14</v>
      </c>
    </row>
    <row r="53" spans="1:65">
      <c r="A53" s="30"/>
      <c r="B53" s="3" t="s">
        <v>86</v>
      </c>
      <c r="C53" s="29"/>
      <c r="D53" s="13">
        <v>0</v>
      </c>
      <c r="E53" s="15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268</v>
      </c>
      <c r="C54" s="29"/>
      <c r="D54" s="13">
        <v>0</v>
      </c>
      <c r="E54" s="15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269</v>
      </c>
      <c r="C55" s="47"/>
      <c r="D55" s="45" t="s">
        <v>270</v>
      </c>
      <c r="E55" s="15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600</v>
      </c>
      <c r="BM57" s="28" t="s">
        <v>308</v>
      </c>
    </row>
    <row r="58" spans="1:65" ht="15">
      <c r="A58" s="25" t="s">
        <v>208</v>
      </c>
      <c r="B58" s="18" t="s">
        <v>110</v>
      </c>
      <c r="C58" s="15" t="s">
        <v>111</v>
      </c>
      <c r="D58" s="16" t="s">
        <v>333</v>
      </c>
      <c r="E58" s="15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231</v>
      </c>
      <c r="C59" s="9" t="s">
        <v>231</v>
      </c>
      <c r="D59" s="10" t="s">
        <v>112</v>
      </c>
      <c r="E59" s="15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3</v>
      </c>
    </row>
    <row r="60" spans="1:65">
      <c r="A60" s="30"/>
      <c r="B60" s="19"/>
      <c r="C60" s="9"/>
      <c r="D60" s="10" t="s">
        <v>98</v>
      </c>
      <c r="E60" s="15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0</v>
      </c>
    </row>
    <row r="61" spans="1:65">
      <c r="A61" s="30"/>
      <c r="B61" s="19"/>
      <c r="C61" s="9"/>
      <c r="D61" s="26"/>
      <c r="E61" s="15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0</v>
      </c>
    </row>
    <row r="62" spans="1:65">
      <c r="A62" s="30"/>
      <c r="B62" s="18">
        <v>1</v>
      </c>
      <c r="C62" s="14">
        <v>1</v>
      </c>
      <c r="D62" s="208">
        <v>2480</v>
      </c>
      <c r="E62" s="210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  <c r="AB62" s="211"/>
      <c r="AC62" s="211"/>
      <c r="AD62" s="211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  <c r="AO62" s="211"/>
      <c r="AP62" s="211"/>
      <c r="AQ62" s="211"/>
      <c r="AR62" s="211"/>
      <c r="AS62" s="211"/>
      <c r="AT62" s="211"/>
      <c r="AU62" s="211"/>
      <c r="AV62" s="211"/>
      <c r="AW62" s="211"/>
      <c r="AX62" s="211"/>
      <c r="AY62" s="211"/>
      <c r="AZ62" s="211"/>
      <c r="BA62" s="211"/>
      <c r="BB62" s="211"/>
      <c r="BC62" s="211"/>
      <c r="BD62" s="211"/>
      <c r="BE62" s="211"/>
      <c r="BF62" s="211"/>
      <c r="BG62" s="211"/>
      <c r="BH62" s="211"/>
      <c r="BI62" s="211"/>
      <c r="BJ62" s="211"/>
      <c r="BK62" s="211"/>
      <c r="BL62" s="211"/>
      <c r="BM62" s="212">
        <v>1</v>
      </c>
    </row>
    <row r="63" spans="1:65">
      <c r="A63" s="30"/>
      <c r="B63" s="19">
        <v>1</v>
      </c>
      <c r="C63" s="9">
        <v>2</v>
      </c>
      <c r="D63" s="213">
        <v>2510</v>
      </c>
      <c r="E63" s="210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  <c r="AA63" s="211"/>
      <c r="AB63" s="211"/>
      <c r="AC63" s="211"/>
      <c r="AD63" s="211"/>
      <c r="AE63" s="211"/>
      <c r="AF63" s="211"/>
      <c r="AG63" s="211"/>
      <c r="AH63" s="211"/>
      <c r="AI63" s="211"/>
      <c r="AJ63" s="211"/>
      <c r="AK63" s="211"/>
      <c r="AL63" s="211"/>
      <c r="AM63" s="211"/>
      <c r="AN63" s="211"/>
      <c r="AO63" s="211"/>
      <c r="AP63" s="211"/>
      <c r="AQ63" s="211"/>
      <c r="AR63" s="211"/>
      <c r="AS63" s="211"/>
      <c r="AT63" s="211"/>
      <c r="AU63" s="211"/>
      <c r="AV63" s="211"/>
      <c r="AW63" s="211"/>
      <c r="AX63" s="211"/>
      <c r="AY63" s="211"/>
      <c r="AZ63" s="211"/>
      <c r="BA63" s="211"/>
      <c r="BB63" s="211"/>
      <c r="BC63" s="211"/>
      <c r="BD63" s="211"/>
      <c r="BE63" s="211"/>
      <c r="BF63" s="211"/>
      <c r="BG63" s="211"/>
      <c r="BH63" s="211"/>
      <c r="BI63" s="211"/>
      <c r="BJ63" s="211"/>
      <c r="BK63" s="211"/>
      <c r="BL63" s="211"/>
      <c r="BM63" s="212">
        <v>9</v>
      </c>
    </row>
    <row r="64" spans="1:65">
      <c r="A64" s="30"/>
      <c r="B64" s="20" t="s">
        <v>265</v>
      </c>
      <c r="C64" s="12"/>
      <c r="D64" s="217">
        <v>2495</v>
      </c>
      <c r="E64" s="210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  <c r="AA64" s="211"/>
      <c r="AB64" s="211"/>
      <c r="AC64" s="211"/>
      <c r="AD64" s="211"/>
      <c r="AE64" s="211"/>
      <c r="AF64" s="211"/>
      <c r="AG64" s="211"/>
      <c r="AH64" s="211"/>
      <c r="AI64" s="211"/>
      <c r="AJ64" s="211"/>
      <c r="AK64" s="211"/>
      <c r="AL64" s="211"/>
      <c r="AM64" s="211"/>
      <c r="AN64" s="211"/>
      <c r="AO64" s="211"/>
      <c r="AP64" s="211"/>
      <c r="AQ64" s="211"/>
      <c r="AR64" s="211"/>
      <c r="AS64" s="211"/>
      <c r="AT64" s="211"/>
      <c r="AU64" s="211"/>
      <c r="AV64" s="211"/>
      <c r="AW64" s="211"/>
      <c r="AX64" s="211"/>
      <c r="AY64" s="211"/>
      <c r="AZ64" s="211"/>
      <c r="BA64" s="211"/>
      <c r="BB64" s="211"/>
      <c r="BC64" s="211"/>
      <c r="BD64" s="211"/>
      <c r="BE64" s="211"/>
      <c r="BF64" s="211"/>
      <c r="BG64" s="211"/>
      <c r="BH64" s="211"/>
      <c r="BI64" s="211"/>
      <c r="BJ64" s="211"/>
      <c r="BK64" s="211"/>
      <c r="BL64" s="211"/>
      <c r="BM64" s="212">
        <v>16</v>
      </c>
    </row>
    <row r="65" spans="1:65">
      <c r="A65" s="30"/>
      <c r="B65" s="3" t="s">
        <v>266</v>
      </c>
      <c r="C65" s="29"/>
      <c r="D65" s="213">
        <v>2495</v>
      </c>
      <c r="E65" s="210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1"/>
      <c r="BE65" s="211"/>
      <c r="BF65" s="211"/>
      <c r="BG65" s="211"/>
      <c r="BH65" s="211"/>
      <c r="BI65" s="211"/>
      <c r="BJ65" s="211"/>
      <c r="BK65" s="211"/>
      <c r="BL65" s="211"/>
      <c r="BM65" s="212">
        <v>2495</v>
      </c>
    </row>
    <row r="66" spans="1:65">
      <c r="A66" s="30"/>
      <c r="B66" s="3" t="s">
        <v>267</v>
      </c>
      <c r="C66" s="29"/>
      <c r="D66" s="213">
        <v>21.213203435596427</v>
      </c>
      <c r="E66" s="210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11"/>
      <c r="AN66" s="211"/>
      <c r="AO66" s="211"/>
      <c r="AP66" s="211"/>
      <c r="AQ66" s="211"/>
      <c r="AR66" s="211"/>
      <c r="AS66" s="211"/>
      <c r="AT66" s="211"/>
      <c r="AU66" s="211"/>
      <c r="AV66" s="211"/>
      <c r="AW66" s="211"/>
      <c r="AX66" s="211"/>
      <c r="AY66" s="211"/>
      <c r="AZ66" s="211"/>
      <c r="BA66" s="211"/>
      <c r="BB66" s="211"/>
      <c r="BC66" s="211"/>
      <c r="BD66" s="211"/>
      <c r="BE66" s="211"/>
      <c r="BF66" s="211"/>
      <c r="BG66" s="211"/>
      <c r="BH66" s="211"/>
      <c r="BI66" s="211"/>
      <c r="BJ66" s="211"/>
      <c r="BK66" s="211"/>
      <c r="BL66" s="211"/>
      <c r="BM66" s="212">
        <v>15</v>
      </c>
    </row>
    <row r="67" spans="1:65">
      <c r="A67" s="30"/>
      <c r="B67" s="3" t="s">
        <v>86</v>
      </c>
      <c r="C67" s="29"/>
      <c r="D67" s="13">
        <v>8.5022859461308317E-3</v>
      </c>
      <c r="E67" s="15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268</v>
      </c>
      <c r="C68" s="29"/>
      <c r="D68" s="13">
        <v>0</v>
      </c>
      <c r="E68" s="15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269</v>
      </c>
      <c r="C69" s="47"/>
      <c r="D69" s="45" t="s">
        <v>270</v>
      </c>
      <c r="E69" s="15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601</v>
      </c>
      <c r="BM71" s="28" t="s">
        <v>308</v>
      </c>
    </row>
    <row r="72" spans="1:65" ht="15">
      <c r="A72" s="25" t="s">
        <v>25</v>
      </c>
      <c r="B72" s="18" t="s">
        <v>110</v>
      </c>
      <c r="C72" s="15" t="s">
        <v>111</v>
      </c>
      <c r="D72" s="16" t="s">
        <v>333</v>
      </c>
      <c r="E72" s="15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231</v>
      </c>
      <c r="C73" s="9" t="s">
        <v>231</v>
      </c>
      <c r="D73" s="10" t="s">
        <v>112</v>
      </c>
      <c r="E73" s="15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3</v>
      </c>
    </row>
    <row r="74" spans="1:65">
      <c r="A74" s="30"/>
      <c r="B74" s="19"/>
      <c r="C74" s="9"/>
      <c r="D74" s="10" t="s">
        <v>98</v>
      </c>
      <c r="E74" s="15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0</v>
      </c>
    </row>
    <row r="75" spans="1:65">
      <c r="A75" s="30"/>
      <c r="B75" s="19"/>
      <c r="C75" s="9"/>
      <c r="D75" s="26"/>
      <c r="E75" s="15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0</v>
      </c>
    </row>
    <row r="76" spans="1:65">
      <c r="A76" s="30"/>
      <c r="B76" s="18">
        <v>1</v>
      </c>
      <c r="C76" s="14">
        <v>1</v>
      </c>
      <c r="D76" s="208">
        <v>50</v>
      </c>
      <c r="E76" s="210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2">
        <v>1</v>
      </c>
    </row>
    <row r="77" spans="1:65">
      <c r="A77" s="30"/>
      <c r="B77" s="19">
        <v>1</v>
      </c>
      <c r="C77" s="9">
        <v>2</v>
      </c>
      <c r="D77" s="213">
        <v>50</v>
      </c>
      <c r="E77" s="210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2">
        <v>10</v>
      </c>
    </row>
    <row r="78" spans="1:65">
      <c r="A78" s="30"/>
      <c r="B78" s="20" t="s">
        <v>265</v>
      </c>
      <c r="C78" s="12"/>
      <c r="D78" s="217">
        <v>50</v>
      </c>
      <c r="E78" s="210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2">
        <v>16</v>
      </c>
    </row>
    <row r="79" spans="1:65">
      <c r="A79" s="30"/>
      <c r="B79" s="3" t="s">
        <v>266</v>
      </c>
      <c r="C79" s="29"/>
      <c r="D79" s="213">
        <v>50</v>
      </c>
      <c r="E79" s="210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2">
        <v>50</v>
      </c>
    </row>
    <row r="80" spans="1:65">
      <c r="A80" s="30"/>
      <c r="B80" s="3" t="s">
        <v>267</v>
      </c>
      <c r="C80" s="29"/>
      <c r="D80" s="213">
        <v>0</v>
      </c>
      <c r="E80" s="210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2">
        <v>16</v>
      </c>
    </row>
    <row r="81" spans="1:65">
      <c r="A81" s="30"/>
      <c r="B81" s="3" t="s">
        <v>86</v>
      </c>
      <c r="C81" s="29"/>
      <c r="D81" s="13">
        <v>0</v>
      </c>
      <c r="E81" s="15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268</v>
      </c>
      <c r="C82" s="29"/>
      <c r="D82" s="13">
        <v>0</v>
      </c>
      <c r="E82" s="15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269</v>
      </c>
      <c r="C83" s="47"/>
      <c r="D83" s="45" t="s">
        <v>270</v>
      </c>
      <c r="E83" s="15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9.5">
      <c r="B85" s="8" t="s">
        <v>602</v>
      </c>
      <c r="BM85" s="28" t="s">
        <v>308</v>
      </c>
    </row>
    <row r="86" spans="1:65" ht="19.5">
      <c r="A86" s="25" t="s">
        <v>334</v>
      </c>
      <c r="B86" s="18" t="s">
        <v>110</v>
      </c>
      <c r="C86" s="15" t="s">
        <v>111</v>
      </c>
      <c r="D86" s="16" t="s">
        <v>333</v>
      </c>
      <c r="E86" s="15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231</v>
      </c>
      <c r="C87" s="9" t="s">
        <v>231</v>
      </c>
      <c r="D87" s="10" t="s">
        <v>112</v>
      </c>
      <c r="E87" s="15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3</v>
      </c>
    </row>
    <row r="88" spans="1:65">
      <c r="A88" s="30"/>
      <c r="B88" s="19"/>
      <c r="C88" s="9"/>
      <c r="D88" s="10" t="s">
        <v>98</v>
      </c>
      <c r="E88" s="15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0</v>
      </c>
    </row>
    <row r="89" spans="1:65">
      <c r="A89" s="30"/>
      <c r="B89" s="19"/>
      <c r="C89" s="9"/>
      <c r="D89" s="26"/>
      <c r="E89" s="15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0</v>
      </c>
    </row>
    <row r="90" spans="1:65">
      <c r="A90" s="30"/>
      <c r="B90" s="18">
        <v>1</v>
      </c>
      <c r="C90" s="14">
        <v>1</v>
      </c>
      <c r="D90" s="208">
        <v>150</v>
      </c>
      <c r="E90" s="210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2">
        <v>1</v>
      </c>
    </row>
    <row r="91" spans="1:65">
      <c r="A91" s="30"/>
      <c r="B91" s="19">
        <v>1</v>
      </c>
      <c r="C91" s="9">
        <v>2</v>
      </c>
      <c r="D91" s="213">
        <v>150</v>
      </c>
      <c r="E91" s="210"/>
      <c r="F91" s="211"/>
      <c r="G91" s="211"/>
      <c r="H91" s="211"/>
      <c r="I91" s="211"/>
      <c r="J91" s="211"/>
      <c r="K91" s="211"/>
      <c r="L91" s="211"/>
      <c r="M91" s="211"/>
      <c r="N91" s="211"/>
      <c r="O91" s="211"/>
      <c r="P91" s="211"/>
      <c r="Q91" s="211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2">
        <v>11</v>
      </c>
    </row>
    <row r="92" spans="1:65">
      <c r="A92" s="30"/>
      <c r="B92" s="20" t="s">
        <v>265</v>
      </c>
      <c r="C92" s="12"/>
      <c r="D92" s="217">
        <v>150</v>
      </c>
      <c r="E92" s="210"/>
      <c r="F92" s="211"/>
      <c r="G92" s="211"/>
      <c r="H92" s="211"/>
      <c r="I92" s="211"/>
      <c r="J92" s="211"/>
      <c r="K92" s="211"/>
      <c r="L92" s="211"/>
      <c r="M92" s="211"/>
      <c r="N92" s="211"/>
      <c r="O92" s="211"/>
      <c r="P92" s="211"/>
      <c r="Q92" s="211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2">
        <v>16</v>
      </c>
    </row>
    <row r="93" spans="1:65">
      <c r="A93" s="30"/>
      <c r="B93" s="3" t="s">
        <v>266</v>
      </c>
      <c r="C93" s="29"/>
      <c r="D93" s="213">
        <v>150</v>
      </c>
      <c r="E93" s="210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2">
        <v>150</v>
      </c>
    </row>
    <row r="94" spans="1:65">
      <c r="A94" s="30"/>
      <c r="B94" s="3" t="s">
        <v>267</v>
      </c>
      <c r="C94" s="29"/>
      <c r="D94" s="213">
        <v>0</v>
      </c>
      <c r="E94" s="210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2">
        <v>17</v>
      </c>
    </row>
    <row r="95" spans="1:65">
      <c r="A95" s="30"/>
      <c r="B95" s="3" t="s">
        <v>86</v>
      </c>
      <c r="C95" s="29"/>
      <c r="D95" s="13">
        <v>0</v>
      </c>
      <c r="E95" s="15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268</v>
      </c>
      <c r="C96" s="29"/>
      <c r="D96" s="13">
        <v>0</v>
      </c>
      <c r="E96" s="15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269</v>
      </c>
      <c r="C97" s="47"/>
      <c r="D97" s="45" t="s">
        <v>270</v>
      </c>
      <c r="E97" s="15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5">
      <c r="B99" s="8" t="s">
        <v>603</v>
      </c>
      <c r="BM99" s="28" t="s">
        <v>308</v>
      </c>
    </row>
    <row r="100" spans="1:65" ht="15">
      <c r="A100" s="25" t="s">
        <v>0</v>
      </c>
      <c r="B100" s="18" t="s">
        <v>110</v>
      </c>
      <c r="C100" s="15" t="s">
        <v>111</v>
      </c>
      <c r="D100" s="16" t="s">
        <v>333</v>
      </c>
      <c r="E100" s="15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231</v>
      </c>
      <c r="C101" s="9" t="s">
        <v>231</v>
      </c>
      <c r="D101" s="10" t="s">
        <v>112</v>
      </c>
      <c r="E101" s="15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3</v>
      </c>
    </row>
    <row r="102" spans="1:65">
      <c r="A102" s="30"/>
      <c r="B102" s="19"/>
      <c r="C102" s="9"/>
      <c r="D102" s="10" t="s">
        <v>98</v>
      </c>
      <c r="E102" s="15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0</v>
      </c>
    </row>
    <row r="103" spans="1:65">
      <c r="A103" s="30"/>
      <c r="B103" s="19"/>
      <c r="C103" s="9"/>
      <c r="D103" s="26"/>
      <c r="E103" s="15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0</v>
      </c>
    </row>
    <row r="104" spans="1:65">
      <c r="A104" s="30"/>
      <c r="B104" s="18">
        <v>1</v>
      </c>
      <c r="C104" s="14">
        <v>1</v>
      </c>
      <c r="D104" s="208">
        <v>189.99999999999997</v>
      </c>
      <c r="E104" s="210"/>
      <c r="F104" s="211"/>
      <c r="G104" s="211"/>
      <c r="H104" s="211"/>
      <c r="I104" s="211"/>
      <c r="J104" s="211"/>
      <c r="K104" s="211"/>
      <c r="L104" s="211"/>
      <c r="M104" s="211"/>
      <c r="N104" s="211"/>
      <c r="O104" s="211"/>
      <c r="P104" s="211"/>
      <c r="Q104" s="211"/>
      <c r="R104" s="211"/>
      <c r="S104" s="211"/>
      <c r="T104" s="211"/>
      <c r="U104" s="211"/>
      <c r="V104" s="211"/>
      <c r="W104" s="211"/>
      <c r="X104" s="211"/>
      <c r="Y104" s="211"/>
      <c r="Z104" s="211"/>
      <c r="AA104" s="211"/>
      <c r="AB104" s="211"/>
      <c r="AC104" s="211"/>
      <c r="AD104" s="211"/>
      <c r="AE104" s="211"/>
      <c r="AF104" s="211"/>
      <c r="AG104" s="211"/>
      <c r="AH104" s="211"/>
      <c r="AI104" s="211"/>
      <c r="AJ104" s="211"/>
      <c r="AK104" s="211"/>
      <c r="AL104" s="211"/>
      <c r="AM104" s="211"/>
      <c r="AN104" s="211"/>
      <c r="AO104" s="211"/>
      <c r="AP104" s="211"/>
      <c r="AQ104" s="211"/>
      <c r="AR104" s="211"/>
      <c r="AS104" s="211"/>
      <c r="AT104" s="211"/>
      <c r="AU104" s="211"/>
      <c r="AV104" s="211"/>
      <c r="AW104" s="211"/>
      <c r="AX104" s="211"/>
      <c r="AY104" s="211"/>
      <c r="AZ104" s="211"/>
      <c r="BA104" s="211"/>
      <c r="BB104" s="211"/>
      <c r="BC104" s="211"/>
      <c r="BD104" s="211"/>
      <c r="BE104" s="211"/>
      <c r="BF104" s="211"/>
      <c r="BG104" s="211"/>
      <c r="BH104" s="211"/>
      <c r="BI104" s="211"/>
      <c r="BJ104" s="211"/>
      <c r="BK104" s="211"/>
      <c r="BL104" s="211"/>
      <c r="BM104" s="212">
        <v>1</v>
      </c>
    </row>
    <row r="105" spans="1:65">
      <c r="A105" s="30"/>
      <c r="B105" s="19">
        <v>1</v>
      </c>
      <c r="C105" s="9">
        <v>2</v>
      </c>
      <c r="D105" s="213">
        <v>189.99999999999997</v>
      </c>
      <c r="E105" s="210"/>
      <c r="F105" s="211"/>
      <c r="G105" s="211"/>
      <c r="H105" s="211"/>
      <c r="I105" s="211"/>
      <c r="J105" s="211"/>
      <c r="K105" s="211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1"/>
      <c r="AA105" s="211"/>
      <c r="AB105" s="211"/>
      <c r="AC105" s="211"/>
      <c r="AD105" s="211"/>
      <c r="AE105" s="211"/>
      <c r="AF105" s="211"/>
      <c r="AG105" s="211"/>
      <c r="AH105" s="211"/>
      <c r="AI105" s="211"/>
      <c r="AJ105" s="211"/>
      <c r="AK105" s="211"/>
      <c r="AL105" s="211"/>
      <c r="AM105" s="211"/>
      <c r="AN105" s="211"/>
      <c r="AO105" s="211"/>
      <c r="AP105" s="211"/>
      <c r="AQ105" s="211"/>
      <c r="AR105" s="211"/>
      <c r="AS105" s="211"/>
      <c r="AT105" s="211"/>
      <c r="AU105" s="211"/>
      <c r="AV105" s="211"/>
      <c r="AW105" s="211"/>
      <c r="AX105" s="211"/>
      <c r="AY105" s="211"/>
      <c r="AZ105" s="211"/>
      <c r="BA105" s="211"/>
      <c r="BB105" s="211"/>
      <c r="BC105" s="211"/>
      <c r="BD105" s="211"/>
      <c r="BE105" s="211"/>
      <c r="BF105" s="211"/>
      <c r="BG105" s="211"/>
      <c r="BH105" s="211"/>
      <c r="BI105" s="211"/>
      <c r="BJ105" s="211"/>
      <c r="BK105" s="211"/>
      <c r="BL105" s="211"/>
      <c r="BM105" s="212">
        <v>12</v>
      </c>
    </row>
    <row r="106" spans="1:65">
      <c r="A106" s="30"/>
      <c r="B106" s="20" t="s">
        <v>265</v>
      </c>
      <c r="C106" s="12"/>
      <c r="D106" s="217">
        <v>189.99999999999997</v>
      </c>
      <c r="E106" s="210"/>
      <c r="F106" s="211"/>
      <c r="G106" s="211"/>
      <c r="H106" s="211"/>
      <c r="I106" s="211"/>
      <c r="J106" s="211"/>
      <c r="K106" s="211"/>
      <c r="L106" s="211"/>
      <c r="M106" s="211"/>
      <c r="N106" s="211"/>
      <c r="O106" s="211"/>
      <c r="P106" s="211"/>
      <c r="Q106" s="211"/>
      <c r="R106" s="211"/>
      <c r="S106" s="211"/>
      <c r="T106" s="211"/>
      <c r="U106" s="211"/>
      <c r="V106" s="211"/>
      <c r="W106" s="211"/>
      <c r="X106" s="211"/>
      <c r="Y106" s="211"/>
      <c r="Z106" s="211"/>
      <c r="AA106" s="211"/>
      <c r="AB106" s="211"/>
      <c r="AC106" s="211"/>
      <c r="AD106" s="211"/>
      <c r="AE106" s="211"/>
      <c r="AF106" s="211"/>
      <c r="AG106" s="211"/>
      <c r="AH106" s="211"/>
      <c r="AI106" s="211"/>
      <c r="AJ106" s="211"/>
      <c r="AK106" s="211"/>
      <c r="AL106" s="211"/>
      <c r="AM106" s="211"/>
      <c r="AN106" s="211"/>
      <c r="AO106" s="211"/>
      <c r="AP106" s="211"/>
      <c r="AQ106" s="211"/>
      <c r="AR106" s="211"/>
      <c r="AS106" s="211"/>
      <c r="AT106" s="211"/>
      <c r="AU106" s="211"/>
      <c r="AV106" s="211"/>
      <c r="AW106" s="211"/>
      <c r="AX106" s="211"/>
      <c r="AY106" s="211"/>
      <c r="AZ106" s="211"/>
      <c r="BA106" s="211"/>
      <c r="BB106" s="211"/>
      <c r="BC106" s="211"/>
      <c r="BD106" s="211"/>
      <c r="BE106" s="211"/>
      <c r="BF106" s="211"/>
      <c r="BG106" s="211"/>
      <c r="BH106" s="211"/>
      <c r="BI106" s="211"/>
      <c r="BJ106" s="211"/>
      <c r="BK106" s="211"/>
      <c r="BL106" s="211"/>
      <c r="BM106" s="212">
        <v>16</v>
      </c>
    </row>
    <row r="107" spans="1:65">
      <c r="A107" s="30"/>
      <c r="B107" s="3" t="s">
        <v>266</v>
      </c>
      <c r="C107" s="29"/>
      <c r="D107" s="213">
        <v>189.99999999999997</v>
      </c>
      <c r="E107" s="210"/>
      <c r="F107" s="211"/>
      <c r="G107" s="211"/>
      <c r="H107" s="211"/>
      <c r="I107" s="211"/>
      <c r="J107" s="211"/>
      <c r="K107" s="211"/>
      <c r="L107" s="211"/>
      <c r="M107" s="211"/>
      <c r="N107" s="211"/>
      <c r="O107" s="211"/>
      <c r="P107" s="211"/>
      <c r="Q107" s="211"/>
      <c r="R107" s="211"/>
      <c r="S107" s="211"/>
      <c r="T107" s="211"/>
      <c r="U107" s="211"/>
      <c r="V107" s="211"/>
      <c r="W107" s="211"/>
      <c r="X107" s="211"/>
      <c r="Y107" s="211"/>
      <c r="Z107" s="211"/>
      <c r="AA107" s="211"/>
      <c r="AB107" s="211"/>
      <c r="AC107" s="211"/>
      <c r="AD107" s="211"/>
      <c r="AE107" s="211"/>
      <c r="AF107" s="211"/>
      <c r="AG107" s="211"/>
      <c r="AH107" s="211"/>
      <c r="AI107" s="211"/>
      <c r="AJ107" s="211"/>
      <c r="AK107" s="211"/>
      <c r="AL107" s="211"/>
      <c r="AM107" s="211"/>
      <c r="AN107" s="211"/>
      <c r="AO107" s="211"/>
      <c r="AP107" s="211"/>
      <c r="AQ107" s="211"/>
      <c r="AR107" s="211"/>
      <c r="AS107" s="211"/>
      <c r="AT107" s="211"/>
      <c r="AU107" s="211"/>
      <c r="AV107" s="211"/>
      <c r="AW107" s="211"/>
      <c r="AX107" s="211"/>
      <c r="AY107" s="211"/>
      <c r="AZ107" s="211"/>
      <c r="BA107" s="211"/>
      <c r="BB107" s="211"/>
      <c r="BC107" s="211"/>
      <c r="BD107" s="211"/>
      <c r="BE107" s="211"/>
      <c r="BF107" s="211"/>
      <c r="BG107" s="211"/>
      <c r="BH107" s="211"/>
      <c r="BI107" s="211"/>
      <c r="BJ107" s="211"/>
      <c r="BK107" s="211"/>
      <c r="BL107" s="211"/>
      <c r="BM107" s="212">
        <v>190</v>
      </c>
    </row>
    <row r="108" spans="1:65">
      <c r="A108" s="30"/>
      <c r="B108" s="3" t="s">
        <v>267</v>
      </c>
      <c r="C108" s="29"/>
      <c r="D108" s="213">
        <v>0</v>
      </c>
      <c r="E108" s="210"/>
      <c r="F108" s="211"/>
      <c r="G108" s="211"/>
      <c r="H108" s="211"/>
      <c r="I108" s="211"/>
      <c r="J108" s="211"/>
      <c r="K108" s="211"/>
      <c r="L108" s="211"/>
      <c r="M108" s="211"/>
      <c r="N108" s="211"/>
      <c r="O108" s="211"/>
      <c r="P108" s="211"/>
      <c r="Q108" s="211"/>
      <c r="R108" s="211"/>
      <c r="S108" s="211"/>
      <c r="T108" s="211"/>
      <c r="U108" s="211"/>
      <c r="V108" s="211"/>
      <c r="W108" s="211"/>
      <c r="X108" s="211"/>
      <c r="Y108" s="211"/>
      <c r="Z108" s="211"/>
      <c r="AA108" s="211"/>
      <c r="AB108" s="211"/>
      <c r="AC108" s="211"/>
      <c r="AD108" s="211"/>
      <c r="AE108" s="211"/>
      <c r="AF108" s="211"/>
      <c r="AG108" s="211"/>
      <c r="AH108" s="211"/>
      <c r="AI108" s="211"/>
      <c r="AJ108" s="211"/>
      <c r="AK108" s="211"/>
      <c r="AL108" s="211"/>
      <c r="AM108" s="211"/>
      <c r="AN108" s="211"/>
      <c r="AO108" s="211"/>
      <c r="AP108" s="211"/>
      <c r="AQ108" s="211"/>
      <c r="AR108" s="211"/>
      <c r="AS108" s="211"/>
      <c r="AT108" s="211"/>
      <c r="AU108" s="211"/>
      <c r="AV108" s="211"/>
      <c r="AW108" s="211"/>
      <c r="AX108" s="211"/>
      <c r="AY108" s="211"/>
      <c r="AZ108" s="211"/>
      <c r="BA108" s="211"/>
      <c r="BB108" s="211"/>
      <c r="BC108" s="211"/>
      <c r="BD108" s="211"/>
      <c r="BE108" s="211"/>
      <c r="BF108" s="211"/>
      <c r="BG108" s="211"/>
      <c r="BH108" s="211"/>
      <c r="BI108" s="211"/>
      <c r="BJ108" s="211"/>
      <c r="BK108" s="211"/>
      <c r="BL108" s="211"/>
      <c r="BM108" s="212">
        <v>18</v>
      </c>
    </row>
    <row r="109" spans="1:65">
      <c r="A109" s="30"/>
      <c r="B109" s="3" t="s">
        <v>86</v>
      </c>
      <c r="C109" s="29"/>
      <c r="D109" s="13">
        <v>0</v>
      </c>
      <c r="E109" s="15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268</v>
      </c>
      <c r="C110" s="29"/>
      <c r="D110" s="13">
        <v>-1.1102230246251565E-16</v>
      </c>
      <c r="E110" s="15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269</v>
      </c>
      <c r="C111" s="47"/>
      <c r="D111" s="45" t="s">
        <v>270</v>
      </c>
      <c r="E111" s="15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9.5">
      <c r="B113" s="8" t="s">
        <v>604</v>
      </c>
      <c r="BM113" s="28" t="s">
        <v>308</v>
      </c>
    </row>
    <row r="114" spans="1:65" ht="19.5">
      <c r="A114" s="25" t="s">
        <v>335</v>
      </c>
      <c r="B114" s="18" t="s">
        <v>110</v>
      </c>
      <c r="C114" s="15" t="s">
        <v>111</v>
      </c>
      <c r="D114" s="16" t="s">
        <v>333</v>
      </c>
      <c r="E114" s="15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231</v>
      </c>
      <c r="C115" s="9" t="s">
        <v>231</v>
      </c>
      <c r="D115" s="10" t="s">
        <v>112</v>
      </c>
      <c r="E115" s="15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1</v>
      </c>
    </row>
    <row r="116" spans="1:65">
      <c r="A116" s="30"/>
      <c r="B116" s="19"/>
      <c r="C116" s="9"/>
      <c r="D116" s="10" t="s">
        <v>98</v>
      </c>
      <c r="E116" s="15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2</v>
      </c>
    </row>
    <row r="117" spans="1:65">
      <c r="A117" s="30"/>
      <c r="B117" s="19"/>
      <c r="C117" s="9"/>
      <c r="D117" s="26"/>
      <c r="E117" s="15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2</v>
      </c>
    </row>
    <row r="118" spans="1:65">
      <c r="A118" s="30"/>
      <c r="B118" s="18">
        <v>1</v>
      </c>
      <c r="C118" s="14">
        <v>1</v>
      </c>
      <c r="D118" s="22">
        <v>11.55</v>
      </c>
      <c r="E118" s="152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1</v>
      </c>
    </row>
    <row r="119" spans="1:65">
      <c r="A119" s="30"/>
      <c r="B119" s="19">
        <v>1</v>
      </c>
      <c r="C119" s="9">
        <v>2</v>
      </c>
      <c r="D119" s="11">
        <v>11.58</v>
      </c>
      <c r="E119" s="152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5</v>
      </c>
    </row>
    <row r="120" spans="1:65">
      <c r="A120" s="30"/>
      <c r="B120" s="20" t="s">
        <v>265</v>
      </c>
      <c r="C120" s="12"/>
      <c r="D120" s="23">
        <v>11.565000000000001</v>
      </c>
      <c r="E120" s="152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8">
        <v>16</v>
      </c>
    </row>
    <row r="121" spans="1:65">
      <c r="A121" s="30"/>
      <c r="B121" s="3" t="s">
        <v>266</v>
      </c>
      <c r="C121" s="29"/>
      <c r="D121" s="11">
        <v>11.565000000000001</v>
      </c>
      <c r="E121" s="152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8">
        <v>11.565</v>
      </c>
    </row>
    <row r="122" spans="1:65">
      <c r="A122" s="30"/>
      <c r="B122" s="3" t="s">
        <v>267</v>
      </c>
      <c r="C122" s="29"/>
      <c r="D122" s="24">
        <v>2.1213203435595972E-2</v>
      </c>
      <c r="E122" s="15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8">
        <v>11</v>
      </c>
    </row>
    <row r="123" spans="1:65">
      <c r="A123" s="30"/>
      <c r="B123" s="3" t="s">
        <v>86</v>
      </c>
      <c r="C123" s="29"/>
      <c r="D123" s="13">
        <v>1.8342588357627297E-3</v>
      </c>
      <c r="E123" s="15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268</v>
      </c>
      <c r="C124" s="29"/>
      <c r="D124" s="13">
        <v>2.2204460492503131E-16</v>
      </c>
      <c r="E124" s="15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269</v>
      </c>
      <c r="C125" s="47"/>
      <c r="D125" s="45" t="s">
        <v>270</v>
      </c>
      <c r="E125" s="15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9.5">
      <c r="B127" s="8" t="s">
        <v>605</v>
      </c>
      <c r="BM127" s="28" t="s">
        <v>308</v>
      </c>
    </row>
    <row r="128" spans="1:65" ht="19.5">
      <c r="A128" s="25" t="s">
        <v>336</v>
      </c>
      <c r="B128" s="18" t="s">
        <v>110</v>
      </c>
      <c r="C128" s="15" t="s">
        <v>111</v>
      </c>
      <c r="D128" s="16" t="s">
        <v>333</v>
      </c>
      <c r="E128" s="15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231</v>
      </c>
      <c r="C129" s="9" t="s">
        <v>231</v>
      </c>
      <c r="D129" s="10" t="s">
        <v>112</v>
      </c>
      <c r="E129" s="15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0"/>
      <c r="B130" s="19"/>
      <c r="C130" s="9"/>
      <c r="D130" s="10" t="s">
        <v>98</v>
      </c>
      <c r="E130" s="15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3</v>
      </c>
    </row>
    <row r="131" spans="1:65">
      <c r="A131" s="30"/>
      <c r="B131" s="19"/>
      <c r="C131" s="9"/>
      <c r="D131" s="26"/>
      <c r="E131" s="15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3</v>
      </c>
    </row>
    <row r="132" spans="1:65">
      <c r="A132" s="30"/>
      <c r="B132" s="18">
        <v>1</v>
      </c>
      <c r="C132" s="14">
        <v>1</v>
      </c>
      <c r="D132" s="222">
        <v>0.68500000000000005</v>
      </c>
      <c r="E132" s="206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7"/>
      <c r="V132" s="207"/>
      <c r="W132" s="207"/>
      <c r="X132" s="207"/>
      <c r="Y132" s="207"/>
      <c r="Z132" s="207"/>
      <c r="AA132" s="207"/>
      <c r="AB132" s="207"/>
      <c r="AC132" s="207"/>
      <c r="AD132" s="207"/>
      <c r="AE132" s="207"/>
      <c r="AF132" s="207"/>
      <c r="AG132" s="207"/>
      <c r="AH132" s="207"/>
      <c r="AI132" s="207"/>
      <c r="AJ132" s="207"/>
      <c r="AK132" s="207"/>
      <c r="AL132" s="207"/>
      <c r="AM132" s="207"/>
      <c r="AN132" s="207"/>
      <c r="AO132" s="207"/>
      <c r="AP132" s="207"/>
      <c r="AQ132" s="207"/>
      <c r="AR132" s="207"/>
      <c r="AS132" s="207"/>
      <c r="AT132" s="207"/>
      <c r="AU132" s="207"/>
      <c r="AV132" s="207"/>
      <c r="AW132" s="207"/>
      <c r="AX132" s="207"/>
      <c r="AY132" s="207"/>
      <c r="AZ132" s="207"/>
      <c r="BA132" s="207"/>
      <c r="BB132" s="207"/>
      <c r="BC132" s="207"/>
      <c r="BD132" s="207"/>
      <c r="BE132" s="207"/>
      <c r="BF132" s="207"/>
      <c r="BG132" s="207"/>
      <c r="BH132" s="207"/>
      <c r="BI132" s="207"/>
      <c r="BJ132" s="207"/>
      <c r="BK132" s="207"/>
      <c r="BL132" s="207"/>
      <c r="BM132" s="224">
        <v>1</v>
      </c>
    </row>
    <row r="133" spans="1:65">
      <c r="A133" s="30"/>
      <c r="B133" s="19">
        <v>1</v>
      </c>
      <c r="C133" s="9">
        <v>2</v>
      </c>
      <c r="D133" s="24">
        <v>0.68400000000000005</v>
      </c>
      <c r="E133" s="206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207"/>
      <c r="AA133" s="207"/>
      <c r="AB133" s="207"/>
      <c r="AC133" s="207"/>
      <c r="AD133" s="207"/>
      <c r="AE133" s="207"/>
      <c r="AF133" s="207"/>
      <c r="AG133" s="207"/>
      <c r="AH133" s="207"/>
      <c r="AI133" s="207"/>
      <c r="AJ133" s="207"/>
      <c r="AK133" s="207"/>
      <c r="AL133" s="207"/>
      <c r="AM133" s="207"/>
      <c r="AN133" s="207"/>
      <c r="AO133" s="207"/>
      <c r="AP133" s="207"/>
      <c r="AQ133" s="207"/>
      <c r="AR133" s="207"/>
      <c r="AS133" s="207"/>
      <c r="AT133" s="207"/>
      <c r="AU133" s="207"/>
      <c r="AV133" s="207"/>
      <c r="AW133" s="207"/>
      <c r="AX133" s="207"/>
      <c r="AY133" s="207"/>
      <c r="AZ133" s="207"/>
      <c r="BA133" s="207"/>
      <c r="BB133" s="207"/>
      <c r="BC133" s="207"/>
      <c r="BD133" s="207"/>
      <c r="BE133" s="207"/>
      <c r="BF133" s="207"/>
      <c r="BG133" s="207"/>
      <c r="BH133" s="207"/>
      <c r="BI133" s="207"/>
      <c r="BJ133" s="207"/>
      <c r="BK133" s="207"/>
      <c r="BL133" s="207"/>
      <c r="BM133" s="224">
        <v>6</v>
      </c>
    </row>
    <row r="134" spans="1:65">
      <c r="A134" s="30"/>
      <c r="B134" s="20" t="s">
        <v>265</v>
      </c>
      <c r="C134" s="12"/>
      <c r="D134" s="227">
        <v>0.68450000000000011</v>
      </c>
      <c r="E134" s="206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207"/>
      <c r="AB134" s="207"/>
      <c r="AC134" s="207"/>
      <c r="AD134" s="207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207"/>
      <c r="BB134" s="207"/>
      <c r="BC134" s="207"/>
      <c r="BD134" s="207"/>
      <c r="BE134" s="207"/>
      <c r="BF134" s="207"/>
      <c r="BG134" s="207"/>
      <c r="BH134" s="207"/>
      <c r="BI134" s="207"/>
      <c r="BJ134" s="207"/>
      <c r="BK134" s="207"/>
      <c r="BL134" s="207"/>
      <c r="BM134" s="224">
        <v>16</v>
      </c>
    </row>
    <row r="135" spans="1:65">
      <c r="A135" s="30"/>
      <c r="B135" s="3" t="s">
        <v>266</v>
      </c>
      <c r="C135" s="29"/>
      <c r="D135" s="24">
        <v>0.68450000000000011</v>
      </c>
      <c r="E135" s="206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  <c r="AA135" s="207"/>
      <c r="AB135" s="207"/>
      <c r="AC135" s="207"/>
      <c r="AD135" s="207"/>
      <c r="AE135" s="207"/>
      <c r="AF135" s="207"/>
      <c r="AG135" s="207"/>
      <c r="AH135" s="207"/>
      <c r="AI135" s="207"/>
      <c r="AJ135" s="207"/>
      <c r="AK135" s="207"/>
      <c r="AL135" s="207"/>
      <c r="AM135" s="207"/>
      <c r="AN135" s="207"/>
      <c r="AO135" s="207"/>
      <c r="AP135" s="207"/>
      <c r="AQ135" s="207"/>
      <c r="AR135" s="207"/>
      <c r="AS135" s="207"/>
      <c r="AT135" s="207"/>
      <c r="AU135" s="207"/>
      <c r="AV135" s="207"/>
      <c r="AW135" s="207"/>
      <c r="AX135" s="207"/>
      <c r="AY135" s="207"/>
      <c r="AZ135" s="207"/>
      <c r="BA135" s="207"/>
      <c r="BB135" s="207"/>
      <c r="BC135" s="207"/>
      <c r="BD135" s="207"/>
      <c r="BE135" s="207"/>
      <c r="BF135" s="207"/>
      <c r="BG135" s="207"/>
      <c r="BH135" s="207"/>
      <c r="BI135" s="207"/>
      <c r="BJ135" s="207"/>
      <c r="BK135" s="207"/>
      <c r="BL135" s="207"/>
      <c r="BM135" s="224">
        <v>0.6845</v>
      </c>
    </row>
    <row r="136" spans="1:65">
      <c r="A136" s="30"/>
      <c r="B136" s="3" t="s">
        <v>267</v>
      </c>
      <c r="C136" s="29"/>
      <c r="D136" s="24">
        <v>7.0710678118654816E-4</v>
      </c>
      <c r="E136" s="206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  <c r="W136" s="207"/>
      <c r="X136" s="207"/>
      <c r="Y136" s="207"/>
      <c r="Z136" s="207"/>
      <c r="AA136" s="207"/>
      <c r="AB136" s="207"/>
      <c r="AC136" s="207"/>
      <c r="AD136" s="207"/>
      <c r="AE136" s="207"/>
      <c r="AF136" s="207"/>
      <c r="AG136" s="207"/>
      <c r="AH136" s="207"/>
      <c r="AI136" s="207"/>
      <c r="AJ136" s="207"/>
      <c r="AK136" s="207"/>
      <c r="AL136" s="207"/>
      <c r="AM136" s="207"/>
      <c r="AN136" s="207"/>
      <c r="AO136" s="207"/>
      <c r="AP136" s="207"/>
      <c r="AQ136" s="207"/>
      <c r="AR136" s="207"/>
      <c r="AS136" s="207"/>
      <c r="AT136" s="207"/>
      <c r="AU136" s="207"/>
      <c r="AV136" s="207"/>
      <c r="AW136" s="207"/>
      <c r="AX136" s="207"/>
      <c r="AY136" s="207"/>
      <c r="AZ136" s="207"/>
      <c r="BA136" s="207"/>
      <c r="BB136" s="207"/>
      <c r="BC136" s="207"/>
      <c r="BD136" s="207"/>
      <c r="BE136" s="207"/>
      <c r="BF136" s="207"/>
      <c r="BG136" s="207"/>
      <c r="BH136" s="207"/>
      <c r="BI136" s="207"/>
      <c r="BJ136" s="207"/>
      <c r="BK136" s="207"/>
      <c r="BL136" s="207"/>
      <c r="BM136" s="224">
        <v>12</v>
      </c>
    </row>
    <row r="137" spans="1:65">
      <c r="A137" s="30"/>
      <c r="B137" s="3" t="s">
        <v>86</v>
      </c>
      <c r="C137" s="29"/>
      <c r="D137" s="13">
        <v>1.0330267073579958E-3</v>
      </c>
      <c r="E137" s="15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268</v>
      </c>
      <c r="C138" s="29"/>
      <c r="D138" s="13">
        <v>2.2204460492503131E-16</v>
      </c>
      <c r="E138" s="15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269</v>
      </c>
      <c r="C139" s="47"/>
      <c r="D139" s="45" t="s">
        <v>270</v>
      </c>
      <c r="E139" s="15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5">
      <c r="B141" s="8" t="s">
        <v>606</v>
      </c>
      <c r="BM141" s="28" t="s">
        <v>308</v>
      </c>
    </row>
    <row r="142" spans="1:65" ht="15">
      <c r="A142" s="25" t="s">
        <v>107</v>
      </c>
      <c r="B142" s="18" t="s">
        <v>110</v>
      </c>
      <c r="C142" s="15" t="s">
        <v>111</v>
      </c>
      <c r="D142" s="16" t="s">
        <v>333</v>
      </c>
      <c r="E142" s="15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231</v>
      </c>
      <c r="C143" s="9" t="s">
        <v>231</v>
      </c>
      <c r="D143" s="10" t="s">
        <v>112</v>
      </c>
      <c r="E143" s="15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1</v>
      </c>
    </row>
    <row r="144" spans="1:65">
      <c r="A144" s="30"/>
      <c r="B144" s="19"/>
      <c r="C144" s="9"/>
      <c r="D144" s="10" t="s">
        <v>98</v>
      </c>
      <c r="E144" s="15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2</v>
      </c>
    </row>
    <row r="145" spans="1:65">
      <c r="A145" s="30"/>
      <c r="B145" s="19"/>
      <c r="C145" s="9"/>
      <c r="D145" s="26"/>
      <c r="E145" s="15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2</v>
      </c>
    </row>
    <row r="146" spans="1:65">
      <c r="A146" s="30"/>
      <c r="B146" s="18">
        <v>1</v>
      </c>
      <c r="C146" s="14">
        <v>1</v>
      </c>
      <c r="D146" s="22">
        <v>5.7</v>
      </c>
      <c r="E146" s="15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8">
        <v>1</v>
      </c>
    </row>
    <row r="147" spans="1:65">
      <c r="A147" s="30"/>
      <c r="B147" s="19">
        <v>1</v>
      </c>
      <c r="C147" s="9">
        <v>2</v>
      </c>
      <c r="D147" s="11">
        <v>5.71</v>
      </c>
      <c r="E147" s="15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>
        <v>7</v>
      </c>
    </row>
    <row r="148" spans="1:65">
      <c r="A148" s="30"/>
      <c r="B148" s="20" t="s">
        <v>265</v>
      </c>
      <c r="C148" s="12"/>
      <c r="D148" s="23">
        <v>5.7050000000000001</v>
      </c>
      <c r="E148" s="15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16</v>
      </c>
    </row>
    <row r="149" spans="1:65">
      <c r="A149" s="30"/>
      <c r="B149" s="3" t="s">
        <v>266</v>
      </c>
      <c r="C149" s="29"/>
      <c r="D149" s="11">
        <v>5.7050000000000001</v>
      </c>
      <c r="E149" s="15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5.7050000000000001</v>
      </c>
    </row>
    <row r="150" spans="1:65">
      <c r="A150" s="30"/>
      <c r="B150" s="3" t="s">
        <v>267</v>
      </c>
      <c r="C150" s="29"/>
      <c r="D150" s="24">
        <v>7.0710678118653244E-3</v>
      </c>
      <c r="E150" s="15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13</v>
      </c>
    </row>
    <row r="151" spans="1:65">
      <c r="A151" s="30"/>
      <c r="B151" s="3" t="s">
        <v>86</v>
      </c>
      <c r="C151" s="29"/>
      <c r="D151" s="13">
        <v>1.2394509749106615E-3</v>
      </c>
      <c r="E151" s="15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268</v>
      </c>
      <c r="C152" s="29"/>
      <c r="D152" s="13">
        <v>0</v>
      </c>
      <c r="E152" s="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269</v>
      </c>
      <c r="C153" s="47"/>
      <c r="D153" s="45" t="s">
        <v>270</v>
      </c>
      <c r="E153" s="15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 ht="15">
      <c r="B155" s="8" t="s">
        <v>607</v>
      </c>
      <c r="BM155" s="28" t="s">
        <v>308</v>
      </c>
    </row>
    <row r="156" spans="1:65" ht="15">
      <c r="A156" s="25" t="s">
        <v>108</v>
      </c>
      <c r="B156" s="18" t="s">
        <v>110</v>
      </c>
      <c r="C156" s="15" t="s">
        <v>111</v>
      </c>
      <c r="D156" s="16" t="s">
        <v>333</v>
      </c>
      <c r="E156" s="15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</v>
      </c>
    </row>
    <row r="157" spans="1:65">
      <c r="A157" s="30"/>
      <c r="B157" s="19" t="s">
        <v>231</v>
      </c>
      <c r="C157" s="9" t="s">
        <v>231</v>
      </c>
      <c r="D157" s="10" t="s">
        <v>112</v>
      </c>
      <c r="E157" s="15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 t="s">
        <v>1</v>
      </c>
    </row>
    <row r="158" spans="1:65">
      <c r="A158" s="30"/>
      <c r="B158" s="19"/>
      <c r="C158" s="9"/>
      <c r="D158" s="10" t="s">
        <v>98</v>
      </c>
      <c r="E158" s="15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3</v>
      </c>
    </row>
    <row r="159" spans="1:65">
      <c r="A159" s="30"/>
      <c r="B159" s="19"/>
      <c r="C159" s="9"/>
      <c r="D159" s="26"/>
      <c r="E159" s="15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8">
        <v>3</v>
      </c>
    </row>
    <row r="160" spans="1:65">
      <c r="A160" s="30"/>
      <c r="B160" s="18">
        <v>1</v>
      </c>
      <c r="C160" s="14">
        <v>1</v>
      </c>
      <c r="D160" s="222">
        <v>0.17399999999999999</v>
      </c>
      <c r="E160" s="206"/>
      <c r="F160" s="207"/>
      <c r="G160" s="207"/>
      <c r="H160" s="207"/>
      <c r="I160" s="207"/>
      <c r="J160" s="207"/>
      <c r="K160" s="207"/>
      <c r="L160" s="207"/>
      <c r="M160" s="207"/>
      <c r="N160" s="207"/>
      <c r="O160" s="207"/>
      <c r="P160" s="207"/>
      <c r="Q160" s="207"/>
      <c r="R160" s="207"/>
      <c r="S160" s="207"/>
      <c r="T160" s="207"/>
      <c r="U160" s="207"/>
      <c r="V160" s="207"/>
      <c r="W160" s="207"/>
      <c r="X160" s="207"/>
      <c r="Y160" s="207"/>
      <c r="Z160" s="207"/>
      <c r="AA160" s="207"/>
      <c r="AB160" s="207"/>
      <c r="AC160" s="207"/>
      <c r="AD160" s="207"/>
      <c r="AE160" s="207"/>
      <c r="AF160" s="207"/>
      <c r="AG160" s="207"/>
      <c r="AH160" s="207"/>
      <c r="AI160" s="207"/>
      <c r="AJ160" s="207"/>
      <c r="AK160" s="207"/>
      <c r="AL160" s="207"/>
      <c r="AM160" s="207"/>
      <c r="AN160" s="207"/>
      <c r="AO160" s="207"/>
      <c r="AP160" s="207"/>
      <c r="AQ160" s="207"/>
      <c r="AR160" s="207"/>
      <c r="AS160" s="207"/>
      <c r="AT160" s="207"/>
      <c r="AU160" s="207"/>
      <c r="AV160" s="207"/>
      <c r="AW160" s="207"/>
      <c r="AX160" s="207"/>
      <c r="AY160" s="207"/>
      <c r="AZ160" s="207"/>
      <c r="BA160" s="207"/>
      <c r="BB160" s="207"/>
      <c r="BC160" s="207"/>
      <c r="BD160" s="207"/>
      <c r="BE160" s="207"/>
      <c r="BF160" s="207"/>
      <c r="BG160" s="207"/>
      <c r="BH160" s="207"/>
      <c r="BI160" s="207"/>
      <c r="BJ160" s="207"/>
      <c r="BK160" s="207"/>
      <c r="BL160" s="207"/>
      <c r="BM160" s="224">
        <v>1</v>
      </c>
    </row>
    <row r="161" spans="1:65">
      <c r="A161" s="30"/>
      <c r="B161" s="19">
        <v>1</v>
      </c>
      <c r="C161" s="9">
        <v>2</v>
      </c>
      <c r="D161" s="24">
        <v>0.17399999999999999</v>
      </c>
      <c r="E161" s="206"/>
      <c r="F161" s="207"/>
      <c r="G161" s="207"/>
      <c r="H161" s="207"/>
      <c r="I161" s="207"/>
      <c r="J161" s="207"/>
      <c r="K161" s="207"/>
      <c r="L161" s="207"/>
      <c r="M161" s="207"/>
      <c r="N161" s="207"/>
      <c r="O161" s="207"/>
      <c r="P161" s="207"/>
      <c r="Q161" s="207"/>
      <c r="R161" s="207"/>
      <c r="S161" s="207"/>
      <c r="T161" s="207"/>
      <c r="U161" s="207"/>
      <c r="V161" s="207"/>
      <c r="W161" s="207"/>
      <c r="X161" s="207"/>
      <c r="Y161" s="207"/>
      <c r="Z161" s="207"/>
      <c r="AA161" s="207"/>
      <c r="AB161" s="207"/>
      <c r="AC161" s="207"/>
      <c r="AD161" s="207"/>
      <c r="AE161" s="207"/>
      <c r="AF161" s="207"/>
      <c r="AG161" s="207"/>
      <c r="AH161" s="207"/>
      <c r="AI161" s="207"/>
      <c r="AJ161" s="207"/>
      <c r="AK161" s="207"/>
      <c r="AL161" s="207"/>
      <c r="AM161" s="207"/>
      <c r="AN161" s="207"/>
      <c r="AO161" s="207"/>
      <c r="AP161" s="207"/>
      <c r="AQ161" s="207"/>
      <c r="AR161" s="207"/>
      <c r="AS161" s="207"/>
      <c r="AT161" s="207"/>
      <c r="AU161" s="207"/>
      <c r="AV161" s="207"/>
      <c r="AW161" s="207"/>
      <c r="AX161" s="207"/>
      <c r="AY161" s="207"/>
      <c r="AZ161" s="207"/>
      <c r="BA161" s="207"/>
      <c r="BB161" s="207"/>
      <c r="BC161" s="207"/>
      <c r="BD161" s="207"/>
      <c r="BE161" s="207"/>
      <c r="BF161" s="207"/>
      <c r="BG161" s="207"/>
      <c r="BH161" s="207"/>
      <c r="BI161" s="207"/>
      <c r="BJ161" s="207"/>
      <c r="BK161" s="207"/>
      <c r="BL161" s="207"/>
      <c r="BM161" s="224">
        <v>8</v>
      </c>
    </row>
    <row r="162" spans="1:65">
      <c r="A162" s="30"/>
      <c r="B162" s="20" t="s">
        <v>265</v>
      </c>
      <c r="C162" s="12"/>
      <c r="D162" s="227">
        <v>0.17399999999999999</v>
      </c>
      <c r="E162" s="206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  <c r="W162" s="207"/>
      <c r="X162" s="207"/>
      <c r="Y162" s="207"/>
      <c r="Z162" s="207"/>
      <c r="AA162" s="207"/>
      <c r="AB162" s="207"/>
      <c r="AC162" s="207"/>
      <c r="AD162" s="207"/>
      <c r="AE162" s="207"/>
      <c r="AF162" s="207"/>
      <c r="AG162" s="207"/>
      <c r="AH162" s="207"/>
      <c r="AI162" s="207"/>
      <c r="AJ162" s="207"/>
      <c r="AK162" s="207"/>
      <c r="AL162" s="207"/>
      <c r="AM162" s="207"/>
      <c r="AN162" s="207"/>
      <c r="AO162" s="207"/>
      <c r="AP162" s="207"/>
      <c r="AQ162" s="207"/>
      <c r="AR162" s="207"/>
      <c r="AS162" s="207"/>
      <c r="AT162" s="207"/>
      <c r="AU162" s="207"/>
      <c r="AV162" s="207"/>
      <c r="AW162" s="207"/>
      <c r="AX162" s="207"/>
      <c r="AY162" s="207"/>
      <c r="AZ162" s="207"/>
      <c r="BA162" s="207"/>
      <c r="BB162" s="207"/>
      <c r="BC162" s="207"/>
      <c r="BD162" s="207"/>
      <c r="BE162" s="207"/>
      <c r="BF162" s="207"/>
      <c r="BG162" s="207"/>
      <c r="BH162" s="207"/>
      <c r="BI162" s="207"/>
      <c r="BJ162" s="207"/>
      <c r="BK162" s="207"/>
      <c r="BL162" s="207"/>
      <c r="BM162" s="224">
        <v>16</v>
      </c>
    </row>
    <row r="163" spans="1:65">
      <c r="A163" s="30"/>
      <c r="B163" s="3" t="s">
        <v>266</v>
      </c>
      <c r="C163" s="29"/>
      <c r="D163" s="24">
        <v>0.17399999999999999</v>
      </c>
      <c r="E163" s="206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7"/>
      <c r="S163" s="207"/>
      <c r="T163" s="207"/>
      <c r="U163" s="207"/>
      <c r="V163" s="207"/>
      <c r="W163" s="207"/>
      <c r="X163" s="207"/>
      <c r="Y163" s="207"/>
      <c r="Z163" s="207"/>
      <c r="AA163" s="207"/>
      <c r="AB163" s="207"/>
      <c r="AC163" s="207"/>
      <c r="AD163" s="207"/>
      <c r="AE163" s="207"/>
      <c r="AF163" s="207"/>
      <c r="AG163" s="207"/>
      <c r="AH163" s="207"/>
      <c r="AI163" s="207"/>
      <c r="AJ163" s="207"/>
      <c r="AK163" s="207"/>
      <c r="AL163" s="207"/>
      <c r="AM163" s="207"/>
      <c r="AN163" s="207"/>
      <c r="AO163" s="207"/>
      <c r="AP163" s="207"/>
      <c r="AQ163" s="207"/>
      <c r="AR163" s="207"/>
      <c r="AS163" s="207"/>
      <c r="AT163" s="207"/>
      <c r="AU163" s="207"/>
      <c r="AV163" s="207"/>
      <c r="AW163" s="207"/>
      <c r="AX163" s="207"/>
      <c r="AY163" s="207"/>
      <c r="AZ163" s="207"/>
      <c r="BA163" s="207"/>
      <c r="BB163" s="207"/>
      <c r="BC163" s="207"/>
      <c r="BD163" s="207"/>
      <c r="BE163" s="207"/>
      <c r="BF163" s="207"/>
      <c r="BG163" s="207"/>
      <c r="BH163" s="207"/>
      <c r="BI163" s="207"/>
      <c r="BJ163" s="207"/>
      <c r="BK163" s="207"/>
      <c r="BL163" s="207"/>
      <c r="BM163" s="224">
        <v>0.17399999999999999</v>
      </c>
    </row>
    <row r="164" spans="1:65">
      <c r="A164" s="30"/>
      <c r="B164" s="3" t="s">
        <v>267</v>
      </c>
      <c r="C164" s="29"/>
      <c r="D164" s="24">
        <v>0</v>
      </c>
      <c r="E164" s="206"/>
      <c r="F164" s="207"/>
      <c r="G164" s="207"/>
      <c r="H164" s="207"/>
      <c r="I164" s="207"/>
      <c r="J164" s="207"/>
      <c r="K164" s="207"/>
      <c r="L164" s="207"/>
      <c r="M164" s="207"/>
      <c r="N164" s="207"/>
      <c r="O164" s="207"/>
      <c r="P164" s="207"/>
      <c r="Q164" s="207"/>
      <c r="R164" s="207"/>
      <c r="S164" s="207"/>
      <c r="T164" s="207"/>
      <c r="U164" s="207"/>
      <c r="V164" s="207"/>
      <c r="W164" s="207"/>
      <c r="X164" s="207"/>
      <c r="Y164" s="207"/>
      <c r="Z164" s="207"/>
      <c r="AA164" s="207"/>
      <c r="AB164" s="207"/>
      <c r="AC164" s="207"/>
      <c r="AD164" s="207"/>
      <c r="AE164" s="207"/>
      <c r="AF164" s="207"/>
      <c r="AG164" s="207"/>
      <c r="AH164" s="207"/>
      <c r="AI164" s="207"/>
      <c r="AJ164" s="207"/>
      <c r="AK164" s="207"/>
      <c r="AL164" s="207"/>
      <c r="AM164" s="207"/>
      <c r="AN164" s="207"/>
      <c r="AO164" s="207"/>
      <c r="AP164" s="207"/>
      <c r="AQ164" s="207"/>
      <c r="AR164" s="207"/>
      <c r="AS164" s="207"/>
      <c r="AT164" s="207"/>
      <c r="AU164" s="207"/>
      <c r="AV164" s="207"/>
      <c r="AW164" s="207"/>
      <c r="AX164" s="207"/>
      <c r="AY164" s="207"/>
      <c r="AZ164" s="207"/>
      <c r="BA164" s="207"/>
      <c r="BB164" s="207"/>
      <c r="BC164" s="207"/>
      <c r="BD164" s="207"/>
      <c r="BE164" s="207"/>
      <c r="BF164" s="207"/>
      <c r="BG164" s="207"/>
      <c r="BH164" s="207"/>
      <c r="BI164" s="207"/>
      <c r="BJ164" s="207"/>
      <c r="BK164" s="207"/>
      <c r="BL164" s="207"/>
      <c r="BM164" s="224">
        <v>14</v>
      </c>
    </row>
    <row r="165" spans="1:65">
      <c r="A165" s="30"/>
      <c r="B165" s="3" t="s">
        <v>86</v>
      </c>
      <c r="C165" s="29"/>
      <c r="D165" s="13">
        <v>0</v>
      </c>
      <c r="E165" s="15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30"/>
      <c r="B166" s="3" t="s">
        <v>268</v>
      </c>
      <c r="C166" s="29"/>
      <c r="D166" s="13">
        <v>0</v>
      </c>
      <c r="E166" s="15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30"/>
      <c r="B167" s="46" t="s">
        <v>269</v>
      </c>
      <c r="C167" s="47"/>
      <c r="D167" s="45" t="s">
        <v>270</v>
      </c>
      <c r="E167" s="15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1"/>
      <c r="C168" s="20"/>
      <c r="D168" s="20"/>
      <c r="BM168" s="55"/>
    </row>
    <row r="169" spans="1:65" ht="19.5">
      <c r="B169" s="8" t="s">
        <v>608</v>
      </c>
      <c r="BM169" s="28" t="s">
        <v>308</v>
      </c>
    </row>
    <row r="170" spans="1:65" ht="19.5">
      <c r="A170" s="25" t="s">
        <v>337</v>
      </c>
      <c r="B170" s="18" t="s">
        <v>110</v>
      </c>
      <c r="C170" s="15" t="s">
        <v>111</v>
      </c>
      <c r="D170" s="16" t="s">
        <v>333</v>
      </c>
      <c r="E170" s="15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 t="s">
        <v>231</v>
      </c>
      <c r="C171" s="9" t="s">
        <v>231</v>
      </c>
      <c r="D171" s="10" t="s">
        <v>112</v>
      </c>
      <c r="E171" s="15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 t="s">
        <v>1</v>
      </c>
    </row>
    <row r="172" spans="1:65">
      <c r="A172" s="30"/>
      <c r="B172" s="19"/>
      <c r="C172" s="9"/>
      <c r="D172" s="10" t="s">
        <v>98</v>
      </c>
      <c r="E172" s="15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</v>
      </c>
    </row>
    <row r="173" spans="1:65">
      <c r="A173" s="30"/>
      <c r="B173" s="19"/>
      <c r="C173" s="9"/>
      <c r="D173" s="26"/>
      <c r="E173" s="15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2</v>
      </c>
    </row>
    <row r="174" spans="1:65">
      <c r="A174" s="30"/>
      <c r="B174" s="18">
        <v>1</v>
      </c>
      <c r="C174" s="14">
        <v>1</v>
      </c>
      <c r="D174" s="22">
        <v>2.82</v>
      </c>
      <c r="E174" s="15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8">
        <v>1</v>
      </c>
    </row>
    <row r="175" spans="1:65">
      <c r="A175" s="30"/>
      <c r="B175" s="19">
        <v>1</v>
      </c>
      <c r="C175" s="9">
        <v>2</v>
      </c>
      <c r="D175" s="11">
        <v>2.81</v>
      </c>
      <c r="E175" s="15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8">
        <v>9</v>
      </c>
    </row>
    <row r="176" spans="1:65">
      <c r="A176" s="30"/>
      <c r="B176" s="20" t="s">
        <v>265</v>
      </c>
      <c r="C176" s="12"/>
      <c r="D176" s="23">
        <v>2.8149999999999999</v>
      </c>
      <c r="E176" s="15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8">
        <v>16</v>
      </c>
    </row>
    <row r="177" spans="1:65">
      <c r="A177" s="30"/>
      <c r="B177" s="3" t="s">
        <v>266</v>
      </c>
      <c r="C177" s="29"/>
      <c r="D177" s="11">
        <v>2.8149999999999999</v>
      </c>
      <c r="E177" s="15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8">
        <v>2.8149999999999999</v>
      </c>
    </row>
    <row r="178" spans="1:65">
      <c r="A178" s="30"/>
      <c r="B178" s="3" t="s">
        <v>267</v>
      </c>
      <c r="C178" s="29"/>
      <c r="D178" s="24">
        <v>7.0710678118653244E-3</v>
      </c>
      <c r="E178" s="15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8">
        <v>15</v>
      </c>
    </row>
    <row r="179" spans="1:65">
      <c r="A179" s="30"/>
      <c r="B179" s="3" t="s">
        <v>86</v>
      </c>
      <c r="C179" s="29"/>
      <c r="D179" s="13">
        <v>2.5119246223322643E-3</v>
      </c>
      <c r="E179" s="15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268</v>
      </c>
      <c r="C180" s="29"/>
      <c r="D180" s="13">
        <v>0</v>
      </c>
      <c r="E180" s="15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269</v>
      </c>
      <c r="C181" s="47"/>
      <c r="D181" s="45" t="s">
        <v>270</v>
      </c>
      <c r="E181" s="15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/>
      <c r="C182" s="20"/>
      <c r="D182" s="20"/>
      <c r="BM182" s="55"/>
    </row>
    <row r="183" spans="1:65" ht="15">
      <c r="B183" s="8" t="s">
        <v>609</v>
      </c>
      <c r="BM183" s="28" t="s">
        <v>308</v>
      </c>
    </row>
    <row r="184" spans="1:65" ht="15">
      <c r="A184" s="25" t="s">
        <v>34</v>
      </c>
      <c r="B184" s="18" t="s">
        <v>110</v>
      </c>
      <c r="C184" s="15" t="s">
        <v>111</v>
      </c>
      <c r="D184" s="16" t="s">
        <v>333</v>
      </c>
      <c r="E184" s="15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231</v>
      </c>
      <c r="C185" s="9" t="s">
        <v>231</v>
      </c>
      <c r="D185" s="10" t="s">
        <v>112</v>
      </c>
      <c r="E185" s="15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98</v>
      </c>
      <c r="E186" s="15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0</v>
      </c>
    </row>
    <row r="187" spans="1:65">
      <c r="A187" s="30"/>
      <c r="B187" s="19"/>
      <c r="C187" s="9"/>
      <c r="D187" s="26"/>
      <c r="E187" s="15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0</v>
      </c>
    </row>
    <row r="188" spans="1:65">
      <c r="A188" s="30"/>
      <c r="B188" s="18">
        <v>1</v>
      </c>
      <c r="C188" s="14">
        <v>1</v>
      </c>
      <c r="D188" s="208">
        <v>80</v>
      </c>
      <c r="E188" s="210"/>
      <c r="F188" s="211"/>
      <c r="G188" s="211"/>
      <c r="H188" s="211"/>
      <c r="I188" s="211"/>
      <c r="J188" s="211"/>
      <c r="K188" s="211"/>
      <c r="L188" s="211"/>
      <c r="M188" s="211"/>
      <c r="N188" s="211"/>
      <c r="O188" s="211"/>
      <c r="P188" s="211"/>
      <c r="Q188" s="211"/>
      <c r="R188" s="211"/>
      <c r="S188" s="211"/>
      <c r="T188" s="211"/>
      <c r="U188" s="211"/>
      <c r="V188" s="211"/>
      <c r="W188" s="211"/>
      <c r="X188" s="211"/>
      <c r="Y188" s="211"/>
      <c r="Z188" s="211"/>
      <c r="AA188" s="211"/>
      <c r="AB188" s="211"/>
      <c r="AC188" s="211"/>
      <c r="AD188" s="211"/>
      <c r="AE188" s="211"/>
      <c r="AF188" s="211"/>
      <c r="AG188" s="211"/>
      <c r="AH188" s="211"/>
      <c r="AI188" s="211"/>
      <c r="AJ188" s="211"/>
      <c r="AK188" s="211"/>
      <c r="AL188" s="211"/>
      <c r="AM188" s="211"/>
      <c r="AN188" s="211"/>
      <c r="AO188" s="211"/>
      <c r="AP188" s="211"/>
      <c r="AQ188" s="211"/>
      <c r="AR188" s="211"/>
      <c r="AS188" s="211"/>
      <c r="AT188" s="211"/>
      <c r="AU188" s="211"/>
      <c r="AV188" s="211"/>
      <c r="AW188" s="211"/>
      <c r="AX188" s="211"/>
      <c r="AY188" s="211"/>
      <c r="AZ188" s="211"/>
      <c r="BA188" s="211"/>
      <c r="BB188" s="211"/>
      <c r="BC188" s="211"/>
      <c r="BD188" s="211"/>
      <c r="BE188" s="211"/>
      <c r="BF188" s="211"/>
      <c r="BG188" s="211"/>
      <c r="BH188" s="211"/>
      <c r="BI188" s="211"/>
      <c r="BJ188" s="211"/>
      <c r="BK188" s="211"/>
      <c r="BL188" s="211"/>
      <c r="BM188" s="212">
        <v>1</v>
      </c>
    </row>
    <row r="189" spans="1:65">
      <c r="A189" s="30"/>
      <c r="B189" s="19">
        <v>1</v>
      </c>
      <c r="C189" s="9">
        <v>2</v>
      </c>
      <c r="D189" s="213">
        <v>80</v>
      </c>
      <c r="E189" s="210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  <c r="AA189" s="211"/>
      <c r="AB189" s="211"/>
      <c r="AC189" s="211"/>
      <c r="AD189" s="211"/>
      <c r="AE189" s="211"/>
      <c r="AF189" s="211"/>
      <c r="AG189" s="211"/>
      <c r="AH189" s="211"/>
      <c r="AI189" s="211"/>
      <c r="AJ189" s="211"/>
      <c r="AK189" s="211"/>
      <c r="AL189" s="211"/>
      <c r="AM189" s="211"/>
      <c r="AN189" s="211"/>
      <c r="AO189" s="211"/>
      <c r="AP189" s="211"/>
      <c r="AQ189" s="211"/>
      <c r="AR189" s="211"/>
      <c r="AS189" s="211"/>
      <c r="AT189" s="211"/>
      <c r="AU189" s="211"/>
      <c r="AV189" s="211"/>
      <c r="AW189" s="211"/>
      <c r="AX189" s="211"/>
      <c r="AY189" s="211"/>
      <c r="AZ189" s="211"/>
      <c r="BA189" s="211"/>
      <c r="BB189" s="211"/>
      <c r="BC189" s="211"/>
      <c r="BD189" s="211"/>
      <c r="BE189" s="211"/>
      <c r="BF189" s="211"/>
      <c r="BG189" s="211"/>
      <c r="BH189" s="211"/>
      <c r="BI189" s="211"/>
      <c r="BJ189" s="211"/>
      <c r="BK189" s="211"/>
      <c r="BL189" s="211"/>
      <c r="BM189" s="212">
        <v>10</v>
      </c>
    </row>
    <row r="190" spans="1:65">
      <c r="A190" s="30"/>
      <c r="B190" s="20" t="s">
        <v>265</v>
      </c>
      <c r="C190" s="12"/>
      <c r="D190" s="217">
        <v>80</v>
      </c>
      <c r="E190" s="210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  <c r="AI190" s="211"/>
      <c r="AJ190" s="211"/>
      <c r="AK190" s="211"/>
      <c r="AL190" s="211"/>
      <c r="AM190" s="211"/>
      <c r="AN190" s="211"/>
      <c r="AO190" s="211"/>
      <c r="AP190" s="211"/>
      <c r="AQ190" s="211"/>
      <c r="AR190" s="211"/>
      <c r="AS190" s="211"/>
      <c r="AT190" s="211"/>
      <c r="AU190" s="211"/>
      <c r="AV190" s="211"/>
      <c r="AW190" s="211"/>
      <c r="AX190" s="211"/>
      <c r="AY190" s="211"/>
      <c r="AZ190" s="211"/>
      <c r="BA190" s="211"/>
      <c r="BB190" s="211"/>
      <c r="BC190" s="211"/>
      <c r="BD190" s="211"/>
      <c r="BE190" s="211"/>
      <c r="BF190" s="211"/>
      <c r="BG190" s="211"/>
      <c r="BH190" s="211"/>
      <c r="BI190" s="211"/>
      <c r="BJ190" s="211"/>
      <c r="BK190" s="211"/>
      <c r="BL190" s="211"/>
      <c r="BM190" s="212">
        <v>16</v>
      </c>
    </row>
    <row r="191" spans="1:65">
      <c r="A191" s="30"/>
      <c r="B191" s="3" t="s">
        <v>266</v>
      </c>
      <c r="C191" s="29"/>
      <c r="D191" s="213">
        <v>80</v>
      </c>
      <c r="E191" s="210"/>
      <c r="F191" s="211"/>
      <c r="G191" s="211"/>
      <c r="H191" s="211"/>
      <c r="I191" s="211"/>
      <c r="J191" s="211"/>
      <c r="K191" s="211"/>
      <c r="L191" s="211"/>
      <c r="M191" s="211"/>
      <c r="N191" s="211"/>
      <c r="O191" s="211"/>
      <c r="P191" s="211"/>
      <c r="Q191" s="211"/>
      <c r="R191" s="211"/>
      <c r="S191" s="211"/>
      <c r="T191" s="211"/>
      <c r="U191" s="211"/>
      <c r="V191" s="211"/>
      <c r="W191" s="211"/>
      <c r="X191" s="211"/>
      <c r="Y191" s="211"/>
      <c r="Z191" s="211"/>
      <c r="AA191" s="211"/>
      <c r="AB191" s="211"/>
      <c r="AC191" s="211"/>
      <c r="AD191" s="211"/>
      <c r="AE191" s="211"/>
      <c r="AF191" s="211"/>
      <c r="AG191" s="211"/>
      <c r="AH191" s="211"/>
      <c r="AI191" s="211"/>
      <c r="AJ191" s="211"/>
      <c r="AK191" s="211"/>
      <c r="AL191" s="211"/>
      <c r="AM191" s="211"/>
      <c r="AN191" s="211"/>
      <c r="AO191" s="211"/>
      <c r="AP191" s="211"/>
      <c r="AQ191" s="211"/>
      <c r="AR191" s="211"/>
      <c r="AS191" s="211"/>
      <c r="AT191" s="211"/>
      <c r="AU191" s="211"/>
      <c r="AV191" s="211"/>
      <c r="AW191" s="211"/>
      <c r="AX191" s="211"/>
      <c r="AY191" s="211"/>
      <c r="AZ191" s="211"/>
      <c r="BA191" s="211"/>
      <c r="BB191" s="211"/>
      <c r="BC191" s="211"/>
      <c r="BD191" s="211"/>
      <c r="BE191" s="211"/>
      <c r="BF191" s="211"/>
      <c r="BG191" s="211"/>
      <c r="BH191" s="211"/>
      <c r="BI191" s="211"/>
      <c r="BJ191" s="211"/>
      <c r="BK191" s="211"/>
      <c r="BL191" s="211"/>
      <c r="BM191" s="212">
        <v>80</v>
      </c>
    </row>
    <row r="192" spans="1:65">
      <c r="A192" s="30"/>
      <c r="B192" s="3" t="s">
        <v>267</v>
      </c>
      <c r="C192" s="29"/>
      <c r="D192" s="213">
        <v>0</v>
      </c>
      <c r="E192" s="210"/>
      <c r="F192" s="211"/>
      <c r="G192" s="211"/>
      <c r="H192" s="211"/>
      <c r="I192" s="211"/>
      <c r="J192" s="211"/>
      <c r="K192" s="211"/>
      <c r="L192" s="211"/>
      <c r="M192" s="211"/>
      <c r="N192" s="211"/>
      <c r="O192" s="211"/>
      <c r="P192" s="211"/>
      <c r="Q192" s="211"/>
      <c r="R192" s="211"/>
      <c r="S192" s="211"/>
      <c r="T192" s="211"/>
      <c r="U192" s="211"/>
      <c r="V192" s="211"/>
      <c r="W192" s="211"/>
      <c r="X192" s="211"/>
      <c r="Y192" s="211"/>
      <c r="Z192" s="211"/>
      <c r="AA192" s="211"/>
      <c r="AB192" s="211"/>
      <c r="AC192" s="211"/>
      <c r="AD192" s="211"/>
      <c r="AE192" s="211"/>
      <c r="AF192" s="211"/>
      <c r="AG192" s="211"/>
      <c r="AH192" s="211"/>
      <c r="AI192" s="211"/>
      <c r="AJ192" s="211"/>
      <c r="AK192" s="211"/>
      <c r="AL192" s="211"/>
      <c r="AM192" s="211"/>
      <c r="AN192" s="211"/>
      <c r="AO192" s="211"/>
      <c r="AP192" s="211"/>
      <c r="AQ192" s="211"/>
      <c r="AR192" s="211"/>
      <c r="AS192" s="211"/>
      <c r="AT192" s="211"/>
      <c r="AU192" s="211"/>
      <c r="AV192" s="211"/>
      <c r="AW192" s="211"/>
      <c r="AX192" s="211"/>
      <c r="AY192" s="211"/>
      <c r="AZ192" s="211"/>
      <c r="BA192" s="211"/>
      <c r="BB192" s="211"/>
      <c r="BC192" s="211"/>
      <c r="BD192" s="211"/>
      <c r="BE192" s="211"/>
      <c r="BF192" s="211"/>
      <c r="BG192" s="211"/>
      <c r="BH192" s="211"/>
      <c r="BI192" s="211"/>
      <c r="BJ192" s="211"/>
      <c r="BK192" s="211"/>
      <c r="BL192" s="211"/>
      <c r="BM192" s="212">
        <v>16</v>
      </c>
    </row>
    <row r="193" spans="1:65">
      <c r="A193" s="30"/>
      <c r="B193" s="3" t="s">
        <v>86</v>
      </c>
      <c r="C193" s="29"/>
      <c r="D193" s="13">
        <v>0</v>
      </c>
      <c r="E193" s="15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30"/>
      <c r="B194" s="3" t="s">
        <v>268</v>
      </c>
      <c r="C194" s="29"/>
      <c r="D194" s="13">
        <v>0</v>
      </c>
      <c r="E194" s="15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30"/>
      <c r="B195" s="46" t="s">
        <v>269</v>
      </c>
      <c r="C195" s="47"/>
      <c r="D195" s="45" t="s">
        <v>270</v>
      </c>
      <c r="E195" s="15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1"/>
      <c r="C196" s="20"/>
      <c r="D196" s="20"/>
      <c r="BM196" s="55"/>
    </row>
    <row r="197" spans="1:65" ht="19.5">
      <c r="B197" s="8" t="s">
        <v>610</v>
      </c>
      <c r="BM197" s="28" t="s">
        <v>308</v>
      </c>
    </row>
    <row r="198" spans="1:65" ht="19.5">
      <c r="A198" s="25" t="s">
        <v>338</v>
      </c>
      <c r="B198" s="18" t="s">
        <v>110</v>
      </c>
      <c r="C198" s="15" t="s">
        <v>111</v>
      </c>
      <c r="D198" s="16" t="s">
        <v>333</v>
      </c>
      <c r="E198" s="15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8">
        <v>1</v>
      </c>
    </row>
    <row r="199" spans="1:65">
      <c r="A199" s="30"/>
      <c r="B199" s="19" t="s">
        <v>231</v>
      </c>
      <c r="C199" s="9" t="s">
        <v>231</v>
      </c>
      <c r="D199" s="10" t="s">
        <v>112</v>
      </c>
      <c r="E199" s="15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8" t="s">
        <v>1</v>
      </c>
    </row>
    <row r="200" spans="1:65">
      <c r="A200" s="30"/>
      <c r="B200" s="19"/>
      <c r="C200" s="9"/>
      <c r="D200" s="10" t="s">
        <v>98</v>
      </c>
      <c r="E200" s="15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3</v>
      </c>
    </row>
    <row r="201" spans="1:65">
      <c r="A201" s="30"/>
      <c r="B201" s="19"/>
      <c r="C201" s="9"/>
      <c r="D201" s="26"/>
      <c r="E201" s="15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3</v>
      </c>
    </row>
    <row r="202" spans="1:65">
      <c r="A202" s="30"/>
      <c r="B202" s="18">
        <v>1</v>
      </c>
      <c r="C202" s="14">
        <v>1</v>
      </c>
      <c r="D202" s="222">
        <v>0.108</v>
      </c>
      <c r="E202" s="206"/>
      <c r="F202" s="207"/>
      <c r="G202" s="207"/>
      <c r="H202" s="207"/>
      <c r="I202" s="207"/>
      <c r="J202" s="207"/>
      <c r="K202" s="207"/>
      <c r="L202" s="207"/>
      <c r="M202" s="207"/>
      <c r="N202" s="207"/>
      <c r="O202" s="207"/>
      <c r="P202" s="207"/>
      <c r="Q202" s="207"/>
      <c r="R202" s="207"/>
      <c r="S202" s="207"/>
      <c r="T202" s="207"/>
      <c r="U202" s="207"/>
      <c r="V202" s="207"/>
      <c r="W202" s="207"/>
      <c r="X202" s="207"/>
      <c r="Y202" s="207"/>
      <c r="Z202" s="207"/>
      <c r="AA202" s="207"/>
      <c r="AB202" s="207"/>
      <c r="AC202" s="207"/>
      <c r="AD202" s="207"/>
      <c r="AE202" s="207"/>
      <c r="AF202" s="207"/>
      <c r="AG202" s="207"/>
      <c r="AH202" s="207"/>
      <c r="AI202" s="207"/>
      <c r="AJ202" s="207"/>
      <c r="AK202" s="207"/>
      <c r="AL202" s="207"/>
      <c r="AM202" s="207"/>
      <c r="AN202" s="207"/>
      <c r="AO202" s="207"/>
      <c r="AP202" s="207"/>
      <c r="AQ202" s="207"/>
      <c r="AR202" s="207"/>
      <c r="AS202" s="207"/>
      <c r="AT202" s="207"/>
      <c r="AU202" s="207"/>
      <c r="AV202" s="207"/>
      <c r="AW202" s="207"/>
      <c r="AX202" s="207"/>
      <c r="AY202" s="207"/>
      <c r="AZ202" s="207"/>
      <c r="BA202" s="207"/>
      <c r="BB202" s="207"/>
      <c r="BC202" s="207"/>
      <c r="BD202" s="207"/>
      <c r="BE202" s="207"/>
      <c r="BF202" s="207"/>
      <c r="BG202" s="207"/>
      <c r="BH202" s="207"/>
      <c r="BI202" s="207"/>
      <c r="BJ202" s="207"/>
      <c r="BK202" s="207"/>
      <c r="BL202" s="207"/>
      <c r="BM202" s="224">
        <v>1</v>
      </c>
    </row>
    <row r="203" spans="1:65">
      <c r="A203" s="30"/>
      <c r="B203" s="19">
        <v>1</v>
      </c>
      <c r="C203" s="9">
        <v>2</v>
      </c>
      <c r="D203" s="24">
        <v>0.107</v>
      </c>
      <c r="E203" s="206"/>
      <c r="F203" s="207"/>
      <c r="G203" s="207"/>
      <c r="H203" s="207"/>
      <c r="I203" s="207"/>
      <c r="J203" s="207"/>
      <c r="K203" s="207"/>
      <c r="L203" s="207"/>
      <c r="M203" s="207"/>
      <c r="N203" s="207"/>
      <c r="O203" s="207"/>
      <c r="P203" s="207"/>
      <c r="Q203" s="207"/>
      <c r="R203" s="207"/>
      <c r="S203" s="207"/>
      <c r="T203" s="207"/>
      <c r="U203" s="207"/>
      <c r="V203" s="207"/>
      <c r="W203" s="207"/>
      <c r="X203" s="207"/>
      <c r="Y203" s="207"/>
      <c r="Z203" s="207"/>
      <c r="AA203" s="207"/>
      <c r="AB203" s="207"/>
      <c r="AC203" s="207"/>
      <c r="AD203" s="207"/>
      <c r="AE203" s="207"/>
      <c r="AF203" s="207"/>
      <c r="AG203" s="207"/>
      <c r="AH203" s="207"/>
      <c r="AI203" s="207"/>
      <c r="AJ203" s="207"/>
      <c r="AK203" s="207"/>
      <c r="AL203" s="207"/>
      <c r="AM203" s="207"/>
      <c r="AN203" s="207"/>
      <c r="AO203" s="207"/>
      <c r="AP203" s="207"/>
      <c r="AQ203" s="207"/>
      <c r="AR203" s="207"/>
      <c r="AS203" s="207"/>
      <c r="AT203" s="207"/>
      <c r="AU203" s="207"/>
      <c r="AV203" s="207"/>
      <c r="AW203" s="207"/>
      <c r="AX203" s="207"/>
      <c r="AY203" s="207"/>
      <c r="AZ203" s="207"/>
      <c r="BA203" s="207"/>
      <c r="BB203" s="207"/>
      <c r="BC203" s="207"/>
      <c r="BD203" s="207"/>
      <c r="BE203" s="207"/>
      <c r="BF203" s="207"/>
      <c r="BG203" s="207"/>
      <c r="BH203" s="207"/>
      <c r="BI203" s="207"/>
      <c r="BJ203" s="207"/>
      <c r="BK203" s="207"/>
      <c r="BL203" s="207"/>
      <c r="BM203" s="224">
        <v>11</v>
      </c>
    </row>
    <row r="204" spans="1:65">
      <c r="A204" s="30"/>
      <c r="B204" s="20" t="s">
        <v>265</v>
      </c>
      <c r="C204" s="12"/>
      <c r="D204" s="227">
        <v>0.1075</v>
      </c>
      <c r="E204" s="206"/>
      <c r="F204" s="207"/>
      <c r="G204" s="207"/>
      <c r="H204" s="207"/>
      <c r="I204" s="207"/>
      <c r="J204" s="207"/>
      <c r="K204" s="207"/>
      <c r="L204" s="207"/>
      <c r="M204" s="207"/>
      <c r="N204" s="207"/>
      <c r="O204" s="207"/>
      <c r="P204" s="207"/>
      <c r="Q204" s="207"/>
      <c r="R204" s="207"/>
      <c r="S204" s="207"/>
      <c r="T204" s="207"/>
      <c r="U204" s="207"/>
      <c r="V204" s="207"/>
      <c r="W204" s="207"/>
      <c r="X204" s="207"/>
      <c r="Y204" s="207"/>
      <c r="Z204" s="207"/>
      <c r="AA204" s="207"/>
      <c r="AB204" s="207"/>
      <c r="AC204" s="207"/>
      <c r="AD204" s="207"/>
      <c r="AE204" s="207"/>
      <c r="AF204" s="207"/>
      <c r="AG204" s="207"/>
      <c r="AH204" s="207"/>
      <c r="AI204" s="207"/>
      <c r="AJ204" s="207"/>
      <c r="AK204" s="207"/>
      <c r="AL204" s="207"/>
      <c r="AM204" s="207"/>
      <c r="AN204" s="207"/>
      <c r="AO204" s="207"/>
      <c r="AP204" s="207"/>
      <c r="AQ204" s="207"/>
      <c r="AR204" s="207"/>
      <c r="AS204" s="207"/>
      <c r="AT204" s="207"/>
      <c r="AU204" s="207"/>
      <c r="AV204" s="207"/>
      <c r="AW204" s="207"/>
      <c r="AX204" s="207"/>
      <c r="AY204" s="207"/>
      <c r="AZ204" s="207"/>
      <c r="BA204" s="207"/>
      <c r="BB204" s="207"/>
      <c r="BC204" s="207"/>
      <c r="BD204" s="207"/>
      <c r="BE204" s="207"/>
      <c r="BF204" s="207"/>
      <c r="BG204" s="207"/>
      <c r="BH204" s="207"/>
      <c r="BI204" s="207"/>
      <c r="BJ204" s="207"/>
      <c r="BK204" s="207"/>
      <c r="BL204" s="207"/>
      <c r="BM204" s="224">
        <v>16</v>
      </c>
    </row>
    <row r="205" spans="1:65">
      <c r="A205" s="30"/>
      <c r="B205" s="3" t="s">
        <v>266</v>
      </c>
      <c r="C205" s="29"/>
      <c r="D205" s="24">
        <v>0.1075</v>
      </c>
      <c r="E205" s="206"/>
      <c r="F205" s="207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  <c r="W205" s="207"/>
      <c r="X205" s="207"/>
      <c r="Y205" s="207"/>
      <c r="Z205" s="207"/>
      <c r="AA205" s="207"/>
      <c r="AB205" s="207"/>
      <c r="AC205" s="207"/>
      <c r="AD205" s="207"/>
      <c r="AE205" s="207"/>
      <c r="AF205" s="207"/>
      <c r="AG205" s="207"/>
      <c r="AH205" s="207"/>
      <c r="AI205" s="207"/>
      <c r="AJ205" s="207"/>
      <c r="AK205" s="207"/>
      <c r="AL205" s="207"/>
      <c r="AM205" s="207"/>
      <c r="AN205" s="207"/>
      <c r="AO205" s="207"/>
      <c r="AP205" s="207"/>
      <c r="AQ205" s="207"/>
      <c r="AR205" s="207"/>
      <c r="AS205" s="207"/>
      <c r="AT205" s="207"/>
      <c r="AU205" s="207"/>
      <c r="AV205" s="207"/>
      <c r="AW205" s="207"/>
      <c r="AX205" s="207"/>
      <c r="AY205" s="207"/>
      <c r="AZ205" s="207"/>
      <c r="BA205" s="207"/>
      <c r="BB205" s="207"/>
      <c r="BC205" s="207"/>
      <c r="BD205" s="207"/>
      <c r="BE205" s="207"/>
      <c r="BF205" s="207"/>
      <c r="BG205" s="207"/>
      <c r="BH205" s="207"/>
      <c r="BI205" s="207"/>
      <c r="BJ205" s="207"/>
      <c r="BK205" s="207"/>
      <c r="BL205" s="207"/>
      <c r="BM205" s="224">
        <v>0.1075</v>
      </c>
    </row>
    <row r="206" spans="1:65">
      <c r="A206" s="30"/>
      <c r="B206" s="3" t="s">
        <v>267</v>
      </c>
      <c r="C206" s="29"/>
      <c r="D206" s="24">
        <v>7.0710678118654816E-4</v>
      </c>
      <c r="E206" s="206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207"/>
      <c r="AA206" s="207"/>
      <c r="AB206" s="207"/>
      <c r="AC206" s="207"/>
      <c r="AD206" s="207"/>
      <c r="AE206" s="207"/>
      <c r="AF206" s="207"/>
      <c r="AG206" s="207"/>
      <c r="AH206" s="207"/>
      <c r="AI206" s="207"/>
      <c r="AJ206" s="207"/>
      <c r="AK206" s="207"/>
      <c r="AL206" s="207"/>
      <c r="AM206" s="207"/>
      <c r="AN206" s="207"/>
      <c r="AO206" s="207"/>
      <c r="AP206" s="207"/>
      <c r="AQ206" s="207"/>
      <c r="AR206" s="207"/>
      <c r="AS206" s="207"/>
      <c r="AT206" s="207"/>
      <c r="AU206" s="207"/>
      <c r="AV206" s="207"/>
      <c r="AW206" s="207"/>
      <c r="AX206" s="207"/>
      <c r="AY206" s="207"/>
      <c r="AZ206" s="207"/>
      <c r="BA206" s="207"/>
      <c r="BB206" s="207"/>
      <c r="BC206" s="207"/>
      <c r="BD206" s="207"/>
      <c r="BE206" s="207"/>
      <c r="BF206" s="207"/>
      <c r="BG206" s="207"/>
      <c r="BH206" s="207"/>
      <c r="BI206" s="207"/>
      <c r="BJ206" s="207"/>
      <c r="BK206" s="207"/>
      <c r="BL206" s="207"/>
      <c r="BM206" s="224">
        <v>17</v>
      </c>
    </row>
    <row r="207" spans="1:65">
      <c r="A207" s="30"/>
      <c r="B207" s="3" t="s">
        <v>86</v>
      </c>
      <c r="C207" s="29"/>
      <c r="D207" s="13">
        <v>6.5777374994097507E-3</v>
      </c>
      <c r="E207" s="15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30"/>
      <c r="B208" s="3" t="s">
        <v>268</v>
      </c>
      <c r="C208" s="29"/>
      <c r="D208" s="13">
        <v>0</v>
      </c>
      <c r="E208" s="15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30"/>
      <c r="B209" s="46" t="s">
        <v>269</v>
      </c>
      <c r="C209" s="47"/>
      <c r="D209" s="45" t="s">
        <v>270</v>
      </c>
      <c r="E209" s="15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B210" s="31"/>
      <c r="C210" s="20"/>
      <c r="D210" s="20"/>
      <c r="BM210" s="55"/>
    </row>
    <row r="211" spans="1:65" ht="15">
      <c r="B211" s="8" t="s">
        <v>611</v>
      </c>
      <c r="BM211" s="28" t="s">
        <v>308</v>
      </c>
    </row>
    <row r="212" spans="1:65" ht="15">
      <c r="A212" s="25" t="s">
        <v>37</v>
      </c>
      <c r="B212" s="18" t="s">
        <v>110</v>
      </c>
      <c r="C212" s="15" t="s">
        <v>111</v>
      </c>
      <c r="D212" s="16" t="s">
        <v>333</v>
      </c>
      <c r="E212" s="15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1</v>
      </c>
    </row>
    <row r="213" spans="1:65">
      <c r="A213" s="30"/>
      <c r="B213" s="19" t="s">
        <v>231</v>
      </c>
      <c r="C213" s="9" t="s">
        <v>231</v>
      </c>
      <c r="D213" s="10" t="s">
        <v>112</v>
      </c>
      <c r="E213" s="15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8" t="s">
        <v>3</v>
      </c>
    </row>
    <row r="214" spans="1:65">
      <c r="A214" s="30"/>
      <c r="B214" s="19"/>
      <c r="C214" s="9"/>
      <c r="D214" s="10" t="s">
        <v>98</v>
      </c>
      <c r="E214" s="15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8">
        <v>1</v>
      </c>
    </row>
    <row r="215" spans="1:65">
      <c r="A215" s="30"/>
      <c r="B215" s="19"/>
      <c r="C215" s="9"/>
      <c r="D215" s="26"/>
      <c r="E215" s="15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8">
        <v>1</v>
      </c>
    </row>
    <row r="216" spans="1:65">
      <c r="A216" s="30"/>
      <c r="B216" s="18">
        <v>1</v>
      </c>
      <c r="C216" s="14">
        <v>1</v>
      </c>
      <c r="D216" s="228">
        <v>40</v>
      </c>
      <c r="E216" s="219"/>
      <c r="F216" s="220"/>
      <c r="G216" s="220"/>
      <c r="H216" s="220"/>
      <c r="I216" s="220"/>
      <c r="J216" s="220"/>
      <c r="K216" s="220"/>
      <c r="L216" s="220"/>
      <c r="M216" s="220"/>
      <c r="N216" s="220"/>
      <c r="O216" s="220"/>
      <c r="P216" s="220"/>
      <c r="Q216" s="220"/>
      <c r="R216" s="220"/>
      <c r="S216" s="220"/>
      <c r="T216" s="220"/>
      <c r="U216" s="220"/>
      <c r="V216" s="220"/>
      <c r="W216" s="220"/>
      <c r="X216" s="220"/>
      <c r="Y216" s="220"/>
      <c r="Z216" s="220"/>
      <c r="AA216" s="220"/>
      <c r="AB216" s="220"/>
      <c r="AC216" s="220"/>
      <c r="AD216" s="220"/>
      <c r="AE216" s="220"/>
      <c r="AF216" s="220"/>
      <c r="AG216" s="220"/>
      <c r="AH216" s="220"/>
      <c r="AI216" s="220"/>
      <c r="AJ216" s="220"/>
      <c r="AK216" s="220"/>
      <c r="AL216" s="220"/>
      <c r="AM216" s="220"/>
      <c r="AN216" s="220"/>
      <c r="AO216" s="220"/>
      <c r="AP216" s="220"/>
      <c r="AQ216" s="220"/>
      <c r="AR216" s="220"/>
      <c r="AS216" s="220"/>
      <c r="AT216" s="220"/>
      <c r="AU216" s="220"/>
      <c r="AV216" s="220"/>
      <c r="AW216" s="220"/>
      <c r="AX216" s="220"/>
      <c r="AY216" s="220"/>
      <c r="AZ216" s="220"/>
      <c r="BA216" s="220"/>
      <c r="BB216" s="220"/>
      <c r="BC216" s="220"/>
      <c r="BD216" s="220"/>
      <c r="BE216" s="220"/>
      <c r="BF216" s="220"/>
      <c r="BG216" s="220"/>
      <c r="BH216" s="220"/>
      <c r="BI216" s="220"/>
      <c r="BJ216" s="220"/>
      <c r="BK216" s="220"/>
      <c r="BL216" s="220"/>
      <c r="BM216" s="230">
        <v>1</v>
      </c>
    </row>
    <row r="217" spans="1:65">
      <c r="A217" s="30"/>
      <c r="B217" s="19">
        <v>1</v>
      </c>
      <c r="C217" s="9">
        <v>2</v>
      </c>
      <c r="D217" s="218">
        <v>40</v>
      </c>
      <c r="E217" s="219"/>
      <c r="F217" s="220"/>
      <c r="G217" s="220"/>
      <c r="H217" s="220"/>
      <c r="I217" s="220"/>
      <c r="J217" s="220"/>
      <c r="K217" s="220"/>
      <c r="L217" s="220"/>
      <c r="M217" s="220"/>
      <c r="N217" s="220"/>
      <c r="O217" s="220"/>
      <c r="P217" s="220"/>
      <c r="Q217" s="220"/>
      <c r="R217" s="220"/>
      <c r="S217" s="220"/>
      <c r="T217" s="220"/>
      <c r="U217" s="220"/>
      <c r="V217" s="220"/>
      <c r="W217" s="220"/>
      <c r="X217" s="220"/>
      <c r="Y217" s="220"/>
      <c r="Z217" s="220"/>
      <c r="AA217" s="220"/>
      <c r="AB217" s="220"/>
      <c r="AC217" s="220"/>
      <c r="AD217" s="220"/>
      <c r="AE217" s="220"/>
      <c r="AF217" s="220"/>
      <c r="AG217" s="220"/>
      <c r="AH217" s="220"/>
      <c r="AI217" s="220"/>
      <c r="AJ217" s="220"/>
      <c r="AK217" s="220"/>
      <c r="AL217" s="220"/>
      <c r="AM217" s="220"/>
      <c r="AN217" s="220"/>
      <c r="AO217" s="220"/>
      <c r="AP217" s="220"/>
      <c r="AQ217" s="220"/>
      <c r="AR217" s="220"/>
      <c r="AS217" s="220"/>
      <c r="AT217" s="220"/>
      <c r="AU217" s="220"/>
      <c r="AV217" s="220"/>
      <c r="AW217" s="220"/>
      <c r="AX217" s="220"/>
      <c r="AY217" s="220"/>
      <c r="AZ217" s="220"/>
      <c r="BA217" s="220"/>
      <c r="BB217" s="220"/>
      <c r="BC217" s="220"/>
      <c r="BD217" s="220"/>
      <c r="BE217" s="220"/>
      <c r="BF217" s="220"/>
      <c r="BG217" s="220"/>
      <c r="BH217" s="220"/>
      <c r="BI217" s="220"/>
      <c r="BJ217" s="220"/>
      <c r="BK217" s="220"/>
      <c r="BL217" s="220"/>
      <c r="BM217" s="230">
        <v>12</v>
      </c>
    </row>
    <row r="218" spans="1:65">
      <c r="A218" s="30"/>
      <c r="B218" s="20" t="s">
        <v>265</v>
      </c>
      <c r="C218" s="12"/>
      <c r="D218" s="233">
        <v>40</v>
      </c>
      <c r="E218" s="219"/>
      <c r="F218" s="220"/>
      <c r="G218" s="220"/>
      <c r="H218" s="220"/>
      <c r="I218" s="220"/>
      <c r="J218" s="220"/>
      <c r="K218" s="220"/>
      <c r="L218" s="220"/>
      <c r="M218" s="220"/>
      <c r="N218" s="220"/>
      <c r="O218" s="220"/>
      <c r="P218" s="220"/>
      <c r="Q218" s="220"/>
      <c r="R218" s="220"/>
      <c r="S218" s="220"/>
      <c r="T218" s="220"/>
      <c r="U218" s="220"/>
      <c r="V218" s="220"/>
      <c r="W218" s="220"/>
      <c r="X218" s="220"/>
      <c r="Y218" s="220"/>
      <c r="Z218" s="220"/>
      <c r="AA218" s="220"/>
      <c r="AB218" s="220"/>
      <c r="AC218" s="220"/>
      <c r="AD218" s="220"/>
      <c r="AE218" s="220"/>
      <c r="AF218" s="220"/>
      <c r="AG218" s="220"/>
      <c r="AH218" s="220"/>
      <c r="AI218" s="220"/>
      <c r="AJ218" s="220"/>
      <c r="AK218" s="220"/>
      <c r="AL218" s="220"/>
      <c r="AM218" s="220"/>
      <c r="AN218" s="220"/>
      <c r="AO218" s="220"/>
      <c r="AP218" s="220"/>
      <c r="AQ218" s="220"/>
      <c r="AR218" s="220"/>
      <c r="AS218" s="220"/>
      <c r="AT218" s="220"/>
      <c r="AU218" s="220"/>
      <c r="AV218" s="220"/>
      <c r="AW218" s="220"/>
      <c r="AX218" s="220"/>
      <c r="AY218" s="220"/>
      <c r="AZ218" s="220"/>
      <c r="BA218" s="220"/>
      <c r="BB218" s="220"/>
      <c r="BC218" s="220"/>
      <c r="BD218" s="220"/>
      <c r="BE218" s="220"/>
      <c r="BF218" s="220"/>
      <c r="BG218" s="220"/>
      <c r="BH218" s="220"/>
      <c r="BI218" s="220"/>
      <c r="BJ218" s="220"/>
      <c r="BK218" s="220"/>
      <c r="BL218" s="220"/>
      <c r="BM218" s="230">
        <v>16</v>
      </c>
    </row>
    <row r="219" spans="1:65">
      <c r="A219" s="30"/>
      <c r="B219" s="3" t="s">
        <v>266</v>
      </c>
      <c r="C219" s="29"/>
      <c r="D219" s="218">
        <v>40</v>
      </c>
      <c r="E219" s="219"/>
      <c r="F219" s="220"/>
      <c r="G219" s="220"/>
      <c r="H219" s="220"/>
      <c r="I219" s="220"/>
      <c r="J219" s="220"/>
      <c r="K219" s="220"/>
      <c r="L219" s="220"/>
      <c r="M219" s="220"/>
      <c r="N219" s="220"/>
      <c r="O219" s="220"/>
      <c r="P219" s="220"/>
      <c r="Q219" s="220"/>
      <c r="R219" s="220"/>
      <c r="S219" s="220"/>
      <c r="T219" s="220"/>
      <c r="U219" s="220"/>
      <c r="V219" s="220"/>
      <c r="W219" s="220"/>
      <c r="X219" s="220"/>
      <c r="Y219" s="220"/>
      <c r="Z219" s="220"/>
      <c r="AA219" s="220"/>
      <c r="AB219" s="220"/>
      <c r="AC219" s="220"/>
      <c r="AD219" s="220"/>
      <c r="AE219" s="220"/>
      <c r="AF219" s="220"/>
      <c r="AG219" s="220"/>
      <c r="AH219" s="220"/>
      <c r="AI219" s="220"/>
      <c r="AJ219" s="220"/>
      <c r="AK219" s="220"/>
      <c r="AL219" s="220"/>
      <c r="AM219" s="220"/>
      <c r="AN219" s="220"/>
      <c r="AO219" s="220"/>
      <c r="AP219" s="220"/>
      <c r="AQ219" s="220"/>
      <c r="AR219" s="220"/>
      <c r="AS219" s="220"/>
      <c r="AT219" s="220"/>
      <c r="AU219" s="220"/>
      <c r="AV219" s="220"/>
      <c r="AW219" s="220"/>
      <c r="AX219" s="220"/>
      <c r="AY219" s="220"/>
      <c r="AZ219" s="220"/>
      <c r="BA219" s="220"/>
      <c r="BB219" s="220"/>
      <c r="BC219" s="220"/>
      <c r="BD219" s="220"/>
      <c r="BE219" s="220"/>
      <c r="BF219" s="220"/>
      <c r="BG219" s="220"/>
      <c r="BH219" s="220"/>
      <c r="BI219" s="220"/>
      <c r="BJ219" s="220"/>
      <c r="BK219" s="220"/>
      <c r="BL219" s="220"/>
      <c r="BM219" s="230">
        <v>40</v>
      </c>
    </row>
    <row r="220" spans="1:65">
      <c r="A220" s="30"/>
      <c r="B220" s="3" t="s">
        <v>267</v>
      </c>
      <c r="C220" s="29"/>
      <c r="D220" s="218">
        <v>0</v>
      </c>
      <c r="E220" s="219"/>
      <c r="F220" s="220"/>
      <c r="G220" s="220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  <c r="W220" s="220"/>
      <c r="X220" s="220"/>
      <c r="Y220" s="220"/>
      <c r="Z220" s="220"/>
      <c r="AA220" s="220"/>
      <c r="AB220" s="220"/>
      <c r="AC220" s="220"/>
      <c r="AD220" s="220"/>
      <c r="AE220" s="220"/>
      <c r="AF220" s="220"/>
      <c r="AG220" s="220"/>
      <c r="AH220" s="220"/>
      <c r="AI220" s="220"/>
      <c r="AJ220" s="220"/>
      <c r="AK220" s="220"/>
      <c r="AL220" s="220"/>
      <c r="AM220" s="220"/>
      <c r="AN220" s="220"/>
      <c r="AO220" s="220"/>
      <c r="AP220" s="220"/>
      <c r="AQ220" s="220"/>
      <c r="AR220" s="220"/>
      <c r="AS220" s="220"/>
      <c r="AT220" s="220"/>
      <c r="AU220" s="220"/>
      <c r="AV220" s="220"/>
      <c r="AW220" s="220"/>
      <c r="AX220" s="220"/>
      <c r="AY220" s="220"/>
      <c r="AZ220" s="220"/>
      <c r="BA220" s="220"/>
      <c r="BB220" s="220"/>
      <c r="BC220" s="220"/>
      <c r="BD220" s="220"/>
      <c r="BE220" s="220"/>
      <c r="BF220" s="220"/>
      <c r="BG220" s="220"/>
      <c r="BH220" s="220"/>
      <c r="BI220" s="220"/>
      <c r="BJ220" s="220"/>
      <c r="BK220" s="220"/>
      <c r="BL220" s="220"/>
      <c r="BM220" s="230">
        <v>18</v>
      </c>
    </row>
    <row r="221" spans="1:65">
      <c r="A221" s="30"/>
      <c r="B221" s="3" t="s">
        <v>86</v>
      </c>
      <c r="C221" s="29"/>
      <c r="D221" s="13">
        <v>0</v>
      </c>
      <c r="E221" s="15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A222" s="30"/>
      <c r="B222" s="3" t="s">
        <v>268</v>
      </c>
      <c r="C222" s="29"/>
      <c r="D222" s="13">
        <v>0</v>
      </c>
      <c r="E222" s="15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5"/>
    </row>
    <row r="223" spans="1:65">
      <c r="A223" s="30"/>
      <c r="B223" s="46" t="s">
        <v>269</v>
      </c>
      <c r="C223" s="47"/>
      <c r="D223" s="45" t="s">
        <v>270</v>
      </c>
      <c r="E223" s="15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5"/>
    </row>
    <row r="224" spans="1:65">
      <c r="B224" s="31"/>
      <c r="C224" s="20"/>
      <c r="D224" s="20"/>
      <c r="BM224" s="55"/>
    </row>
    <row r="225" spans="1:65" ht="15">
      <c r="B225" s="8" t="s">
        <v>612</v>
      </c>
      <c r="BM225" s="28" t="s">
        <v>308</v>
      </c>
    </row>
    <row r="226" spans="1:65" ht="15">
      <c r="A226" s="25" t="s">
        <v>60</v>
      </c>
      <c r="B226" s="18" t="s">
        <v>110</v>
      </c>
      <c r="C226" s="15" t="s">
        <v>111</v>
      </c>
      <c r="D226" s="16" t="s">
        <v>333</v>
      </c>
      <c r="E226" s="15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 t="s">
        <v>231</v>
      </c>
      <c r="C227" s="9" t="s">
        <v>231</v>
      </c>
      <c r="D227" s="10" t="s">
        <v>112</v>
      </c>
      <c r="E227" s="15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 t="s">
        <v>1</v>
      </c>
    </row>
    <row r="228" spans="1:65">
      <c r="A228" s="30"/>
      <c r="B228" s="19"/>
      <c r="C228" s="9"/>
      <c r="D228" s="10" t="s">
        <v>98</v>
      </c>
      <c r="E228" s="15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3</v>
      </c>
    </row>
    <row r="229" spans="1:65">
      <c r="A229" s="30"/>
      <c r="B229" s="19"/>
      <c r="C229" s="9"/>
      <c r="D229" s="26"/>
      <c r="E229" s="15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3</v>
      </c>
    </row>
    <row r="230" spans="1:65">
      <c r="A230" s="30"/>
      <c r="B230" s="18">
        <v>1</v>
      </c>
      <c r="C230" s="14">
        <v>1</v>
      </c>
      <c r="D230" s="222">
        <v>0.46050000000000002</v>
      </c>
      <c r="E230" s="206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207"/>
      <c r="Z230" s="207"/>
      <c r="AA230" s="207"/>
      <c r="AB230" s="207"/>
      <c r="AC230" s="207"/>
      <c r="AD230" s="207"/>
      <c r="AE230" s="207"/>
      <c r="AF230" s="207"/>
      <c r="AG230" s="207"/>
      <c r="AH230" s="207"/>
      <c r="AI230" s="207"/>
      <c r="AJ230" s="207"/>
      <c r="AK230" s="207"/>
      <c r="AL230" s="207"/>
      <c r="AM230" s="207"/>
      <c r="AN230" s="207"/>
      <c r="AO230" s="207"/>
      <c r="AP230" s="207"/>
      <c r="AQ230" s="207"/>
      <c r="AR230" s="207"/>
      <c r="AS230" s="207"/>
      <c r="AT230" s="207"/>
      <c r="AU230" s="207"/>
      <c r="AV230" s="207"/>
      <c r="AW230" s="207"/>
      <c r="AX230" s="207"/>
      <c r="AY230" s="207"/>
      <c r="AZ230" s="207"/>
      <c r="BA230" s="207"/>
      <c r="BB230" s="207"/>
      <c r="BC230" s="207"/>
      <c r="BD230" s="207"/>
      <c r="BE230" s="207"/>
      <c r="BF230" s="207"/>
      <c r="BG230" s="207"/>
      <c r="BH230" s="207"/>
      <c r="BI230" s="207"/>
      <c r="BJ230" s="207"/>
      <c r="BK230" s="207"/>
      <c r="BL230" s="207"/>
      <c r="BM230" s="224">
        <v>1</v>
      </c>
    </row>
    <row r="231" spans="1:65">
      <c r="A231" s="30"/>
      <c r="B231" s="19">
        <v>1</v>
      </c>
      <c r="C231" s="9">
        <v>2</v>
      </c>
      <c r="D231" s="24">
        <v>0.46050000000000002</v>
      </c>
      <c r="E231" s="206"/>
      <c r="F231" s="207"/>
      <c r="G231" s="207"/>
      <c r="H231" s="207"/>
      <c r="I231" s="207"/>
      <c r="J231" s="207"/>
      <c r="K231" s="207"/>
      <c r="L231" s="207"/>
      <c r="M231" s="207"/>
      <c r="N231" s="207"/>
      <c r="O231" s="207"/>
      <c r="P231" s="207"/>
      <c r="Q231" s="207"/>
      <c r="R231" s="207"/>
      <c r="S231" s="207"/>
      <c r="T231" s="207"/>
      <c r="U231" s="207"/>
      <c r="V231" s="207"/>
      <c r="W231" s="207"/>
      <c r="X231" s="207"/>
      <c r="Y231" s="207"/>
      <c r="Z231" s="207"/>
      <c r="AA231" s="207"/>
      <c r="AB231" s="207"/>
      <c r="AC231" s="207"/>
      <c r="AD231" s="207"/>
      <c r="AE231" s="207"/>
      <c r="AF231" s="207"/>
      <c r="AG231" s="207"/>
      <c r="AH231" s="207"/>
      <c r="AI231" s="207"/>
      <c r="AJ231" s="207"/>
      <c r="AK231" s="207"/>
      <c r="AL231" s="207"/>
      <c r="AM231" s="207"/>
      <c r="AN231" s="207"/>
      <c r="AO231" s="207"/>
      <c r="AP231" s="207"/>
      <c r="AQ231" s="207"/>
      <c r="AR231" s="207"/>
      <c r="AS231" s="207"/>
      <c r="AT231" s="207"/>
      <c r="AU231" s="207"/>
      <c r="AV231" s="207"/>
      <c r="AW231" s="207"/>
      <c r="AX231" s="207"/>
      <c r="AY231" s="207"/>
      <c r="AZ231" s="207"/>
      <c r="BA231" s="207"/>
      <c r="BB231" s="207"/>
      <c r="BC231" s="207"/>
      <c r="BD231" s="207"/>
      <c r="BE231" s="207"/>
      <c r="BF231" s="207"/>
      <c r="BG231" s="207"/>
      <c r="BH231" s="207"/>
      <c r="BI231" s="207"/>
      <c r="BJ231" s="207"/>
      <c r="BK231" s="207"/>
      <c r="BL231" s="207"/>
      <c r="BM231" s="224">
        <v>16</v>
      </c>
    </row>
    <row r="232" spans="1:65">
      <c r="A232" s="30"/>
      <c r="B232" s="20" t="s">
        <v>265</v>
      </c>
      <c r="C232" s="12"/>
      <c r="D232" s="227">
        <v>0.46050000000000002</v>
      </c>
      <c r="E232" s="206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/>
      <c r="V232" s="207"/>
      <c r="W232" s="207"/>
      <c r="X232" s="207"/>
      <c r="Y232" s="207"/>
      <c r="Z232" s="207"/>
      <c r="AA232" s="207"/>
      <c r="AB232" s="207"/>
      <c r="AC232" s="207"/>
      <c r="AD232" s="207"/>
      <c r="AE232" s="207"/>
      <c r="AF232" s="207"/>
      <c r="AG232" s="207"/>
      <c r="AH232" s="207"/>
      <c r="AI232" s="207"/>
      <c r="AJ232" s="207"/>
      <c r="AK232" s="207"/>
      <c r="AL232" s="207"/>
      <c r="AM232" s="207"/>
      <c r="AN232" s="207"/>
      <c r="AO232" s="207"/>
      <c r="AP232" s="207"/>
      <c r="AQ232" s="207"/>
      <c r="AR232" s="207"/>
      <c r="AS232" s="207"/>
      <c r="AT232" s="207"/>
      <c r="AU232" s="207"/>
      <c r="AV232" s="207"/>
      <c r="AW232" s="207"/>
      <c r="AX232" s="207"/>
      <c r="AY232" s="207"/>
      <c r="AZ232" s="207"/>
      <c r="BA232" s="207"/>
      <c r="BB232" s="207"/>
      <c r="BC232" s="207"/>
      <c r="BD232" s="207"/>
      <c r="BE232" s="207"/>
      <c r="BF232" s="207"/>
      <c r="BG232" s="207"/>
      <c r="BH232" s="207"/>
      <c r="BI232" s="207"/>
      <c r="BJ232" s="207"/>
      <c r="BK232" s="207"/>
      <c r="BL232" s="207"/>
      <c r="BM232" s="224">
        <v>16</v>
      </c>
    </row>
    <row r="233" spans="1:65">
      <c r="A233" s="30"/>
      <c r="B233" s="3" t="s">
        <v>266</v>
      </c>
      <c r="C233" s="29"/>
      <c r="D233" s="24">
        <v>0.46050000000000002</v>
      </c>
      <c r="E233" s="206"/>
      <c r="F233" s="207"/>
      <c r="G233" s="207"/>
      <c r="H233" s="207"/>
      <c r="I233" s="207"/>
      <c r="J233" s="207"/>
      <c r="K233" s="207"/>
      <c r="L233" s="207"/>
      <c r="M233" s="207"/>
      <c r="N233" s="207"/>
      <c r="O233" s="207"/>
      <c r="P233" s="207"/>
      <c r="Q233" s="207"/>
      <c r="R233" s="207"/>
      <c r="S233" s="207"/>
      <c r="T233" s="207"/>
      <c r="U233" s="207"/>
      <c r="V233" s="207"/>
      <c r="W233" s="207"/>
      <c r="X233" s="207"/>
      <c r="Y233" s="207"/>
      <c r="Z233" s="207"/>
      <c r="AA233" s="207"/>
      <c r="AB233" s="207"/>
      <c r="AC233" s="207"/>
      <c r="AD233" s="207"/>
      <c r="AE233" s="207"/>
      <c r="AF233" s="207"/>
      <c r="AG233" s="207"/>
      <c r="AH233" s="207"/>
      <c r="AI233" s="207"/>
      <c r="AJ233" s="207"/>
      <c r="AK233" s="207"/>
      <c r="AL233" s="207"/>
      <c r="AM233" s="207"/>
      <c r="AN233" s="207"/>
      <c r="AO233" s="207"/>
      <c r="AP233" s="207"/>
      <c r="AQ233" s="207"/>
      <c r="AR233" s="207"/>
      <c r="AS233" s="207"/>
      <c r="AT233" s="207"/>
      <c r="AU233" s="207"/>
      <c r="AV233" s="207"/>
      <c r="AW233" s="207"/>
      <c r="AX233" s="207"/>
      <c r="AY233" s="207"/>
      <c r="AZ233" s="207"/>
      <c r="BA233" s="207"/>
      <c r="BB233" s="207"/>
      <c r="BC233" s="207"/>
      <c r="BD233" s="207"/>
      <c r="BE233" s="207"/>
      <c r="BF233" s="207"/>
      <c r="BG233" s="207"/>
      <c r="BH233" s="207"/>
      <c r="BI233" s="207"/>
      <c r="BJ233" s="207"/>
      <c r="BK233" s="207"/>
      <c r="BL233" s="207"/>
      <c r="BM233" s="224">
        <v>0.46051750000000002</v>
      </c>
    </row>
    <row r="234" spans="1:65">
      <c r="A234" s="30"/>
      <c r="B234" s="3" t="s">
        <v>267</v>
      </c>
      <c r="C234" s="29"/>
      <c r="D234" s="24">
        <v>0</v>
      </c>
      <c r="E234" s="206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207"/>
      <c r="AA234" s="207"/>
      <c r="AB234" s="207"/>
      <c r="AC234" s="207"/>
      <c r="AD234" s="207"/>
      <c r="AE234" s="207"/>
      <c r="AF234" s="207"/>
      <c r="AG234" s="207"/>
      <c r="AH234" s="207"/>
      <c r="AI234" s="207"/>
      <c r="AJ234" s="207"/>
      <c r="AK234" s="207"/>
      <c r="AL234" s="207"/>
      <c r="AM234" s="207"/>
      <c r="AN234" s="207"/>
      <c r="AO234" s="207"/>
      <c r="AP234" s="207"/>
      <c r="AQ234" s="207"/>
      <c r="AR234" s="207"/>
      <c r="AS234" s="207"/>
      <c r="AT234" s="207"/>
      <c r="AU234" s="207"/>
      <c r="AV234" s="207"/>
      <c r="AW234" s="207"/>
      <c r="AX234" s="207"/>
      <c r="AY234" s="207"/>
      <c r="AZ234" s="207"/>
      <c r="BA234" s="207"/>
      <c r="BB234" s="207"/>
      <c r="BC234" s="207"/>
      <c r="BD234" s="207"/>
      <c r="BE234" s="207"/>
      <c r="BF234" s="207"/>
      <c r="BG234" s="207"/>
      <c r="BH234" s="207"/>
      <c r="BI234" s="207"/>
      <c r="BJ234" s="207"/>
      <c r="BK234" s="207"/>
      <c r="BL234" s="207"/>
      <c r="BM234" s="224">
        <v>11</v>
      </c>
    </row>
    <row r="235" spans="1:65">
      <c r="A235" s="30"/>
      <c r="B235" s="3" t="s">
        <v>86</v>
      </c>
      <c r="C235" s="29"/>
      <c r="D235" s="13">
        <v>0</v>
      </c>
      <c r="E235" s="15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268</v>
      </c>
      <c r="C236" s="29"/>
      <c r="D236" s="13">
        <v>-3.8000727442533133E-5</v>
      </c>
      <c r="E236" s="15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269</v>
      </c>
      <c r="C237" s="47"/>
      <c r="D237" s="45" t="s">
        <v>270</v>
      </c>
      <c r="E237" s="15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/>
      <c r="C238" s="20"/>
      <c r="D238" s="20"/>
      <c r="BM238" s="55"/>
    </row>
    <row r="239" spans="1:65" ht="19.5">
      <c r="B239" s="8" t="s">
        <v>613</v>
      </c>
      <c r="BM239" s="28" t="s">
        <v>308</v>
      </c>
    </row>
    <row r="240" spans="1:65" ht="19.5">
      <c r="A240" s="25" t="s">
        <v>339</v>
      </c>
      <c r="B240" s="18" t="s">
        <v>110</v>
      </c>
      <c r="C240" s="15" t="s">
        <v>111</v>
      </c>
      <c r="D240" s="16" t="s">
        <v>333</v>
      </c>
      <c r="E240" s="15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231</v>
      </c>
      <c r="C241" s="9" t="s">
        <v>231</v>
      </c>
      <c r="D241" s="10" t="s">
        <v>112</v>
      </c>
      <c r="E241" s="15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1</v>
      </c>
    </row>
    <row r="242" spans="1:65">
      <c r="A242" s="30"/>
      <c r="B242" s="19"/>
      <c r="C242" s="9"/>
      <c r="D242" s="10" t="s">
        <v>98</v>
      </c>
      <c r="E242" s="15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0"/>
      <c r="B243" s="19"/>
      <c r="C243" s="9"/>
      <c r="D243" s="26"/>
      <c r="E243" s="15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0"/>
      <c r="B244" s="18">
        <v>1</v>
      </c>
      <c r="C244" s="14">
        <v>1</v>
      </c>
      <c r="D244" s="22">
        <v>53.569999999999993</v>
      </c>
      <c r="E244" s="15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>
        <v>1</v>
      </c>
      <c r="C245" s="9">
        <v>2</v>
      </c>
      <c r="D245" s="11">
        <v>53.569999999999993</v>
      </c>
      <c r="E245" s="15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6</v>
      </c>
    </row>
    <row r="246" spans="1:65">
      <c r="A246" s="30"/>
      <c r="B246" s="20" t="s">
        <v>265</v>
      </c>
      <c r="C246" s="12"/>
      <c r="D246" s="23">
        <v>53.569999999999993</v>
      </c>
      <c r="E246" s="15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0"/>
      <c r="B247" s="3" t="s">
        <v>266</v>
      </c>
      <c r="C247" s="29"/>
      <c r="D247" s="11">
        <v>53.569999999999993</v>
      </c>
      <c r="E247" s="15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53.57</v>
      </c>
    </row>
    <row r="248" spans="1:65">
      <c r="A248" s="30"/>
      <c r="B248" s="3" t="s">
        <v>267</v>
      </c>
      <c r="C248" s="29"/>
      <c r="D248" s="24">
        <v>0</v>
      </c>
      <c r="E248" s="15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12</v>
      </c>
    </row>
    <row r="249" spans="1:65">
      <c r="A249" s="30"/>
      <c r="B249" s="3" t="s">
        <v>86</v>
      </c>
      <c r="C249" s="29"/>
      <c r="D249" s="13">
        <v>0</v>
      </c>
      <c r="E249" s="15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30"/>
      <c r="B250" s="3" t="s">
        <v>268</v>
      </c>
      <c r="C250" s="29"/>
      <c r="D250" s="13">
        <v>-1.1102230246251565E-16</v>
      </c>
      <c r="E250" s="15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46" t="s">
        <v>269</v>
      </c>
      <c r="C251" s="47"/>
      <c r="D251" s="45" t="s">
        <v>270</v>
      </c>
      <c r="E251" s="15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1"/>
      <c r="C252" s="20"/>
      <c r="D252" s="20"/>
      <c r="BM252" s="55"/>
    </row>
    <row r="253" spans="1:65" ht="15">
      <c r="B253" s="8" t="s">
        <v>614</v>
      </c>
      <c r="BM253" s="28" t="s">
        <v>308</v>
      </c>
    </row>
    <row r="254" spans="1:65" ht="15">
      <c r="A254" s="25" t="s">
        <v>15</v>
      </c>
      <c r="B254" s="18" t="s">
        <v>110</v>
      </c>
      <c r="C254" s="15" t="s">
        <v>111</v>
      </c>
      <c r="D254" s="16" t="s">
        <v>333</v>
      </c>
      <c r="E254" s="15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0"/>
      <c r="B255" s="19" t="s">
        <v>231</v>
      </c>
      <c r="C255" s="9" t="s">
        <v>231</v>
      </c>
      <c r="D255" s="10" t="s">
        <v>112</v>
      </c>
      <c r="E255" s="15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3</v>
      </c>
    </row>
    <row r="256" spans="1:65">
      <c r="A256" s="30"/>
      <c r="B256" s="19"/>
      <c r="C256" s="9"/>
      <c r="D256" s="10" t="s">
        <v>98</v>
      </c>
      <c r="E256" s="15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2</v>
      </c>
    </row>
    <row r="257" spans="1:65">
      <c r="A257" s="30"/>
      <c r="B257" s="19"/>
      <c r="C257" s="9"/>
      <c r="D257" s="26"/>
      <c r="E257" s="15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8">
        <v>1</v>
      </c>
      <c r="C258" s="14">
        <v>1</v>
      </c>
      <c r="D258" s="22">
        <v>10</v>
      </c>
      <c r="E258" s="15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>
        <v>1</v>
      </c>
      <c r="C259" s="9">
        <v>2</v>
      </c>
      <c r="D259" s="11" t="s">
        <v>95</v>
      </c>
      <c r="E259" s="15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7</v>
      </c>
    </row>
    <row r="260" spans="1:65">
      <c r="A260" s="30"/>
      <c r="B260" s="20" t="s">
        <v>265</v>
      </c>
      <c r="C260" s="12"/>
      <c r="D260" s="23">
        <v>10</v>
      </c>
      <c r="E260" s="15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16</v>
      </c>
    </row>
    <row r="261" spans="1:65">
      <c r="A261" s="30"/>
      <c r="B261" s="3" t="s">
        <v>266</v>
      </c>
      <c r="C261" s="29"/>
      <c r="D261" s="11">
        <v>10</v>
      </c>
      <c r="E261" s="15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7.5</v>
      </c>
    </row>
    <row r="262" spans="1:65">
      <c r="A262" s="30"/>
      <c r="B262" s="3" t="s">
        <v>267</v>
      </c>
      <c r="C262" s="29"/>
      <c r="D262" s="24" t="s">
        <v>673</v>
      </c>
      <c r="E262" s="15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13</v>
      </c>
    </row>
    <row r="263" spans="1:65">
      <c r="A263" s="30"/>
      <c r="B263" s="3" t="s">
        <v>86</v>
      </c>
      <c r="C263" s="29"/>
      <c r="D263" s="13" t="s">
        <v>673</v>
      </c>
      <c r="E263" s="15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30"/>
      <c r="B264" s="3" t="s">
        <v>268</v>
      </c>
      <c r="C264" s="29"/>
      <c r="D264" s="13">
        <v>0.33333333333333326</v>
      </c>
      <c r="E264" s="15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30"/>
      <c r="B265" s="46" t="s">
        <v>269</v>
      </c>
      <c r="C265" s="47"/>
      <c r="D265" s="45" t="s">
        <v>270</v>
      </c>
      <c r="E265" s="15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B266" s="31"/>
      <c r="C266" s="20"/>
      <c r="D266" s="20"/>
      <c r="BM266" s="55"/>
    </row>
    <row r="267" spans="1:65" ht="15">
      <c r="B267" s="8" t="s">
        <v>615</v>
      </c>
      <c r="BM267" s="28" t="s">
        <v>308</v>
      </c>
    </row>
    <row r="268" spans="1:65" ht="15">
      <c r="A268" s="25" t="s">
        <v>18</v>
      </c>
      <c r="B268" s="18" t="s">
        <v>110</v>
      </c>
      <c r="C268" s="15" t="s">
        <v>111</v>
      </c>
      <c r="D268" s="16" t="s">
        <v>333</v>
      </c>
      <c r="E268" s="15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1</v>
      </c>
    </row>
    <row r="269" spans="1:65">
      <c r="A269" s="30"/>
      <c r="B269" s="19" t="s">
        <v>231</v>
      </c>
      <c r="C269" s="9" t="s">
        <v>231</v>
      </c>
      <c r="D269" s="10" t="s">
        <v>112</v>
      </c>
      <c r="E269" s="15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 t="s">
        <v>3</v>
      </c>
    </row>
    <row r="270" spans="1:65">
      <c r="A270" s="30"/>
      <c r="B270" s="19"/>
      <c r="C270" s="9"/>
      <c r="D270" s="10" t="s">
        <v>98</v>
      </c>
      <c r="E270" s="15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0</v>
      </c>
    </row>
    <row r="271" spans="1:65">
      <c r="A271" s="30"/>
      <c r="B271" s="19"/>
      <c r="C271" s="9"/>
      <c r="D271" s="26"/>
      <c r="E271" s="15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8">
        <v>0</v>
      </c>
    </row>
    <row r="272" spans="1:65">
      <c r="A272" s="30"/>
      <c r="B272" s="18">
        <v>1</v>
      </c>
      <c r="C272" s="14">
        <v>1</v>
      </c>
      <c r="D272" s="208">
        <v>170</v>
      </c>
      <c r="E272" s="210"/>
      <c r="F272" s="211"/>
      <c r="G272" s="211"/>
      <c r="H272" s="211"/>
      <c r="I272" s="211"/>
      <c r="J272" s="211"/>
      <c r="K272" s="211"/>
      <c r="L272" s="211"/>
      <c r="M272" s="211"/>
      <c r="N272" s="211"/>
      <c r="O272" s="211"/>
      <c r="P272" s="211"/>
      <c r="Q272" s="211"/>
      <c r="R272" s="211"/>
      <c r="S272" s="211"/>
      <c r="T272" s="211"/>
      <c r="U272" s="211"/>
      <c r="V272" s="211"/>
      <c r="W272" s="211"/>
      <c r="X272" s="211"/>
      <c r="Y272" s="211"/>
      <c r="Z272" s="211"/>
      <c r="AA272" s="211"/>
      <c r="AB272" s="211"/>
      <c r="AC272" s="211"/>
      <c r="AD272" s="211"/>
      <c r="AE272" s="211"/>
      <c r="AF272" s="211"/>
      <c r="AG272" s="211"/>
      <c r="AH272" s="211"/>
      <c r="AI272" s="211"/>
      <c r="AJ272" s="211"/>
      <c r="AK272" s="211"/>
      <c r="AL272" s="211"/>
      <c r="AM272" s="211"/>
      <c r="AN272" s="211"/>
      <c r="AO272" s="211"/>
      <c r="AP272" s="211"/>
      <c r="AQ272" s="211"/>
      <c r="AR272" s="211"/>
      <c r="AS272" s="211"/>
      <c r="AT272" s="211"/>
      <c r="AU272" s="211"/>
      <c r="AV272" s="211"/>
      <c r="AW272" s="211"/>
      <c r="AX272" s="211"/>
      <c r="AY272" s="211"/>
      <c r="AZ272" s="211"/>
      <c r="BA272" s="211"/>
      <c r="BB272" s="211"/>
      <c r="BC272" s="211"/>
      <c r="BD272" s="211"/>
      <c r="BE272" s="211"/>
      <c r="BF272" s="211"/>
      <c r="BG272" s="211"/>
      <c r="BH272" s="211"/>
      <c r="BI272" s="211"/>
      <c r="BJ272" s="211"/>
      <c r="BK272" s="211"/>
      <c r="BL272" s="211"/>
      <c r="BM272" s="212">
        <v>1</v>
      </c>
    </row>
    <row r="273" spans="1:65">
      <c r="A273" s="30"/>
      <c r="B273" s="19">
        <v>1</v>
      </c>
      <c r="C273" s="9">
        <v>2</v>
      </c>
      <c r="D273" s="213">
        <v>170</v>
      </c>
      <c r="E273" s="210"/>
      <c r="F273" s="211"/>
      <c r="G273" s="211"/>
      <c r="H273" s="211"/>
      <c r="I273" s="211"/>
      <c r="J273" s="211"/>
      <c r="K273" s="211"/>
      <c r="L273" s="211"/>
      <c r="M273" s="211"/>
      <c r="N273" s="211"/>
      <c r="O273" s="211"/>
      <c r="P273" s="211"/>
      <c r="Q273" s="211"/>
      <c r="R273" s="211"/>
      <c r="S273" s="211"/>
      <c r="T273" s="211"/>
      <c r="U273" s="211"/>
      <c r="V273" s="211"/>
      <c r="W273" s="211"/>
      <c r="X273" s="211"/>
      <c r="Y273" s="211"/>
      <c r="Z273" s="211"/>
      <c r="AA273" s="211"/>
      <c r="AB273" s="211"/>
      <c r="AC273" s="211"/>
      <c r="AD273" s="211"/>
      <c r="AE273" s="211"/>
      <c r="AF273" s="211"/>
      <c r="AG273" s="211"/>
      <c r="AH273" s="211"/>
      <c r="AI273" s="211"/>
      <c r="AJ273" s="211"/>
      <c r="AK273" s="211"/>
      <c r="AL273" s="211"/>
      <c r="AM273" s="211"/>
      <c r="AN273" s="211"/>
      <c r="AO273" s="211"/>
      <c r="AP273" s="211"/>
      <c r="AQ273" s="211"/>
      <c r="AR273" s="211"/>
      <c r="AS273" s="211"/>
      <c r="AT273" s="211"/>
      <c r="AU273" s="211"/>
      <c r="AV273" s="211"/>
      <c r="AW273" s="211"/>
      <c r="AX273" s="211"/>
      <c r="AY273" s="211"/>
      <c r="AZ273" s="211"/>
      <c r="BA273" s="211"/>
      <c r="BB273" s="211"/>
      <c r="BC273" s="211"/>
      <c r="BD273" s="211"/>
      <c r="BE273" s="211"/>
      <c r="BF273" s="211"/>
      <c r="BG273" s="211"/>
      <c r="BH273" s="211"/>
      <c r="BI273" s="211"/>
      <c r="BJ273" s="211"/>
      <c r="BK273" s="211"/>
      <c r="BL273" s="211"/>
      <c r="BM273" s="212">
        <v>8</v>
      </c>
    </row>
    <row r="274" spans="1:65">
      <c r="A274" s="30"/>
      <c r="B274" s="20" t="s">
        <v>265</v>
      </c>
      <c r="C274" s="12"/>
      <c r="D274" s="217">
        <v>170</v>
      </c>
      <c r="E274" s="210"/>
      <c r="F274" s="211"/>
      <c r="G274" s="211"/>
      <c r="H274" s="211"/>
      <c r="I274" s="211"/>
      <c r="J274" s="211"/>
      <c r="K274" s="211"/>
      <c r="L274" s="211"/>
      <c r="M274" s="211"/>
      <c r="N274" s="211"/>
      <c r="O274" s="211"/>
      <c r="P274" s="211"/>
      <c r="Q274" s="211"/>
      <c r="R274" s="211"/>
      <c r="S274" s="211"/>
      <c r="T274" s="211"/>
      <c r="U274" s="211"/>
      <c r="V274" s="211"/>
      <c r="W274" s="211"/>
      <c r="X274" s="211"/>
      <c r="Y274" s="211"/>
      <c r="Z274" s="211"/>
      <c r="AA274" s="211"/>
      <c r="AB274" s="211"/>
      <c r="AC274" s="211"/>
      <c r="AD274" s="211"/>
      <c r="AE274" s="211"/>
      <c r="AF274" s="211"/>
      <c r="AG274" s="211"/>
      <c r="AH274" s="211"/>
      <c r="AI274" s="211"/>
      <c r="AJ274" s="211"/>
      <c r="AK274" s="211"/>
      <c r="AL274" s="211"/>
      <c r="AM274" s="211"/>
      <c r="AN274" s="211"/>
      <c r="AO274" s="211"/>
      <c r="AP274" s="211"/>
      <c r="AQ274" s="211"/>
      <c r="AR274" s="211"/>
      <c r="AS274" s="211"/>
      <c r="AT274" s="211"/>
      <c r="AU274" s="211"/>
      <c r="AV274" s="211"/>
      <c r="AW274" s="211"/>
      <c r="AX274" s="211"/>
      <c r="AY274" s="211"/>
      <c r="AZ274" s="211"/>
      <c r="BA274" s="211"/>
      <c r="BB274" s="211"/>
      <c r="BC274" s="211"/>
      <c r="BD274" s="211"/>
      <c r="BE274" s="211"/>
      <c r="BF274" s="211"/>
      <c r="BG274" s="211"/>
      <c r="BH274" s="211"/>
      <c r="BI274" s="211"/>
      <c r="BJ274" s="211"/>
      <c r="BK274" s="211"/>
      <c r="BL274" s="211"/>
      <c r="BM274" s="212">
        <v>16</v>
      </c>
    </row>
    <row r="275" spans="1:65">
      <c r="A275" s="30"/>
      <c r="B275" s="3" t="s">
        <v>266</v>
      </c>
      <c r="C275" s="29"/>
      <c r="D275" s="213">
        <v>170</v>
      </c>
      <c r="E275" s="210"/>
      <c r="F275" s="211"/>
      <c r="G275" s="211"/>
      <c r="H275" s="211"/>
      <c r="I275" s="211"/>
      <c r="J275" s="211"/>
      <c r="K275" s="211"/>
      <c r="L275" s="211"/>
      <c r="M275" s="211"/>
      <c r="N275" s="211"/>
      <c r="O275" s="211"/>
      <c r="P275" s="211"/>
      <c r="Q275" s="211"/>
      <c r="R275" s="211"/>
      <c r="S275" s="211"/>
      <c r="T275" s="211"/>
      <c r="U275" s="211"/>
      <c r="V275" s="211"/>
      <c r="W275" s="211"/>
      <c r="X275" s="211"/>
      <c r="Y275" s="211"/>
      <c r="Z275" s="211"/>
      <c r="AA275" s="211"/>
      <c r="AB275" s="211"/>
      <c r="AC275" s="211"/>
      <c r="AD275" s="211"/>
      <c r="AE275" s="211"/>
      <c r="AF275" s="211"/>
      <c r="AG275" s="211"/>
      <c r="AH275" s="211"/>
      <c r="AI275" s="211"/>
      <c r="AJ275" s="211"/>
      <c r="AK275" s="211"/>
      <c r="AL275" s="211"/>
      <c r="AM275" s="211"/>
      <c r="AN275" s="211"/>
      <c r="AO275" s="211"/>
      <c r="AP275" s="211"/>
      <c r="AQ275" s="211"/>
      <c r="AR275" s="211"/>
      <c r="AS275" s="211"/>
      <c r="AT275" s="211"/>
      <c r="AU275" s="211"/>
      <c r="AV275" s="211"/>
      <c r="AW275" s="211"/>
      <c r="AX275" s="211"/>
      <c r="AY275" s="211"/>
      <c r="AZ275" s="211"/>
      <c r="BA275" s="211"/>
      <c r="BB275" s="211"/>
      <c r="BC275" s="211"/>
      <c r="BD275" s="211"/>
      <c r="BE275" s="211"/>
      <c r="BF275" s="211"/>
      <c r="BG275" s="211"/>
      <c r="BH275" s="211"/>
      <c r="BI275" s="211"/>
      <c r="BJ275" s="211"/>
      <c r="BK275" s="211"/>
      <c r="BL275" s="211"/>
      <c r="BM275" s="212">
        <v>169.11889058007799</v>
      </c>
    </row>
    <row r="276" spans="1:65">
      <c r="A276" s="30"/>
      <c r="B276" s="3" t="s">
        <v>267</v>
      </c>
      <c r="C276" s="29"/>
      <c r="D276" s="213">
        <v>0</v>
      </c>
      <c r="E276" s="210"/>
      <c r="F276" s="211"/>
      <c r="G276" s="211"/>
      <c r="H276" s="211"/>
      <c r="I276" s="211"/>
      <c r="J276" s="211"/>
      <c r="K276" s="211"/>
      <c r="L276" s="211"/>
      <c r="M276" s="211"/>
      <c r="N276" s="211"/>
      <c r="O276" s="211"/>
      <c r="P276" s="211"/>
      <c r="Q276" s="211"/>
      <c r="R276" s="211"/>
      <c r="S276" s="211"/>
      <c r="T276" s="211"/>
      <c r="U276" s="211"/>
      <c r="V276" s="211"/>
      <c r="W276" s="211"/>
      <c r="X276" s="211"/>
      <c r="Y276" s="211"/>
      <c r="Z276" s="211"/>
      <c r="AA276" s="211"/>
      <c r="AB276" s="211"/>
      <c r="AC276" s="211"/>
      <c r="AD276" s="211"/>
      <c r="AE276" s="211"/>
      <c r="AF276" s="211"/>
      <c r="AG276" s="211"/>
      <c r="AH276" s="211"/>
      <c r="AI276" s="211"/>
      <c r="AJ276" s="211"/>
      <c r="AK276" s="211"/>
      <c r="AL276" s="211"/>
      <c r="AM276" s="211"/>
      <c r="AN276" s="211"/>
      <c r="AO276" s="211"/>
      <c r="AP276" s="211"/>
      <c r="AQ276" s="211"/>
      <c r="AR276" s="211"/>
      <c r="AS276" s="211"/>
      <c r="AT276" s="211"/>
      <c r="AU276" s="211"/>
      <c r="AV276" s="211"/>
      <c r="AW276" s="211"/>
      <c r="AX276" s="211"/>
      <c r="AY276" s="211"/>
      <c r="AZ276" s="211"/>
      <c r="BA276" s="211"/>
      <c r="BB276" s="211"/>
      <c r="BC276" s="211"/>
      <c r="BD276" s="211"/>
      <c r="BE276" s="211"/>
      <c r="BF276" s="211"/>
      <c r="BG276" s="211"/>
      <c r="BH276" s="211"/>
      <c r="BI276" s="211"/>
      <c r="BJ276" s="211"/>
      <c r="BK276" s="211"/>
      <c r="BL276" s="211"/>
      <c r="BM276" s="212">
        <v>14</v>
      </c>
    </row>
    <row r="277" spans="1:65">
      <c r="A277" s="30"/>
      <c r="B277" s="3" t="s">
        <v>86</v>
      </c>
      <c r="C277" s="29"/>
      <c r="D277" s="13">
        <v>0</v>
      </c>
      <c r="E277" s="15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30"/>
      <c r="B278" s="3" t="s">
        <v>268</v>
      </c>
      <c r="C278" s="29"/>
      <c r="D278" s="13">
        <v>5.2099999999988267E-3</v>
      </c>
      <c r="E278" s="15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A279" s="30"/>
      <c r="B279" s="46" t="s">
        <v>269</v>
      </c>
      <c r="C279" s="47"/>
      <c r="D279" s="45" t="s">
        <v>270</v>
      </c>
      <c r="E279" s="15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B280" s="31"/>
      <c r="C280" s="20"/>
      <c r="D280" s="20"/>
      <c r="BM280" s="55"/>
    </row>
    <row r="281" spans="1:65" ht="19.5">
      <c r="B281" s="8" t="s">
        <v>616</v>
      </c>
      <c r="BM281" s="28" t="s">
        <v>308</v>
      </c>
    </row>
    <row r="282" spans="1:65" ht="19.5">
      <c r="A282" s="25" t="s">
        <v>340</v>
      </c>
      <c r="B282" s="18" t="s">
        <v>110</v>
      </c>
      <c r="C282" s="15" t="s">
        <v>111</v>
      </c>
      <c r="D282" s="16" t="s">
        <v>333</v>
      </c>
      <c r="E282" s="15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0"/>
      <c r="B283" s="19" t="s">
        <v>231</v>
      </c>
      <c r="C283" s="9" t="s">
        <v>231</v>
      </c>
      <c r="D283" s="10" t="s">
        <v>112</v>
      </c>
      <c r="E283" s="15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 t="s">
        <v>1</v>
      </c>
    </row>
    <row r="284" spans="1:65">
      <c r="A284" s="30"/>
      <c r="B284" s="19"/>
      <c r="C284" s="9"/>
      <c r="D284" s="10" t="s">
        <v>98</v>
      </c>
      <c r="E284" s="15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2</v>
      </c>
    </row>
    <row r="285" spans="1:65">
      <c r="A285" s="30"/>
      <c r="B285" s="19"/>
      <c r="C285" s="9"/>
      <c r="D285" s="26"/>
      <c r="E285" s="15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2</v>
      </c>
    </row>
    <row r="286" spans="1:65">
      <c r="A286" s="30"/>
      <c r="B286" s="18">
        <v>1</v>
      </c>
      <c r="C286" s="14">
        <v>1</v>
      </c>
      <c r="D286" s="22">
        <v>1.079</v>
      </c>
      <c r="E286" s="15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8">
        <v>1</v>
      </c>
    </row>
    <row r="287" spans="1:65">
      <c r="A287" s="30"/>
      <c r="B287" s="19">
        <v>1</v>
      </c>
      <c r="C287" s="9">
        <v>2</v>
      </c>
      <c r="D287" s="11">
        <v>1.083</v>
      </c>
      <c r="E287" s="15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8">
        <v>9</v>
      </c>
    </row>
    <row r="288" spans="1:65">
      <c r="A288" s="30"/>
      <c r="B288" s="20" t="s">
        <v>265</v>
      </c>
      <c r="C288" s="12"/>
      <c r="D288" s="23">
        <v>1.081</v>
      </c>
      <c r="E288" s="15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28">
        <v>16</v>
      </c>
    </row>
    <row r="289" spans="1:65">
      <c r="A289" s="30"/>
      <c r="B289" s="3" t="s">
        <v>266</v>
      </c>
      <c r="C289" s="29"/>
      <c r="D289" s="11">
        <v>1.081</v>
      </c>
      <c r="E289" s="15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28">
        <v>1.081</v>
      </c>
    </row>
    <row r="290" spans="1:65">
      <c r="A290" s="30"/>
      <c r="B290" s="3" t="s">
        <v>267</v>
      </c>
      <c r="C290" s="29"/>
      <c r="D290" s="24">
        <v>2.8284271247461927E-3</v>
      </c>
      <c r="E290" s="15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8">
        <v>15</v>
      </c>
    </row>
    <row r="291" spans="1:65">
      <c r="A291" s="30"/>
      <c r="B291" s="3" t="s">
        <v>86</v>
      </c>
      <c r="C291" s="29"/>
      <c r="D291" s="13">
        <v>2.6164913272397712E-3</v>
      </c>
      <c r="E291" s="15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268</v>
      </c>
      <c r="C292" s="29"/>
      <c r="D292" s="13">
        <v>0</v>
      </c>
      <c r="E292" s="15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46" t="s">
        <v>269</v>
      </c>
      <c r="C293" s="47"/>
      <c r="D293" s="45" t="s">
        <v>270</v>
      </c>
      <c r="E293" s="15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1"/>
      <c r="C294" s="20"/>
      <c r="D294" s="20"/>
      <c r="BM294" s="55"/>
    </row>
    <row r="295" spans="1:65" ht="19.5">
      <c r="B295" s="8" t="s">
        <v>617</v>
      </c>
      <c r="BM295" s="28" t="s">
        <v>308</v>
      </c>
    </row>
    <row r="296" spans="1:65" ht="19.5">
      <c r="A296" s="25" t="s">
        <v>341</v>
      </c>
      <c r="B296" s="18" t="s">
        <v>110</v>
      </c>
      <c r="C296" s="15" t="s">
        <v>111</v>
      </c>
      <c r="D296" s="16" t="s">
        <v>333</v>
      </c>
      <c r="E296" s="15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 t="s">
        <v>231</v>
      </c>
      <c r="C297" s="9" t="s">
        <v>231</v>
      </c>
      <c r="D297" s="10" t="s">
        <v>112</v>
      </c>
      <c r="E297" s="15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3</v>
      </c>
    </row>
    <row r="298" spans="1:65">
      <c r="A298" s="30"/>
      <c r="B298" s="19"/>
      <c r="C298" s="9"/>
      <c r="D298" s="10" t="s">
        <v>98</v>
      </c>
      <c r="E298" s="15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0</v>
      </c>
    </row>
    <row r="299" spans="1:65">
      <c r="A299" s="30"/>
      <c r="B299" s="19"/>
      <c r="C299" s="9"/>
      <c r="D299" s="26"/>
      <c r="E299" s="15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0</v>
      </c>
    </row>
    <row r="300" spans="1:65">
      <c r="A300" s="30"/>
      <c r="B300" s="18">
        <v>1</v>
      </c>
      <c r="C300" s="14">
        <v>1</v>
      </c>
      <c r="D300" s="208">
        <v>550</v>
      </c>
      <c r="E300" s="210"/>
      <c r="F300" s="211"/>
      <c r="G300" s="211"/>
      <c r="H300" s="211"/>
      <c r="I300" s="211"/>
      <c r="J300" s="211"/>
      <c r="K300" s="211"/>
      <c r="L300" s="211"/>
      <c r="M300" s="211"/>
      <c r="N300" s="211"/>
      <c r="O300" s="211"/>
      <c r="P300" s="211"/>
      <c r="Q300" s="211"/>
      <c r="R300" s="211"/>
      <c r="S300" s="211"/>
      <c r="T300" s="211"/>
      <c r="U300" s="211"/>
      <c r="V300" s="211"/>
      <c r="W300" s="211"/>
      <c r="X300" s="211"/>
      <c r="Y300" s="211"/>
      <c r="Z300" s="211"/>
      <c r="AA300" s="211"/>
      <c r="AB300" s="211"/>
      <c r="AC300" s="211"/>
      <c r="AD300" s="211"/>
      <c r="AE300" s="211"/>
      <c r="AF300" s="211"/>
      <c r="AG300" s="211"/>
      <c r="AH300" s="211"/>
      <c r="AI300" s="211"/>
      <c r="AJ300" s="211"/>
      <c r="AK300" s="211"/>
      <c r="AL300" s="211"/>
      <c r="AM300" s="211"/>
      <c r="AN300" s="211"/>
      <c r="AO300" s="211"/>
      <c r="AP300" s="211"/>
      <c r="AQ300" s="211"/>
      <c r="AR300" s="211"/>
      <c r="AS300" s="211"/>
      <c r="AT300" s="211"/>
      <c r="AU300" s="211"/>
      <c r="AV300" s="211"/>
      <c r="AW300" s="211"/>
      <c r="AX300" s="211"/>
      <c r="AY300" s="211"/>
      <c r="AZ300" s="211"/>
      <c r="BA300" s="211"/>
      <c r="BB300" s="211"/>
      <c r="BC300" s="211"/>
      <c r="BD300" s="211"/>
      <c r="BE300" s="211"/>
      <c r="BF300" s="211"/>
      <c r="BG300" s="211"/>
      <c r="BH300" s="211"/>
      <c r="BI300" s="211"/>
      <c r="BJ300" s="211"/>
      <c r="BK300" s="211"/>
      <c r="BL300" s="211"/>
      <c r="BM300" s="212">
        <v>1</v>
      </c>
    </row>
    <row r="301" spans="1:65">
      <c r="A301" s="30"/>
      <c r="B301" s="19">
        <v>1</v>
      </c>
      <c r="C301" s="9">
        <v>2</v>
      </c>
      <c r="D301" s="213">
        <v>560.00000000000011</v>
      </c>
      <c r="E301" s="210"/>
      <c r="F301" s="211"/>
      <c r="G301" s="211"/>
      <c r="H301" s="211"/>
      <c r="I301" s="211"/>
      <c r="J301" s="211"/>
      <c r="K301" s="211"/>
      <c r="L301" s="211"/>
      <c r="M301" s="211"/>
      <c r="N301" s="211"/>
      <c r="O301" s="211"/>
      <c r="P301" s="211"/>
      <c r="Q301" s="211"/>
      <c r="R301" s="211"/>
      <c r="S301" s="211"/>
      <c r="T301" s="211"/>
      <c r="U301" s="211"/>
      <c r="V301" s="211"/>
      <c r="W301" s="211"/>
      <c r="X301" s="211"/>
      <c r="Y301" s="211"/>
      <c r="Z301" s="211"/>
      <c r="AA301" s="211"/>
      <c r="AB301" s="211"/>
      <c r="AC301" s="211"/>
      <c r="AD301" s="211"/>
      <c r="AE301" s="211"/>
      <c r="AF301" s="211"/>
      <c r="AG301" s="211"/>
      <c r="AH301" s="211"/>
      <c r="AI301" s="211"/>
      <c r="AJ301" s="211"/>
      <c r="AK301" s="211"/>
      <c r="AL301" s="211"/>
      <c r="AM301" s="211"/>
      <c r="AN301" s="211"/>
      <c r="AO301" s="211"/>
      <c r="AP301" s="211"/>
      <c r="AQ301" s="211"/>
      <c r="AR301" s="211"/>
      <c r="AS301" s="211"/>
      <c r="AT301" s="211"/>
      <c r="AU301" s="211"/>
      <c r="AV301" s="211"/>
      <c r="AW301" s="211"/>
      <c r="AX301" s="211"/>
      <c r="AY301" s="211"/>
      <c r="AZ301" s="211"/>
      <c r="BA301" s="211"/>
      <c r="BB301" s="211"/>
      <c r="BC301" s="211"/>
      <c r="BD301" s="211"/>
      <c r="BE301" s="211"/>
      <c r="BF301" s="211"/>
      <c r="BG301" s="211"/>
      <c r="BH301" s="211"/>
      <c r="BI301" s="211"/>
      <c r="BJ301" s="211"/>
      <c r="BK301" s="211"/>
      <c r="BL301" s="211"/>
      <c r="BM301" s="212">
        <v>10</v>
      </c>
    </row>
    <row r="302" spans="1:65">
      <c r="A302" s="30"/>
      <c r="B302" s="20" t="s">
        <v>265</v>
      </c>
      <c r="C302" s="12"/>
      <c r="D302" s="217">
        <v>555</v>
      </c>
      <c r="E302" s="210"/>
      <c r="F302" s="211"/>
      <c r="G302" s="211"/>
      <c r="H302" s="211"/>
      <c r="I302" s="211"/>
      <c r="J302" s="211"/>
      <c r="K302" s="211"/>
      <c r="L302" s="211"/>
      <c r="M302" s="211"/>
      <c r="N302" s="211"/>
      <c r="O302" s="211"/>
      <c r="P302" s="211"/>
      <c r="Q302" s="211"/>
      <c r="R302" s="211"/>
      <c r="S302" s="211"/>
      <c r="T302" s="211"/>
      <c r="U302" s="211"/>
      <c r="V302" s="211"/>
      <c r="W302" s="211"/>
      <c r="X302" s="211"/>
      <c r="Y302" s="211"/>
      <c r="Z302" s="211"/>
      <c r="AA302" s="211"/>
      <c r="AB302" s="211"/>
      <c r="AC302" s="211"/>
      <c r="AD302" s="211"/>
      <c r="AE302" s="211"/>
      <c r="AF302" s="211"/>
      <c r="AG302" s="211"/>
      <c r="AH302" s="211"/>
      <c r="AI302" s="211"/>
      <c r="AJ302" s="211"/>
      <c r="AK302" s="211"/>
      <c r="AL302" s="211"/>
      <c r="AM302" s="211"/>
      <c r="AN302" s="211"/>
      <c r="AO302" s="211"/>
      <c r="AP302" s="211"/>
      <c r="AQ302" s="211"/>
      <c r="AR302" s="211"/>
      <c r="AS302" s="211"/>
      <c r="AT302" s="211"/>
      <c r="AU302" s="211"/>
      <c r="AV302" s="211"/>
      <c r="AW302" s="211"/>
      <c r="AX302" s="211"/>
      <c r="AY302" s="211"/>
      <c r="AZ302" s="211"/>
      <c r="BA302" s="211"/>
      <c r="BB302" s="211"/>
      <c r="BC302" s="211"/>
      <c r="BD302" s="211"/>
      <c r="BE302" s="211"/>
      <c r="BF302" s="211"/>
      <c r="BG302" s="211"/>
      <c r="BH302" s="211"/>
      <c r="BI302" s="211"/>
      <c r="BJ302" s="211"/>
      <c r="BK302" s="211"/>
      <c r="BL302" s="211"/>
      <c r="BM302" s="212">
        <v>16</v>
      </c>
    </row>
    <row r="303" spans="1:65">
      <c r="A303" s="30"/>
      <c r="B303" s="3" t="s">
        <v>266</v>
      </c>
      <c r="C303" s="29"/>
      <c r="D303" s="213">
        <v>555</v>
      </c>
      <c r="E303" s="210"/>
      <c r="F303" s="211"/>
      <c r="G303" s="211"/>
      <c r="H303" s="211"/>
      <c r="I303" s="211"/>
      <c r="J303" s="211"/>
      <c r="K303" s="211"/>
      <c r="L303" s="211"/>
      <c r="M303" s="211"/>
      <c r="N303" s="211"/>
      <c r="O303" s="211"/>
      <c r="P303" s="211"/>
      <c r="Q303" s="211"/>
      <c r="R303" s="211"/>
      <c r="S303" s="211"/>
      <c r="T303" s="211"/>
      <c r="U303" s="211"/>
      <c r="V303" s="211"/>
      <c r="W303" s="211"/>
      <c r="X303" s="211"/>
      <c r="Y303" s="211"/>
      <c r="Z303" s="211"/>
      <c r="AA303" s="211"/>
      <c r="AB303" s="211"/>
      <c r="AC303" s="211"/>
      <c r="AD303" s="211"/>
      <c r="AE303" s="211"/>
      <c r="AF303" s="211"/>
      <c r="AG303" s="211"/>
      <c r="AH303" s="211"/>
      <c r="AI303" s="211"/>
      <c r="AJ303" s="211"/>
      <c r="AK303" s="211"/>
      <c r="AL303" s="211"/>
      <c r="AM303" s="211"/>
      <c r="AN303" s="211"/>
      <c r="AO303" s="211"/>
      <c r="AP303" s="211"/>
      <c r="AQ303" s="211"/>
      <c r="AR303" s="211"/>
      <c r="AS303" s="211"/>
      <c r="AT303" s="211"/>
      <c r="AU303" s="211"/>
      <c r="AV303" s="211"/>
      <c r="AW303" s="211"/>
      <c r="AX303" s="211"/>
      <c r="AY303" s="211"/>
      <c r="AZ303" s="211"/>
      <c r="BA303" s="211"/>
      <c r="BB303" s="211"/>
      <c r="BC303" s="211"/>
      <c r="BD303" s="211"/>
      <c r="BE303" s="211"/>
      <c r="BF303" s="211"/>
      <c r="BG303" s="211"/>
      <c r="BH303" s="211"/>
      <c r="BI303" s="211"/>
      <c r="BJ303" s="211"/>
      <c r="BK303" s="211"/>
      <c r="BL303" s="211"/>
      <c r="BM303" s="212">
        <v>555</v>
      </c>
    </row>
    <row r="304" spans="1:65">
      <c r="A304" s="30"/>
      <c r="B304" s="3" t="s">
        <v>267</v>
      </c>
      <c r="C304" s="29"/>
      <c r="D304" s="213">
        <v>7.0710678118655554</v>
      </c>
      <c r="E304" s="210"/>
      <c r="F304" s="211"/>
      <c r="G304" s="211"/>
      <c r="H304" s="211"/>
      <c r="I304" s="211"/>
      <c r="J304" s="211"/>
      <c r="K304" s="211"/>
      <c r="L304" s="211"/>
      <c r="M304" s="211"/>
      <c r="N304" s="211"/>
      <c r="O304" s="211"/>
      <c r="P304" s="211"/>
      <c r="Q304" s="211"/>
      <c r="R304" s="211"/>
      <c r="S304" s="211"/>
      <c r="T304" s="211"/>
      <c r="U304" s="211"/>
      <c r="V304" s="211"/>
      <c r="W304" s="211"/>
      <c r="X304" s="211"/>
      <c r="Y304" s="211"/>
      <c r="Z304" s="211"/>
      <c r="AA304" s="211"/>
      <c r="AB304" s="211"/>
      <c r="AC304" s="211"/>
      <c r="AD304" s="211"/>
      <c r="AE304" s="211"/>
      <c r="AF304" s="211"/>
      <c r="AG304" s="211"/>
      <c r="AH304" s="211"/>
      <c r="AI304" s="211"/>
      <c r="AJ304" s="211"/>
      <c r="AK304" s="211"/>
      <c r="AL304" s="211"/>
      <c r="AM304" s="211"/>
      <c r="AN304" s="211"/>
      <c r="AO304" s="211"/>
      <c r="AP304" s="211"/>
      <c r="AQ304" s="211"/>
      <c r="AR304" s="211"/>
      <c r="AS304" s="211"/>
      <c r="AT304" s="211"/>
      <c r="AU304" s="211"/>
      <c r="AV304" s="211"/>
      <c r="AW304" s="211"/>
      <c r="AX304" s="211"/>
      <c r="AY304" s="211"/>
      <c r="AZ304" s="211"/>
      <c r="BA304" s="211"/>
      <c r="BB304" s="211"/>
      <c r="BC304" s="211"/>
      <c r="BD304" s="211"/>
      <c r="BE304" s="211"/>
      <c r="BF304" s="211"/>
      <c r="BG304" s="211"/>
      <c r="BH304" s="211"/>
      <c r="BI304" s="211"/>
      <c r="BJ304" s="211"/>
      <c r="BK304" s="211"/>
      <c r="BL304" s="211"/>
      <c r="BM304" s="212">
        <v>16</v>
      </c>
    </row>
    <row r="305" spans="1:65">
      <c r="A305" s="30"/>
      <c r="B305" s="3" t="s">
        <v>86</v>
      </c>
      <c r="C305" s="29"/>
      <c r="D305" s="13">
        <v>1.2740662724082082E-2</v>
      </c>
      <c r="E305" s="15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268</v>
      </c>
      <c r="C306" s="29"/>
      <c r="D306" s="13">
        <v>0</v>
      </c>
      <c r="E306" s="15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46" t="s">
        <v>269</v>
      </c>
      <c r="C307" s="47"/>
      <c r="D307" s="45" t="s">
        <v>270</v>
      </c>
      <c r="E307" s="15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1"/>
      <c r="C308" s="20"/>
      <c r="D308" s="20"/>
      <c r="BM308" s="55"/>
    </row>
    <row r="309" spans="1:65" ht="15">
      <c r="B309" s="8" t="s">
        <v>618</v>
      </c>
      <c r="BM309" s="28" t="s">
        <v>308</v>
      </c>
    </row>
    <row r="310" spans="1:65" ht="15">
      <c r="A310" s="25" t="s">
        <v>44</v>
      </c>
      <c r="B310" s="18" t="s">
        <v>110</v>
      </c>
      <c r="C310" s="15" t="s">
        <v>111</v>
      </c>
      <c r="D310" s="16" t="s">
        <v>333</v>
      </c>
      <c r="E310" s="15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1</v>
      </c>
    </row>
    <row r="311" spans="1:65">
      <c r="A311" s="30"/>
      <c r="B311" s="19" t="s">
        <v>231</v>
      </c>
      <c r="C311" s="9" t="s">
        <v>231</v>
      </c>
      <c r="D311" s="10" t="s">
        <v>112</v>
      </c>
      <c r="E311" s="15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 t="s">
        <v>3</v>
      </c>
    </row>
    <row r="312" spans="1:65">
      <c r="A312" s="30"/>
      <c r="B312" s="19"/>
      <c r="C312" s="9"/>
      <c r="D312" s="10" t="s">
        <v>98</v>
      </c>
      <c r="E312" s="15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0</v>
      </c>
    </row>
    <row r="313" spans="1:65">
      <c r="A313" s="30"/>
      <c r="B313" s="19"/>
      <c r="C313" s="9"/>
      <c r="D313" s="26"/>
      <c r="E313" s="15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0</v>
      </c>
    </row>
    <row r="314" spans="1:65">
      <c r="A314" s="30"/>
      <c r="B314" s="18">
        <v>1</v>
      </c>
      <c r="C314" s="14">
        <v>1</v>
      </c>
      <c r="D314" s="208">
        <v>160</v>
      </c>
      <c r="E314" s="210"/>
      <c r="F314" s="211"/>
      <c r="G314" s="211"/>
      <c r="H314" s="211"/>
      <c r="I314" s="211"/>
      <c r="J314" s="211"/>
      <c r="K314" s="211"/>
      <c r="L314" s="211"/>
      <c r="M314" s="211"/>
      <c r="N314" s="211"/>
      <c r="O314" s="211"/>
      <c r="P314" s="211"/>
      <c r="Q314" s="211"/>
      <c r="R314" s="211"/>
      <c r="S314" s="211"/>
      <c r="T314" s="211"/>
      <c r="U314" s="211"/>
      <c r="V314" s="211"/>
      <c r="W314" s="211"/>
      <c r="X314" s="211"/>
      <c r="Y314" s="211"/>
      <c r="Z314" s="211"/>
      <c r="AA314" s="211"/>
      <c r="AB314" s="211"/>
      <c r="AC314" s="211"/>
      <c r="AD314" s="211"/>
      <c r="AE314" s="211"/>
      <c r="AF314" s="211"/>
      <c r="AG314" s="211"/>
      <c r="AH314" s="211"/>
      <c r="AI314" s="211"/>
      <c r="AJ314" s="211"/>
      <c r="AK314" s="211"/>
      <c r="AL314" s="211"/>
      <c r="AM314" s="211"/>
      <c r="AN314" s="211"/>
      <c r="AO314" s="211"/>
      <c r="AP314" s="211"/>
      <c r="AQ314" s="211"/>
      <c r="AR314" s="211"/>
      <c r="AS314" s="211"/>
      <c r="AT314" s="211"/>
      <c r="AU314" s="211"/>
      <c r="AV314" s="211"/>
      <c r="AW314" s="211"/>
      <c r="AX314" s="211"/>
      <c r="AY314" s="211"/>
      <c r="AZ314" s="211"/>
      <c r="BA314" s="211"/>
      <c r="BB314" s="211"/>
      <c r="BC314" s="211"/>
      <c r="BD314" s="211"/>
      <c r="BE314" s="211"/>
      <c r="BF314" s="211"/>
      <c r="BG314" s="211"/>
      <c r="BH314" s="211"/>
      <c r="BI314" s="211"/>
      <c r="BJ314" s="211"/>
      <c r="BK314" s="211"/>
      <c r="BL314" s="211"/>
      <c r="BM314" s="212">
        <v>1</v>
      </c>
    </row>
    <row r="315" spans="1:65">
      <c r="A315" s="30"/>
      <c r="B315" s="19">
        <v>1</v>
      </c>
      <c r="C315" s="9">
        <v>2</v>
      </c>
      <c r="D315" s="213">
        <v>160</v>
      </c>
      <c r="E315" s="210"/>
      <c r="F315" s="211"/>
      <c r="G315" s="211"/>
      <c r="H315" s="211"/>
      <c r="I315" s="211"/>
      <c r="J315" s="211"/>
      <c r="K315" s="211"/>
      <c r="L315" s="211"/>
      <c r="M315" s="211"/>
      <c r="N315" s="211"/>
      <c r="O315" s="211"/>
      <c r="P315" s="211"/>
      <c r="Q315" s="211"/>
      <c r="R315" s="211"/>
      <c r="S315" s="211"/>
      <c r="T315" s="211"/>
      <c r="U315" s="211"/>
      <c r="V315" s="211"/>
      <c r="W315" s="211"/>
      <c r="X315" s="211"/>
      <c r="Y315" s="211"/>
      <c r="Z315" s="211"/>
      <c r="AA315" s="211"/>
      <c r="AB315" s="211"/>
      <c r="AC315" s="211"/>
      <c r="AD315" s="211"/>
      <c r="AE315" s="211"/>
      <c r="AF315" s="211"/>
      <c r="AG315" s="211"/>
      <c r="AH315" s="211"/>
      <c r="AI315" s="211"/>
      <c r="AJ315" s="211"/>
      <c r="AK315" s="211"/>
      <c r="AL315" s="211"/>
      <c r="AM315" s="211"/>
      <c r="AN315" s="211"/>
      <c r="AO315" s="211"/>
      <c r="AP315" s="211"/>
      <c r="AQ315" s="211"/>
      <c r="AR315" s="211"/>
      <c r="AS315" s="211"/>
      <c r="AT315" s="211"/>
      <c r="AU315" s="211"/>
      <c r="AV315" s="211"/>
      <c r="AW315" s="211"/>
      <c r="AX315" s="211"/>
      <c r="AY315" s="211"/>
      <c r="AZ315" s="211"/>
      <c r="BA315" s="211"/>
      <c r="BB315" s="211"/>
      <c r="BC315" s="211"/>
      <c r="BD315" s="211"/>
      <c r="BE315" s="211"/>
      <c r="BF315" s="211"/>
      <c r="BG315" s="211"/>
      <c r="BH315" s="211"/>
      <c r="BI315" s="211"/>
      <c r="BJ315" s="211"/>
      <c r="BK315" s="211"/>
      <c r="BL315" s="211"/>
      <c r="BM315" s="212">
        <v>11</v>
      </c>
    </row>
    <row r="316" spans="1:65">
      <c r="A316" s="30"/>
      <c r="B316" s="20" t="s">
        <v>265</v>
      </c>
      <c r="C316" s="12"/>
      <c r="D316" s="217">
        <v>160</v>
      </c>
      <c r="E316" s="210"/>
      <c r="F316" s="211"/>
      <c r="G316" s="211"/>
      <c r="H316" s="211"/>
      <c r="I316" s="211"/>
      <c r="J316" s="211"/>
      <c r="K316" s="211"/>
      <c r="L316" s="211"/>
      <c r="M316" s="211"/>
      <c r="N316" s="211"/>
      <c r="O316" s="211"/>
      <c r="P316" s="211"/>
      <c r="Q316" s="211"/>
      <c r="R316" s="211"/>
      <c r="S316" s="211"/>
      <c r="T316" s="211"/>
      <c r="U316" s="211"/>
      <c r="V316" s="211"/>
      <c r="W316" s="211"/>
      <c r="X316" s="211"/>
      <c r="Y316" s="211"/>
      <c r="Z316" s="211"/>
      <c r="AA316" s="211"/>
      <c r="AB316" s="211"/>
      <c r="AC316" s="211"/>
      <c r="AD316" s="211"/>
      <c r="AE316" s="211"/>
      <c r="AF316" s="211"/>
      <c r="AG316" s="211"/>
      <c r="AH316" s="211"/>
      <c r="AI316" s="211"/>
      <c r="AJ316" s="211"/>
      <c r="AK316" s="211"/>
      <c r="AL316" s="211"/>
      <c r="AM316" s="211"/>
      <c r="AN316" s="211"/>
      <c r="AO316" s="211"/>
      <c r="AP316" s="211"/>
      <c r="AQ316" s="211"/>
      <c r="AR316" s="211"/>
      <c r="AS316" s="211"/>
      <c r="AT316" s="211"/>
      <c r="AU316" s="211"/>
      <c r="AV316" s="211"/>
      <c r="AW316" s="211"/>
      <c r="AX316" s="211"/>
      <c r="AY316" s="211"/>
      <c r="AZ316" s="211"/>
      <c r="BA316" s="211"/>
      <c r="BB316" s="211"/>
      <c r="BC316" s="211"/>
      <c r="BD316" s="211"/>
      <c r="BE316" s="211"/>
      <c r="BF316" s="211"/>
      <c r="BG316" s="211"/>
      <c r="BH316" s="211"/>
      <c r="BI316" s="211"/>
      <c r="BJ316" s="211"/>
      <c r="BK316" s="211"/>
      <c r="BL316" s="211"/>
      <c r="BM316" s="212">
        <v>16</v>
      </c>
    </row>
    <row r="317" spans="1:65">
      <c r="A317" s="30"/>
      <c r="B317" s="3" t="s">
        <v>266</v>
      </c>
      <c r="C317" s="29"/>
      <c r="D317" s="213">
        <v>160</v>
      </c>
      <c r="E317" s="210"/>
      <c r="F317" s="211"/>
      <c r="G317" s="211"/>
      <c r="H317" s="211"/>
      <c r="I317" s="211"/>
      <c r="J317" s="211"/>
      <c r="K317" s="211"/>
      <c r="L317" s="211"/>
      <c r="M317" s="211"/>
      <c r="N317" s="211"/>
      <c r="O317" s="211"/>
      <c r="P317" s="211"/>
      <c r="Q317" s="211"/>
      <c r="R317" s="211"/>
      <c r="S317" s="211"/>
      <c r="T317" s="211"/>
      <c r="U317" s="211"/>
      <c r="V317" s="211"/>
      <c r="W317" s="211"/>
      <c r="X317" s="211"/>
      <c r="Y317" s="211"/>
      <c r="Z317" s="211"/>
      <c r="AA317" s="211"/>
      <c r="AB317" s="211"/>
      <c r="AC317" s="211"/>
      <c r="AD317" s="211"/>
      <c r="AE317" s="211"/>
      <c r="AF317" s="211"/>
      <c r="AG317" s="211"/>
      <c r="AH317" s="211"/>
      <c r="AI317" s="211"/>
      <c r="AJ317" s="211"/>
      <c r="AK317" s="211"/>
      <c r="AL317" s="211"/>
      <c r="AM317" s="211"/>
      <c r="AN317" s="211"/>
      <c r="AO317" s="211"/>
      <c r="AP317" s="211"/>
      <c r="AQ317" s="211"/>
      <c r="AR317" s="211"/>
      <c r="AS317" s="211"/>
      <c r="AT317" s="211"/>
      <c r="AU317" s="211"/>
      <c r="AV317" s="211"/>
      <c r="AW317" s="211"/>
      <c r="AX317" s="211"/>
      <c r="AY317" s="211"/>
      <c r="AZ317" s="211"/>
      <c r="BA317" s="211"/>
      <c r="BB317" s="211"/>
      <c r="BC317" s="211"/>
      <c r="BD317" s="211"/>
      <c r="BE317" s="211"/>
      <c r="BF317" s="211"/>
      <c r="BG317" s="211"/>
      <c r="BH317" s="211"/>
      <c r="BI317" s="211"/>
      <c r="BJ317" s="211"/>
      <c r="BK317" s="211"/>
      <c r="BL317" s="211"/>
      <c r="BM317" s="212">
        <v>160</v>
      </c>
    </row>
    <row r="318" spans="1:65">
      <c r="A318" s="30"/>
      <c r="B318" s="3" t="s">
        <v>267</v>
      </c>
      <c r="C318" s="29"/>
      <c r="D318" s="213">
        <v>0</v>
      </c>
      <c r="E318" s="210"/>
      <c r="F318" s="211"/>
      <c r="G318" s="211"/>
      <c r="H318" s="211"/>
      <c r="I318" s="211"/>
      <c r="J318" s="211"/>
      <c r="K318" s="211"/>
      <c r="L318" s="211"/>
      <c r="M318" s="211"/>
      <c r="N318" s="211"/>
      <c r="O318" s="211"/>
      <c r="P318" s="211"/>
      <c r="Q318" s="211"/>
      <c r="R318" s="211"/>
      <c r="S318" s="211"/>
      <c r="T318" s="211"/>
      <c r="U318" s="211"/>
      <c r="V318" s="211"/>
      <c r="W318" s="211"/>
      <c r="X318" s="211"/>
      <c r="Y318" s="211"/>
      <c r="Z318" s="211"/>
      <c r="AA318" s="211"/>
      <c r="AB318" s="211"/>
      <c r="AC318" s="211"/>
      <c r="AD318" s="211"/>
      <c r="AE318" s="211"/>
      <c r="AF318" s="211"/>
      <c r="AG318" s="211"/>
      <c r="AH318" s="211"/>
      <c r="AI318" s="211"/>
      <c r="AJ318" s="211"/>
      <c r="AK318" s="211"/>
      <c r="AL318" s="211"/>
      <c r="AM318" s="211"/>
      <c r="AN318" s="211"/>
      <c r="AO318" s="211"/>
      <c r="AP318" s="211"/>
      <c r="AQ318" s="211"/>
      <c r="AR318" s="211"/>
      <c r="AS318" s="211"/>
      <c r="AT318" s="211"/>
      <c r="AU318" s="211"/>
      <c r="AV318" s="211"/>
      <c r="AW318" s="211"/>
      <c r="AX318" s="211"/>
      <c r="AY318" s="211"/>
      <c r="AZ318" s="211"/>
      <c r="BA318" s="211"/>
      <c r="BB318" s="211"/>
      <c r="BC318" s="211"/>
      <c r="BD318" s="211"/>
      <c r="BE318" s="211"/>
      <c r="BF318" s="211"/>
      <c r="BG318" s="211"/>
      <c r="BH318" s="211"/>
      <c r="BI318" s="211"/>
      <c r="BJ318" s="211"/>
      <c r="BK318" s="211"/>
      <c r="BL318" s="211"/>
      <c r="BM318" s="212">
        <v>17</v>
      </c>
    </row>
    <row r="319" spans="1:65">
      <c r="A319" s="30"/>
      <c r="B319" s="3" t="s">
        <v>86</v>
      </c>
      <c r="C319" s="29"/>
      <c r="D319" s="13">
        <v>0</v>
      </c>
      <c r="E319" s="15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30"/>
      <c r="B320" s="3" t="s">
        <v>268</v>
      </c>
      <c r="C320" s="29"/>
      <c r="D320" s="13">
        <v>0</v>
      </c>
      <c r="E320" s="15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46" t="s">
        <v>269</v>
      </c>
      <c r="C321" s="47"/>
      <c r="D321" s="45" t="s">
        <v>270</v>
      </c>
      <c r="E321" s="15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B322" s="31"/>
      <c r="C322" s="20"/>
      <c r="D322" s="20"/>
      <c r="BM322" s="55"/>
    </row>
    <row r="323" spans="1:65" ht="15">
      <c r="B323" s="8" t="s">
        <v>619</v>
      </c>
      <c r="BM323" s="28" t="s">
        <v>308</v>
      </c>
    </row>
    <row r="324" spans="1:65" ht="15">
      <c r="A324" s="25" t="s">
        <v>45</v>
      </c>
      <c r="B324" s="18" t="s">
        <v>110</v>
      </c>
      <c r="C324" s="15" t="s">
        <v>111</v>
      </c>
      <c r="D324" s="16" t="s">
        <v>333</v>
      </c>
      <c r="E324" s="15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1</v>
      </c>
    </row>
    <row r="325" spans="1:65">
      <c r="A325" s="30"/>
      <c r="B325" s="19" t="s">
        <v>231</v>
      </c>
      <c r="C325" s="9" t="s">
        <v>231</v>
      </c>
      <c r="D325" s="10" t="s">
        <v>112</v>
      </c>
      <c r="E325" s="15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8" t="s">
        <v>3</v>
      </c>
    </row>
    <row r="326" spans="1:65">
      <c r="A326" s="30"/>
      <c r="B326" s="19"/>
      <c r="C326" s="9"/>
      <c r="D326" s="10" t="s">
        <v>98</v>
      </c>
      <c r="E326" s="15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0</v>
      </c>
    </row>
    <row r="327" spans="1:65">
      <c r="A327" s="30"/>
      <c r="B327" s="19"/>
      <c r="C327" s="9"/>
      <c r="D327" s="26"/>
      <c r="E327" s="15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0</v>
      </c>
    </row>
    <row r="328" spans="1:65">
      <c r="A328" s="30"/>
      <c r="B328" s="18">
        <v>1</v>
      </c>
      <c r="C328" s="14">
        <v>1</v>
      </c>
      <c r="D328" s="208">
        <v>81</v>
      </c>
      <c r="E328" s="210"/>
      <c r="F328" s="211"/>
      <c r="G328" s="211"/>
      <c r="H328" s="211"/>
      <c r="I328" s="211"/>
      <c r="J328" s="211"/>
      <c r="K328" s="211"/>
      <c r="L328" s="211"/>
      <c r="M328" s="211"/>
      <c r="N328" s="211"/>
      <c r="O328" s="211"/>
      <c r="P328" s="211"/>
      <c r="Q328" s="211"/>
      <c r="R328" s="211"/>
      <c r="S328" s="211"/>
      <c r="T328" s="211"/>
      <c r="U328" s="211"/>
      <c r="V328" s="211"/>
      <c r="W328" s="211"/>
      <c r="X328" s="211"/>
      <c r="Y328" s="211"/>
      <c r="Z328" s="211"/>
      <c r="AA328" s="211"/>
      <c r="AB328" s="211"/>
      <c r="AC328" s="211"/>
      <c r="AD328" s="211"/>
      <c r="AE328" s="211"/>
      <c r="AF328" s="211"/>
      <c r="AG328" s="211"/>
      <c r="AH328" s="211"/>
      <c r="AI328" s="211"/>
      <c r="AJ328" s="211"/>
      <c r="AK328" s="211"/>
      <c r="AL328" s="211"/>
      <c r="AM328" s="211"/>
      <c r="AN328" s="211"/>
      <c r="AO328" s="211"/>
      <c r="AP328" s="211"/>
      <c r="AQ328" s="211"/>
      <c r="AR328" s="211"/>
      <c r="AS328" s="211"/>
      <c r="AT328" s="211"/>
      <c r="AU328" s="211"/>
      <c r="AV328" s="211"/>
      <c r="AW328" s="211"/>
      <c r="AX328" s="211"/>
      <c r="AY328" s="211"/>
      <c r="AZ328" s="211"/>
      <c r="BA328" s="211"/>
      <c r="BB328" s="211"/>
      <c r="BC328" s="211"/>
      <c r="BD328" s="211"/>
      <c r="BE328" s="211"/>
      <c r="BF328" s="211"/>
      <c r="BG328" s="211"/>
      <c r="BH328" s="211"/>
      <c r="BI328" s="211"/>
      <c r="BJ328" s="211"/>
      <c r="BK328" s="211"/>
      <c r="BL328" s="211"/>
      <c r="BM328" s="212">
        <v>1</v>
      </c>
    </row>
    <row r="329" spans="1:65">
      <c r="A329" s="30"/>
      <c r="B329" s="19">
        <v>1</v>
      </c>
      <c r="C329" s="9">
        <v>2</v>
      </c>
      <c r="D329" s="213">
        <v>81</v>
      </c>
      <c r="E329" s="210"/>
      <c r="F329" s="211"/>
      <c r="G329" s="211"/>
      <c r="H329" s="211"/>
      <c r="I329" s="211"/>
      <c r="J329" s="211"/>
      <c r="K329" s="211"/>
      <c r="L329" s="211"/>
      <c r="M329" s="211"/>
      <c r="N329" s="211"/>
      <c r="O329" s="211"/>
      <c r="P329" s="211"/>
      <c r="Q329" s="211"/>
      <c r="R329" s="211"/>
      <c r="S329" s="211"/>
      <c r="T329" s="211"/>
      <c r="U329" s="211"/>
      <c r="V329" s="211"/>
      <c r="W329" s="211"/>
      <c r="X329" s="211"/>
      <c r="Y329" s="211"/>
      <c r="Z329" s="211"/>
      <c r="AA329" s="211"/>
      <c r="AB329" s="211"/>
      <c r="AC329" s="211"/>
      <c r="AD329" s="211"/>
      <c r="AE329" s="211"/>
      <c r="AF329" s="211"/>
      <c r="AG329" s="211"/>
      <c r="AH329" s="211"/>
      <c r="AI329" s="211"/>
      <c r="AJ329" s="211"/>
      <c r="AK329" s="211"/>
      <c r="AL329" s="211"/>
      <c r="AM329" s="211"/>
      <c r="AN329" s="211"/>
      <c r="AO329" s="211"/>
      <c r="AP329" s="211"/>
      <c r="AQ329" s="211"/>
      <c r="AR329" s="211"/>
      <c r="AS329" s="211"/>
      <c r="AT329" s="211"/>
      <c r="AU329" s="211"/>
      <c r="AV329" s="211"/>
      <c r="AW329" s="211"/>
      <c r="AX329" s="211"/>
      <c r="AY329" s="211"/>
      <c r="AZ329" s="211"/>
      <c r="BA329" s="211"/>
      <c r="BB329" s="211"/>
      <c r="BC329" s="211"/>
      <c r="BD329" s="211"/>
      <c r="BE329" s="211"/>
      <c r="BF329" s="211"/>
      <c r="BG329" s="211"/>
      <c r="BH329" s="211"/>
      <c r="BI329" s="211"/>
      <c r="BJ329" s="211"/>
      <c r="BK329" s="211"/>
      <c r="BL329" s="211"/>
      <c r="BM329" s="212">
        <v>12</v>
      </c>
    </row>
    <row r="330" spans="1:65">
      <c r="A330" s="30"/>
      <c r="B330" s="20" t="s">
        <v>265</v>
      </c>
      <c r="C330" s="12"/>
      <c r="D330" s="217">
        <v>81</v>
      </c>
      <c r="E330" s="210"/>
      <c r="F330" s="211"/>
      <c r="G330" s="211"/>
      <c r="H330" s="211"/>
      <c r="I330" s="211"/>
      <c r="J330" s="211"/>
      <c r="K330" s="211"/>
      <c r="L330" s="211"/>
      <c r="M330" s="211"/>
      <c r="N330" s="211"/>
      <c r="O330" s="211"/>
      <c r="P330" s="211"/>
      <c r="Q330" s="211"/>
      <c r="R330" s="211"/>
      <c r="S330" s="211"/>
      <c r="T330" s="211"/>
      <c r="U330" s="211"/>
      <c r="V330" s="211"/>
      <c r="W330" s="211"/>
      <c r="X330" s="211"/>
      <c r="Y330" s="211"/>
      <c r="Z330" s="211"/>
      <c r="AA330" s="211"/>
      <c r="AB330" s="211"/>
      <c r="AC330" s="211"/>
      <c r="AD330" s="211"/>
      <c r="AE330" s="211"/>
      <c r="AF330" s="211"/>
      <c r="AG330" s="211"/>
      <c r="AH330" s="211"/>
      <c r="AI330" s="211"/>
      <c r="AJ330" s="211"/>
      <c r="AK330" s="211"/>
      <c r="AL330" s="211"/>
      <c r="AM330" s="211"/>
      <c r="AN330" s="211"/>
      <c r="AO330" s="211"/>
      <c r="AP330" s="211"/>
      <c r="AQ330" s="211"/>
      <c r="AR330" s="211"/>
      <c r="AS330" s="211"/>
      <c r="AT330" s="211"/>
      <c r="AU330" s="211"/>
      <c r="AV330" s="211"/>
      <c r="AW330" s="211"/>
      <c r="AX330" s="211"/>
      <c r="AY330" s="211"/>
      <c r="AZ330" s="211"/>
      <c r="BA330" s="211"/>
      <c r="BB330" s="211"/>
      <c r="BC330" s="211"/>
      <c r="BD330" s="211"/>
      <c r="BE330" s="211"/>
      <c r="BF330" s="211"/>
      <c r="BG330" s="211"/>
      <c r="BH330" s="211"/>
      <c r="BI330" s="211"/>
      <c r="BJ330" s="211"/>
      <c r="BK330" s="211"/>
      <c r="BL330" s="211"/>
      <c r="BM330" s="212">
        <v>16</v>
      </c>
    </row>
    <row r="331" spans="1:65">
      <c r="A331" s="30"/>
      <c r="B331" s="3" t="s">
        <v>266</v>
      </c>
      <c r="C331" s="29"/>
      <c r="D331" s="213">
        <v>81</v>
      </c>
      <c r="E331" s="210"/>
      <c r="F331" s="211"/>
      <c r="G331" s="211"/>
      <c r="H331" s="211"/>
      <c r="I331" s="211"/>
      <c r="J331" s="211"/>
      <c r="K331" s="211"/>
      <c r="L331" s="211"/>
      <c r="M331" s="211"/>
      <c r="N331" s="211"/>
      <c r="O331" s="211"/>
      <c r="P331" s="211"/>
      <c r="Q331" s="211"/>
      <c r="R331" s="211"/>
      <c r="S331" s="211"/>
      <c r="T331" s="211"/>
      <c r="U331" s="211"/>
      <c r="V331" s="211"/>
      <c r="W331" s="211"/>
      <c r="X331" s="211"/>
      <c r="Y331" s="211"/>
      <c r="Z331" s="211"/>
      <c r="AA331" s="211"/>
      <c r="AB331" s="211"/>
      <c r="AC331" s="211"/>
      <c r="AD331" s="211"/>
      <c r="AE331" s="211"/>
      <c r="AF331" s="211"/>
      <c r="AG331" s="211"/>
      <c r="AH331" s="211"/>
      <c r="AI331" s="211"/>
      <c r="AJ331" s="211"/>
      <c r="AK331" s="211"/>
      <c r="AL331" s="211"/>
      <c r="AM331" s="211"/>
      <c r="AN331" s="211"/>
      <c r="AO331" s="211"/>
      <c r="AP331" s="211"/>
      <c r="AQ331" s="211"/>
      <c r="AR331" s="211"/>
      <c r="AS331" s="211"/>
      <c r="AT331" s="211"/>
      <c r="AU331" s="211"/>
      <c r="AV331" s="211"/>
      <c r="AW331" s="211"/>
      <c r="AX331" s="211"/>
      <c r="AY331" s="211"/>
      <c r="AZ331" s="211"/>
      <c r="BA331" s="211"/>
      <c r="BB331" s="211"/>
      <c r="BC331" s="211"/>
      <c r="BD331" s="211"/>
      <c r="BE331" s="211"/>
      <c r="BF331" s="211"/>
      <c r="BG331" s="211"/>
      <c r="BH331" s="211"/>
      <c r="BI331" s="211"/>
      <c r="BJ331" s="211"/>
      <c r="BK331" s="211"/>
      <c r="BL331" s="211"/>
      <c r="BM331" s="212">
        <v>81.435419999999993</v>
      </c>
    </row>
    <row r="332" spans="1:65">
      <c r="A332" s="30"/>
      <c r="B332" s="3" t="s">
        <v>267</v>
      </c>
      <c r="C332" s="29"/>
      <c r="D332" s="213">
        <v>0</v>
      </c>
      <c r="E332" s="210"/>
      <c r="F332" s="211"/>
      <c r="G332" s="211"/>
      <c r="H332" s="211"/>
      <c r="I332" s="211"/>
      <c r="J332" s="211"/>
      <c r="K332" s="211"/>
      <c r="L332" s="211"/>
      <c r="M332" s="211"/>
      <c r="N332" s="211"/>
      <c r="O332" s="211"/>
      <c r="P332" s="211"/>
      <c r="Q332" s="211"/>
      <c r="R332" s="211"/>
      <c r="S332" s="211"/>
      <c r="T332" s="211"/>
      <c r="U332" s="211"/>
      <c r="V332" s="211"/>
      <c r="W332" s="211"/>
      <c r="X332" s="211"/>
      <c r="Y332" s="211"/>
      <c r="Z332" s="211"/>
      <c r="AA332" s="211"/>
      <c r="AB332" s="211"/>
      <c r="AC332" s="211"/>
      <c r="AD332" s="211"/>
      <c r="AE332" s="211"/>
      <c r="AF332" s="211"/>
      <c r="AG332" s="211"/>
      <c r="AH332" s="211"/>
      <c r="AI332" s="211"/>
      <c r="AJ332" s="211"/>
      <c r="AK332" s="211"/>
      <c r="AL332" s="211"/>
      <c r="AM332" s="211"/>
      <c r="AN332" s="211"/>
      <c r="AO332" s="211"/>
      <c r="AP332" s="211"/>
      <c r="AQ332" s="211"/>
      <c r="AR332" s="211"/>
      <c r="AS332" s="211"/>
      <c r="AT332" s="211"/>
      <c r="AU332" s="211"/>
      <c r="AV332" s="211"/>
      <c r="AW332" s="211"/>
      <c r="AX332" s="211"/>
      <c r="AY332" s="211"/>
      <c r="AZ332" s="211"/>
      <c r="BA332" s="211"/>
      <c r="BB332" s="211"/>
      <c r="BC332" s="211"/>
      <c r="BD332" s="211"/>
      <c r="BE332" s="211"/>
      <c r="BF332" s="211"/>
      <c r="BG332" s="211"/>
      <c r="BH332" s="211"/>
      <c r="BI332" s="211"/>
      <c r="BJ332" s="211"/>
      <c r="BK332" s="211"/>
      <c r="BL332" s="211"/>
      <c r="BM332" s="212">
        <v>18</v>
      </c>
    </row>
    <row r="333" spans="1:65">
      <c r="A333" s="30"/>
      <c r="B333" s="3" t="s">
        <v>86</v>
      </c>
      <c r="C333" s="29"/>
      <c r="D333" s="13">
        <v>0</v>
      </c>
      <c r="E333" s="15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A334" s="30"/>
      <c r="B334" s="3" t="s">
        <v>268</v>
      </c>
      <c r="C334" s="29"/>
      <c r="D334" s="13">
        <v>-5.3468134627413511E-3</v>
      </c>
      <c r="E334" s="15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30"/>
      <c r="B335" s="46" t="s">
        <v>269</v>
      </c>
      <c r="C335" s="47"/>
      <c r="D335" s="45" t="s">
        <v>270</v>
      </c>
      <c r="E335" s="15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B336" s="31"/>
      <c r="C336" s="20"/>
      <c r="D336" s="20"/>
      <c r="BM336" s="55"/>
    </row>
    <row r="337" spans="65:65">
      <c r="BM337" s="55"/>
    </row>
    <row r="338" spans="65:65">
      <c r="BM338" s="55"/>
    </row>
    <row r="339" spans="65:65">
      <c r="BM339" s="55"/>
    </row>
    <row r="340" spans="65:65">
      <c r="BM340" s="55"/>
    </row>
    <row r="341" spans="65:65">
      <c r="BM341" s="55"/>
    </row>
    <row r="342" spans="65:65">
      <c r="BM342" s="55"/>
    </row>
    <row r="343" spans="65:65">
      <c r="BM343" s="55"/>
    </row>
    <row r="344" spans="65:65">
      <c r="BM344" s="55"/>
    </row>
    <row r="345" spans="65:65">
      <c r="BM345" s="55"/>
    </row>
    <row r="346" spans="65:65">
      <c r="BM346" s="55"/>
    </row>
    <row r="347" spans="65:65">
      <c r="BM347" s="55"/>
    </row>
    <row r="348" spans="65:65">
      <c r="BM348" s="55"/>
    </row>
    <row r="349" spans="65:65">
      <c r="BM349" s="55"/>
    </row>
    <row r="350" spans="65:65">
      <c r="BM350" s="55"/>
    </row>
    <row r="351" spans="65:65">
      <c r="BM351" s="55"/>
    </row>
    <row r="352" spans="65:65">
      <c r="BM352" s="55"/>
    </row>
    <row r="353" spans="65:65">
      <c r="BM353" s="55"/>
    </row>
    <row r="354" spans="65:65">
      <c r="BM354" s="55"/>
    </row>
    <row r="355" spans="65:65">
      <c r="BM355" s="55"/>
    </row>
    <row r="356" spans="65:65">
      <c r="BM356" s="55"/>
    </row>
    <row r="357" spans="65:65">
      <c r="BM357" s="55"/>
    </row>
    <row r="358" spans="65:65">
      <c r="BM358" s="55"/>
    </row>
    <row r="359" spans="65:65">
      <c r="BM359" s="55"/>
    </row>
    <row r="360" spans="65:65">
      <c r="BM360" s="55"/>
    </row>
    <row r="361" spans="65:65">
      <c r="BM361" s="55"/>
    </row>
    <row r="362" spans="65:65">
      <c r="BM362" s="55"/>
    </row>
    <row r="363" spans="65:65">
      <c r="BM363" s="55"/>
    </row>
    <row r="364" spans="65:65">
      <c r="BM364" s="55"/>
    </row>
    <row r="365" spans="65:65">
      <c r="BM365" s="55"/>
    </row>
    <row r="366" spans="65:65">
      <c r="BM366" s="55"/>
    </row>
    <row r="367" spans="65:65">
      <c r="BM367" s="55"/>
    </row>
    <row r="368" spans="65:65">
      <c r="BM368" s="55"/>
    </row>
    <row r="369" spans="65:65">
      <c r="BM369" s="55"/>
    </row>
    <row r="370" spans="65:65">
      <c r="BM370" s="55"/>
    </row>
    <row r="371" spans="65:65">
      <c r="BM371" s="55"/>
    </row>
    <row r="372" spans="65:65">
      <c r="BM372" s="55"/>
    </row>
    <row r="373" spans="65:65">
      <c r="BM373" s="55"/>
    </row>
    <row r="374" spans="65:65">
      <c r="BM374" s="55"/>
    </row>
    <row r="375" spans="65:65">
      <c r="BM375" s="55"/>
    </row>
    <row r="376" spans="65:65">
      <c r="BM376" s="55"/>
    </row>
    <row r="377" spans="65:65">
      <c r="BM377" s="55"/>
    </row>
    <row r="378" spans="65:65">
      <c r="BM378" s="55"/>
    </row>
    <row r="379" spans="65:65">
      <c r="BM379" s="55"/>
    </row>
    <row r="380" spans="65:65">
      <c r="BM380" s="55"/>
    </row>
    <row r="381" spans="65:65">
      <c r="BM381" s="55"/>
    </row>
    <row r="382" spans="65:65">
      <c r="BM382" s="55"/>
    </row>
    <row r="383" spans="65:65">
      <c r="BM383" s="55"/>
    </row>
    <row r="384" spans="65:65">
      <c r="BM384" s="55"/>
    </row>
    <row r="385" spans="65:65">
      <c r="BM385" s="55"/>
    </row>
    <row r="386" spans="65:65">
      <c r="BM386" s="55"/>
    </row>
    <row r="387" spans="65:65">
      <c r="BM387" s="55"/>
    </row>
    <row r="388" spans="65:65">
      <c r="BM388" s="55"/>
    </row>
    <row r="389" spans="65:65">
      <c r="BM389" s="56"/>
    </row>
    <row r="390" spans="65:65">
      <c r="BM390" s="57"/>
    </row>
    <row r="391" spans="65:65">
      <c r="BM391" s="57"/>
    </row>
    <row r="392" spans="65:65">
      <c r="BM392" s="57"/>
    </row>
    <row r="393" spans="65:65">
      <c r="BM393" s="57"/>
    </row>
    <row r="394" spans="65:65">
      <c r="BM394" s="57"/>
    </row>
    <row r="395" spans="65:65">
      <c r="BM395" s="57"/>
    </row>
    <row r="396" spans="65:65">
      <c r="BM396" s="57"/>
    </row>
    <row r="397" spans="65:65">
      <c r="BM397" s="57"/>
    </row>
    <row r="398" spans="65:65">
      <c r="BM398" s="57"/>
    </row>
    <row r="399" spans="65:65">
      <c r="BM399" s="57"/>
    </row>
    <row r="400" spans="65:65">
      <c r="BM400" s="57"/>
    </row>
    <row r="401" spans="65:65">
      <c r="BM401" s="57"/>
    </row>
    <row r="402" spans="65:65">
      <c r="BM402" s="57"/>
    </row>
    <row r="403" spans="65:65">
      <c r="BM403" s="57"/>
    </row>
    <row r="404" spans="65:65">
      <c r="BM404" s="57"/>
    </row>
    <row r="405" spans="65:65">
      <c r="BM405" s="57"/>
    </row>
    <row r="406" spans="65:65">
      <c r="BM406" s="57"/>
    </row>
    <row r="407" spans="65:65">
      <c r="BM407" s="57"/>
    </row>
    <row r="408" spans="65:65">
      <c r="BM408" s="57"/>
    </row>
    <row r="409" spans="65:65">
      <c r="BM409" s="57"/>
    </row>
    <row r="410" spans="65:65">
      <c r="BM410" s="57"/>
    </row>
    <row r="411" spans="65:65">
      <c r="BM411" s="57"/>
    </row>
    <row r="412" spans="65:65">
      <c r="BM412" s="57"/>
    </row>
    <row r="413" spans="65:65">
      <c r="BM413" s="57"/>
    </row>
    <row r="414" spans="65:65">
      <c r="BM414" s="57"/>
    </row>
    <row r="415" spans="65:65">
      <c r="BM415" s="57"/>
    </row>
    <row r="416" spans="65:65">
      <c r="BM416" s="57"/>
    </row>
    <row r="417" spans="65:65">
      <c r="BM417" s="57"/>
    </row>
    <row r="418" spans="65:65">
      <c r="BM418" s="57"/>
    </row>
    <row r="419" spans="65:65">
      <c r="BM419" s="57"/>
    </row>
    <row r="420" spans="65:65">
      <c r="BM420" s="57"/>
    </row>
    <row r="421" spans="65:65">
      <c r="BM421" s="57"/>
    </row>
    <row r="422" spans="65:65">
      <c r="BM422" s="57"/>
    </row>
    <row r="423" spans="65:65">
      <c r="BM423" s="57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">
    <cfRule type="expression" dxfId="11" priority="72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">
    <cfRule type="expression" dxfId="10" priority="70" stopIfTrue="1">
      <formula>AND(ISBLANK(INDIRECT(Anlyt_LabRefLastCol)),ISBLANK(INDIRECT(Anlyt_LabRefThisCol)))</formula>
    </cfRule>
    <cfRule type="expression" dxfId="9" priority="7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A4DE5-D541-4338-B218-274B67A2862D}">
  <sheetPr codeName="Sheet18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8">
      <c r="B1" s="8" t="s">
        <v>620</v>
      </c>
      <c r="BM1" s="28" t="s">
        <v>308</v>
      </c>
    </row>
    <row r="2" spans="1:66" ht="18">
      <c r="A2" s="25" t="s">
        <v>468</v>
      </c>
      <c r="B2" s="18" t="s">
        <v>110</v>
      </c>
      <c r="C2" s="15" t="s">
        <v>111</v>
      </c>
      <c r="D2" s="16" t="s">
        <v>333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0" t="s">
        <v>112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342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3.26</v>
      </c>
      <c r="E6" s="15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3.26</v>
      </c>
      <c r="E7" s="15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14</v>
      </c>
    </row>
    <row r="8" spans="1:66">
      <c r="A8" s="30"/>
      <c r="B8" s="20" t="s">
        <v>265</v>
      </c>
      <c r="C8" s="12"/>
      <c r="D8" s="23">
        <v>3.26</v>
      </c>
      <c r="E8" s="15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266</v>
      </c>
      <c r="C9" s="29"/>
      <c r="D9" s="11">
        <v>3.26</v>
      </c>
      <c r="E9" s="15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3.26</v>
      </c>
      <c r="BN9" s="28"/>
    </row>
    <row r="10" spans="1:66">
      <c r="A10" s="30"/>
      <c r="B10" s="3" t="s">
        <v>267</v>
      </c>
      <c r="C10" s="29"/>
      <c r="D10" s="24">
        <v>0</v>
      </c>
      <c r="E10" s="15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20</v>
      </c>
    </row>
    <row r="11" spans="1:66">
      <c r="A11" s="30"/>
      <c r="B11" s="3" t="s">
        <v>86</v>
      </c>
      <c r="C11" s="29"/>
      <c r="D11" s="13">
        <v>0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268</v>
      </c>
      <c r="C12" s="29"/>
      <c r="D12" s="13">
        <v>0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269</v>
      </c>
      <c r="C13" s="47"/>
      <c r="D13" s="45" t="s">
        <v>270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>
      <c r="BM15" s="55"/>
    </row>
    <row r="16" spans="1:66">
      <c r="BM16" s="55"/>
    </row>
    <row r="17" spans="65:65">
      <c r="BM17" s="55"/>
    </row>
    <row r="18" spans="65:65">
      <c r="BM18" s="55"/>
    </row>
    <row r="19" spans="65:65">
      <c r="BM19" s="55"/>
    </row>
    <row r="20" spans="65:65">
      <c r="BM20" s="55"/>
    </row>
    <row r="21" spans="65:65">
      <c r="BM21" s="55"/>
    </row>
    <row r="22" spans="65:65">
      <c r="BM22" s="55"/>
    </row>
    <row r="23" spans="65:65">
      <c r="BM23" s="55"/>
    </row>
    <row r="24" spans="65:65">
      <c r="BM24" s="55"/>
    </row>
    <row r="25" spans="65:65">
      <c r="BM25" s="55"/>
    </row>
    <row r="26" spans="65:65">
      <c r="BM26" s="55"/>
    </row>
    <row r="27" spans="65:65">
      <c r="BM27" s="55"/>
    </row>
    <row r="28" spans="65:65">
      <c r="BM28" s="55"/>
    </row>
    <row r="29" spans="65:65">
      <c r="BM29" s="55"/>
    </row>
    <row r="30" spans="65:65">
      <c r="BM30" s="55"/>
    </row>
    <row r="31" spans="65:65">
      <c r="BM31" s="55"/>
    </row>
    <row r="32" spans="65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DC486-C2B5-4743-AAB6-191466C4663B}">
  <sheetPr codeName="Sheet19"/>
  <dimension ref="A1:BN115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621</v>
      </c>
      <c r="BM1" s="28" t="s">
        <v>308</v>
      </c>
    </row>
    <row r="2" spans="1:66" ht="15">
      <c r="A2" s="25" t="s">
        <v>109</v>
      </c>
      <c r="B2" s="18" t="s">
        <v>110</v>
      </c>
      <c r="C2" s="15" t="s">
        <v>111</v>
      </c>
      <c r="D2" s="16" t="s">
        <v>333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0" t="s">
        <v>112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99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22">
        <v>0.18</v>
      </c>
      <c r="E6" s="206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7"/>
      <c r="BF6" s="207"/>
      <c r="BG6" s="207"/>
      <c r="BH6" s="207"/>
      <c r="BI6" s="207"/>
      <c r="BJ6" s="207"/>
      <c r="BK6" s="207"/>
      <c r="BL6" s="207"/>
      <c r="BM6" s="224">
        <v>1</v>
      </c>
    </row>
    <row r="7" spans="1:66">
      <c r="A7" s="30"/>
      <c r="B7" s="19">
        <v>1</v>
      </c>
      <c r="C7" s="9">
        <v>2</v>
      </c>
      <c r="D7" s="24">
        <v>0.2</v>
      </c>
      <c r="E7" s="206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24">
        <v>16</v>
      </c>
    </row>
    <row r="8" spans="1:66">
      <c r="A8" s="30"/>
      <c r="B8" s="20" t="s">
        <v>265</v>
      </c>
      <c r="C8" s="12"/>
      <c r="D8" s="227">
        <v>0.19</v>
      </c>
      <c r="E8" s="206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7"/>
      <c r="BF8" s="207"/>
      <c r="BG8" s="207"/>
      <c r="BH8" s="207"/>
      <c r="BI8" s="207"/>
      <c r="BJ8" s="207"/>
      <c r="BK8" s="207"/>
      <c r="BL8" s="207"/>
      <c r="BM8" s="224">
        <v>16</v>
      </c>
    </row>
    <row r="9" spans="1:66">
      <c r="A9" s="30"/>
      <c r="B9" s="3" t="s">
        <v>266</v>
      </c>
      <c r="C9" s="29"/>
      <c r="D9" s="24">
        <v>0.19</v>
      </c>
      <c r="E9" s="206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7"/>
      <c r="BF9" s="207"/>
      <c r="BG9" s="207"/>
      <c r="BH9" s="207"/>
      <c r="BI9" s="207"/>
      <c r="BJ9" s="207"/>
      <c r="BK9" s="207"/>
      <c r="BL9" s="207"/>
      <c r="BM9" s="224">
        <v>0.19</v>
      </c>
      <c r="BN9" s="28"/>
    </row>
    <row r="10" spans="1:66">
      <c r="A10" s="30"/>
      <c r="B10" s="3" t="s">
        <v>267</v>
      </c>
      <c r="C10" s="29"/>
      <c r="D10" s="24">
        <v>1.4142135623730963E-2</v>
      </c>
      <c r="E10" s="206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7"/>
      <c r="BF10" s="207"/>
      <c r="BG10" s="207"/>
      <c r="BH10" s="207"/>
      <c r="BI10" s="207"/>
      <c r="BJ10" s="207"/>
      <c r="BK10" s="207"/>
      <c r="BL10" s="207"/>
      <c r="BM10" s="224">
        <v>22</v>
      </c>
    </row>
    <row r="11" spans="1:66">
      <c r="A11" s="30"/>
      <c r="B11" s="3" t="s">
        <v>86</v>
      </c>
      <c r="C11" s="29"/>
      <c r="D11" s="13">
        <v>7.4432292756478752E-2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268</v>
      </c>
      <c r="C12" s="29"/>
      <c r="D12" s="13">
        <v>0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269</v>
      </c>
      <c r="C13" s="47"/>
      <c r="D13" s="45" t="s">
        <v>270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622</v>
      </c>
      <c r="BM15" s="28" t="s">
        <v>308</v>
      </c>
    </row>
    <row r="16" spans="1:66" ht="15">
      <c r="A16" s="25" t="s">
        <v>60</v>
      </c>
      <c r="B16" s="18" t="s">
        <v>110</v>
      </c>
      <c r="C16" s="15" t="s">
        <v>111</v>
      </c>
      <c r="D16" s="16" t="s">
        <v>333</v>
      </c>
      <c r="E16" s="15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231</v>
      </c>
      <c r="C17" s="9" t="s">
        <v>231</v>
      </c>
      <c r="D17" s="10" t="s">
        <v>112</v>
      </c>
      <c r="E17" s="15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99</v>
      </c>
      <c r="E18" s="15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3</v>
      </c>
    </row>
    <row r="19" spans="1:65">
      <c r="A19" s="30"/>
      <c r="B19" s="19"/>
      <c r="C19" s="9"/>
      <c r="D19" s="26"/>
      <c r="E19" s="15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3</v>
      </c>
    </row>
    <row r="20" spans="1:65">
      <c r="A20" s="30"/>
      <c r="B20" s="18">
        <v>1</v>
      </c>
      <c r="C20" s="14">
        <v>1</v>
      </c>
      <c r="D20" s="222">
        <v>0.4</v>
      </c>
      <c r="E20" s="206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7"/>
      <c r="AZ20" s="207"/>
      <c r="BA20" s="207"/>
      <c r="BB20" s="207"/>
      <c r="BC20" s="207"/>
      <c r="BD20" s="207"/>
      <c r="BE20" s="207"/>
      <c r="BF20" s="207"/>
      <c r="BG20" s="207"/>
      <c r="BH20" s="207"/>
      <c r="BI20" s="207"/>
      <c r="BJ20" s="207"/>
      <c r="BK20" s="207"/>
      <c r="BL20" s="207"/>
      <c r="BM20" s="224">
        <v>1</v>
      </c>
    </row>
    <row r="21" spans="1:65">
      <c r="A21" s="30"/>
      <c r="B21" s="19">
        <v>1</v>
      </c>
      <c r="C21" s="9">
        <v>2</v>
      </c>
      <c r="D21" s="24">
        <v>0.45000000000000007</v>
      </c>
      <c r="E21" s="206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7"/>
      <c r="BF21" s="207"/>
      <c r="BG21" s="207"/>
      <c r="BH21" s="207"/>
      <c r="BI21" s="207"/>
      <c r="BJ21" s="207"/>
      <c r="BK21" s="207"/>
      <c r="BL21" s="207"/>
      <c r="BM21" s="224">
        <v>16</v>
      </c>
    </row>
    <row r="22" spans="1:65">
      <c r="A22" s="30"/>
      <c r="B22" s="20" t="s">
        <v>265</v>
      </c>
      <c r="C22" s="12"/>
      <c r="D22" s="227">
        <v>0.42500000000000004</v>
      </c>
      <c r="E22" s="206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7"/>
      <c r="BF22" s="207"/>
      <c r="BG22" s="207"/>
      <c r="BH22" s="207"/>
      <c r="BI22" s="207"/>
      <c r="BJ22" s="207"/>
      <c r="BK22" s="207"/>
      <c r="BL22" s="207"/>
      <c r="BM22" s="224">
        <v>16</v>
      </c>
    </row>
    <row r="23" spans="1:65">
      <c r="A23" s="30"/>
      <c r="B23" s="3" t="s">
        <v>266</v>
      </c>
      <c r="C23" s="29"/>
      <c r="D23" s="24">
        <v>0.42500000000000004</v>
      </c>
      <c r="E23" s="206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24">
        <v>0.42499999999999999</v>
      </c>
    </row>
    <row r="24" spans="1:65">
      <c r="A24" s="30"/>
      <c r="B24" s="3" t="s">
        <v>267</v>
      </c>
      <c r="C24" s="29"/>
      <c r="D24" s="24">
        <v>3.5355339059327411E-2</v>
      </c>
      <c r="E24" s="206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24">
        <v>22</v>
      </c>
    </row>
    <row r="25" spans="1:65">
      <c r="A25" s="30"/>
      <c r="B25" s="3" t="s">
        <v>86</v>
      </c>
      <c r="C25" s="29"/>
      <c r="D25" s="13">
        <v>8.3189033080770372E-2</v>
      </c>
      <c r="E25" s="15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268</v>
      </c>
      <c r="C26" s="29"/>
      <c r="D26" s="13">
        <v>2.2204460492503131E-16</v>
      </c>
      <c r="E26" s="15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269</v>
      </c>
      <c r="C27" s="47"/>
      <c r="D27" s="45" t="s">
        <v>270</v>
      </c>
      <c r="E27" s="15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6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</sheetData>
  <dataConsolidate/>
  <conditionalFormatting sqref="B6:D7 B20:D21">
    <cfRule type="expression" dxfId="5" priority="6">
      <formula>AND($B6&lt;&gt;$B5,NOT(ISBLANK(INDIRECT(Anlyt_LabRefThisCol))))</formula>
    </cfRule>
  </conditionalFormatting>
  <conditionalFormatting sqref="C2:D13 C16:D27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3ACB-E9C2-49C4-8495-EAC53D9EE951}">
  <sheetPr codeName="Sheet20"/>
  <dimension ref="A1:BN8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623</v>
      </c>
      <c r="BM1" s="28" t="s">
        <v>308</v>
      </c>
    </row>
    <row r="2" spans="1:66" ht="15">
      <c r="A2" s="25" t="s">
        <v>4</v>
      </c>
      <c r="B2" s="18" t="s">
        <v>110</v>
      </c>
      <c r="C2" s="15" t="s">
        <v>111</v>
      </c>
      <c r="D2" s="16" t="s">
        <v>333</v>
      </c>
      <c r="E2" s="15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0" t="s">
        <v>112</v>
      </c>
      <c r="E3" s="15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343</v>
      </c>
      <c r="E4" s="15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1.6</v>
      </c>
      <c r="E6" s="15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1.7</v>
      </c>
      <c r="E7" s="15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18</v>
      </c>
    </row>
    <row r="8" spans="1:66">
      <c r="A8" s="30"/>
      <c r="B8" s="20" t="s">
        <v>265</v>
      </c>
      <c r="C8" s="12"/>
      <c r="D8" s="23">
        <v>1.65</v>
      </c>
      <c r="E8" s="152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266</v>
      </c>
      <c r="C9" s="29"/>
      <c r="D9" s="11">
        <v>1.65</v>
      </c>
      <c r="E9" s="15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1.65</v>
      </c>
      <c r="BN9" s="28"/>
    </row>
    <row r="10" spans="1:66">
      <c r="A10" s="30"/>
      <c r="B10" s="3" t="s">
        <v>267</v>
      </c>
      <c r="C10" s="29"/>
      <c r="D10" s="24">
        <v>7.0710678118654655E-2</v>
      </c>
      <c r="E10" s="15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24</v>
      </c>
    </row>
    <row r="11" spans="1:66">
      <c r="A11" s="30"/>
      <c r="B11" s="3" t="s">
        <v>86</v>
      </c>
      <c r="C11" s="29"/>
      <c r="D11" s="13">
        <v>4.2854956435548278E-2</v>
      </c>
      <c r="E11" s="15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268</v>
      </c>
      <c r="C12" s="29"/>
      <c r="D12" s="13">
        <v>0</v>
      </c>
      <c r="E12" s="15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269</v>
      </c>
      <c r="C13" s="47"/>
      <c r="D13" s="45" t="s">
        <v>270</v>
      </c>
      <c r="E13" s="152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597</v>
      </c>
      <c r="BM15" s="28" t="s">
        <v>308</v>
      </c>
    </row>
    <row r="16" spans="1:66" ht="15">
      <c r="A16" s="25" t="s">
        <v>7</v>
      </c>
      <c r="B16" s="18" t="s">
        <v>110</v>
      </c>
      <c r="C16" s="15" t="s">
        <v>111</v>
      </c>
      <c r="D16" s="16" t="s">
        <v>333</v>
      </c>
      <c r="E16" s="15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231</v>
      </c>
      <c r="C17" s="9" t="s">
        <v>231</v>
      </c>
      <c r="D17" s="10" t="s">
        <v>112</v>
      </c>
      <c r="E17" s="15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3</v>
      </c>
    </row>
    <row r="18" spans="1:65">
      <c r="A18" s="30"/>
      <c r="B18" s="19"/>
      <c r="C18" s="9"/>
      <c r="D18" s="10" t="s">
        <v>343</v>
      </c>
      <c r="E18" s="152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0</v>
      </c>
    </row>
    <row r="19" spans="1:65">
      <c r="A19" s="30"/>
      <c r="B19" s="19"/>
      <c r="C19" s="9"/>
      <c r="D19" s="26"/>
      <c r="E19" s="152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0</v>
      </c>
    </row>
    <row r="20" spans="1:65">
      <c r="A20" s="30"/>
      <c r="B20" s="18">
        <v>1</v>
      </c>
      <c r="C20" s="14">
        <v>1</v>
      </c>
      <c r="D20" s="208">
        <v>69.2</v>
      </c>
      <c r="E20" s="210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2">
        <v>1</v>
      </c>
    </row>
    <row r="21" spans="1:65">
      <c r="A21" s="30"/>
      <c r="B21" s="19">
        <v>1</v>
      </c>
      <c r="C21" s="9">
        <v>2</v>
      </c>
      <c r="D21" s="213">
        <v>70.599999999999994</v>
      </c>
      <c r="E21" s="210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2">
        <v>6</v>
      </c>
    </row>
    <row r="22" spans="1:65">
      <c r="A22" s="30"/>
      <c r="B22" s="20" t="s">
        <v>265</v>
      </c>
      <c r="C22" s="12"/>
      <c r="D22" s="217">
        <v>69.900000000000006</v>
      </c>
      <c r="E22" s="210"/>
      <c r="F22" s="211"/>
      <c r="G22" s="211"/>
      <c r="H22" s="211"/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2">
        <v>16</v>
      </c>
    </row>
    <row r="23" spans="1:65">
      <c r="A23" s="30"/>
      <c r="B23" s="3" t="s">
        <v>266</v>
      </c>
      <c r="C23" s="29"/>
      <c r="D23" s="213">
        <v>69.900000000000006</v>
      </c>
      <c r="E23" s="210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2">
        <v>69.900000000000006</v>
      </c>
    </row>
    <row r="24" spans="1:65">
      <c r="A24" s="30"/>
      <c r="B24" s="3" t="s">
        <v>267</v>
      </c>
      <c r="C24" s="29"/>
      <c r="D24" s="213">
        <v>0.98994949366116047</v>
      </c>
      <c r="E24" s="210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2">
        <v>25</v>
      </c>
    </row>
    <row r="25" spans="1:65">
      <c r="A25" s="30"/>
      <c r="B25" s="3" t="s">
        <v>86</v>
      </c>
      <c r="C25" s="29"/>
      <c r="D25" s="13">
        <v>1.4162367577412882E-2</v>
      </c>
      <c r="E25" s="15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268</v>
      </c>
      <c r="C26" s="29"/>
      <c r="D26" s="13">
        <v>0</v>
      </c>
      <c r="E26" s="15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269</v>
      </c>
      <c r="C27" s="47"/>
      <c r="D27" s="45" t="s">
        <v>270</v>
      </c>
      <c r="E27" s="15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5">
      <c r="B29" s="8" t="s">
        <v>624</v>
      </c>
      <c r="BM29" s="28" t="s">
        <v>308</v>
      </c>
    </row>
    <row r="30" spans="1:65" ht="15">
      <c r="A30" s="25" t="s">
        <v>10</v>
      </c>
      <c r="B30" s="18" t="s">
        <v>110</v>
      </c>
      <c r="C30" s="15" t="s">
        <v>111</v>
      </c>
      <c r="D30" s="16" t="s">
        <v>333</v>
      </c>
      <c r="E30" s="15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231</v>
      </c>
      <c r="C31" s="9" t="s">
        <v>231</v>
      </c>
      <c r="D31" s="10" t="s">
        <v>112</v>
      </c>
      <c r="E31" s="15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3</v>
      </c>
    </row>
    <row r="32" spans="1:65">
      <c r="A32" s="30"/>
      <c r="B32" s="19"/>
      <c r="C32" s="9"/>
      <c r="D32" s="10" t="s">
        <v>343</v>
      </c>
      <c r="E32" s="15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0</v>
      </c>
    </row>
    <row r="33" spans="1:65">
      <c r="A33" s="30"/>
      <c r="B33" s="19"/>
      <c r="C33" s="9"/>
      <c r="D33" s="26"/>
      <c r="E33" s="152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0</v>
      </c>
    </row>
    <row r="34" spans="1:65">
      <c r="A34" s="30"/>
      <c r="B34" s="18">
        <v>1</v>
      </c>
      <c r="C34" s="14">
        <v>1</v>
      </c>
      <c r="D34" s="208">
        <v>256</v>
      </c>
      <c r="E34" s="210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1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11"/>
      <c r="AO34" s="211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11"/>
      <c r="BB34" s="211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2">
        <v>1</v>
      </c>
    </row>
    <row r="35" spans="1:65">
      <c r="A35" s="30"/>
      <c r="B35" s="19">
        <v>1</v>
      </c>
      <c r="C35" s="9">
        <v>2</v>
      </c>
      <c r="D35" s="213">
        <v>253.00000000000003</v>
      </c>
      <c r="E35" s="210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11"/>
      <c r="AO35" s="211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11"/>
      <c r="BB35" s="211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2">
        <v>20</v>
      </c>
    </row>
    <row r="36" spans="1:65">
      <c r="A36" s="30"/>
      <c r="B36" s="20" t="s">
        <v>265</v>
      </c>
      <c r="C36" s="12"/>
      <c r="D36" s="217">
        <v>254.5</v>
      </c>
      <c r="E36" s="210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11"/>
      <c r="AO36" s="211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11"/>
      <c r="BB36" s="211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2">
        <v>16</v>
      </c>
    </row>
    <row r="37" spans="1:65">
      <c r="A37" s="30"/>
      <c r="B37" s="3" t="s">
        <v>266</v>
      </c>
      <c r="C37" s="29"/>
      <c r="D37" s="213">
        <v>254.5</v>
      </c>
      <c r="E37" s="210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11"/>
      <c r="AO37" s="211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11"/>
      <c r="BB37" s="211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2">
        <v>254.5</v>
      </c>
    </row>
    <row r="38" spans="1:65">
      <c r="A38" s="30"/>
      <c r="B38" s="3" t="s">
        <v>267</v>
      </c>
      <c r="C38" s="29"/>
      <c r="D38" s="213">
        <v>2.1213203435596224</v>
      </c>
      <c r="E38" s="210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  <c r="AA38" s="211"/>
      <c r="AB38" s="211"/>
      <c r="AC38" s="211"/>
      <c r="AD38" s="211"/>
      <c r="AE38" s="211"/>
      <c r="AF38" s="211"/>
      <c r="AG38" s="211"/>
      <c r="AH38" s="211"/>
      <c r="AI38" s="211"/>
      <c r="AJ38" s="211"/>
      <c r="AK38" s="211"/>
      <c r="AL38" s="211"/>
      <c r="AM38" s="211"/>
      <c r="AN38" s="211"/>
      <c r="AO38" s="211"/>
      <c r="AP38" s="211"/>
      <c r="AQ38" s="211"/>
      <c r="AR38" s="211"/>
      <c r="AS38" s="211"/>
      <c r="AT38" s="211"/>
      <c r="AU38" s="211"/>
      <c r="AV38" s="211"/>
      <c r="AW38" s="211"/>
      <c r="AX38" s="211"/>
      <c r="AY38" s="211"/>
      <c r="AZ38" s="211"/>
      <c r="BA38" s="211"/>
      <c r="BB38" s="211"/>
      <c r="BC38" s="211"/>
      <c r="BD38" s="211"/>
      <c r="BE38" s="211"/>
      <c r="BF38" s="211"/>
      <c r="BG38" s="211"/>
      <c r="BH38" s="211"/>
      <c r="BI38" s="211"/>
      <c r="BJ38" s="211"/>
      <c r="BK38" s="211"/>
      <c r="BL38" s="211"/>
      <c r="BM38" s="212">
        <v>26</v>
      </c>
    </row>
    <row r="39" spans="1:65">
      <c r="A39" s="30"/>
      <c r="B39" s="3" t="s">
        <v>86</v>
      </c>
      <c r="C39" s="29"/>
      <c r="D39" s="13">
        <v>8.3352469295073575E-3</v>
      </c>
      <c r="E39" s="152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268</v>
      </c>
      <c r="C40" s="29"/>
      <c r="D40" s="13">
        <v>0</v>
      </c>
      <c r="E40" s="152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269</v>
      </c>
      <c r="C41" s="47"/>
      <c r="D41" s="45" t="s">
        <v>270</v>
      </c>
      <c r="E41" s="15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5">
      <c r="B43" s="8" t="s">
        <v>625</v>
      </c>
      <c r="BM43" s="28" t="s">
        <v>308</v>
      </c>
    </row>
    <row r="44" spans="1:65" ht="15">
      <c r="A44" s="25" t="s">
        <v>13</v>
      </c>
      <c r="B44" s="18" t="s">
        <v>110</v>
      </c>
      <c r="C44" s="15" t="s">
        <v>111</v>
      </c>
      <c r="D44" s="16" t="s">
        <v>333</v>
      </c>
      <c r="E44" s="152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231</v>
      </c>
      <c r="C45" s="9" t="s">
        <v>231</v>
      </c>
      <c r="D45" s="10" t="s">
        <v>112</v>
      </c>
      <c r="E45" s="15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3</v>
      </c>
    </row>
    <row r="46" spans="1:65">
      <c r="A46" s="30"/>
      <c r="B46" s="19"/>
      <c r="C46" s="9"/>
      <c r="D46" s="10" t="s">
        <v>343</v>
      </c>
      <c r="E46" s="152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2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2">
        <v>0.6</v>
      </c>
      <c r="E48" s="152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0.4</v>
      </c>
      <c r="E49" s="152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21</v>
      </c>
    </row>
    <row r="50" spans="1:65">
      <c r="A50" s="30"/>
      <c r="B50" s="20" t="s">
        <v>265</v>
      </c>
      <c r="C50" s="12"/>
      <c r="D50" s="23">
        <v>0.5</v>
      </c>
      <c r="E50" s="152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266</v>
      </c>
      <c r="C51" s="29"/>
      <c r="D51" s="11">
        <v>0.5</v>
      </c>
      <c r="E51" s="15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0.5</v>
      </c>
    </row>
    <row r="52" spans="1:65">
      <c r="A52" s="30"/>
      <c r="B52" s="3" t="s">
        <v>267</v>
      </c>
      <c r="C52" s="29"/>
      <c r="D52" s="24">
        <v>0.14142135623730956</v>
      </c>
      <c r="E52" s="15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27</v>
      </c>
    </row>
    <row r="53" spans="1:65">
      <c r="A53" s="30"/>
      <c r="B53" s="3" t="s">
        <v>86</v>
      </c>
      <c r="C53" s="29"/>
      <c r="D53" s="13">
        <v>0.28284271247461912</v>
      </c>
      <c r="E53" s="152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268</v>
      </c>
      <c r="C54" s="29"/>
      <c r="D54" s="13">
        <v>0</v>
      </c>
      <c r="E54" s="15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269</v>
      </c>
      <c r="C55" s="47"/>
      <c r="D55" s="45" t="s">
        <v>270</v>
      </c>
      <c r="E55" s="152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626</v>
      </c>
      <c r="BM57" s="28" t="s">
        <v>308</v>
      </c>
    </row>
    <row r="58" spans="1:65" ht="15">
      <c r="A58" s="25" t="s">
        <v>16</v>
      </c>
      <c r="B58" s="18" t="s">
        <v>110</v>
      </c>
      <c r="C58" s="15" t="s">
        <v>111</v>
      </c>
      <c r="D58" s="16" t="s">
        <v>333</v>
      </c>
      <c r="E58" s="15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231</v>
      </c>
      <c r="C59" s="9" t="s">
        <v>231</v>
      </c>
      <c r="D59" s="10" t="s">
        <v>112</v>
      </c>
      <c r="E59" s="152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3</v>
      </c>
    </row>
    <row r="60" spans="1:65">
      <c r="A60" s="30"/>
      <c r="B60" s="19"/>
      <c r="C60" s="9"/>
      <c r="D60" s="10" t="s">
        <v>343</v>
      </c>
      <c r="E60" s="152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3</v>
      </c>
    </row>
    <row r="61" spans="1:65">
      <c r="A61" s="30"/>
      <c r="B61" s="19"/>
      <c r="C61" s="9"/>
      <c r="D61" s="26"/>
      <c r="E61" s="152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3</v>
      </c>
    </row>
    <row r="62" spans="1:65">
      <c r="A62" s="30"/>
      <c r="B62" s="18">
        <v>1</v>
      </c>
      <c r="C62" s="14">
        <v>1</v>
      </c>
      <c r="D62" s="222">
        <v>0.08</v>
      </c>
      <c r="E62" s="206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  <c r="AJ62" s="207"/>
      <c r="AK62" s="207"/>
      <c r="AL62" s="207"/>
      <c r="AM62" s="207"/>
      <c r="AN62" s="207"/>
      <c r="AO62" s="207"/>
      <c r="AP62" s="207"/>
      <c r="AQ62" s="207"/>
      <c r="AR62" s="207"/>
      <c r="AS62" s="207"/>
      <c r="AT62" s="207"/>
      <c r="AU62" s="207"/>
      <c r="AV62" s="207"/>
      <c r="AW62" s="207"/>
      <c r="AX62" s="207"/>
      <c r="AY62" s="207"/>
      <c r="AZ62" s="207"/>
      <c r="BA62" s="207"/>
      <c r="BB62" s="207"/>
      <c r="BC62" s="207"/>
      <c r="BD62" s="207"/>
      <c r="BE62" s="207"/>
      <c r="BF62" s="207"/>
      <c r="BG62" s="207"/>
      <c r="BH62" s="207"/>
      <c r="BI62" s="207"/>
      <c r="BJ62" s="207"/>
      <c r="BK62" s="207"/>
      <c r="BL62" s="207"/>
      <c r="BM62" s="224">
        <v>1</v>
      </c>
    </row>
    <row r="63" spans="1:65">
      <c r="A63" s="30"/>
      <c r="B63" s="19">
        <v>1</v>
      </c>
      <c r="C63" s="9">
        <v>2</v>
      </c>
      <c r="D63" s="24">
        <v>0.06</v>
      </c>
      <c r="E63" s="206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207"/>
      <c r="BB63" s="207"/>
      <c r="BC63" s="207"/>
      <c r="BD63" s="207"/>
      <c r="BE63" s="207"/>
      <c r="BF63" s="207"/>
      <c r="BG63" s="207"/>
      <c r="BH63" s="207"/>
      <c r="BI63" s="207"/>
      <c r="BJ63" s="207"/>
      <c r="BK63" s="207"/>
      <c r="BL63" s="207"/>
      <c r="BM63" s="224">
        <v>22</v>
      </c>
    </row>
    <row r="64" spans="1:65">
      <c r="A64" s="30"/>
      <c r="B64" s="20" t="s">
        <v>265</v>
      </c>
      <c r="C64" s="12"/>
      <c r="D64" s="227">
        <v>7.0000000000000007E-2</v>
      </c>
      <c r="E64" s="206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  <c r="AJ64" s="207"/>
      <c r="AK64" s="207"/>
      <c r="AL64" s="207"/>
      <c r="AM64" s="207"/>
      <c r="AN64" s="207"/>
      <c r="AO64" s="207"/>
      <c r="AP64" s="207"/>
      <c r="AQ64" s="207"/>
      <c r="AR64" s="207"/>
      <c r="AS64" s="207"/>
      <c r="AT64" s="207"/>
      <c r="AU64" s="207"/>
      <c r="AV64" s="207"/>
      <c r="AW64" s="207"/>
      <c r="AX64" s="207"/>
      <c r="AY64" s="207"/>
      <c r="AZ64" s="207"/>
      <c r="BA64" s="207"/>
      <c r="BB64" s="207"/>
      <c r="BC64" s="207"/>
      <c r="BD64" s="207"/>
      <c r="BE64" s="207"/>
      <c r="BF64" s="207"/>
      <c r="BG64" s="207"/>
      <c r="BH64" s="207"/>
      <c r="BI64" s="207"/>
      <c r="BJ64" s="207"/>
      <c r="BK64" s="207"/>
      <c r="BL64" s="207"/>
      <c r="BM64" s="224">
        <v>16</v>
      </c>
    </row>
    <row r="65" spans="1:65">
      <c r="A65" s="30"/>
      <c r="B65" s="3" t="s">
        <v>266</v>
      </c>
      <c r="C65" s="29"/>
      <c r="D65" s="24">
        <v>7.0000000000000007E-2</v>
      </c>
      <c r="E65" s="206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7"/>
      <c r="AS65" s="207"/>
      <c r="AT65" s="207"/>
      <c r="AU65" s="207"/>
      <c r="AV65" s="207"/>
      <c r="AW65" s="207"/>
      <c r="AX65" s="207"/>
      <c r="AY65" s="207"/>
      <c r="AZ65" s="207"/>
      <c r="BA65" s="207"/>
      <c r="BB65" s="207"/>
      <c r="BC65" s="207"/>
      <c r="BD65" s="207"/>
      <c r="BE65" s="207"/>
      <c r="BF65" s="207"/>
      <c r="BG65" s="207"/>
      <c r="BH65" s="207"/>
      <c r="BI65" s="207"/>
      <c r="BJ65" s="207"/>
      <c r="BK65" s="207"/>
      <c r="BL65" s="207"/>
      <c r="BM65" s="224">
        <v>7.0000000000000007E-2</v>
      </c>
    </row>
    <row r="66" spans="1:65">
      <c r="A66" s="30"/>
      <c r="B66" s="3" t="s">
        <v>267</v>
      </c>
      <c r="C66" s="29"/>
      <c r="D66" s="24">
        <v>1.4142135623730907E-2</v>
      </c>
      <c r="E66" s="206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  <c r="AJ66" s="207"/>
      <c r="AK66" s="207"/>
      <c r="AL66" s="207"/>
      <c r="AM66" s="207"/>
      <c r="AN66" s="207"/>
      <c r="AO66" s="207"/>
      <c r="AP66" s="207"/>
      <c r="AQ66" s="207"/>
      <c r="AR66" s="207"/>
      <c r="AS66" s="207"/>
      <c r="AT66" s="207"/>
      <c r="AU66" s="207"/>
      <c r="AV66" s="207"/>
      <c r="AW66" s="207"/>
      <c r="AX66" s="207"/>
      <c r="AY66" s="207"/>
      <c r="AZ66" s="207"/>
      <c r="BA66" s="207"/>
      <c r="BB66" s="207"/>
      <c r="BC66" s="207"/>
      <c r="BD66" s="207"/>
      <c r="BE66" s="207"/>
      <c r="BF66" s="207"/>
      <c r="BG66" s="207"/>
      <c r="BH66" s="207"/>
      <c r="BI66" s="207"/>
      <c r="BJ66" s="207"/>
      <c r="BK66" s="207"/>
      <c r="BL66" s="207"/>
      <c r="BM66" s="224">
        <v>28</v>
      </c>
    </row>
    <row r="67" spans="1:65">
      <c r="A67" s="30"/>
      <c r="B67" s="3" t="s">
        <v>86</v>
      </c>
      <c r="C67" s="29"/>
      <c r="D67" s="13">
        <v>0.20203050891044153</v>
      </c>
      <c r="E67" s="152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268</v>
      </c>
      <c r="C68" s="29"/>
      <c r="D68" s="13">
        <v>0</v>
      </c>
      <c r="E68" s="152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269</v>
      </c>
      <c r="C69" s="47"/>
      <c r="D69" s="45" t="s">
        <v>270</v>
      </c>
      <c r="E69" s="152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627</v>
      </c>
      <c r="BM71" s="28" t="s">
        <v>308</v>
      </c>
    </row>
    <row r="72" spans="1:65" ht="15">
      <c r="A72" s="25" t="s">
        <v>19</v>
      </c>
      <c r="B72" s="18" t="s">
        <v>110</v>
      </c>
      <c r="C72" s="15" t="s">
        <v>111</v>
      </c>
      <c r="D72" s="16" t="s">
        <v>333</v>
      </c>
      <c r="E72" s="152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231</v>
      </c>
      <c r="C73" s="9" t="s">
        <v>231</v>
      </c>
      <c r="D73" s="10" t="s">
        <v>112</v>
      </c>
      <c r="E73" s="152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3</v>
      </c>
    </row>
    <row r="74" spans="1:65">
      <c r="A74" s="30"/>
      <c r="B74" s="19"/>
      <c r="C74" s="9"/>
      <c r="D74" s="10" t="s">
        <v>343</v>
      </c>
      <c r="E74" s="152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2</v>
      </c>
    </row>
    <row r="75" spans="1:65">
      <c r="A75" s="30"/>
      <c r="B75" s="19"/>
      <c r="C75" s="9"/>
      <c r="D75" s="26"/>
      <c r="E75" s="152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2</v>
      </c>
    </row>
    <row r="76" spans="1:65">
      <c r="A76" s="30"/>
      <c r="B76" s="18">
        <v>1</v>
      </c>
      <c r="C76" s="14">
        <v>1</v>
      </c>
      <c r="D76" s="22">
        <v>0.7</v>
      </c>
      <c r="E76" s="152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1</v>
      </c>
    </row>
    <row r="77" spans="1:65">
      <c r="A77" s="30"/>
      <c r="B77" s="19">
        <v>1</v>
      </c>
      <c r="C77" s="9">
        <v>2</v>
      </c>
      <c r="D77" s="11">
        <v>0.8</v>
      </c>
      <c r="E77" s="152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23</v>
      </c>
    </row>
    <row r="78" spans="1:65">
      <c r="A78" s="30"/>
      <c r="B78" s="20" t="s">
        <v>265</v>
      </c>
      <c r="C78" s="12"/>
      <c r="D78" s="23">
        <v>0.75</v>
      </c>
      <c r="E78" s="152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16</v>
      </c>
    </row>
    <row r="79" spans="1:65">
      <c r="A79" s="30"/>
      <c r="B79" s="3" t="s">
        <v>266</v>
      </c>
      <c r="C79" s="29"/>
      <c r="D79" s="11">
        <v>0.75</v>
      </c>
      <c r="E79" s="15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0.75</v>
      </c>
    </row>
    <row r="80" spans="1:65">
      <c r="A80" s="30"/>
      <c r="B80" s="3" t="s">
        <v>267</v>
      </c>
      <c r="C80" s="29"/>
      <c r="D80" s="24">
        <v>7.0710678118654821E-2</v>
      </c>
      <c r="E80" s="15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29</v>
      </c>
    </row>
    <row r="81" spans="1:65">
      <c r="A81" s="30"/>
      <c r="B81" s="3" t="s">
        <v>86</v>
      </c>
      <c r="C81" s="29"/>
      <c r="D81" s="13">
        <v>9.4280904158206433E-2</v>
      </c>
      <c r="E81" s="152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268</v>
      </c>
      <c r="C82" s="29"/>
      <c r="D82" s="13">
        <v>0</v>
      </c>
      <c r="E82" s="152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269</v>
      </c>
      <c r="C83" s="47"/>
      <c r="D83" s="45" t="s">
        <v>270</v>
      </c>
      <c r="E83" s="152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5">
      <c r="B85" s="8" t="s">
        <v>628</v>
      </c>
      <c r="BM85" s="28" t="s">
        <v>308</v>
      </c>
    </row>
    <row r="86" spans="1:65" ht="15">
      <c r="A86" s="25" t="s">
        <v>22</v>
      </c>
      <c r="B86" s="18" t="s">
        <v>110</v>
      </c>
      <c r="C86" s="15" t="s">
        <v>111</v>
      </c>
      <c r="D86" s="16" t="s">
        <v>333</v>
      </c>
      <c r="E86" s="152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231</v>
      </c>
      <c r="C87" s="9" t="s">
        <v>231</v>
      </c>
      <c r="D87" s="10" t="s">
        <v>112</v>
      </c>
      <c r="E87" s="152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3</v>
      </c>
    </row>
    <row r="88" spans="1:65">
      <c r="A88" s="30"/>
      <c r="B88" s="19"/>
      <c r="C88" s="9"/>
      <c r="D88" s="10" t="s">
        <v>343</v>
      </c>
      <c r="E88" s="152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1</v>
      </c>
    </row>
    <row r="89" spans="1:65">
      <c r="A89" s="30"/>
      <c r="B89" s="19"/>
      <c r="C89" s="9"/>
      <c r="D89" s="26"/>
      <c r="E89" s="152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1</v>
      </c>
    </row>
    <row r="90" spans="1:65">
      <c r="A90" s="30"/>
      <c r="B90" s="18">
        <v>1</v>
      </c>
      <c r="C90" s="14">
        <v>1</v>
      </c>
      <c r="D90" s="228">
        <v>14.1</v>
      </c>
      <c r="E90" s="219"/>
      <c r="F90" s="220"/>
      <c r="G90" s="220"/>
      <c r="H90" s="220"/>
      <c r="I90" s="220"/>
      <c r="J90" s="220"/>
      <c r="K90" s="220"/>
      <c r="L90" s="220"/>
      <c r="M90" s="220"/>
      <c r="N90" s="220"/>
      <c r="O90" s="220"/>
      <c r="P90" s="220"/>
      <c r="Q90" s="220"/>
      <c r="R90" s="220"/>
      <c r="S90" s="220"/>
      <c r="T90" s="220"/>
      <c r="U90" s="220"/>
      <c r="V90" s="220"/>
      <c r="W90" s="220"/>
      <c r="X90" s="220"/>
      <c r="Y90" s="220"/>
      <c r="Z90" s="220"/>
      <c r="AA90" s="220"/>
      <c r="AB90" s="220"/>
      <c r="AC90" s="220"/>
      <c r="AD90" s="220"/>
      <c r="AE90" s="220"/>
      <c r="AF90" s="220"/>
      <c r="AG90" s="220"/>
      <c r="AH90" s="220"/>
      <c r="AI90" s="220"/>
      <c r="AJ90" s="220"/>
      <c r="AK90" s="220"/>
      <c r="AL90" s="220"/>
      <c r="AM90" s="220"/>
      <c r="AN90" s="220"/>
      <c r="AO90" s="220"/>
      <c r="AP90" s="220"/>
      <c r="AQ90" s="220"/>
      <c r="AR90" s="220"/>
      <c r="AS90" s="220"/>
      <c r="AT90" s="220"/>
      <c r="AU90" s="220"/>
      <c r="AV90" s="220"/>
      <c r="AW90" s="220"/>
      <c r="AX90" s="220"/>
      <c r="AY90" s="220"/>
      <c r="AZ90" s="220"/>
      <c r="BA90" s="220"/>
      <c r="BB90" s="220"/>
      <c r="BC90" s="220"/>
      <c r="BD90" s="220"/>
      <c r="BE90" s="220"/>
      <c r="BF90" s="220"/>
      <c r="BG90" s="220"/>
      <c r="BH90" s="220"/>
      <c r="BI90" s="220"/>
      <c r="BJ90" s="220"/>
      <c r="BK90" s="220"/>
      <c r="BL90" s="220"/>
      <c r="BM90" s="230">
        <v>1</v>
      </c>
    </row>
    <row r="91" spans="1:65">
      <c r="A91" s="30"/>
      <c r="B91" s="19">
        <v>1</v>
      </c>
      <c r="C91" s="9">
        <v>2</v>
      </c>
      <c r="D91" s="218">
        <v>14.2</v>
      </c>
      <c r="E91" s="219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20"/>
      <c r="X91" s="220"/>
      <c r="Y91" s="220"/>
      <c r="Z91" s="220"/>
      <c r="AA91" s="220"/>
      <c r="AB91" s="220"/>
      <c r="AC91" s="220"/>
      <c r="AD91" s="220"/>
      <c r="AE91" s="220"/>
      <c r="AF91" s="220"/>
      <c r="AG91" s="220"/>
      <c r="AH91" s="220"/>
      <c r="AI91" s="220"/>
      <c r="AJ91" s="220"/>
      <c r="AK91" s="220"/>
      <c r="AL91" s="220"/>
      <c r="AM91" s="220"/>
      <c r="AN91" s="220"/>
      <c r="AO91" s="220"/>
      <c r="AP91" s="220"/>
      <c r="AQ91" s="220"/>
      <c r="AR91" s="220"/>
      <c r="AS91" s="220"/>
      <c r="AT91" s="220"/>
      <c r="AU91" s="220"/>
      <c r="AV91" s="220"/>
      <c r="AW91" s="220"/>
      <c r="AX91" s="220"/>
      <c r="AY91" s="220"/>
      <c r="AZ91" s="220"/>
      <c r="BA91" s="220"/>
      <c r="BB91" s="220"/>
      <c r="BC91" s="220"/>
      <c r="BD91" s="220"/>
      <c r="BE91" s="220"/>
      <c r="BF91" s="220"/>
      <c r="BG91" s="220"/>
      <c r="BH91" s="220"/>
      <c r="BI91" s="220"/>
      <c r="BJ91" s="220"/>
      <c r="BK91" s="220"/>
      <c r="BL91" s="220"/>
      <c r="BM91" s="230">
        <v>24</v>
      </c>
    </row>
    <row r="92" spans="1:65">
      <c r="A92" s="30"/>
      <c r="B92" s="20" t="s">
        <v>265</v>
      </c>
      <c r="C92" s="12"/>
      <c r="D92" s="233">
        <v>14.149999999999999</v>
      </c>
      <c r="E92" s="219"/>
      <c r="F92" s="220"/>
      <c r="G92" s="220"/>
      <c r="H92" s="220"/>
      <c r="I92" s="220"/>
      <c r="J92" s="220"/>
      <c r="K92" s="220"/>
      <c r="L92" s="220"/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20"/>
      <c r="X92" s="220"/>
      <c r="Y92" s="220"/>
      <c r="Z92" s="220"/>
      <c r="AA92" s="220"/>
      <c r="AB92" s="220"/>
      <c r="AC92" s="220"/>
      <c r="AD92" s="220"/>
      <c r="AE92" s="220"/>
      <c r="AF92" s="220"/>
      <c r="AG92" s="220"/>
      <c r="AH92" s="220"/>
      <c r="AI92" s="220"/>
      <c r="AJ92" s="220"/>
      <c r="AK92" s="220"/>
      <c r="AL92" s="220"/>
      <c r="AM92" s="220"/>
      <c r="AN92" s="220"/>
      <c r="AO92" s="220"/>
      <c r="AP92" s="220"/>
      <c r="AQ92" s="220"/>
      <c r="AR92" s="220"/>
      <c r="AS92" s="220"/>
      <c r="AT92" s="220"/>
      <c r="AU92" s="220"/>
      <c r="AV92" s="220"/>
      <c r="AW92" s="220"/>
      <c r="AX92" s="220"/>
      <c r="AY92" s="220"/>
      <c r="AZ92" s="220"/>
      <c r="BA92" s="220"/>
      <c r="BB92" s="220"/>
      <c r="BC92" s="220"/>
      <c r="BD92" s="220"/>
      <c r="BE92" s="220"/>
      <c r="BF92" s="220"/>
      <c r="BG92" s="220"/>
      <c r="BH92" s="220"/>
      <c r="BI92" s="220"/>
      <c r="BJ92" s="220"/>
      <c r="BK92" s="220"/>
      <c r="BL92" s="220"/>
      <c r="BM92" s="230">
        <v>16</v>
      </c>
    </row>
    <row r="93" spans="1:65">
      <c r="A93" s="30"/>
      <c r="B93" s="3" t="s">
        <v>266</v>
      </c>
      <c r="C93" s="29"/>
      <c r="D93" s="218">
        <v>14.149999999999999</v>
      </c>
      <c r="E93" s="219"/>
      <c r="F93" s="220"/>
      <c r="G93" s="220"/>
      <c r="H93" s="220"/>
      <c r="I93" s="220"/>
      <c r="J93" s="220"/>
      <c r="K93" s="220"/>
      <c r="L93" s="220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20"/>
      <c r="X93" s="220"/>
      <c r="Y93" s="220"/>
      <c r="Z93" s="220"/>
      <c r="AA93" s="220"/>
      <c r="AB93" s="220"/>
      <c r="AC93" s="220"/>
      <c r="AD93" s="220"/>
      <c r="AE93" s="220"/>
      <c r="AF93" s="220"/>
      <c r="AG93" s="220"/>
      <c r="AH93" s="220"/>
      <c r="AI93" s="220"/>
      <c r="AJ93" s="220"/>
      <c r="AK93" s="220"/>
      <c r="AL93" s="220"/>
      <c r="AM93" s="220"/>
      <c r="AN93" s="220"/>
      <c r="AO93" s="220"/>
      <c r="AP93" s="220"/>
      <c r="AQ93" s="220"/>
      <c r="AR93" s="220"/>
      <c r="AS93" s="220"/>
      <c r="AT93" s="220"/>
      <c r="AU93" s="220"/>
      <c r="AV93" s="220"/>
      <c r="AW93" s="220"/>
      <c r="AX93" s="220"/>
      <c r="AY93" s="220"/>
      <c r="AZ93" s="220"/>
      <c r="BA93" s="220"/>
      <c r="BB93" s="220"/>
      <c r="BC93" s="220"/>
      <c r="BD93" s="220"/>
      <c r="BE93" s="220"/>
      <c r="BF93" s="220"/>
      <c r="BG93" s="220"/>
      <c r="BH93" s="220"/>
      <c r="BI93" s="220"/>
      <c r="BJ93" s="220"/>
      <c r="BK93" s="220"/>
      <c r="BL93" s="220"/>
      <c r="BM93" s="230">
        <v>14.15</v>
      </c>
    </row>
    <row r="94" spans="1:65">
      <c r="A94" s="30"/>
      <c r="B94" s="3" t="s">
        <v>267</v>
      </c>
      <c r="C94" s="29"/>
      <c r="D94" s="218">
        <v>7.0710678118654502E-2</v>
      </c>
      <c r="E94" s="219"/>
      <c r="F94" s="220"/>
      <c r="G94" s="220"/>
      <c r="H94" s="220"/>
      <c r="I94" s="220"/>
      <c r="J94" s="220"/>
      <c r="K94" s="220"/>
      <c r="L94" s="220"/>
      <c r="M94" s="220"/>
      <c r="N94" s="220"/>
      <c r="O94" s="220"/>
      <c r="P94" s="220"/>
      <c r="Q94" s="220"/>
      <c r="R94" s="220"/>
      <c r="S94" s="220"/>
      <c r="T94" s="220"/>
      <c r="U94" s="220"/>
      <c r="V94" s="220"/>
      <c r="W94" s="220"/>
      <c r="X94" s="220"/>
      <c r="Y94" s="220"/>
      <c r="Z94" s="220"/>
      <c r="AA94" s="220"/>
      <c r="AB94" s="220"/>
      <c r="AC94" s="220"/>
      <c r="AD94" s="220"/>
      <c r="AE94" s="220"/>
      <c r="AF94" s="220"/>
      <c r="AG94" s="220"/>
      <c r="AH94" s="220"/>
      <c r="AI94" s="220"/>
      <c r="AJ94" s="220"/>
      <c r="AK94" s="220"/>
      <c r="AL94" s="220"/>
      <c r="AM94" s="220"/>
      <c r="AN94" s="220"/>
      <c r="AO94" s="220"/>
      <c r="AP94" s="220"/>
      <c r="AQ94" s="220"/>
      <c r="AR94" s="220"/>
      <c r="AS94" s="220"/>
      <c r="AT94" s="220"/>
      <c r="AU94" s="220"/>
      <c r="AV94" s="220"/>
      <c r="AW94" s="220"/>
      <c r="AX94" s="220"/>
      <c r="AY94" s="220"/>
      <c r="AZ94" s="220"/>
      <c r="BA94" s="220"/>
      <c r="BB94" s="220"/>
      <c r="BC94" s="220"/>
      <c r="BD94" s="220"/>
      <c r="BE94" s="220"/>
      <c r="BF94" s="220"/>
      <c r="BG94" s="220"/>
      <c r="BH94" s="220"/>
      <c r="BI94" s="220"/>
      <c r="BJ94" s="220"/>
      <c r="BK94" s="220"/>
      <c r="BL94" s="220"/>
      <c r="BM94" s="230">
        <v>30</v>
      </c>
    </row>
    <row r="95" spans="1:65">
      <c r="A95" s="30"/>
      <c r="B95" s="3" t="s">
        <v>86</v>
      </c>
      <c r="C95" s="29"/>
      <c r="D95" s="13">
        <v>4.9972210684561492E-3</v>
      </c>
      <c r="E95" s="152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268</v>
      </c>
      <c r="C96" s="29"/>
      <c r="D96" s="13">
        <v>-1.1102230246251565E-16</v>
      </c>
      <c r="E96" s="15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269</v>
      </c>
      <c r="C97" s="47"/>
      <c r="D97" s="45" t="s">
        <v>270</v>
      </c>
      <c r="E97" s="152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5">
      <c r="B99" s="8" t="s">
        <v>629</v>
      </c>
      <c r="BM99" s="28" t="s">
        <v>308</v>
      </c>
    </row>
    <row r="100" spans="1:65" ht="15">
      <c r="A100" s="25" t="s">
        <v>25</v>
      </c>
      <c r="B100" s="18" t="s">
        <v>110</v>
      </c>
      <c r="C100" s="15" t="s">
        <v>111</v>
      </c>
      <c r="D100" s="16" t="s">
        <v>333</v>
      </c>
      <c r="E100" s="152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231</v>
      </c>
      <c r="C101" s="9" t="s">
        <v>231</v>
      </c>
      <c r="D101" s="10" t="s">
        <v>112</v>
      </c>
      <c r="E101" s="152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3</v>
      </c>
    </row>
    <row r="102" spans="1:65">
      <c r="A102" s="30"/>
      <c r="B102" s="19"/>
      <c r="C102" s="9"/>
      <c r="D102" s="10" t="s">
        <v>343</v>
      </c>
      <c r="E102" s="15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1</v>
      </c>
    </row>
    <row r="103" spans="1:65">
      <c r="A103" s="30"/>
      <c r="B103" s="19"/>
      <c r="C103" s="9"/>
      <c r="D103" s="26"/>
      <c r="E103" s="152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1</v>
      </c>
    </row>
    <row r="104" spans="1:65">
      <c r="A104" s="30"/>
      <c r="B104" s="18">
        <v>1</v>
      </c>
      <c r="C104" s="14">
        <v>1</v>
      </c>
      <c r="D104" s="228">
        <v>43.4</v>
      </c>
      <c r="E104" s="219"/>
      <c r="F104" s="220"/>
      <c r="G104" s="220"/>
      <c r="H104" s="220"/>
      <c r="I104" s="220"/>
      <c r="J104" s="220"/>
      <c r="K104" s="220"/>
      <c r="L104" s="220"/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20"/>
      <c r="X104" s="220"/>
      <c r="Y104" s="220"/>
      <c r="Z104" s="220"/>
      <c r="AA104" s="220"/>
      <c r="AB104" s="220"/>
      <c r="AC104" s="220"/>
      <c r="AD104" s="220"/>
      <c r="AE104" s="220"/>
      <c r="AF104" s="220"/>
      <c r="AG104" s="220"/>
      <c r="AH104" s="220"/>
      <c r="AI104" s="220"/>
      <c r="AJ104" s="220"/>
      <c r="AK104" s="220"/>
      <c r="AL104" s="220"/>
      <c r="AM104" s="220"/>
      <c r="AN104" s="220"/>
      <c r="AO104" s="220"/>
      <c r="AP104" s="220"/>
      <c r="AQ104" s="220"/>
      <c r="AR104" s="220"/>
      <c r="AS104" s="220"/>
      <c r="AT104" s="220"/>
      <c r="AU104" s="220"/>
      <c r="AV104" s="220"/>
      <c r="AW104" s="220"/>
      <c r="AX104" s="220"/>
      <c r="AY104" s="220"/>
      <c r="AZ104" s="220"/>
      <c r="BA104" s="220"/>
      <c r="BB104" s="220"/>
      <c r="BC104" s="220"/>
      <c r="BD104" s="220"/>
      <c r="BE104" s="220"/>
      <c r="BF104" s="220"/>
      <c r="BG104" s="220"/>
      <c r="BH104" s="220"/>
      <c r="BI104" s="220"/>
      <c r="BJ104" s="220"/>
      <c r="BK104" s="220"/>
      <c r="BL104" s="220"/>
      <c r="BM104" s="230">
        <v>1</v>
      </c>
    </row>
    <row r="105" spans="1:65">
      <c r="A105" s="30"/>
      <c r="B105" s="19">
        <v>1</v>
      </c>
      <c r="C105" s="9">
        <v>2</v>
      </c>
      <c r="D105" s="218">
        <v>42.7</v>
      </c>
      <c r="E105" s="219"/>
      <c r="F105" s="220"/>
      <c r="G105" s="220"/>
      <c r="H105" s="220"/>
      <c r="I105" s="220"/>
      <c r="J105" s="220"/>
      <c r="K105" s="220"/>
      <c r="L105" s="220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20"/>
      <c r="X105" s="220"/>
      <c r="Y105" s="220"/>
      <c r="Z105" s="220"/>
      <c r="AA105" s="220"/>
      <c r="AB105" s="220"/>
      <c r="AC105" s="220"/>
      <c r="AD105" s="220"/>
      <c r="AE105" s="220"/>
      <c r="AF105" s="220"/>
      <c r="AG105" s="220"/>
      <c r="AH105" s="220"/>
      <c r="AI105" s="220"/>
      <c r="AJ105" s="220"/>
      <c r="AK105" s="220"/>
      <c r="AL105" s="220"/>
      <c r="AM105" s="220"/>
      <c r="AN105" s="220"/>
      <c r="AO105" s="220"/>
      <c r="AP105" s="220"/>
      <c r="AQ105" s="220"/>
      <c r="AR105" s="220"/>
      <c r="AS105" s="220"/>
      <c r="AT105" s="220"/>
      <c r="AU105" s="220"/>
      <c r="AV105" s="220"/>
      <c r="AW105" s="220"/>
      <c r="AX105" s="220"/>
      <c r="AY105" s="220"/>
      <c r="AZ105" s="220"/>
      <c r="BA105" s="220"/>
      <c r="BB105" s="220"/>
      <c r="BC105" s="220"/>
      <c r="BD105" s="220"/>
      <c r="BE105" s="220"/>
      <c r="BF105" s="220"/>
      <c r="BG105" s="220"/>
      <c r="BH105" s="220"/>
      <c r="BI105" s="220"/>
      <c r="BJ105" s="220"/>
      <c r="BK105" s="220"/>
      <c r="BL105" s="220"/>
      <c r="BM105" s="230">
        <v>10</v>
      </c>
    </row>
    <row r="106" spans="1:65">
      <c r="A106" s="30"/>
      <c r="B106" s="20" t="s">
        <v>265</v>
      </c>
      <c r="C106" s="12"/>
      <c r="D106" s="233">
        <v>43.05</v>
      </c>
      <c r="E106" s="219"/>
      <c r="F106" s="220"/>
      <c r="G106" s="220"/>
      <c r="H106" s="220"/>
      <c r="I106" s="220"/>
      <c r="J106" s="220"/>
      <c r="K106" s="220"/>
      <c r="L106" s="220"/>
      <c r="M106" s="220"/>
      <c r="N106" s="220"/>
      <c r="O106" s="220"/>
      <c r="P106" s="220"/>
      <c r="Q106" s="220"/>
      <c r="R106" s="220"/>
      <c r="S106" s="220"/>
      <c r="T106" s="220"/>
      <c r="U106" s="220"/>
      <c r="V106" s="220"/>
      <c r="W106" s="220"/>
      <c r="X106" s="220"/>
      <c r="Y106" s="220"/>
      <c r="Z106" s="220"/>
      <c r="AA106" s="220"/>
      <c r="AB106" s="220"/>
      <c r="AC106" s="220"/>
      <c r="AD106" s="220"/>
      <c r="AE106" s="220"/>
      <c r="AF106" s="220"/>
      <c r="AG106" s="220"/>
      <c r="AH106" s="220"/>
      <c r="AI106" s="220"/>
      <c r="AJ106" s="220"/>
      <c r="AK106" s="220"/>
      <c r="AL106" s="220"/>
      <c r="AM106" s="220"/>
      <c r="AN106" s="220"/>
      <c r="AO106" s="220"/>
      <c r="AP106" s="220"/>
      <c r="AQ106" s="220"/>
      <c r="AR106" s="220"/>
      <c r="AS106" s="220"/>
      <c r="AT106" s="220"/>
      <c r="AU106" s="220"/>
      <c r="AV106" s="220"/>
      <c r="AW106" s="220"/>
      <c r="AX106" s="220"/>
      <c r="AY106" s="220"/>
      <c r="AZ106" s="220"/>
      <c r="BA106" s="220"/>
      <c r="BB106" s="220"/>
      <c r="BC106" s="220"/>
      <c r="BD106" s="220"/>
      <c r="BE106" s="220"/>
      <c r="BF106" s="220"/>
      <c r="BG106" s="220"/>
      <c r="BH106" s="220"/>
      <c r="BI106" s="220"/>
      <c r="BJ106" s="220"/>
      <c r="BK106" s="220"/>
      <c r="BL106" s="220"/>
      <c r="BM106" s="230">
        <v>16</v>
      </c>
    </row>
    <row r="107" spans="1:65">
      <c r="A107" s="30"/>
      <c r="B107" s="3" t="s">
        <v>266</v>
      </c>
      <c r="C107" s="29"/>
      <c r="D107" s="218">
        <v>43.05</v>
      </c>
      <c r="E107" s="219"/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20"/>
      <c r="X107" s="220"/>
      <c r="Y107" s="220"/>
      <c r="Z107" s="220"/>
      <c r="AA107" s="220"/>
      <c r="AB107" s="220"/>
      <c r="AC107" s="220"/>
      <c r="AD107" s="220"/>
      <c r="AE107" s="220"/>
      <c r="AF107" s="220"/>
      <c r="AG107" s="220"/>
      <c r="AH107" s="220"/>
      <c r="AI107" s="220"/>
      <c r="AJ107" s="220"/>
      <c r="AK107" s="220"/>
      <c r="AL107" s="220"/>
      <c r="AM107" s="220"/>
      <c r="AN107" s="220"/>
      <c r="AO107" s="220"/>
      <c r="AP107" s="220"/>
      <c r="AQ107" s="220"/>
      <c r="AR107" s="220"/>
      <c r="AS107" s="220"/>
      <c r="AT107" s="220"/>
      <c r="AU107" s="220"/>
      <c r="AV107" s="220"/>
      <c r="AW107" s="220"/>
      <c r="AX107" s="220"/>
      <c r="AY107" s="220"/>
      <c r="AZ107" s="220"/>
      <c r="BA107" s="220"/>
      <c r="BB107" s="220"/>
      <c r="BC107" s="220"/>
      <c r="BD107" s="220"/>
      <c r="BE107" s="220"/>
      <c r="BF107" s="220"/>
      <c r="BG107" s="220"/>
      <c r="BH107" s="220"/>
      <c r="BI107" s="220"/>
      <c r="BJ107" s="220"/>
      <c r="BK107" s="220"/>
      <c r="BL107" s="220"/>
      <c r="BM107" s="230">
        <v>43.05</v>
      </c>
    </row>
    <row r="108" spans="1:65">
      <c r="A108" s="30"/>
      <c r="B108" s="3" t="s">
        <v>267</v>
      </c>
      <c r="C108" s="29"/>
      <c r="D108" s="218">
        <v>0.49497474683058024</v>
      </c>
      <c r="E108" s="219"/>
      <c r="F108" s="220"/>
      <c r="G108" s="220"/>
      <c r="H108" s="220"/>
      <c r="I108" s="220"/>
      <c r="J108" s="220"/>
      <c r="K108" s="220"/>
      <c r="L108" s="220"/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20"/>
      <c r="X108" s="220"/>
      <c r="Y108" s="220"/>
      <c r="Z108" s="220"/>
      <c r="AA108" s="220"/>
      <c r="AB108" s="220"/>
      <c r="AC108" s="220"/>
      <c r="AD108" s="220"/>
      <c r="AE108" s="220"/>
      <c r="AF108" s="220"/>
      <c r="AG108" s="220"/>
      <c r="AH108" s="220"/>
      <c r="AI108" s="220"/>
      <c r="AJ108" s="220"/>
      <c r="AK108" s="220"/>
      <c r="AL108" s="220"/>
      <c r="AM108" s="220"/>
      <c r="AN108" s="220"/>
      <c r="AO108" s="220"/>
      <c r="AP108" s="220"/>
      <c r="AQ108" s="220"/>
      <c r="AR108" s="220"/>
      <c r="AS108" s="220"/>
      <c r="AT108" s="220"/>
      <c r="AU108" s="220"/>
      <c r="AV108" s="220"/>
      <c r="AW108" s="220"/>
      <c r="AX108" s="220"/>
      <c r="AY108" s="220"/>
      <c r="AZ108" s="220"/>
      <c r="BA108" s="220"/>
      <c r="BB108" s="220"/>
      <c r="BC108" s="220"/>
      <c r="BD108" s="220"/>
      <c r="BE108" s="220"/>
      <c r="BF108" s="220"/>
      <c r="BG108" s="220"/>
      <c r="BH108" s="220"/>
      <c r="BI108" s="220"/>
      <c r="BJ108" s="220"/>
      <c r="BK108" s="220"/>
      <c r="BL108" s="220"/>
      <c r="BM108" s="230">
        <v>31</v>
      </c>
    </row>
    <row r="109" spans="1:65">
      <c r="A109" s="30"/>
      <c r="B109" s="3" t="s">
        <v>86</v>
      </c>
      <c r="C109" s="29"/>
      <c r="D109" s="13">
        <v>1.149767123880558E-2</v>
      </c>
      <c r="E109" s="152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268</v>
      </c>
      <c r="C110" s="29"/>
      <c r="D110" s="13">
        <v>0</v>
      </c>
      <c r="E110" s="152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269</v>
      </c>
      <c r="C111" s="47"/>
      <c r="D111" s="45" t="s">
        <v>270</v>
      </c>
      <c r="E111" s="15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5">
      <c r="B113" s="8" t="s">
        <v>630</v>
      </c>
      <c r="BM113" s="28" t="s">
        <v>308</v>
      </c>
    </row>
    <row r="114" spans="1:65" ht="15">
      <c r="A114" s="25" t="s">
        <v>51</v>
      </c>
      <c r="B114" s="18" t="s">
        <v>110</v>
      </c>
      <c r="C114" s="15" t="s">
        <v>111</v>
      </c>
      <c r="D114" s="16" t="s">
        <v>333</v>
      </c>
      <c r="E114" s="152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231</v>
      </c>
      <c r="C115" s="9" t="s">
        <v>231</v>
      </c>
      <c r="D115" s="10" t="s">
        <v>112</v>
      </c>
      <c r="E115" s="152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3</v>
      </c>
    </row>
    <row r="116" spans="1:65">
      <c r="A116" s="30"/>
      <c r="B116" s="19"/>
      <c r="C116" s="9"/>
      <c r="D116" s="10" t="s">
        <v>343</v>
      </c>
      <c r="E116" s="152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0</v>
      </c>
    </row>
    <row r="117" spans="1:65">
      <c r="A117" s="30"/>
      <c r="B117" s="19"/>
      <c r="C117" s="9"/>
      <c r="D117" s="26"/>
      <c r="E117" s="152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0</v>
      </c>
    </row>
    <row r="118" spans="1:65">
      <c r="A118" s="30"/>
      <c r="B118" s="18">
        <v>1</v>
      </c>
      <c r="C118" s="14">
        <v>1</v>
      </c>
      <c r="D118" s="208">
        <v>96</v>
      </c>
      <c r="E118" s="210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211"/>
      <c r="AB118" s="211"/>
      <c r="AC118" s="211"/>
      <c r="AD118" s="211"/>
      <c r="AE118" s="211"/>
      <c r="AF118" s="211"/>
      <c r="AG118" s="211"/>
      <c r="AH118" s="211"/>
      <c r="AI118" s="211"/>
      <c r="AJ118" s="211"/>
      <c r="AK118" s="211"/>
      <c r="AL118" s="211"/>
      <c r="AM118" s="211"/>
      <c r="AN118" s="211"/>
      <c r="AO118" s="211"/>
      <c r="AP118" s="211"/>
      <c r="AQ118" s="211"/>
      <c r="AR118" s="211"/>
      <c r="AS118" s="211"/>
      <c r="AT118" s="211"/>
      <c r="AU118" s="211"/>
      <c r="AV118" s="211"/>
      <c r="AW118" s="211"/>
      <c r="AX118" s="211"/>
      <c r="AY118" s="211"/>
      <c r="AZ118" s="211"/>
      <c r="BA118" s="211"/>
      <c r="BB118" s="211"/>
      <c r="BC118" s="211"/>
      <c r="BD118" s="211"/>
      <c r="BE118" s="211"/>
      <c r="BF118" s="211"/>
      <c r="BG118" s="211"/>
      <c r="BH118" s="211"/>
      <c r="BI118" s="211"/>
      <c r="BJ118" s="211"/>
      <c r="BK118" s="211"/>
      <c r="BL118" s="211"/>
      <c r="BM118" s="212">
        <v>1</v>
      </c>
    </row>
    <row r="119" spans="1:65">
      <c r="A119" s="30"/>
      <c r="B119" s="19">
        <v>1</v>
      </c>
      <c r="C119" s="9">
        <v>2</v>
      </c>
      <c r="D119" s="213">
        <v>118</v>
      </c>
      <c r="E119" s="210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211"/>
      <c r="AB119" s="211"/>
      <c r="AC119" s="211"/>
      <c r="AD119" s="211"/>
      <c r="AE119" s="211"/>
      <c r="AF119" s="211"/>
      <c r="AG119" s="211"/>
      <c r="AH119" s="211"/>
      <c r="AI119" s="211"/>
      <c r="AJ119" s="211"/>
      <c r="AK119" s="211"/>
      <c r="AL119" s="211"/>
      <c r="AM119" s="211"/>
      <c r="AN119" s="211"/>
      <c r="AO119" s="211"/>
      <c r="AP119" s="211"/>
      <c r="AQ119" s="211"/>
      <c r="AR119" s="211"/>
      <c r="AS119" s="211"/>
      <c r="AT119" s="211"/>
      <c r="AU119" s="211"/>
      <c r="AV119" s="211"/>
      <c r="AW119" s="211"/>
      <c r="AX119" s="211"/>
      <c r="AY119" s="211"/>
      <c r="AZ119" s="211"/>
      <c r="BA119" s="211"/>
      <c r="BB119" s="211"/>
      <c r="BC119" s="211"/>
      <c r="BD119" s="211"/>
      <c r="BE119" s="211"/>
      <c r="BF119" s="211"/>
      <c r="BG119" s="211"/>
      <c r="BH119" s="211"/>
      <c r="BI119" s="211"/>
      <c r="BJ119" s="211"/>
      <c r="BK119" s="211"/>
      <c r="BL119" s="211"/>
      <c r="BM119" s="212">
        <v>26</v>
      </c>
    </row>
    <row r="120" spans="1:65">
      <c r="A120" s="30"/>
      <c r="B120" s="20" t="s">
        <v>265</v>
      </c>
      <c r="C120" s="12"/>
      <c r="D120" s="217">
        <v>107</v>
      </c>
      <c r="E120" s="210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211"/>
      <c r="AB120" s="211"/>
      <c r="AC120" s="211"/>
      <c r="AD120" s="211"/>
      <c r="AE120" s="211"/>
      <c r="AF120" s="211"/>
      <c r="AG120" s="211"/>
      <c r="AH120" s="211"/>
      <c r="AI120" s="211"/>
      <c r="AJ120" s="211"/>
      <c r="AK120" s="211"/>
      <c r="AL120" s="211"/>
      <c r="AM120" s="211"/>
      <c r="AN120" s="211"/>
      <c r="AO120" s="211"/>
      <c r="AP120" s="211"/>
      <c r="AQ120" s="211"/>
      <c r="AR120" s="211"/>
      <c r="AS120" s="211"/>
      <c r="AT120" s="211"/>
      <c r="AU120" s="211"/>
      <c r="AV120" s="211"/>
      <c r="AW120" s="211"/>
      <c r="AX120" s="211"/>
      <c r="AY120" s="211"/>
      <c r="AZ120" s="211"/>
      <c r="BA120" s="211"/>
      <c r="BB120" s="211"/>
      <c r="BC120" s="211"/>
      <c r="BD120" s="211"/>
      <c r="BE120" s="211"/>
      <c r="BF120" s="211"/>
      <c r="BG120" s="211"/>
      <c r="BH120" s="211"/>
      <c r="BI120" s="211"/>
      <c r="BJ120" s="211"/>
      <c r="BK120" s="211"/>
      <c r="BL120" s="211"/>
      <c r="BM120" s="212">
        <v>16</v>
      </c>
    </row>
    <row r="121" spans="1:65">
      <c r="A121" s="30"/>
      <c r="B121" s="3" t="s">
        <v>266</v>
      </c>
      <c r="C121" s="29"/>
      <c r="D121" s="213">
        <v>107</v>
      </c>
      <c r="E121" s="210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1"/>
      <c r="R121" s="211"/>
      <c r="S121" s="211"/>
      <c r="T121" s="211"/>
      <c r="U121" s="211"/>
      <c r="V121" s="211"/>
      <c r="W121" s="211"/>
      <c r="X121" s="211"/>
      <c r="Y121" s="211"/>
      <c r="Z121" s="211"/>
      <c r="AA121" s="211"/>
      <c r="AB121" s="211"/>
      <c r="AC121" s="211"/>
      <c r="AD121" s="211"/>
      <c r="AE121" s="211"/>
      <c r="AF121" s="211"/>
      <c r="AG121" s="211"/>
      <c r="AH121" s="211"/>
      <c r="AI121" s="211"/>
      <c r="AJ121" s="211"/>
      <c r="AK121" s="211"/>
      <c r="AL121" s="211"/>
      <c r="AM121" s="211"/>
      <c r="AN121" s="211"/>
      <c r="AO121" s="211"/>
      <c r="AP121" s="211"/>
      <c r="AQ121" s="211"/>
      <c r="AR121" s="211"/>
      <c r="AS121" s="211"/>
      <c r="AT121" s="211"/>
      <c r="AU121" s="211"/>
      <c r="AV121" s="211"/>
      <c r="AW121" s="211"/>
      <c r="AX121" s="211"/>
      <c r="AY121" s="211"/>
      <c r="AZ121" s="211"/>
      <c r="BA121" s="211"/>
      <c r="BB121" s="211"/>
      <c r="BC121" s="211"/>
      <c r="BD121" s="211"/>
      <c r="BE121" s="211"/>
      <c r="BF121" s="211"/>
      <c r="BG121" s="211"/>
      <c r="BH121" s="211"/>
      <c r="BI121" s="211"/>
      <c r="BJ121" s="211"/>
      <c r="BK121" s="211"/>
      <c r="BL121" s="211"/>
      <c r="BM121" s="212">
        <v>107</v>
      </c>
    </row>
    <row r="122" spans="1:65">
      <c r="A122" s="30"/>
      <c r="B122" s="3" t="s">
        <v>267</v>
      </c>
      <c r="C122" s="29"/>
      <c r="D122" s="213">
        <v>15.556349186104045</v>
      </c>
      <c r="E122" s="210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  <c r="AA122" s="211"/>
      <c r="AB122" s="211"/>
      <c r="AC122" s="211"/>
      <c r="AD122" s="211"/>
      <c r="AE122" s="211"/>
      <c r="AF122" s="211"/>
      <c r="AG122" s="211"/>
      <c r="AH122" s="211"/>
      <c r="AI122" s="211"/>
      <c r="AJ122" s="211"/>
      <c r="AK122" s="211"/>
      <c r="AL122" s="211"/>
      <c r="AM122" s="211"/>
      <c r="AN122" s="211"/>
      <c r="AO122" s="211"/>
      <c r="AP122" s="211"/>
      <c r="AQ122" s="211"/>
      <c r="AR122" s="211"/>
      <c r="AS122" s="211"/>
      <c r="AT122" s="211"/>
      <c r="AU122" s="211"/>
      <c r="AV122" s="211"/>
      <c r="AW122" s="211"/>
      <c r="AX122" s="211"/>
      <c r="AY122" s="211"/>
      <c r="AZ122" s="211"/>
      <c r="BA122" s="211"/>
      <c r="BB122" s="211"/>
      <c r="BC122" s="211"/>
      <c r="BD122" s="211"/>
      <c r="BE122" s="211"/>
      <c r="BF122" s="211"/>
      <c r="BG122" s="211"/>
      <c r="BH122" s="211"/>
      <c r="BI122" s="211"/>
      <c r="BJ122" s="211"/>
      <c r="BK122" s="211"/>
      <c r="BL122" s="211"/>
      <c r="BM122" s="212">
        <v>32</v>
      </c>
    </row>
    <row r="123" spans="1:65">
      <c r="A123" s="30"/>
      <c r="B123" s="3" t="s">
        <v>86</v>
      </c>
      <c r="C123" s="29"/>
      <c r="D123" s="13">
        <v>0.14538644099162659</v>
      </c>
      <c r="E123" s="15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268</v>
      </c>
      <c r="C124" s="29"/>
      <c r="D124" s="13">
        <v>0</v>
      </c>
      <c r="E124" s="15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269</v>
      </c>
      <c r="C125" s="47"/>
      <c r="D125" s="45" t="s">
        <v>270</v>
      </c>
      <c r="E125" s="15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5">
      <c r="B127" s="8" t="s">
        <v>631</v>
      </c>
      <c r="BM127" s="28" t="s">
        <v>308</v>
      </c>
    </row>
    <row r="128" spans="1:65" ht="15">
      <c r="A128" s="25" t="s">
        <v>28</v>
      </c>
      <c r="B128" s="18" t="s">
        <v>110</v>
      </c>
      <c r="C128" s="15" t="s">
        <v>111</v>
      </c>
      <c r="D128" s="16" t="s">
        <v>333</v>
      </c>
      <c r="E128" s="152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231</v>
      </c>
      <c r="C129" s="9" t="s">
        <v>231</v>
      </c>
      <c r="D129" s="10" t="s">
        <v>112</v>
      </c>
      <c r="E129" s="152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3</v>
      </c>
    </row>
    <row r="130" spans="1:65">
      <c r="A130" s="30"/>
      <c r="B130" s="19"/>
      <c r="C130" s="9"/>
      <c r="D130" s="10" t="s">
        <v>343</v>
      </c>
      <c r="E130" s="152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2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1.1200000000000001</v>
      </c>
      <c r="E132" s="15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1.1499999999999999</v>
      </c>
      <c r="E133" s="152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27</v>
      </c>
    </row>
    <row r="134" spans="1:65">
      <c r="A134" s="30"/>
      <c r="B134" s="20" t="s">
        <v>265</v>
      </c>
      <c r="C134" s="12"/>
      <c r="D134" s="23">
        <v>1.135</v>
      </c>
      <c r="E134" s="152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266</v>
      </c>
      <c r="C135" s="29"/>
      <c r="D135" s="11">
        <v>1.135</v>
      </c>
      <c r="E135" s="152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1.135</v>
      </c>
    </row>
    <row r="136" spans="1:65">
      <c r="A136" s="30"/>
      <c r="B136" s="3" t="s">
        <v>267</v>
      </c>
      <c r="C136" s="29"/>
      <c r="D136" s="24">
        <v>2.1213203435596288E-2</v>
      </c>
      <c r="E136" s="152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33</v>
      </c>
    </row>
    <row r="137" spans="1:65">
      <c r="A137" s="30"/>
      <c r="B137" s="3" t="s">
        <v>86</v>
      </c>
      <c r="C137" s="29"/>
      <c r="D137" s="13">
        <v>1.869004707982052E-2</v>
      </c>
      <c r="E137" s="152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268</v>
      </c>
      <c r="C138" s="29"/>
      <c r="D138" s="13">
        <v>0</v>
      </c>
      <c r="E138" s="152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269</v>
      </c>
      <c r="C139" s="47"/>
      <c r="D139" s="45" t="s">
        <v>270</v>
      </c>
      <c r="E139" s="152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5">
      <c r="B141" s="8" t="s">
        <v>632</v>
      </c>
      <c r="BM141" s="28" t="s">
        <v>308</v>
      </c>
    </row>
    <row r="142" spans="1:65" ht="15">
      <c r="A142" s="25" t="s">
        <v>0</v>
      </c>
      <c r="B142" s="18" t="s">
        <v>110</v>
      </c>
      <c r="C142" s="15" t="s">
        <v>111</v>
      </c>
      <c r="D142" s="16" t="s">
        <v>333</v>
      </c>
      <c r="E142" s="15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231</v>
      </c>
      <c r="C143" s="9" t="s">
        <v>231</v>
      </c>
      <c r="D143" s="10" t="s">
        <v>112</v>
      </c>
      <c r="E143" s="152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3</v>
      </c>
    </row>
    <row r="144" spans="1:65">
      <c r="A144" s="30"/>
      <c r="B144" s="19"/>
      <c r="C144" s="9"/>
      <c r="D144" s="10" t="s">
        <v>343</v>
      </c>
      <c r="E144" s="15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0</v>
      </c>
    </row>
    <row r="145" spans="1:65">
      <c r="A145" s="30"/>
      <c r="B145" s="19"/>
      <c r="C145" s="9"/>
      <c r="D145" s="26"/>
      <c r="E145" s="15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0</v>
      </c>
    </row>
    <row r="146" spans="1:65">
      <c r="A146" s="30"/>
      <c r="B146" s="18">
        <v>1</v>
      </c>
      <c r="C146" s="14">
        <v>1</v>
      </c>
      <c r="D146" s="208">
        <v>174</v>
      </c>
      <c r="E146" s="210"/>
      <c r="F146" s="211"/>
      <c r="G146" s="211"/>
      <c r="H146" s="211"/>
      <c r="I146" s="211"/>
      <c r="J146" s="211"/>
      <c r="K146" s="211"/>
      <c r="L146" s="211"/>
      <c r="M146" s="211"/>
      <c r="N146" s="211"/>
      <c r="O146" s="211"/>
      <c r="P146" s="211"/>
      <c r="Q146" s="211"/>
      <c r="R146" s="211"/>
      <c r="S146" s="211"/>
      <c r="T146" s="211"/>
      <c r="U146" s="211"/>
      <c r="V146" s="211"/>
      <c r="W146" s="211"/>
      <c r="X146" s="211"/>
      <c r="Y146" s="211"/>
      <c r="Z146" s="211"/>
      <c r="AA146" s="211"/>
      <c r="AB146" s="211"/>
      <c r="AC146" s="211"/>
      <c r="AD146" s="211"/>
      <c r="AE146" s="211"/>
      <c r="AF146" s="211"/>
      <c r="AG146" s="211"/>
      <c r="AH146" s="211"/>
      <c r="AI146" s="211"/>
      <c r="AJ146" s="211"/>
      <c r="AK146" s="211"/>
      <c r="AL146" s="211"/>
      <c r="AM146" s="211"/>
      <c r="AN146" s="211"/>
      <c r="AO146" s="211"/>
      <c r="AP146" s="211"/>
      <c r="AQ146" s="211"/>
      <c r="AR146" s="211"/>
      <c r="AS146" s="211"/>
      <c r="AT146" s="211"/>
      <c r="AU146" s="211"/>
      <c r="AV146" s="211"/>
      <c r="AW146" s="211"/>
      <c r="AX146" s="211"/>
      <c r="AY146" s="211"/>
      <c r="AZ146" s="211"/>
      <c r="BA146" s="211"/>
      <c r="BB146" s="211"/>
      <c r="BC146" s="211"/>
      <c r="BD146" s="211"/>
      <c r="BE146" s="211"/>
      <c r="BF146" s="211"/>
      <c r="BG146" s="211"/>
      <c r="BH146" s="211"/>
      <c r="BI146" s="211"/>
      <c r="BJ146" s="211"/>
      <c r="BK146" s="211"/>
      <c r="BL146" s="211"/>
      <c r="BM146" s="212">
        <v>1</v>
      </c>
    </row>
    <row r="147" spans="1:65">
      <c r="A147" s="30"/>
      <c r="B147" s="19">
        <v>1</v>
      </c>
      <c r="C147" s="9">
        <v>2</v>
      </c>
      <c r="D147" s="213">
        <v>168</v>
      </c>
      <c r="E147" s="210"/>
      <c r="F147" s="211"/>
      <c r="G147" s="211"/>
      <c r="H147" s="211"/>
      <c r="I147" s="211"/>
      <c r="J147" s="211"/>
      <c r="K147" s="211"/>
      <c r="L147" s="211"/>
      <c r="M147" s="211"/>
      <c r="N147" s="211"/>
      <c r="O147" s="211"/>
      <c r="P147" s="211"/>
      <c r="Q147" s="211"/>
      <c r="R147" s="211"/>
      <c r="S147" s="211"/>
      <c r="T147" s="211"/>
      <c r="U147" s="211"/>
      <c r="V147" s="211"/>
      <c r="W147" s="211"/>
      <c r="X147" s="211"/>
      <c r="Y147" s="211"/>
      <c r="Z147" s="211"/>
      <c r="AA147" s="211"/>
      <c r="AB147" s="211"/>
      <c r="AC147" s="211"/>
      <c r="AD147" s="211"/>
      <c r="AE147" s="211"/>
      <c r="AF147" s="211"/>
      <c r="AG147" s="211"/>
      <c r="AH147" s="211"/>
      <c r="AI147" s="211"/>
      <c r="AJ147" s="211"/>
      <c r="AK147" s="211"/>
      <c r="AL147" s="211"/>
      <c r="AM147" s="211"/>
      <c r="AN147" s="211"/>
      <c r="AO147" s="211"/>
      <c r="AP147" s="211"/>
      <c r="AQ147" s="211"/>
      <c r="AR147" s="211"/>
      <c r="AS147" s="211"/>
      <c r="AT147" s="211"/>
      <c r="AU147" s="211"/>
      <c r="AV147" s="211"/>
      <c r="AW147" s="211"/>
      <c r="AX147" s="211"/>
      <c r="AY147" s="211"/>
      <c r="AZ147" s="211"/>
      <c r="BA147" s="211"/>
      <c r="BB147" s="211"/>
      <c r="BC147" s="211"/>
      <c r="BD147" s="211"/>
      <c r="BE147" s="211"/>
      <c r="BF147" s="211"/>
      <c r="BG147" s="211"/>
      <c r="BH147" s="211"/>
      <c r="BI147" s="211"/>
      <c r="BJ147" s="211"/>
      <c r="BK147" s="211"/>
      <c r="BL147" s="211"/>
      <c r="BM147" s="212">
        <v>12</v>
      </c>
    </row>
    <row r="148" spans="1:65">
      <c r="A148" s="30"/>
      <c r="B148" s="20" t="s">
        <v>265</v>
      </c>
      <c r="C148" s="12"/>
      <c r="D148" s="217">
        <v>171</v>
      </c>
      <c r="E148" s="210"/>
      <c r="F148" s="211"/>
      <c r="G148" s="211"/>
      <c r="H148" s="211"/>
      <c r="I148" s="211"/>
      <c r="J148" s="211"/>
      <c r="K148" s="211"/>
      <c r="L148" s="211"/>
      <c r="M148" s="211"/>
      <c r="N148" s="211"/>
      <c r="O148" s="211"/>
      <c r="P148" s="211"/>
      <c r="Q148" s="211"/>
      <c r="R148" s="211"/>
      <c r="S148" s="211"/>
      <c r="T148" s="211"/>
      <c r="U148" s="211"/>
      <c r="V148" s="211"/>
      <c r="W148" s="211"/>
      <c r="X148" s="211"/>
      <c r="Y148" s="211"/>
      <c r="Z148" s="211"/>
      <c r="AA148" s="211"/>
      <c r="AB148" s="211"/>
      <c r="AC148" s="211"/>
      <c r="AD148" s="211"/>
      <c r="AE148" s="211"/>
      <c r="AF148" s="211"/>
      <c r="AG148" s="211"/>
      <c r="AH148" s="211"/>
      <c r="AI148" s="211"/>
      <c r="AJ148" s="211"/>
      <c r="AK148" s="211"/>
      <c r="AL148" s="211"/>
      <c r="AM148" s="211"/>
      <c r="AN148" s="211"/>
      <c r="AO148" s="211"/>
      <c r="AP148" s="211"/>
      <c r="AQ148" s="211"/>
      <c r="AR148" s="211"/>
      <c r="AS148" s="211"/>
      <c r="AT148" s="211"/>
      <c r="AU148" s="211"/>
      <c r="AV148" s="211"/>
      <c r="AW148" s="211"/>
      <c r="AX148" s="211"/>
      <c r="AY148" s="211"/>
      <c r="AZ148" s="211"/>
      <c r="BA148" s="211"/>
      <c r="BB148" s="211"/>
      <c r="BC148" s="211"/>
      <c r="BD148" s="211"/>
      <c r="BE148" s="211"/>
      <c r="BF148" s="211"/>
      <c r="BG148" s="211"/>
      <c r="BH148" s="211"/>
      <c r="BI148" s="211"/>
      <c r="BJ148" s="211"/>
      <c r="BK148" s="211"/>
      <c r="BL148" s="211"/>
      <c r="BM148" s="212">
        <v>16</v>
      </c>
    </row>
    <row r="149" spans="1:65">
      <c r="A149" s="30"/>
      <c r="B149" s="3" t="s">
        <v>266</v>
      </c>
      <c r="C149" s="29"/>
      <c r="D149" s="213">
        <v>171</v>
      </c>
      <c r="E149" s="210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  <c r="AA149" s="211"/>
      <c r="AB149" s="211"/>
      <c r="AC149" s="211"/>
      <c r="AD149" s="211"/>
      <c r="AE149" s="211"/>
      <c r="AF149" s="211"/>
      <c r="AG149" s="211"/>
      <c r="AH149" s="211"/>
      <c r="AI149" s="211"/>
      <c r="AJ149" s="211"/>
      <c r="AK149" s="211"/>
      <c r="AL149" s="211"/>
      <c r="AM149" s="211"/>
      <c r="AN149" s="211"/>
      <c r="AO149" s="211"/>
      <c r="AP149" s="211"/>
      <c r="AQ149" s="211"/>
      <c r="AR149" s="211"/>
      <c r="AS149" s="211"/>
      <c r="AT149" s="211"/>
      <c r="AU149" s="211"/>
      <c r="AV149" s="211"/>
      <c r="AW149" s="211"/>
      <c r="AX149" s="211"/>
      <c r="AY149" s="211"/>
      <c r="AZ149" s="211"/>
      <c r="BA149" s="211"/>
      <c r="BB149" s="211"/>
      <c r="BC149" s="211"/>
      <c r="BD149" s="211"/>
      <c r="BE149" s="211"/>
      <c r="BF149" s="211"/>
      <c r="BG149" s="211"/>
      <c r="BH149" s="211"/>
      <c r="BI149" s="211"/>
      <c r="BJ149" s="211"/>
      <c r="BK149" s="211"/>
      <c r="BL149" s="211"/>
      <c r="BM149" s="212">
        <v>171</v>
      </c>
    </row>
    <row r="150" spans="1:65">
      <c r="A150" s="30"/>
      <c r="B150" s="3" t="s">
        <v>267</v>
      </c>
      <c r="C150" s="29"/>
      <c r="D150" s="213">
        <v>4.2426406871192848</v>
      </c>
      <c r="E150" s="210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211"/>
      <c r="AB150" s="211"/>
      <c r="AC150" s="211"/>
      <c r="AD150" s="211"/>
      <c r="AE150" s="211"/>
      <c r="AF150" s="211"/>
      <c r="AG150" s="211"/>
      <c r="AH150" s="211"/>
      <c r="AI150" s="211"/>
      <c r="AJ150" s="211"/>
      <c r="AK150" s="211"/>
      <c r="AL150" s="211"/>
      <c r="AM150" s="211"/>
      <c r="AN150" s="211"/>
      <c r="AO150" s="211"/>
      <c r="AP150" s="211"/>
      <c r="AQ150" s="211"/>
      <c r="AR150" s="211"/>
      <c r="AS150" s="211"/>
      <c r="AT150" s="211"/>
      <c r="AU150" s="211"/>
      <c r="AV150" s="211"/>
      <c r="AW150" s="211"/>
      <c r="AX150" s="211"/>
      <c r="AY150" s="211"/>
      <c r="AZ150" s="211"/>
      <c r="BA150" s="211"/>
      <c r="BB150" s="211"/>
      <c r="BC150" s="211"/>
      <c r="BD150" s="211"/>
      <c r="BE150" s="211"/>
      <c r="BF150" s="211"/>
      <c r="BG150" s="211"/>
      <c r="BH150" s="211"/>
      <c r="BI150" s="211"/>
      <c r="BJ150" s="211"/>
      <c r="BK150" s="211"/>
      <c r="BL150" s="211"/>
      <c r="BM150" s="212">
        <v>34</v>
      </c>
    </row>
    <row r="151" spans="1:65">
      <c r="A151" s="30"/>
      <c r="B151" s="3" t="s">
        <v>86</v>
      </c>
      <c r="C151" s="29"/>
      <c r="D151" s="13">
        <v>2.481076425215956E-2</v>
      </c>
      <c r="E151" s="15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268</v>
      </c>
      <c r="C152" s="29"/>
      <c r="D152" s="13">
        <v>0</v>
      </c>
      <c r="E152" s="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269</v>
      </c>
      <c r="C153" s="47"/>
      <c r="D153" s="45" t="s">
        <v>270</v>
      </c>
      <c r="E153" s="15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 ht="15">
      <c r="B155" s="8" t="s">
        <v>633</v>
      </c>
      <c r="BM155" s="28" t="s">
        <v>308</v>
      </c>
    </row>
    <row r="156" spans="1:65" ht="15">
      <c r="A156" s="25" t="s">
        <v>33</v>
      </c>
      <c r="B156" s="18" t="s">
        <v>110</v>
      </c>
      <c r="C156" s="15" t="s">
        <v>111</v>
      </c>
      <c r="D156" s="16" t="s">
        <v>333</v>
      </c>
      <c r="E156" s="15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</v>
      </c>
    </row>
    <row r="157" spans="1:65">
      <c r="A157" s="30"/>
      <c r="B157" s="19" t="s">
        <v>231</v>
      </c>
      <c r="C157" s="9" t="s">
        <v>231</v>
      </c>
      <c r="D157" s="10" t="s">
        <v>112</v>
      </c>
      <c r="E157" s="15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 t="s">
        <v>3</v>
      </c>
    </row>
    <row r="158" spans="1:65">
      <c r="A158" s="30"/>
      <c r="B158" s="19"/>
      <c r="C158" s="9"/>
      <c r="D158" s="10" t="s">
        <v>343</v>
      </c>
      <c r="E158" s="15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2</v>
      </c>
    </row>
    <row r="159" spans="1:65">
      <c r="A159" s="30"/>
      <c r="B159" s="19"/>
      <c r="C159" s="9"/>
      <c r="D159" s="26"/>
      <c r="E159" s="15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8">
        <v>2</v>
      </c>
    </row>
    <row r="160" spans="1:65">
      <c r="A160" s="30"/>
      <c r="B160" s="18">
        <v>1</v>
      </c>
      <c r="C160" s="14">
        <v>1</v>
      </c>
      <c r="D160" s="22">
        <v>3.9099999999999997</v>
      </c>
      <c r="E160" s="15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8">
        <v>1</v>
      </c>
    </row>
    <row r="161" spans="1:65">
      <c r="A161" s="30"/>
      <c r="B161" s="19">
        <v>1</v>
      </c>
      <c r="C161" s="9">
        <v>2</v>
      </c>
      <c r="D161" s="11">
        <v>4.03</v>
      </c>
      <c r="E161" s="15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8">
        <v>29</v>
      </c>
    </row>
    <row r="162" spans="1:65">
      <c r="A162" s="30"/>
      <c r="B162" s="20" t="s">
        <v>265</v>
      </c>
      <c r="C162" s="12"/>
      <c r="D162" s="23">
        <v>3.9699999999999998</v>
      </c>
      <c r="E162" s="15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8">
        <v>16</v>
      </c>
    </row>
    <row r="163" spans="1:65">
      <c r="A163" s="30"/>
      <c r="B163" s="3" t="s">
        <v>266</v>
      </c>
      <c r="C163" s="29"/>
      <c r="D163" s="11">
        <v>3.9699999999999998</v>
      </c>
      <c r="E163" s="15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8">
        <v>3.97</v>
      </c>
    </row>
    <row r="164" spans="1:65">
      <c r="A164" s="30"/>
      <c r="B164" s="3" t="s">
        <v>267</v>
      </c>
      <c r="C164" s="29"/>
      <c r="D164" s="24">
        <v>8.4852813742386096E-2</v>
      </c>
      <c r="E164" s="15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35</v>
      </c>
    </row>
    <row r="165" spans="1:65">
      <c r="A165" s="30"/>
      <c r="B165" s="3" t="s">
        <v>86</v>
      </c>
      <c r="C165" s="29"/>
      <c r="D165" s="13">
        <v>2.1373504721004057E-2</v>
      </c>
      <c r="E165" s="15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30"/>
      <c r="B166" s="3" t="s">
        <v>268</v>
      </c>
      <c r="C166" s="29"/>
      <c r="D166" s="13">
        <v>-1.1102230246251565E-16</v>
      </c>
      <c r="E166" s="15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30"/>
      <c r="B167" s="46" t="s">
        <v>269</v>
      </c>
      <c r="C167" s="47"/>
      <c r="D167" s="45" t="s">
        <v>270</v>
      </c>
      <c r="E167" s="15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1"/>
      <c r="C168" s="20"/>
      <c r="D168" s="20"/>
      <c r="BM168" s="55"/>
    </row>
    <row r="169" spans="1:65" ht="15">
      <c r="B169" s="8" t="s">
        <v>634</v>
      </c>
      <c r="BM169" s="28" t="s">
        <v>308</v>
      </c>
    </row>
    <row r="170" spans="1:65" ht="15">
      <c r="A170" s="25" t="s">
        <v>36</v>
      </c>
      <c r="B170" s="18" t="s">
        <v>110</v>
      </c>
      <c r="C170" s="15" t="s">
        <v>111</v>
      </c>
      <c r="D170" s="16" t="s">
        <v>333</v>
      </c>
      <c r="E170" s="15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 t="s">
        <v>231</v>
      </c>
      <c r="C171" s="9" t="s">
        <v>231</v>
      </c>
      <c r="D171" s="10" t="s">
        <v>112</v>
      </c>
      <c r="E171" s="15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 t="s">
        <v>3</v>
      </c>
    </row>
    <row r="172" spans="1:65">
      <c r="A172" s="30"/>
      <c r="B172" s="19"/>
      <c r="C172" s="9"/>
      <c r="D172" s="10" t="s">
        <v>343</v>
      </c>
      <c r="E172" s="15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</v>
      </c>
    </row>
    <row r="173" spans="1:65">
      <c r="A173" s="30"/>
      <c r="B173" s="19"/>
      <c r="C173" s="9"/>
      <c r="D173" s="26"/>
      <c r="E173" s="15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2</v>
      </c>
    </row>
    <row r="174" spans="1:65">
      <c r="A174" s="30"/>
      <c r="B174" s="18">
        <v>1</v>
      </c>
      <c r="C174" s="14">
        <v>1</v>
      </c>
      <c r="D174" s="22">
        <v>2.59</v>
      </c>
      <c r="E174" s="15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8">
        <v>1</v>
      </c>
    </row>
    <row r="175" spans="1:65">
      <c r="A175" s="30"/>
      <c r="B175" s="19">
        <v>1</v>
      </c>
      <c r="C175" s="9">
        <v>2</v>
      </c>
      <c r="D175" s="11">
        <v>2.68</v>
      </c>
      <c r="E175" s="15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8">
        <v>30</v>
      </c>
    </row>
    <row r="176" spans="1:65">
      <c r="A176" s="30"/>
      <c r="B176" s="20" t="s">
        <v>265</v>
      </c>
      <c r="C176" s="12"/>
      <c r="D176" s="23">
        <v>2.6349999999999998</v>
      </c>
      <c r="E176" s="15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8">
        <v>16</v>
      </c>
    </row>
    <row r="177" spans="1:65">
      <c r="A177" s="30"/>
      <c r="B177" s="3" t="s">
        <v>266</v>
      </c>
      <c r="C177" s="29"/>
      <c r="D177" s="11">
        <v>2.6349999999999998</v>
      </c>
      <c r="E177" s="15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8">
        <v>2.6349999999999998</v>
      </c>
    </row>
    <row r="178" spans="1:65">
      <c r="A178" s="30"/>
      <c r="B178" s="3" t="s">
        <v>267</v>
      </c>
      <c r="C178" s="29"/>
      <c r="D178" s="24">
        <v>6.3639610306789496E-2</v>
      </c>
      <c r="E178" s="15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8">
        <v>36</v>
      </c>
    </row>
    <row r="179" spans="1:65">
      <c r="A179" s="30"/>
      <c r="B179" s="3" t="s">
        <v>86</v>
      </c>
      <c r="C179" s="29"/>
      <c r="D179" s="13">
        <v>2.415165476538501E-2</v>
      </c>
      <c r="E179" s="15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268</v>
      </c>
      <c r="C180" s="29"/>
      <c r="D180" s="13">
        <v>0</v>
      </c>
      <c r="E180" s="15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269</v>
      </c>
      <c r="C181" s="47"/>
      <c r="D181" s="45" t="s">
        <v>270</v>
      </c>
      <c r="E181" s="15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/>
      <c r="C182" s="20"/>
      <c r="D182" s="20"/>
      <c r="BM182" s="55"/>
    </row>
    <row r="183" spans="1:65" ht="15">
      <c r="B183" s="8" t="s">
        <v>635</v>
      </c>
      <c r="BM183" s="28" t="s">
        <v>308</v>
      </c>
    </row>
    <row r="184" spans="1:65" ht="15">
      <c r="A184" s="25" t="s">
        <v>39</v>
      </c>
      <c r="B184" s="18" t="s">
        <v>110</v>
      </c>
      <c r="C184" s="15" t="s">
        <v>111</v>
      </c>
      <c r="D184" s="16" t="s">
        <v>333</v>
      </c>
      <c r="E184" s="15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231</v>
      </c>
      <c r="C185" s="9" t="s">
        <v>231</v>
      </c>
      <c r="D185" s="10" t="s">
        <v>112</v>
      </c>
      <c r="E185" s="15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343</v>
      </c>
      <c r="E186" s="15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2</v>
      </c>
    </row>
    <row r="187" spans="1:65">
      <c r="A187" s="30"/>
      <c r="B187" s="19"/>
      <c r="C187" s="9"/>
      <c r="D187" s="26"/>
      <c r="E187" s="15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</v>
      </c>
    </row>
    <row r="188" spans="1:65">
      <c r="A188" s="30"/>
      <c r="B188" s="18">
        <v>1</v>
      </c>
      <c r="C188" s="14">
        <v>1</v>
      </c>
      <c r="D188" s="22">
        <v>0.97000000000000008</v>
      </c>
      <c r="E188" s="15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0"/>
      <c r="B189" s="19">
        <v>1</v>
      </c>
      <c r="C189" s="9">
        <v>2</v>
      </c>
      <c r="D189" s="11">
        <v>0.95</v>
      </c>
      <c r="E189" s="15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31</v>
      </c>
    </row>
    <row r="190" spans="1:65">
      <c r="A190" s="30"/>
      <c r="B190" s="20" t="s">
        <v>265</v>
      </c>
      <c r="C190" s="12"/>
      <c r="D190" s="23">
        <v>0.96</v>
      </c>
      <c r="E190" s="15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16</v>
      </c>
    </row>
    <row r="191" spans="1:65">
      <c r="A191" s="30"/>
      <c r="B191" s="3" t="s">
        <v>266</v>
      </c>
      <c r="C191" s="29"/>
      <c r="D191" s="11">
        <v>0.96</v>
      </c>
      <c r="E191" s="15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8">
        <v>0.96</v>
      </c>
    </row>
    <row r="192" spans="1:65">
      <c r="A192" s="30"/>
      <c r="B192" s="3" t="s">
        <v>267</v>
      </c>
      <c r="C192" s="29"/>
      <c r="D192" s="24">
        <v>1.4142135623731043E-2</v>
      </c>
      <c r="E192" s="15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8">
        <v>37</v>
      </c>
    </row>
    <row r="193" spans="1:65">
      <c r="A193" s="30"/>
      <c r="B193" s="3" t="s">
        <v>86</v>
      </c>
      <c r="C193" s="29"/>
      <c r="D193" s="13">
        <v>1.4731391274719837E-2</v>
      </c>
      <c r="E193" s="15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30"/>
      <c r="B194" s="3" t="s">
        <v>268</v>
      </c>
      <c r="C194" s="29"/>
      <c r="D194" s="13">
        <v>0</v>
      </c>
      <c r="E194" s="15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30"/>
      <c r="B195" s="46" t="s">
        <v>269</v>
      </c>
      <c r="C195" s="47"/>
      <c r="D195" s="45" t="s">
        <v>270</v>
      </c>
      <c r="E195" s="15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1"/>
      <c r="C196" s="20"/>
      <c r="D196" s="20"/>
      <c r="BM196" s="55"/>
    </row>
    <row r="197" spans="1:65" ht="15">
      <c r="B197" s="8" t="s">
        <v>636</v>
      </c>
      <c r="BM197" s="28" t="s">
        <v>308</v>
      </c>
    </row>
    <row r="198" spans="1:65" ht="15">
      <c r="A198" s="25" t="s">
        <v>42</v>
      </c>
      <c r="B198" s="18" t="s">
        <v>110</v>
      </c>
      <c r="C198" s="15" t="s">
        <v>111</v>
      </c>
      <c r="D198" s="16" t="s">
        <v>333</v>
      </c>
      <c r="E198" s="15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8">
        <v>1</v>
      </c>
    </row>
    <row r="199" spans="1:65">
      <c r="A199" s="30"/>
      <c r="B199" s="19" t="s">
        <v>231</v>
      </c>
      <c r="C199" s="9" t="s">
        <v>231</v>
      </c>
      <c r="D199" s="10" t="s">
        <v>112</v>
      </c>
      <c r="E199" s="15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8" t="s">
        <v>3</v>
      </c>
    </row>
    <row r="200" spans="1:65">
      <c r="A200" s="30"/>
      <c r="B200" s="19"/>
      <c r="C200" s="9"/>
      <c r="D200" s="10" t="s">
        <v>343</v>
      </c>
      <c r="E200" s="15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1</v>
      </c>
    </row>
    <row r="201" spans="1:65">
      <c r="A201" s="30"/>
      <c r="B201" s="19"/>
      <c r="C201" s="9"/>
      <c r="D201" s="26"/>
      <c r="E201" s="15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0"/>
      <c r="B202" s="18">
        <v>1</v>
      </c>
      <c r="C202" s="14">
        <v>1</v>
      </c>
      <c r="D202" s="228">
        <v>15.400000000000002</v>
      </c>
      <c r="E202" s="219"/>
      <c r="F202" s="220"/>
      <c r="G202" s="220"/>
      <c r="H202" s="220"/>
      <c r="I202" s="220"/>
      <c r="J202" s="220"/>
      <c r="K202" s="220"/>
      <c r="L202" s="220"/>
      <c r="M202" s="220"/>
      <c r="N202" s="220"/>
      <c r="O202" s="220"/>
      <c r="P202" s="220"/>
      <c r="Q202" s="220"/>
      <c r="R202" s="220"/>
      <c r="S202" s="220"/>
      <c r="T202" s="220"/>
      <c r="U202" s="220"/>
      <c r="V202" s="220"/>
      <c r="W202" s="220"/>
      <c r="X202" s="220"/>
      <c r="Y202" s="220"/>
      <c r="Z202" s="220"/>
      <c r="AA202" s="220"/>
      <c r="AB202" s="220"/>
      <c r="AC202" s="220"/>
      <c r="AD202" s="220"/>
      <c r="AE202" s="220"/>
      <c r="AF202" s="220"/>
      <c r="AG202" s="220"/>
      <c r="AH202" s="220"/>
      <c r="AI202" s="220"/>
      <c r="AJ202" s="220"/>
      <c r="AK202" s="220"/>
      <c r="AL202" s="220"/>
      <c r="AM202" s="220"/>
      <c r="AN202" s="220"/>
      <c r="AO202" s="220"/>
      <c r="AP202" s="220"/>
      <c r="AQ202" s="220"/>
      <c r="AR202" s="220"/>
      <c r="AS202" s="220"/>
      <c r="AT202" s="220"/>
      <c r="AU202" s="220"/>
      <c r="AV202" s="220"/>
      <c r="AW202" s="220"/>
      <c r="AX202" s="220"/>
      <c r="AY202" s="220"/>
      <c r="AZ202" s="220"/>
      <c r="BA202" s="220"/>
      <c r="BB202" s="220"/>
      <c r="BC202" s="220"/>
      <c r="BD202" s="220"/>
      <c r="BE202" s="220"/>
      <c r="BF202" s="220"/>
      <c r="BG202" s="220"/>
      <c r="BH202" s="220"/>
      <c r="BI202" s="220"/>
      <c r="BJ202" s="220"/>
      <c r="BK202" s="220"/>
      <c r="BL202" s="220"/>
      <c r="BM202" s="230">
        <v>1</v>
      </c>
    </row>
    <row r="203" spans="1:65">
      <c r="A203" s="30"/>
      <c r="B203" s="19">
        <v>1</v>
      </c>
      <c r="C203" s="9">
        <v>2</v>
      </c>
      <c r="D203" s="218">
        <v>15.5</v>
      </c>
      <c r="E203" s="219"/>
      <c r="F203" s="220"/>
      <c r="G203" s="220"/>
      <c r="H203" s="220"/>
      <c r="I203" s="220"/>
      <c r="J203" s="220"/>
      <c r="K203" s="220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20"/>
      <c r="X203" s="220"/>
      <c r="Y203" s="220"/>
      <c r="Z203" s="220"/>
      <c r="AA203" s="220"/>
      <c r="AB203" s="220"/>
      <c r="AC203" s="220"/>
      <c r="AD203" s="220"/>
      <c r="AE203" s="220"/>
      <c r="AF203" s="220"/>
      <c r="AG203" s="220"/>
      <c r="AH203" s="220"/>
      <c r="AI203" s="220"/>
      <c r="AJ203" s="220"/>
      <c r="AK203" s="220"/>
      <c r="AL203" s="220"/>
      <c r="AM203" s="220"/>
      <c r="AN203" s="220"/>
      <c r="AO203" s="220"/>
      <c r="AP203" s="220"/>
      <c r="AQ203" s="220"/>
      <c r="AR203" s="220"/>
      <c r="AS203" s="220"/>
      <c r="AT203" s="220"/>
      <c r="AU203" s="220"/>
      <c r="AV203" s="220"/>
      <c r="AW203" s="220"/>
      <c r="AX203" s="220"/>
      <c r="AY203" s="220"/>
      <c r="AZ203" s="220"/>
      <c r="BA203" s="220"/>
      <c r="BB203" s="220"/>
      <c r="BC203" s="220"/>
      <c r="BD203" s="220"/>
      <c r="BE203" s="220"/>
      <c r="BF203" s="220"/>
      <c r="BG203" s="220"/>
      <c r="BH203" s="220"/>
      <c r="BI203" s="220"/>
      <c r="BJ203" s="220"/>
      <c r="BK203" s="220"/>
      <c r="BL203" s="220"/>
      <c r="BM203" s="230">
        <v>32</v>
      </c>
    </row>
    <row r="204" spans="1:65">
      <c r="A204" s="30"/>
      <c r="B204" s="20" t="s">
        <v>265</v>
      </c>
      <c r="C204" s="12"/>
      <c r="D204" s="233">
        <v>15.450000000000001</v>
      </c>
      <c r="E204" s="219"/>
      <c r="F204" s="220"/>
      <c r="G204" s="220"/>
      <c r="H204" s="220"/>
      <c r="I204" s="220"/>
      <c r="J204" s="220"/>
      <c r="K204" s="220"/>
      <c r="L204" s="220"/>
      <c r="M204" s="220"/>
      <c r="N204" s="220"/>
      <c r="O204" s="220"/>
      <c r="P204" s="220"/>
      <c r="Q204" s="220"/>
      <c r="R204" s="220"/>
      <c r="S204" s="220"/>
      <c r="T204" s="220"/>
      <c r="U204" s="220"/>
      <c r="V204" s="220"/>
      <c r="W204" s="220"/>
      <c r="X204" s="220"/>
      <c r="Y204" s="220"/>
      <c r="Z204" s="220"/>
      <c r="AA204" s="220"/>
      <c r="AB204" s="220"/>
      <c r="AC204" s="220"/>
      <c r="AD204" s="220"/>
      <c r="AE204" s="220"/>
      <c r="AF204" s="220"/>
      <c r="AG204" s="220"/>
      <c r="AH204" s="220"/>
      <c r="AI204" s="220"/>
      <c r="AJ204" s="220"/>
      <c r="AK204" s="220"/>
      <c r="AL204" s="220"/>
      <c r="AM204" s="220"/>
      <c r="AN204" s="220"/>
      <c r="AO204" s="220"/>
      <c r="AP204" s="220"/>
      <c r="AQ204" s="220"/>
      <c r="AR204" s="220"/>
      <c r="AS204" s="220"/>
      <c r="AT204" s="220"/>
      <c r="AU204" s="220"/>
      <c r="AV204" s="220"/>
      <c r="AW204" s="220"/>
      <c r="AX204" s="220"/>
      <c r="AY204" s="220"/>
      <c r="AZ204" s="220"/>
      <c r="BA204" s="220"/>
      <c r="BB204" s="220"/>
      <c r="BC204" s="220"/>
      <c r="BD204" s="220"/>
      <c r="BE204" s="220"/>
      <c r="BF204" s="220"/>
      <c r="BG204" s="220"/>
      <c r="BH204" s="220"/>
      <c r="BI204" s="220"/>
      <c r="BJ204" s="220"/>
      <c r="BK204" s="220"/>
      <c r="BL204" s="220"/>
      <c r="BM204" s="230">
        <v>16</v>
      </c>
    </row>
    <row r="205" spans="1:65">
      <c r="A205" s="30"/>
      <c r="B205" s="3" t="s">
        <v>266</v>
      </c>
      <c r="C205" s="29"/>
      <c r="D205" s="218">
        <v>15.450000000000001</v>
      </c>
      <c r="E205" s="219"/>
      <c r="F205" s="220"/>
      <c r="G205" s="220"/>
      <c r="H205" s="220"/>
      <c r="I205" s="220"/>
      <c r="J205" s="220"/>
      <c r="K205" s="220"/>
      <c r="L205" s="220"/>
      <c r="M205" s="220"/>
      <c r="N205" s="220"/>
      <c r="O205" s="220"/>
      <c r="P205" s="220"/>
      <c r="Q205" s="220"/>
      <c r="R205" s="220"/>
      <c r="S205" s="220"/>
      <c r="T205" s="220"/>
      <c r="U205" s="220"/>
      <c r="V205" s="220"/>
      <c r="W205" s="220"/>
      <c r="X205" s="220"/>
      <c r="Y205" s="220"/>
      <c r="Z205" s="220"/>
      <c r="AA205" s="220"/>
      <c r="AB205" s="220"/>
      <c r="AC205" s="220"/>
      <c r="AD205" s="220"/>
      <c r="AE205" s="220"/>
      <c r="AF205" s="220"/>
      <c r="AG205" s="220"/>
      <c r="AH205" s="220"/>
      <c r="AI205" s="220"/>
      <c r="AJ205" s="220"/>
      <c r="AK205" s="220"/>
      <c r="AL205" s="220"/>
      <c r="AM205" s="220"/>
      <c r="AN205" s="220"/>
      <c r="AO205" s="220"/>
      <c r="AP205" s="220"/>
      <c r="AQ205" s="220"/>
      <c r="AR205" s="220"/>
      <c r="AS205" s="220"/>
      <c r="AT205" s="220"/>
      <c r="AU205" s="220"/>
      <c r="AV205" s="220"/>
      <c r="AW205" s="220"/>
      <c r="AX205" s="220"/>
      <c r="AY205" s="220"/>
      <c r="AZ205" s="220"/>
      <c r="BA205" s="220"/>
      <c r="BB205" s="220"/>
      <c r="BC205" s="220"/>
      <c r="BD205" s="220"/>
      <c r="BE205" s="220"/>
      <c r="BF205" s="220"/>
      <c r="BG205" s="220"/>
      <c r="BH205" s="220"/>
      <c r="BI205" s="220"/>
      <c r="BJ205" s="220"/>
      <c r="BK205" s="220"/>
      <c r="BL205" s="220"/>
      <c r="BM205" s="230">
        <v>15.45</v>
      </c>
    </row>
    <row r="206" spans="1:65">
      <c r="A206" s="30"/>
      <c r="B206" s="3" t="s">
        <v>267</v>
      </c>
      <c r="C206" s="29"/>
      <c r="D206" s="218">
        <v>7.0710678118653239E-2</v>
      </c>
      <c r="E206" s="219"/>
      <c r="F206" s="220"/>
      <c r="G206" s="220"/>
      <c r="H206" s="220"/>
      <c r="I206" s="220"/>
      <c r="J206" s="220"/>
      <c r="K206" s="220"/>
      <c r="L206" s="220"/>
      <c r="M206" s="220"/>
      <c r="N206" s="220"/>
      <c r="O206" s="220"/>
      <c r="P206" s="220"/>
      <c r="Q206" s="220"/>
      <c r="R206" s="220"/>
      <c r="S206" s="220"/>
      <c r="T206" s="220"/>
      <c r="U206" s="220"/>
      <c r="V206" s="220"/>
      <c r="W206" s="220"/>
      <c r="X206" s="220"/>
      <c r="Y206" s="220"/>
      <c r="Z206" s="220"/>
      <c r="AA206" s="220"/>
      <c r="AB206" s="220"/>
      <c r="AC206" s="220"/>
      <c r="AD206" s="220"/>
      <c r="AE206" s="220"/>
      <c r="AF206" s="220"/>
      <c r="AG206" s="220"/>
      <c r="AH206" s="220"/>
      <c r="AI206" s="220"/>
      <c r="AJ206" s="220"/>
      <c r="AK206" s="220"/>
      <c r="AL206" s="220"/>
      <c r="AM206" s="220"/>
      <c r="AN206" s="220"/>
      <c r="AO206" s="220"/>
      <c r="AP206" s="220"/>
      <c r="AQ206" s="220"/>
      <c r="AR206" s="220"/>
      <c r="AS206" s="220"/>
      <c r="AT206" s="220"/>
      <c r="AU206" s="220"/>
      <c r="AV206" s="220"/>
      <c r="AW206" s="220"/>
      <c r="AX206" s="220"/>
      <c r="AY206" s="220"/>
      <c r="AZ206" s="220"/>
      <c r="BA206" s="220"/>
      <c r="BB206" s="220"/>
      <c r="BC206" s="220"/>
      <c r="BD206" s="220"/>
      <c r="BE206" s="220"/>
      <c r="BF206" s="220"/>
      <c r="BG206" s="220"/>
      <c r="BH206" s="220"/>
      <c r="BI206" s="220"/>
      <c r="BJ206" s="220"/>
      <c r="BK206" s="220"/>
      <c r="BL206" s="220"/>
      <c r="BM206" s="230">
        <v>38</v>
      </c>
    </row>
    <row r="207" spans="1:65">
      <c r="A207" s="30"/>
      <c r="B207" s="3" t="s">
        <v>86</v>
      </c>
      <c r="C207" s="29"/>
      <c r="D207" s="13">
        <v>4.5767429203011798E-3</v>
      </c>
      <c r="E207" s="15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30"/>
      <c r="B208" s="3" t="s">
        <v>268</v>
      </c>
      <c r="C208" s="29"/>
      <c r="D208" s="13">
        <v>2.2204460492503131E-16</v>
      </c>
      <c r="E208" s="15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30"/>
      <c r="B209" s="46" t="s">
        <v>269</v>
      </c>
      <c r="C209" s="47"/>
      <c r="D209" s="45" t="s">
        <v>270</v>
      </c>
      <c r="E209" s="15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B210" s="31"/>
      <c r="C210" s="20"/>
      <c r="D210" s="20"/>
      <c r="BM210" s="55"/>
    </row>
    <row r="211" spans="1:65" ht="15">
      <c r="B211" s="8" t="s">
        <v>637</v>
      </c>
      <c r="BM211" s="28" t="s">
        <v>308</v>
      </c>
    </row>
    <row r="212" spans="1:65" ht="15">
      <c r="A212" s="25" t="s">
        <v>5</v>
      </c>
      <c r="B212" s="18" t="s">
        <v>110</v>
      </c>
      <c r="C212" s="15" t="s">
        <v>111</v>
      </c>
      <c r="D212" s="16" t="s">
        <v>333</v>
      </c>
      <c r="E212" s="15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1</v>
      </c>
    </row>
    <row r="213" spans="1:65">
      <c r="A213" s="30"/>
      <c r="B213" s="19" t="s">
        <v>231</v>
      </c>
      <c r="C213" s="9" t="s">
        <v>231</v>
      </c>
      <c r="D213" s="10" t="s">
        <v>112</v>
      </c>
      <c r="E213" s="15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8" t="s">
        <v>3</v>
      </c>
    </row>
    <row r="214" spans="1:65">
      <c r="A214" s="30"/>
      <c r="B214" s="19"/>
      <c r="C214" s="9"/>
      <c r="D214" s="10" t="s">
        <v>343</v>
      </c>
      <c r="E214" s="15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8">
        <v>2</v>
      </c>
    </row>
    <row r="215" spans="1:65">
      <c r="A215" s="30"/>
      <c r="B215" s="19"/>
      <c r="C215" s="9"/>
      <c r="D215" s="26"/>
      <c r="E215" s="15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8">
        <v>2</v>
      </c>
    </row>
    <row r="216" spans="1:65">
      <c r="A216" s="30"/>
      <c r="B216" s="18">
        <v>1</v>
      </c>
      <c r="C216" s="14">
        <v>1</v>
      </c>
      <c r="D216" s="22">
        <v>3.48</v>
      </c>
      <c r="E216" s="15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8">
        <v>1</v>
      </c>
    </row>
    <row r="217" spans="1:65">
      <c r="A217" s="30"/>
      <c r="B217" s="19">
        <v>1</v>
      </c>
      <c r="C217" s="9">
        <v>2</v>
      </c>
      <c r="D217" s="11">
        <v>3.46</v>
      </c>
      <c r="E217" s="15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8">
        <v>33</v>
      </c>
    </row>
    <row r="218" spans="1:65">
      <c r="A218" s="30"/>
      <c r="B218" s="20" t="s">
        <v>265</v>
      </c>
      <c r="C218" s="12"/>
      <c r="D218" s="23">
        <v>3.4699999999999998</v>
      </c>
      <c r="E218" s="15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16</v>
      </c>
    </row>
    <row r="219" spans="1:65">
      <c r="A219" s="30"/>
      <c r="B219" s="3" t="s">
        <v>266</v>
      </c>
      <c r="C219" s="29"/>
      <c r="D219" s="11">
        <v>3.4699999999999998</v>
      </c>
      <c r="E219" s="15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3.47</v>
      </c>
    </row>
    <row r="220" spans="1:65">
      <c r="A220" s="30"/>
      <c r="B220" s="3" t="s">
        <v>267</v>
      </c>
      <c r="C220" s="29"/>
      <c r="D220" s="24">
        <v>1.4142135623730963E-2</v>
      </c>
      <c r="E220" s="15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39</v>
      </c>
    </row>
    <row r="221" spans="1:65">
      <c r="A221" s="30"/>
      <c r="B221" s="3" t="s">
        <v>86</v>
      </c>
      <c r="C221" s="29"/>
      <c r="D221" s="13">
        <v>4.075543407415263E-3</v>
      </c>
      <c r="E221" s="15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A222" s="30"/>
      <c r="B222" s="3" t="s">
        <v>268</v>
      </c>
      <c r="C222" s="29"/>
      <c r="D222" s="13">
        <v>-1.1102230246251565E-16</v>
      </c>
      <c r="E222" s="15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5"/>
    </row>
    <row r="223" spans="1:65">
      <c r="A223" s="30"/>
      <c r="B223" s="46" t="s">
        <v>269</v>
      </c>
      <c r="C223" s="47"/>
      <c r="D223" s="45" t="s">
        <v>270</v>
      </c>
      <c r="E223" s="15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5"/>
    </row>
    <row r="224" spans="1:65">
      <c r="B224" s="31"/>
      <c r="C224" s="20"/>
      <c r="D224" s="20"/>
      <c r="BM224" s="55"/>
    </row>
    <row r="225" spans="1:65" ht="15">
      <c r="B225" s="8" t="s">
        <v>638</v>
      </c>
      <c r="BM225" s="28" t="s">
        <v>308</v>
      </c>
    </row>
    <row r="226" spans="1:65" ht="15">
      <c r="A226" s="25" t="s">
        <v>81</v>
      </c>
      <c r="B226" s="18" t="s">
        <v>110</v>
      </c>
      <c r="C226" s="15" t="s">
        <v>111</v>
      </c>
      <c r="D226" s="16" t="s">
        <v>333</v>
      </c>
      <c r="E226" s="15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 t="s">
        <v>231</v>
      </c>
      <c r="C227" s="9" t="s">
        <v>231</v>
      </c>
      <c r="D227" s="10" t="s">
        <v>112</v>
      </c>
      <c r="E227" s="15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 t="s">
        <v>3</v>
      </c>
    </row>
    <row r="228" spans="1:65">
      <c r="A228" s="30"/>
      <c r="B228" s="19"/>
      <c r="C228" s="9"/>
      <c r="D228" s="10" t="s">
        <v>343</v>
      </c>
      <c r="E228" s="15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</v>
      </c>
    </row>
    <row r="229" spans="1:65">
      <c r="A229" s="30"/>
      <c r="B229" s="19"/>
      <c r="C229" s="9"/>
      <c r="D229" s="26"/>
      <c r="E229" s="15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</v>
      </c>
    </row>
    <row r="230" spans="1:65">
      <c r="A230" s="30"/>
      <c r="B230" s="18">
        <v>1</v>
      </c>
      <c r="C230" s="14">
        <v>1</v>
      </c>
      <c r="D230" s="22">
        <v>1.45</v>
      </c>
      <c r="E230" s="15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1</v>
      </c>
    </row>
    <row r="231" spans="1:65">
      <c r="A231" s="30"/>
      <c r="B231" s="19">
        <v>1</v>
      </c>
      <c r="C231" s="9">
        <v>2</v>
      </c>
      <c r="D231" s="11">
        <v>1.5</v>
      </c>
      <c r="E231" s="15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1</v>
      </c>
    </row>
    <row r="232" spans="1:65">
      <c r="A232" s="30"/>
      <c r="B232" s="20" t="s">
        <v>265</v>
      </c>
      <c r="C232" s="12"/>
      <c r="D232" s="23">
        <v>1.4750000000000001</v>
      </c>
      <c r="E232" s="15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8">
        <v>16</v>
      </c>
    </row>
    <row r="233" spans="1:65">
      <c r="A233" s="30"/>
      <c r="B233" s="3" t="s">
        <v>266</v>
      </c>
      <c r="C233" s="29"/>
      <c r="D233" s="11">
        <v>1.4750000000000001</v>
      </c>
      <c r="E233" s="15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8">
        <v>1.4750000000000001</v>
      </c>
    </row>
    <row r="234" spans="1:65">
      <c r="A234" s="30"/>
      <c r="B234" s="3" t="s">
        <v>267</v>
      </c>
      <c r="C234" s="29"/>
      <c r="D234" s="24">
        <v>3.5355339059327411E-2</v>
      </c>
      <c r="E234" s="15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8">
        <v>40</v>
      </c>
    </row>
    <row r="235" spans="1:65">
      <c r="A235" s="30"/>
      <c r="B235" s="3" t="s">
        <v>86</v>
      </c>
      <c r="C235" s="29"/>
      <c r="D235" s="13">
        <v>2.3969721396154175E-2</v>
      </c>
      <c r="E235" s="15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268</v>
      </c>
      <c r="C236" s="29"/>
      <c r="D236" s="13">
        <v>0</v>
      </c>
      <c r="E236" s="15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269</v>
      </c>
      <c r="C237" s="47"/>
      <c r="D237" s="45" t="s">
        <v>270</v>
      </c>
      <c r="E237" s="15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/>
      <c r="C238" s="20"/>
      <c r="D238" s="20"/>
      <c r="BM238" s="55"/>
    </row>
    <row r="239" spans="1:65" ht="15">
      <c r="B239" s="8" t="s">
        <v>639</v>
      </c>
      <c r="BM239" s="28" t="s">
        <v>308</v>
      </c>
    </row>
    <row r="240" spans="1:65" ht="15">
      <c r="A240" s="25" t="s">
        <v>8</v>
      </c>
      <c r="B240" s="18" t="s">
        <v>110</v>
      </c>
      <c r="C240" s="15" t="s">
        <v>111</v>
      </c>
      <c r="D240" s="16" t="s">
        <v>333</v>
      </c>
      <c r="E240" s="15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231</v>
      </c>
      <c r="C241" s="9" t="s">
        <v>231</v>
      </c>
      <c r="D241" s="10" t="s">
        <v>112</v>
      </c>
      <c r="E241" s="15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0"/>
      <c r="B242" s="19"/>
      <c r="C242" s="9"/>
      <c r="D242" s="10" t="s">
        <v>343</v>
      </c>
      <c r="E242" s="15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0"/>
      <c r="B243" s="19"/>
      <c r="C243" s="9"/>
      <c r="D243" s="26"/>
      <c r="E243" s="15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0"/>
      <c r="B244" s="18">
        <v>1</v>
      </c>
      <c r="C244" s="14">
        <v>1</v>
      </c>
      <c r="D244" s="22">
        <v>2.25</v>
      </c>
      <c r="E244" s="15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>
        <v>1</v>
      </c>
      <c r="C245" s="9">
        <v>2</v>
      </c>
      <c r="D245" s="11">
        <v>2.25</v>
      </c>
      <c r="E245" s="15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18</v>
      </c>
    </row>
    <row r="246" spans="1:65">
      <c r="A246" s="30"/>
      <c r="B246" s="20" t="s">
        <v>265</v>
      </c>
      <c r="C246" s="12"/>
      <c r="D246" s="23">
        <v>2.25</v>
      </c>
      <c r="E246" s="15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0"/>
      <c r="B247" s="3" t="s">
        <v>266</v>
      </c>
      <c r="C247" s="29"/>
      <c r="D247" s="11">
        <v>2.25</v>
      </c>
      <c r="E247" s="152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2.25</v>
      </c>
    </row>
    <row r="248" spans="1:65">
      <c r="A248" s="30"/>
      <c r="B248" s="3" t="s">
        <v>267</v>
      </c>
      <c r="C248" s="29"/>
      <c r="D248" s="24">
        <v>0</v>
      </c>
      <c r="E248" s="15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24</v>
      </c>
    </row>
    <row r="249" spans="1:65">
      <c r="A249" s="30"/>
      <c r="B249" s="3" t="s">
        <v>86</v>
      </c>
      <c r="C249" s="29"/>
      <c r="D249" s="13">
        <v>0</v>
      </c>
      <c r="E249" s="15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30"/>
      <c r="B250" s="3" t="s">
        <v>268</v>
      </c>
      <c r="C250" s="29"/>
      <c r="D250" s="13">
        <v>0</v>
      </c>
      <c r="E250" s="15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46" t="s">
        <v>269</v>
      </c>
      <c r="C251" s="47"/>
      <c r="D251" s="45" t="s">
        <v>270</v>
      </c>
      <c r="E251" s="15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1"/>
      <c r="C252" s="20"/>
      <c r="D252" s="20"/>
      <c r="BM252" s="55"/>
    </row>
    <row r="253" spans="1:65" ht="15">
      <c r="B253" s="8" t="s">
        <v>640</v>
      </c>
      <c r="BM253" s="28" t="s">
        <v>308</v>
      </c>
    </row>
    <row r="254" spans="1:65" ht="15">
      <c r="A254" s="25" t="s">
        <v>11</v>
      </c>
      <c r="B254" s="18" t="s">
        <v>110</v>
      </c>
      <c r="C254" s="15" t="s">
        <v>111</v>
      </c>
      <c r="D254" s="16" t="s">
        <v>333</v>
      </c>
      <c r="E254" s="15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0"/>
      <c r="B255" s="19" t="s">
        <v>231</v>
      </c>
      <c r="C255" s="9" t="s">
        <v>231</v>
      </c>
      <c r="D255" s="10" t="s">
        <v>112</v>
      </c>
      <c r="E255" s="15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3</v>
      </c>
    </row>
    <row r="256" spans="1:65">
      <c r="A256" s="30"/>
      <c r="B256" s="19"/>
      <c r="C256" s="9"/>
      <c r="D256" s="10" t="s">
        <v>343</v>
      </c>
      <c r="E256" s="15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2</v>
      </c>
    </row>
    <row r="257" spans="1:65">
      <c r="A257" s="30"/>
      <c r="B257" s="19"/>
      <c r="C257" s="9"/>
      <c r="D257" s="26"/>
      <c r="E257" s="15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8">
        <v>1</v>
      </c>
      <c r="C258" s="14">
        <v>1</v>
      </c>
      <c r="D258" s="22">
        <v>0.9</v>
      </c>
      <c r="E258" s="15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>
        <v>1</v>
      </c>
      <c r="C259" s="9">
        <v>2</v>
      </c>
      <c r="D259" s="11">
        <v>0.9</v>
      </c>
      <c r="E259" s="15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19</v>
      </c>
    </row>
    <row r="260" spans="1:65">
      <c r="A260" s="30"/>
      <c r="B260" s="20" t="s">
        <v>265</v>
      </c>
      <c r="C260" s="12"/>
      <c r="D260" s="23">
        <v>0.9</v>
      </c>
      <c r="E260" s="15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16</v>
      </c>
    </row>
    <row r="261" spans="1:65">
      <c r="A261" s="30"/>
      <c r="B261" s="3" t="s">
        <v>266</v>
      </c>
      <c r="C261" s="29"/>
      <c r="D261" s="11">
        <v>0.9</v>
      </c>
      <c r="E261" s="15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0.9</v>
      </c>
    </row>
    <row r="262" spans="1:65">
      <c r="A262" s="30"/>
      <c r="B262" s="3" t="s">
        <v>267</v>
      </c>
      <c r="C262" s="29"/>
      <c r="D262" s="24">
        <v>0</v>
      </c>
      <c r="E262" s="15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25</v>
      </c>
    </row>
    <row r="263" spans="1:65">
      <c r="A263" s="30"/>
      <c r="B263" s="3" t="s">
        <v>86</v>
      </c>
      <c r="C263" s="29"/>
      <c r="D263" s="13">
        <v>0</v>
      </c>
      <c r="E263" s="15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30"/>
      <c r="B264" s="3" t="s">
        <v>268</v>
      </c>
      <c r="C264" s="29"/>
      <c r="D264" s="13">
        <v>0</v>
      </c>
      <c r="E264" s="15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30"/>
      <c r="B265" s="46" t="s">
        <v>269</v>
      </c>
      <c r="C265" s="47"/>
      <c r="D265" s="45" t="s">
        <v>270</v>
      </c>
      <c r="E265" s="15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B266" s="31"/>
      <c r="C266" s="20"/>
      <c r="D266" s="20"/>
      <c r="BM266" s="55"/>
    </row>
    <row r="267" spans="1:65" ht="15">
      <c r="B267" s="8" t="s">
        <v>641</v>
      </c>
      <c r="BM267" s="28" t="s">
        <v>308</v>
      </c>
    </row>
    <row r="268" spans="1:65" ht="15">
      <c r="A268" s="25" t="s">
        <v>14</v>
      </c>
      <c r="B268" s="18" t="s">
        <v>110</v>
      </c>
      <c r="C268" s="15" t="s">
        <v>111</v>
      </c>
      <c r="D268" s="16" t="s">
        <v>333</v>
      </c>
      <c r="E268" s="15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1</v>
      </c>
    </row>
    <row r="269" spans="1:65">
      <c r="A269" s="30"/>
      <c r="B269" s="19" t="s">
        <v>231</v>
      </c>
      <c r="C269" s="9" t="s">
        <v>231</v>
      </c>
      <c r="D269" s="10" t="s">
        <v>112</v>
      </c>
      <c r="E269" s="15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 t="s">
        <v>3</v>
      </c>
    </row>
    <row r="270" spans="1:65">
      <c r="A270" s="30"/>
      <c r="B270" s="19"/>
      <c r="C270" s="9"/>
      <c r="D270" s="10" t="s">
        <v>343</v>
      </c>
      <c r="E270" s="15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3</v>
      </c>
    </row>
    <row r="271" spans="1:65">
      <c r="A271" s="30"/>
      <c r="B271" s="19"/>
      <c r="C271" s="9"/>
      <c r="D271" s="26"/>
      <c r="E271" s="15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8">
        <v>3</v>
      </c>
    </row>
    <row r="272" spans="1:65">
      <c r="A272" s="30"/>
      <c r="B272" s="18">
        <v>1</v>
      </c>
      <c r="C272" s="14">
        <v>1</v>
      </c>
      <c r="D272" s="222">
        <v>0.05</v>
      </c>
      <c r="E272" s="206"/>
      <c r="F272" s="207"/>
      <c r="G272" s="207"/>
      <c r="H272" s="207"/>
      <c r="I272" s="207"/>
      <c r="J272" s="207"/>
      <c r="K272" s="207"/>
      <c r="L272" s="207"/>
      <c r="M272" s="207"/>
      <c r="N272" s="207"/>
      <c r="O272" s="207"/>
      <c r="P272" s="207"/>
      <c r="Q272" s="207"/>
      <c r="R272" s="207"/>
      <c r="S272" s="207"/>
      <c r="T272" s="207"/>
      <c r="U272" s="207"/>
      <c r="V272" s="207"/>
      <c r="W272" s="207"/>
      <c r="X272" s="207"/>
      <c r="Y272" s="207"/>
      <c r="Z272" s="207"/>
      <c r="AA272" s="207"/>
      <c r="AB272" s="207"/>
      <c r="AC272" s="207"/>
      <c r="AD272" s="207"/>
      <c r="AE272" s="207"/>
      <c r="AF272" s="207"/>
      <c r="AG272" s="207"/>
      <c r="AH272" s="207"/>
      <c r="AI272" s="207"/>
      <c r="AJ272" s="207"/>
      <c r="AK272" s="207"/>
      <c r="AL272" s="207"/>
      <c r="AM272" s="207"/>
      <c r="AN272" s="207"/>
      <c r="AO272" s="207"/>
      <c r="AP272" s="207"/>
      <c r="AQ272" s="207"/>
      <c r="AR272" s="207"/>
      <c r="AS272" s="207"/>
      <c r="AT272" s="207"/>
      <c r="AU272" s="207"/>
      <c r="AV272" s="207"/>
      <c r="AW272" s="207"/>
      <c r="AX272" s="207"/>
      <c r="AY272" s="207"/>
      <c r="AZ272" s="207"/>
      <c r="BA272" s="207"/>
      <c r="BB272" s="207"/>
      <c r="BC272" s="207"/>
      <c r="BD272" s="207"/>
      <c r="BE272" s="207"/>
      <c r="BF272" s="207"/>
      <c r="BG272" s="207"/>
      <c r="BH272" s="207"/>
      <c r="BI272" s="207"/>
      <c r="BJ272" s="207"/>
      <c r="BK272" s="207"/>
      <c r="BL272" s="207"/>
      <c r="BM272" s="224">
        <v>1</v>
      </c>
    </row>
    <row r="273" spans="1:65">
      <c r="A273" s="30"/>
      <c r="B273" s="19">
        <v>1</v>
      </c>
      <c r="C273" s="9">
        <v>2</v>
      </c>
      <c r="D273" s="24">
        <v>0.1</v>
      </c>
      <c r="E273" s="206"/>
      <c r="F273" s="207"/>
      <c r="G273" s="207"/>
      <c r="H273" s="207"/>
      <c r="I273" s="207"/>
      <c r="J273" s="207"/>
      <c r="K273" s="207"/>
      <c r="L273" s="207"/>
      <c r="M273" s="207"/>
      <c r="N273" s="207"/>
      <c r="O273" s="207"/>
      <c r="P273" s="207"/>
      <c r="Q273" s="207"/>
      <c r="R273" s="207"/>
      <c r="S273" s="207"/>
      <c r="T273" s="207"/>
      <c r="U273" s="207"/>
      <c r="V273" s="207"/>
      <c r="W273" s="207"/>
      <c r="X273" s="207"/>
      <c r="Y273" s="207"/>
      <c r="Z273" s="207"/>
      <c r="AA273" s="207"/>
      <c r="AB273" s="207"/>
      <c r="AC273" s="207"/>
      <c r="AD273" s="207"/>
      <c r="AE273" s="207"/>
      <c r="AF273" s="207"/>
      <c r="AG273" s="207"/>
      <c r="AH273" s="207"/>
      <c r="AI273" s="207"/>
      <c r="AJ273" s="207"/>
      <c r="AK273" s="207"/>
      <c r="AL273" s="207"/>
      <c r="AM273" s="207"/>
      <c r="AN273" s="207"/>
      <c r="AO273" s="207"/>
      <c r="AP273" s="207"/>
      <c r="AQ273" s="207"/>
      <c r="AR273" s="207"/>
      <c r="AS273" s="207"/>
      <c r="AT273" s="207"/>
      <c r="AU273" s="207"/>
      <c r="AV273" s="207"/>
      <c r="AW273" s="207"/>
      <c r="AX273" s="207"/>
      <c r="AY273" s="207"/>
      <c r="AZ273" s="207"/>
      <c r="BA273" s="207"/>
      <c r="BB273" s="207"/>
      <c r="BC273" s="207"/>
      <c r="BD273" s="207"/>
      <c r="BE273" s="207"/>
      <c r="BF273" s="207"/>
      <c r="BG273" s="207"/>
      <c r="BH273" s="207"/>
      <c r="BI273" s="207"/>
      <c r="BJ273" s="207"/>
      <c r="BK273" s="207"/>
      <c r="BL273" s="207"/>
      <c r="BM273" s="224">
        <v>20</v>
      </c>
    </row>
    <row r="274" spans="1:65">
      <c r="A274" s="30"/>
      <c r="B274" s="20" t="s">
        <v>265</v>
      </c>
      <c r="C274" s="12"/>
      <c r="D274" s="227">
        <v>7.5000000000000011E-2</v>
      </c>
      <c r="E274" s="206"/>
      <c r="F274" s="207"/>
      <c r="G274" s="207"/>
      <c r="H274" s="207"/>
      <c r="I274" s="207"/>
      <c r="J274" s="207"/>
      <c r="K274" s="207"/>
      <c r="L274" s="207"/>
      <c r="M274" s="207"/>
      <c r="N274" s="207"/>
      <c r="O274" s="207"/>
      <c r="P274" s="207"/>
      <c r="Q274" s="207"/>
      <c r="R274" s="207"/>
      <c r="S274" s="207"/>
      <c r="T274" s="207"/>
      <c r="U274" s="207"/>
      <c r="V274" s="207"/>
      <c r="W274" s="207"/>
      <c r="X274" s="207"/>
      <c r="Y274" s="207"/>
      <c r="Z274" s="207"/>
      <c r="AA274" s="207"/>
      <c r="AB274" s="207"/>
      <c r="AC274" s="207"/>
      <c r="AD274" s="207"/>
      <c r="AE274" s="207"/>
      <c r="AF274" s="207"/>
      <c r="AG274" s="207"/>
      <c r="AH274" s="207"/>
      <c r="AI274" s="207"/>
      <c r="AJ274" s="207"/>
      <c r="AK274" s="207"/>
      <c r="AL274" s="207"/>
      <c r="AM274" s="207"/>
      <c r="AN274" s="207"/>
      <c r="AO274" s="207"/>
      <c r="AP274" s="207"/>
      <c r="AQ274" s="207"/>
      <c r="AR274" s="207"/>
      <c r="AS274" s="207"/>
      <c r="AT274" s="207"/>
      <c r="AU274" s="207"/>
      <c r="AV274" s="207"/>
      <c r="AW274" s="207"/>
      <c r="AX274" s="207"/>
      <c r="AY274" s="207"/>
      <c r="AZ274" s="207"/>
      <c r="BA274" s="207"/>
      <c r="BB274" s="207"/>
      <c r="BC274" s="207"/>
      <c r="BD274" s="207"/>
      <c r="BE274" s="207"/>
      <c r="BF274" s="207"/>
      <c r="BG274" s="207"/>
      <c r="BH274" s="207"/>
      <c r="BI274" s="207"/>
      <c r="BJ274" s="207"/>
      <c r="BK274" s="207"/>
      <c r="BL274" s="207"/>
      <c r="BM274" s="224">
        <v>16</v>
      </c>
    </row>
    <row r="275" spans="1:65">
      <c r="A275" s="30"/>
      <c r="B275" s="3" t="s">
        <v>266</v>
      </c>
      <c r="C275" s="29"/>
      <c r="D275" s="24">
        <v>7.5000000000000011E-2</v>
      </c>
      <c r="E275" s="206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F275" s="207"/>
      <c r="AG275" s="207"/>
      <c r="AH275" s="207"/>
      <c r="AI275" s="207"/>
      <c r="AJ275" s="207"/>
      <c r="AK275" s="207"/>
      <c r="AL275" s="207"/>
      <c r="AM275" s="207"/>
      <c r="AN275" s="207"/>
      <c r="AO275" s="207"/>
      <c r="AP275" s="207"/>
      <c r="AQ275" s="207"/>
      <c r="AR275" s="207"/>
      <c r="AS275" s="207"/>
      <c r="AT275" s="207"/>
      <c r="AU275" s="207"/>
      <c r="AV275" s="207"/>
      <c r="AW275" s="207"/>
      <c r="AX275" s="207"/>
      <c r="AY275" s="207"/>
      <c r="AZ275" s="207"/>
      <c r="BA275" s="207"/>
      <c r="BB275" s="207"/>
      <c r="BC275" s="207"/>
      <c r="BD275" s="207"/>
      <c r="BE275" s="207"/>
      <c r="BF275" s="207"/>
      <c r="BG275" s="207"/>
      <c r="BH275" s="207"/>
      <c r="BI275" s="207"/>
      <c r="BJ275" s="207"/>
      <c r="BK275" s="207"/>
      <c r="BL275" s="207"/>
      <c r="BM275" s="224">
        <v>7.4999999999999997E-2</v>
      </c>
    </row>
    <row r="276" spans="1:65">
      <c r="A276" s="30"/>
      <c r="B276" s="3" t="s">
        <v>267</v>
      </c>
      <c r="C276" s="29"/>
      <c r="D276" s="24">
        <v>3.5355339059327369E-2</v>
      </c>
      <c r="E276" s="206"/>
      <c r="F276" s="207"/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207"/>
      <c r="AA276" s="207"/>
      <c r="AB276" s="207"/>
      <c r="AC276" s="207"/>
      <c r="AD276" s="207"/>
      <c r="AE276" s="207"/>
      <c r="AF276" s="207"/>
      <c r="AG276" s="207"/>
      <c r="AH276" s="207"/>
      <c r="AI276" s="207"/>
      <c r="AJ276" s="207"/>
      <c r="AK276" s="207"/>
      <c r="AL276" s="207"/>
      <c r="AM276" s="207"/>
      <c r="AN276" s="207"/>
      <c r="AO276" s="207"/>
      <c r="AP276" s="207"/>
      <c r="AQ276" s="207"/>
      <c r="AR276" s="207"/>
      <c r="AS276" s="207"/>
      <c r="AT276" s="207"/>
      <c r="AU276" s="207"/>
      <c r="AV276" s="207"/>
      <c r="AW276" s="207"/>
      <c r="AX276" s="207"/>
      <c r="AY276" s="207"/>
      <c r="AZ276" s="207"/>
      <c r="BA276" s="207"/>
      <c r="BB276" s="207"/>
      <c r="BC276" s="207"/>
      <c r="BD276" s="207"/>
      <c r="BE276" s="207"/>
      <c r="BF276" s="207"/>
      <c r="BG276" s="207"/>
      <c r="BH276" s="207"/>
      <c r="BI276" s="207"/>
      <c r="BJ276" s="207"/>
      <c r="BK276" s="207"/>
      <c r="BL276" s="207"/>
      <c r="BM276" s="224">
        <v>26</v>
      </c>
    </row>
    <row r="277" spans="1:65">
      <c r="A277" s="30"/>
      <c r="B277" s="3" t="s">
        <v>86</v>
      </c>
      <c r="C277" s="29"/>
      <c r="D277" s="13">
        <v>0.47140452079103151</v>
      </c>
      <c r="E277" s="15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30"/>
      <c r="B278" s="3" t="s">
        <v>268</v>
      </c>
      <c r="C278" s="29"/>
      <c r="D278" s="13">
        <v>2.2204460492503131E-16</v>
      </c>
      <c r="E278" s="15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A279" s="30"/>
      <c r="B279" s="46" t="s">
        <v>269</v>
      </c>
      <c r="C279" s="47"/>
      <c r="D279" s="45" t="s">
        <v>270</v>
      </c>
      <c r="E279" s="15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B280" s="31"/>
      <c r="C280" s="20"/>
      <c r="D280" s="20"/>
      <c r="BM280" s="55"/>
    </row>
    <row r="281" spans="1:65" ht="15">
      <c r="B281" s="8" t="s">
        <v>642</v>
      </c>
      <c r="BM281" s="28" t="s">
        <v>308</v>
      </c>
    </row>
    <row r="282" spans="1:65" ht="15">
      <c r="A282" s="25" t="s">
        <v>17</v>
      </c>
      <c r="B282" s="18" t="s">
        <v>110</v>
      </c>
      <c r="C282" s="15" t="s">
        <v>111</v>
      </c>
      <c r="D282" s="16" t="s">
        <v>333</v>
      </c>
      <c r="E282" s="15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0"/>
      <c r="B283" s="19" t="s">
        <v>231</v>
      </c>
      <c r="C283" s="9" t="s">
        <v>231</v>
      </c>
      <c r="D283" s="10" t="s">
        <v>112</v>
      </c>
      <c r="E283" s="15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 t="s">
        <v>3</v>
      </c>
    </row>
    <row r="284" spans="1:65">
      <c r="A284" s="30"/>
      <c r="B284" s="19"/>
      <c r="C284" s="9"/>
      <c r="D284" s="10" t="s">
        <v>343</v>
      </c>
      <c r="E284" s="15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2</v>
      </c>
    </row>
    <row r="285" spans="1:65">
      <c r="A285" s="30"/>
      <c r="B285" s="19"/>
      <c r="C285" s="9"/>
      <c r="D285" s="26"/>
      <c r="E285" s="15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2</v>
      </c>
    </row>
    <row r="286" spans="1:65">
      <c r="A286" s="30"/>
      <c r="B286" s="18">
        <v>1</v>
      </c>
      <c r="C286" s="14">
        <v>1</v>
      </c>
      <c r="D286" s="22">
        <v>6.24</v>
      </c>
      <c r="E286" s="15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8">
        <v>1</v>
      </c>
    </row>
    <row r="287" spans="1:65">
      <c r="A287" s="30"/>
      <c r="B287" s="19">
        <v>1</v>
      </c>
      <c r="C287" s="9">
        <v>2</v>
      </c>
      <c r="D287" s="11">
        <v>6.28</v>
      </c>
      <c r="E287" s="15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8">
        <v>21</v>
      </c>
    </row>
    <row r="288" spans="1:65">
      <c r="A288" s="30"/>
      <c r="B288" s="20" t="s">
        <v>265</v>
      </c>
      <c r="C288" s="12"/>
      <c r="D288" s="23">
        <v>6.26</v>
      </c>
      <c r="E288" s="15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28">
        <v>16</v>
      </c>
    </row>
    <row r="289" spans="1:65">
      <c r="A289" s="30"/>
      <c r="B289" s="3" t="s">
        <v>266</v>
      </c>
      <c r="C289" s="29"/>
      <c r="D289" s="11">
        <v>6.26</v>
      </c>
      <c r="E289" s="15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28">
        <v>6.26</v>
      </c>
    </row>
    <row r="290" spans="1:65">
      <c r="A290" s="30"/>
      <c r="B290" s="3" t="s">
        <v>267</v>
      </c>
      <c r="C290" s="29"/>
      <c r="D290" s="24">
        <v>2.8284271247461926E-2</v>
      </c>
      <c r="E290" s="15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8">
        <v>27</v>
      </c>
    </row>
    <row r="291" spans="1:65">
      <c r="A291" s="30"/>
      <c r="B291" s="3" t="s">
        <v>86</v>
      </c>
      <c r="C291" s="29"/>
      <c r="D291" s="13">
        <v>4.5182541928852921E-3</v>
      </c>
      <c r="E291" s="15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268</v>
      </c>
      <c r="C292" s="29"/>
      <c r="D292" s="13">
        <v>0</v>
      </c>
      <c r="E292" s="15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46" t="s">
        <v>269</v>
      </c>
      <c r="C293" s="47"/>
      <c r="D293" s="45" t="s">
        <v>270</v>
      </c>
      <c r="E293" s="15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1"/>
      <c r="C294" s="20"/>
      <c r="D294" s="20"/>
      <c r="BM294" s="55"/>
    </row>
    <row r="295" spans="1:65" ht="15">
      <c r="B295" s="8" t="s">
        <v>643</v>
      </c>
      <c r="BM295" s="28" t="s">
        <v>308</v>
      </c>
    </row>
    <row r="296" spans="1:65" ht="15">
      <c r="A296" s="25" t="s">
        <v>23</v>
      </c>
      <c r="B296" s="18" t="s">
        <v>110</v>
      </c>
      <c r="C296" s="15" t="s">
        <v>111</v>
      </c>
      <c r="D296" s="16" t="s">
        <v>333</v>
      </c>
      <c r="E296" s="15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 t="s">
        <v>231</v>
      </c>
      <c r="C297" s="9" t="s">
        <v>231</v>
      </c>
      <c r="D297" s="10" t="s">
        <v>112</v>
      </c>
      <c r="E297" s="15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3</v>
      </c>
    </row>
    <row r="298" spans="1:65">
      <c r="A298" s="30"/>
      <c r="B298" s="19"/>
      <c r="C298" s="9"/>
      <c r="D298" s="10" t="s">
        <v>343</v>
      </c>
      <c r="E298" s="15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0"/>
      <c r="B299" s="19"/>
      <c r="C299" s="9"/>
      <c r="D299" s="26"/>
      <c r="E299" s="15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2</v>
      </c>
    </row>
    <row r="300" spans="1:65">
      <c r="A300" s="30"/>
      <c r="B300" s="18">
        <v>1</v>
      </c>
      <c r="C300" s="14">
        <v>1</v>
      </c>
      <c r="D300" s="22">
        <v>0.37</v>
      </c>
      <c r="E300" s="15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</v>
      </c>
    </row>
    <row r="301" spans="1:65">
      <c r="A301" s="30"/>
      <c r="B301" s="19">
        <v>1</v>
      </c>
      <c r="C301" s="9">
        <v>2</v>
      </c>
      <c r="D301" s="11">
        <v>0.38</v>
      </c>
      <c r="E301" s="15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22</v>
      </c>
    </row>
    <row r="302" spans="1:65">
      <c r="A302" s="30"/>
      <c r="B302" s="20" t="s">
        <v>265</v>
      </c>
      <c r="C302" s="12"/>
      <c r="D302" s="23">
        <v>0.375</v>
      </c>
      <c r="E302" s="15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16</v>
      </c>
    </row>
    <row r="303" spans="1:65">
      <c r="A303" s="30"/>
      <c r="B303" s="3" t="s">
        <v>266</v>
      </c>
      <c r="C303" s="29"/>
      <c r="D303" s="11">
        <v>0.375</v>
      </c>
      <c r="E303" s="15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0.375</v>
      </c>
    </row>
    <row r="304" spans="1:65">
      <c r="A304" s="30"/>
      <c r="B304" s="3" t="s">
        <v>267</v>
      </c>
      <c r="C304" s="29"/>
      <c r="D304" s="24">
        <v>7.0710678118654814E-3</v>
      </c>
      <c r="E304" s="15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28</v>
      </c>
    </row>
    <row r="305" spans="1:65">
      <c r="A305" s="30"/>
      <c r="B305" s="3" t="s">
        <v>86</v>
      </c>
      <c r="C305" s="29"/>
      <c r="D305" s="13">
        <v>1.8856180831641284E-2</v>
      </c>
      <c r="E305" s="15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268</v>
      </c>
      <c r="C306" s="29"/>
      <c r="D306" s="13">
        <v>0</v>
      </c>
      <c r="E306" s="15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46" t="s">
        <v>269</v>
      </c>
      <c r="C307" s="47"/>
      <c r="D307" s="45" t="s">
        <v>270</v>
      </c>
      <c r="E307" s="15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1"/>
      <c r="C308" s="20"/>
      <c r="D308" s="20"/>
      <c r="BM308" s="55"/>
    </row>
    <row r="309" spans="1:65" ht="15">
      <c r="B309" s="8" t="s">
        <v>644</v>
      </c>
      <c r="BM309" s="28" t="s">
        <v>308</v>
      </c>
    </row>
    <row r="310" spans="1:65" ht="15">
      <c r="A310" s="25" t="s">
        <v>56</v>
      </c>
      <c r="B310" s="18" t="s">
        <v>110</v>
      </c>
      <c r="C310" s="15" t="s">
        <v>111</v>
      </c>
      <c r="D310" s="16" t="s">
        <v>333</v>
      </c>
      <c r="E310" s="15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1</v>
      </c>
    </row>
    <row r="311" spans="1:65">
      <c r="A311" s="30"/>
      <c r="B311" s="19" t="s">
        <v>231</v>
      </c>
      <c r="C311" s="9" t="s">
        <v>231</v>
      </c>
      <c r="D311" s="10" t="s">
        <v>112</v>
      </c>
      <c r="E311" s="15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 t="s">
        <v>1</v>
      </c>
    </row>
    <row r="312" spans="1:65">
      <c r="A312" s="30"/>
      <c r="B312" s="19"/>
      <c r="C312" s="9"/>
      <c r="D312" s="10" t="s">
        <v>343</v>
      </c>
      <c r="E312" s="15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3</v>
      </c>
    </row>
    <row r="313" spans="1:65">
      <c r="A313" s="30"/>
      <c r="B313" s="19"/>
      <c r="C313" s="9"/>
      <c r="D313" s="26"/>
      <c r="E313" s="15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3</v>
      </c>
    </row>
    <row r="314" spans="1:65">
      <c r="A314" s="30"/>
      <c r="B314" s="18">
        <v>1</v>
      </c>
      <c r="C314" s="14">
        <v>1</v>
      </c>
      <c r="D314" s="222">
        <v>0.13600000000000001</v>
      </c>
      <c r="E314" s="206"/>
      <c r="F314" s="207"/>
      <c r="G314" s="207"/>
      <c r="H314" s="207"/>
      <c r="I314" s="207"/>
      <c r="J314" s="207"/>
      <c r="K314" s="207"/>
      <c r="L314" s="207"/>
      <c r="M314" s="207"/>
      <c r="N314" s="207"/>
      <c r="O314" s="207"/>
      <c r="P314" s="207"/>
      <c r="Q314" s="207"/>
      <c r="R314" s="207"/>
      <c r="S314" s="207"/>
      <c r="T314" s="207"/>
      <c r="U314" s="207"/>
      <c r="V314" s="207"/>
      <c r="W314" s="207"/>
      <c r="X314" s="207"/>
      <c r="Y314" s="207"/>
      <c r="Z314" s="207"/>
      <c r="AA314" s="207"/>
      <c r="AB314" s="207"/>
      <c r="AC314" s="207"/>
      <c r="AD314" s="207"/>
      <c r="AE314" s="207"/>
      <c r="AF314" s="207"/>
      <c r="AG314" s="207"/>
      <c r="AH314" s="207"/>
      <c r="AI314" s="207"/>
      <c r="AJ314" s="207"/>
      <c r="AK314" s="207"/>
      <c r="AL314" s="207"/>
      <c r="AM314" s="207"/>
      <c r="AN314" s="207"/>
      <c r="AO314" s="207"/>
      <c r="AP314" s="207"/>
      <c r="AQ314" s="207"/>
      <c r="AR314" s="207"/>
      <c r="AS314" s="207"/>
      <c r="AT314" s="207"/>
      <c r="AU314" s="207"/>
      <c r="AV314" s="207"/>
      <c r="AW314" s="207"/>
      <c r="AX314" s="207"/>
      <c r="AY314" s="207"/>
      <c r="AZ314" s="207"/>
      <c r="BA314" s="207"/>
      <c r="BB314" s="207"/>
      <c r="BC314" s="207"/>
      <c r="BD314" s="207"/>
      <c r="BE314" s="207"/>
      <c r="BF314" s="207"/>
      <c r="BG314" s="207"/>
      <c r="BH314" s="207"/>
      <c r="BI314" s="207"/>
      <c r="BJ314" s="207"/>
      <c r="BK314" s="207"/>
      <c r="BL314" s="207"/>
      <c r="BM314" s="224">
        <v>1</v>
      </c>
    </row>
    <row r="315" spans="1:65">
      <c r="A315" s="30"/>
      <c r="B315" s="19">
        <v>1</v>
      </c>
      <c r="C315" s="9">
        <v>2</v>
      </c>
      <c r="D315" s="24">
        <v>0.13600000000000001</v>
      </c>
      <c r="E315" s="206"/>
      <c r="F315" s="207"/>
      <c r="G315" s="207"/>
      <c r="H315" s="207"/>
      <c r="I315" s="207"/>
      <c r="J315" s="207"/>
      <c r="K315" s="207"/>
      <c r="L315" s="207"/>
      <c r="M315" s="207"/>
      <c r="N315" s="207"/>
      <c r="O315" s="207"/>
      <c r="P315" s="207"/>
      <c r="Q315" s="207"/>
      <c r="R315" s="207"/>
      <c r="S315" s="207"/>
      <c r="T315" s="207"/>
      <c r="U315" s="207"/>
      <c r="V315" s="207"/>
      <c r="W315" s="207"/>
      <c r="X315" s="207"/>
      <c r="Y315" s="207"/>
      <c r="Z315" s="207"/>
      <c r="AA315" s="207"/>
      <c r="AB315" s="207"/>
      <c r="AC315" s="207"/>
      <c r="AD315" s="207"/>
      <c r="AE315" s="207"/>
      <c r="AF315" s="207"/>
      <c r="AG315" s="207"/>
      <c r="AH315" s="207"/>
      <c r="AI315" s="207"/>
      <c r="AJ315" s="207"/>
      <c r="AK315" s="207"/>
      <c r="AL315" s="207"/>
      <c r="AM315" s="207"/>
      <c r="AN315" s="207"/>
      <c r="AO315" s="207"/>
      <c r="AP315" s="207"/>
      <c r="AQ315" s="207"/>
      <c r="AR315" s="207"/>
      <c r="AS315" s="207"/>
      <c r="AT315" s="207"/>
      <c r="AU315" s="207"/>
      <c r="AV315" s="207"/>
      <c r="AW315" s="207"/>
      <c r="AX315" s="207"/>
      <c r="AY315" s="207"/>
      <c r="AZ315" s="207"/>
      <c r="BA315" s="207"/>
      <c r="BB315" s="207"/>
      <c r="BC315" s="207"/>
      <c r="BD315" s="207"/>
      <c r="BE315" s="207"/>
      <c r="BF315" s="207"/>
      <c r="BG315" s="207"/>
      <c r="BH315" s="207"/>
      <c r="BI315" s="207"/>
      <c r="BJ315" s="207"/>
      <c r="BK315" s="207"/>
      <c r="BL315" s="207"/>
      <c r="BM315" s="224">
        <v>23</v>
      </c>
    </row>
    <row r="316" spans="1:65">
      <c r="A316" s="30"/>
      <c r="B316" s="20" t="s">
        <v>265</v>
      </c>
      <c r="C316" s="12"/>
      <c r="D316" s="227">
        <v>0.13600000000000001</v>
      </c>
      <c r="E316" s="206"/>
      <c r="F316" s="207"/>
      <c r="G316" s="207"/>
      <c r="H316" s="207"/>
      <c r="I316" s="207"/>
      <c r="J316" s="207"/>
      <c r="K316" s="207"/>
      <c r="L316" s="207"/>
      <c r="M316" s="207"/>
      <c r="N316" s="207"/>
      <c r="O316" s="207"/>
      <c r="P316" s="207"/>
      <c r="Q316" s="207"/>
      <c r="R316" s="207"/>
      <c r="S316" s="207"/>
      <c r="T316" s="207"/>
      <c r="U316" s="207"/>
      <c r="V316" s="207"/>
      <c r="W316" s="207"/>
      <c r="X316" s="207"/>
      <c r="Y316" s="207"/>
      <c r="Z316" s="207"/>
      <c r="AA316" s="207"/>
      <c r="AB316" s="207"/>
      <c r="AC316" s="207"/>
      <c r="AD316" s="207"/>
      <c r="AE316" s="207"/>
      <c r="AF316" s="207"/>
      <c r="AG316" s="207"/>
      <c r="AH316" s="207"/>
      <c r="AI316" s="207"/>
      <c r="AJ316" s="207"/>
      <c r="AK316" s="207"/>
      <c r="AL316" s="207"/>
      <c r="AM316" s="207"/>
      <c r="AN316" s="207"/>
      <c r="AO316" s="207"/>
      <c r="AP316" s="207"/>
      <c r="AQ316" s="207"/>
      <c r="AR316" s="207"/>
      <c r="AS316" s="207"/>
      <c r="AT316" s="207"/>
      <c r="AU316" s="207"/>
      <c r="AV316" s="207"/>
      <c r="AW316" s="207"/>
      <c r="AX316" s="207"/>
      <c r="AY316" s="207"/>
      <c r="AZ316" s="207"/>
      <c r="BA316" s="207"/>
      <c r="BB316" s="207"/>
      <c r="BC316" s="207"/>
      <c r="BD316" s="207"/>
      <c r="BE316" s="207"/>
      <c r="BF316" s="207"/>
      <c r="BG316" s="207"/>
      <c r="BH316" s="207"/>
      <c r="BI316" s="207"/>
      <c r="BJ316" s="207"/>
      <c r="BK316" s="207"/>
      <c r="BL316" s="207"/>
      <c r="BM316" s="224">
        <v>16</v>
      </c>
    </row>
    <row r="317" spans="1:65">
      <c r="A317" s="30"/>
      <c r="B317" s="3" t="s">
        <v>266</v>
      </c>
      <c r="C317" s="29"/>
      <c r="D317" s="24">
        <v>0.13600000000000001</v>
      </c>
      <c r="E317" s="206"/>
      <c r="F317" s="207"/>
      <c r="G317" s="207"/>
      <c r="H317" s="207"/>
      <c r="I317" s="207"/>
      <c r="J317" s="207"/>
      <c r="K317" s="207"/>
      <c r="L317" s="207"/>
      <c r="M317" s="207"/>
      <c r="N317" s="207"/>
      <c r="O317" s="207"/>
      <c r="P317" s="207"/>
      <c r="Q317" s="207"/>
      <c r="R317" s="207"/>
      <c r="S317" s="207"/>
      <c r="T317" s="207"/>
      <c r="U317" s="207"/>
      <c r="V317" s="207"/>
      <c r="W317" s="207"/>
      <c r="X317" s="207"/>
      <c r="Y317" s="207"/>
      <c r="Z317" s="207"/>
      <c r="AA317" s="207"/>
      <c r="AB317" s="207"/>
      <c r="AC317" s="207"/>
      <c r="AD317" s="207"/>
      <c r="AE317" s="207"/>
      <c r="AF317" s="207"/>
      <c r="AG317" s="207"/>
      <c r="AH317" s="207"/>
      <c r="AI317" s="207"/>
      <c r="AJ317" s="207"/>
      <c r="AK317" s="207"/>
      <c r="AL317" s="207"/>
      <c r="AM317" s="207"/>
      <c r="AN317" s="207"/>
      <c r="AO317" s="207"/>
      <c r="AP317" s="207"/>
      <c r="AQ317" s="207"/>
      <c r="AR317" s="207"/>
      <c r="AS317" s="207"/>
      <c r="AT317" s="207"/>
      <c r="AU317" s="207"/>
      <c r="AV317" s="207"/>
      <c r="AW317" s="207"/>
      <c r="AX317" s="207"/>
      <c r="AY317" s="207"/>
      <c r="AZ317" s="207"/>
      <c r="BA317" s="207"/>
      <c r="BB317" s="207"/>
      <c r="BC317" s="207"/>
      <c r="BD317" s="207"/>
      <c r="BE317" s="207"/>
      <c r="BF317" s="207"/>
      <c r="BG317" s="207"/>
      <c r="BH317" s="207"/>
      <c r="BI317" s="207"/>
      <c r="BJ317" s="207"/>
      <c r="BK317" s="207"/>
      <c r="BL317" s="207"/>
      <c r="BM317" s="224">
        <v>0.13600000000000001</v>
      </c>
    </row>
    <row r="318" spans="1:65">
      <c r="A318" s="30"/>
      <c r="B318" s="3" t="s">
        <v>267</v>
      </c>
      <c r="C318" s="29"/>
      <c r="D318" s="24">
        <v>0</v>
      </c>
      <c r="E318" s="206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  <c r="AA318" s="207"/>
      <c r="AB318" s="207"/>
      <c r="AC318" s="207"/>
      <c r="AD318" s="207"/>
      <c r="AE318" s="207"/>
      <c r="AF318" s="207"/>
      <c r="AG318" s="207"/>
      <c r="AH318" s="207"/>
      <c r="AI318" s="207"/>
      <c r="AJ318" s="207"/>
      <c r="AK318" s="207"/>
      <c r="AL318" s="207"/>
      <c r="AM318" s="207"/>
      <c r="AN318" s="207"/>
      <c r="AO318" s="207"/>
      <c r="AP318" s="207"/>
      <c r="AQ318" s="207"/>
      <c r="AR318" s="207"/>
      <c r="AS318" s="207"/>
      <c r="AT318" s="207"/>
      <c r="AU318" s="207"/>
      <c r="AV318" s="207"/>
      <c r="AW318" s="207"/>
      <c r="AX318" s="207"/>
      <c r="AY318" s="207"/>
      <c r="AZ318" s="207"/>
      <c r="BA318" s="207"/>
      <c r="BB318" s="207"/>
      <c r="BC318" s="207"/>
      <c r="BD318" s="207"/>
      <c r="BE318" s="207"/>
      <c r="BF318" s="207"/>
      <c r="BG318" s="207"/>
      <c r="BH318" s="207"/>
      <c r="BI318" s="207"/>
      <c r="BJ318" s="207"/>
      <c r="BK318" s="207"/>
      <c r="BL318" s="207"/>
      <c r="BM318" s="224">
        <v>29</v>
      </c>
    </row>
    <row r="319" spans="1:65">
      <c r="A319" s="30"/>
      <c r="B319" s="3" t="s">
        <v>86</v>
      </c>
      <c r="C319" s="29"/>
      <c r="D319" s="13">
        <v>0</v>
      </c>
      <c r="E319" s="15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30"/>
      <c r="B320" s="3" t="s">
        <v>268</v>
      </c>
      <c r="C320" s="29"/>
      <c r="D320" s="13">
        <v>0</v>
      </c>
      <c r="E320" s="15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46" t="s">
        <v>269</v>
      </c>
      <c r="C321" s="47"/>
      <c r="D321" s="45" t="s">
        <v>270</v>
      </c>
      <c r="E321" s="15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B322" s="31"/>
      <c r="C322" s="20"/>
      <c r="D322" s="20"/>
      <c r="BM322" s="55"/>
    </row>
    <row r="323" spans="1:65" ht="15">
      <c r="B323" s="8" t="s">
        <v>645</v>
      </c>
      <c r="BM323" s="28" t="s">
        <v>308</v>
      </c>
    </row>
    <row r="324" spans="1:65" ht="15">
      <c r="A324" s="25" t="s">
        <v>26</v>
      </c>
      <c r="B324" s="18" t="s">
        <v>110</v>
      </c>
      <c r="C324" s="15" t="s">
        <v>111</v>
      </c>
      <c r="D324" s="16" t="s">
        <v>333</v>
      </c>
      <c r="E324" s="15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1</v>
      </c>
    </row>
    <row r="325" spans="1:65">
      <c r="A325" s="30"/>
      <c r="B325" s="19" t="s">
        <v>231</v>
      </c>
      <c r="C325" s="9" t="s">
        <v>231</v>
      </c>
      <c r="D325" s="10" t="s">
        <v>112</v>
      </c>
      <c r="E325" s="15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8" t="s">
        <v>3</v>
      </c>
    </row>
    <row r="326" spans="1:65">
      <c r="A326" s="30"/>
      <c r="B326" s="19"/>
      <c r="C326" s="9"/>
      <c r="D326" s="10" t="s">
        <v>343</v>
      </c>
      <c r="E326" s="15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2</v>
      </c>
    </row>
    <row r="327" spans="1:65">
      <c r="A327" s="30"/>
      <c r="B327" s="19"/>
      <c r="C327" s="9"/>
      <c r="D327" s="26"/>
      <c r="E327" s="15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2</v>
      </c>
    </row>
    <row r="328" spans="1:65">
      <c r="A328" s="30"/>
      <c r="B328" s="18">
        <v>1</v>
      </c>
      <c r="C328" s="14">
        <v>1</v>
      </c>
      <c r="D328" s="22">
        <v>1.6</v>
      </c>
      <c r="E328" s="15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>
        <v>1</v>
      </c>
    </row>
    <row r="329" spans="1:65">
      <c r="A329" s="30"/>
      <c r="B329" s="19">
        <v>1</v>
      </c>
      <c r="C329" s="9">
        <v>2</v>
      </c>
      <c r="D329" s="11">
        <v>1.8</v>
      </c>
      <c r="E329" s="15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24</v>
      </c>
    </row>
    <row r="330" spans="1:65">
      <c r="A330" s="30"/>
      <c r="B330" s="20" t="s">
        <v>265</v>
      </c>
      <c r="C330" s="12"/>
      <c r="D330" s="23">
        <v>1.7000000000000002</v>
      </c>
      <c r="E330" s="15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16</v>
      </c>
    </row>
    <row r="331" spans="1:65">
      <c r="A331" s="30"/>
      <c r="B331" s="3" t="s">
        <v>266</v>
      </c>
      <c r="C331" s="29"/>
      <c r="D331" s="11">
        <v>1.7000000000000002</v>
      </c>
      <c r="E331" s="15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1.7</v>
      </c>
    </row>
    <row r="332" spans="1:65">
      <c r="A332" s="30"/>
      <c r="B332" s="3" t="s">
        <v>267</v>
      </c>
      <c r="C332" s="29"/>
      <c r="D332" s="24">
        <v>0.14142135623730948</v>
      </c>
      <c r="E332" s="15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30</v>
      </c>
    </row>
    <row r="333" spans="1:65">
      <c r="A333" s="30"/>
      <c r="B333" s="3" t="s">
        <v>86</v>
      </c>
      <c r="C333" s="29"/>
      <c r="D333" s="13">
        <v>8.3189033080770275E-2</v>
      </c>
      <c r="E333" s="15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A334" s="30"/>
      <c r="B334" s="3" t="s">
        <v>268</v>
      </c>
      <c r="C334" s="29"/>
      <c r="D334" s="13">
        <v>2.2204460492503131E-16</v>
      </c>
      <c r="E334" s="15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30"/>
      <c r="B335" s="46" t="s">
        <v>269</v>
      </c>
      <c r="C335" s="47"/>
      <c r="D335" s="45" t="s">
        <v>270</v>
      </c>
      <c r="E335" s="15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B336" s="31"/>
      <c r="C336" s="20"/>
      <c r="D336" s="20"/>
      <c r="BM336" s="55"/>
    </row>
    <row r="337" spans="1:65" ht="15">
      <c r="B337" s="8" t="s">
        <v>646</v>
      </c>
      <c r="BM337" s="28" t="s">
        <v>308</v>
      </c>
    </row>
    <row r="338" spans="1:65" ht="15">
      <c r="A338" s="25" t="s">
        <v>29</v>
      </c>
      <c r="B338" s="18" t="s">
        <v>110</v>
      </c>
      <c r="C338" s="15" t="s">
        <v>111</v>
      </c>
      <c r="D338" s="16" t="s">
        <v>333</v>
      </c>
      <c r="E338" s="15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1</v>
      </c>
    </row>
    <row r="339" spans="1:65">
      <c r="A339" s="30"/>
      <c r="B339" s="19" t="s">
        <v>231</v>
      </c>
      <c r="C339" s="9" t="s">
        <v>231</v>
      </c>
      <c r="D339" s="10" t="s">
        <v>112</v>
      </c>
      <c r="E339" s="15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 t="s">
        <v>3</v>
      </c>
    </row>
    <row r="340" spans="1:65">
      <c r="A340" s="30"/>
      <c r="B340" s="19"/>
      <c r="C340" s="9"/>
      <c r="D340" s="10" t="s">
        <v>343</v>
      </c>
      <c r="E340" s="15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2</v>
      </c>
    </row>
    <row r="341" spans="1:65">
      <c r="A341" s="30"/>
      <c r="B341" s="19"/>
      <c r="C341" s="9"/>
      <c r="D341" s="26"/>
      <c r="E341" s="15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8">
        <v>2</v>
      </c>
    </row>
    <row r="342" spans="1:65">
      <c r="A342" s="30"/>
      <c r="B342" s="18">
        <v>1</v>
      </c>
      <c r="C342" s="14">
        <v>1</v>
      </c>
      <c r="D342" s="22">
        <v>3.84</v>
      </c>
      <c r="E342" s="15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8">
        <v>1</v>
      </c>
    </row>
    <row r="343" spans="1:65">
      <c r="A343" s="30"/>
      <c r="B343" s="19">
        <v>1</v>
      </c>
      <c r="C343" s="9">
        <v>2</v>
      </c>
      <c r="D343" s="11">
        <v>3.84</v>
      </c>
      <c r="E343" s="15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28">
        <v>25</v>
      </c>
    </row>
    <row r="344" spans="1:65">
      <c r="A344" s="30"/>
      <c r="B344" s="20" t="s">
        <v>265</v>
      </c>
      <c r="C344" s="12"/>
      <c r="D344" s="23">
        <v>3.84</v>
      </c>
      <c r="E344" s="15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8">
        <v>16</v>
      </c>
    </row>
    <row r="345" spans="1:65">
      <c r="A345" s="30"/>
      <c r="B345" s="3" t="s">
        <v>266</v>
      </c>
      <c r="C345" s="29"/>
      <c r="D345" s="11">
        <v>3.84</v>
      </c>
      <c r="E345" s="15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8">
        <v>3.84</v>
      </c>
    </row>
    <row r="346" spans="1:65">
      <c r="A346" s="30"/>
      <c r="B346" s="3" t="s">
        <v>267</v>
      </c>
      <c r="C346" s="29"/>
      <c r="D346" s="24">
        <v>0</v>
      </c>
      <c r="E346" s="15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8">
        <v>31</v>
      </c>
    </row>
    <row r="347" spans="1:65">
      <c r="A347" s="30"/>
      <c r="B347" s="3" t="s">
        <v>86</v>
      </c>
      <c r="C347" s="29"/>
      <c r="D347" s="13">
        <v>0</v>
      </c>
      <c r="E347" s="15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30"/>
      <c r="B348" s="3" t="s">
        <v>268</v>
      </c>
      <c r="C348" s="29"/>
      <c r="D348" s="13">
        <v>0</v>
      </c>
      <c r="E348" s="15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30"/>
      <c r="B349" s="46" t="s">
        <v>269</v>
      </c>
      <c r="C349" s="47"/>
      <c r="D349" s="45" t="s">
        <v>270</v>
      </c>
      <c r="E349" s="15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1"/>
      <c r="C350" s="20"/>
      <c r="D350" s="20"/>
      <c r="BM350" s="55"/>
    </row>
    <row r="351" spans="1:65" ht="15">
      <c r="B351" s="8" t="s">
        <v>647</v>
      </c>
      <c r="BM351" s="28" t="s">
        <v>308</v>
      </c>
    </row>
    <row r="352" spans="1:65" ht="15">
      <c r="A352" s="25" t="s">
        <v>31</v>
      </c>
      <c r="B352" s="18" t="s">
        <v>110</v>
      </c>
      <c r="C352" s="15" t="s">
        <v>111</v>
      </c>
      <c r="D352" s="16" t="s">
        <v>333</v>
      </c>
      <c r="E352" s="15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0"/>
      <c r="B353" s="19" t="s">
        <v>231</v>
      </c>
      <c r="C353" s="9" t="s">
        <v>231</v>
      </c>
      <c r="D353" s="10" t="s">
        <v>112</v>
      </c>
      <c r="E353" s="15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 t="s">
        <v>3</v>
      </c>
    </row>
    <row r="354" spans="1:65">
      <c r="A354" s="30"/>
      <c r="B354" s="19"/>
      <c r="C354" s="9"/>
      <c r="D354" s="10" t="s">
        <v>343</v>
      </c>
      <c r="E354" s="15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2</v>
      </c>
    </row>
    <row r="355" spans="1:65">
      <c r="A355" s="30"/>
      <c r="B355" s="19"/>
      <c r="C355" s="9"/>
      <c r="D355" s="26"/>
      <c r="E355" s="15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2</v>
      </c>
    </row>
    <row r="356" spans="1:65">
      <c r="A356" s="30"/>
      <c r="B356" s="18">
        <v>1</v>
      </c>
      <c r="C356" s="14">
        <v>1</v>
      </c>
      <c r="D356" s="22">
        <v>9.6199999999999992</v>
      </c>
      <c r="E356" s="15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1</v>
      </c>
    </row>
    <row r="357" spans="1:65">
      <c r="A357" s="30"/>
      <c r="B357" s="19">
        <v>1</v>
      </c>
      <c r="C357" s="9">
        <v>2</v>
      </c>
      <c r="D357" s="11">
        <v>9.5</v>
      </c>
      <c r="E357" s="15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26</v>
      </c>
    </row>
    <row r="358" spans="1:65">
      <c r="A358" s="30"/>
      <c r="B358" s="20" t="s">
        <v>265</v>
      </c>
      <c r="C358" s="12"/>
      <c r="D358" s="23">
        <v>9.5599999999999987</v>
      </c>
      <c r="E358" s="15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16</v>
      </c>
    </row>
    <row r="359" spans="1:65">
      <c r="A359" s="30"/>
      <c r="B359" s="3" t="s">
        <v>266</v>
      </c>
      <c r="C359" s="29"/>
      <c r="D359" s="11">
        <v>9.5599999999999987</v>
      </c>
      <c r="E359" s="15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8">
        <v>9.56</v>
      </c>
    </row>
    <row r="360" spans="1:65">
      <c r="A360" s="30"/>
      <c r="B360" s="3" t="s">
        <v>267</v>
      </c>
      <c r="C360" s="29"/>
      <c r="D360" s="24">
        <v>8.4852813742385153E-2</v>
      </c>
      <c r="E360" s="15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8">
        <v>32</v>
      </c>
    </row>
    <row r="361" spans="1:65">
      <c r="A361" s="30"/>
      <c r="B361" s="3" t="s">
        <v>86</v>
      </c>
      <c r="C361" s="29"/>
      <c r="D361" s="13">
        <v>8.8758173370695782E-3</v>
      </c>
      <c r="E361" s="15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268</v>
      </c>
      <c r="C362" s="29"/>
      <c r="D362" s="13">
        <v>-2.2204460492503131E-16</v>
      </c>
      <c r="E362" s="15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46" t="s">
        <v>269</v>
      </c>
      <c r="C363" s="47"/>
      <c r="D363" s="45" t="s">
        <v>270</v>
      </c>
      <c r="E363" s="15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1"/>
      <c r="C364" s="20"/>
      <c r="D364" s="20"/>
      <c r="BM364" s="55"/>
    </row>
    <row r="365" spans="1:65" ht="15">
      <c r="B365" s="8" t="s">
        <v>648</v>
      </c>
      <c r="BM365" s="28" t="s">
        <v>308</v>
      </c>
    </row>
    <row r="366" spans="1:65" ht="15">
      <c r="A366" s="25" t="s">
        <v>34</v>
      </c>
      <c r="B366" s="18" t="s">
        <v>110</v>
      </c>
      <c r="C366" s="15" t="s">
        <v>111</v>
      </c>
      <c r="D366" s="16" t="s">
        <v>333</v>
      </c>
      <c r="E366" s="15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1</v>
      </c>
    </row>
    <row r="367" spans="1:65">
      <c r="A367" s="30"/>
      <c r="B367" s="19" t="s">
        <v>231</v>
      </c>
      <c r="C367" s="9" t="s">
        <v>231</v>
      </c>
      <c r="D367" s="10" t="s">
        <v>112</v>
      </c>
      <c r="E367" s="15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 t="s">
        <v>3</v>
      </c>
    </row>
    <row r="368" spans="1:65">
      <c r="A368" s="30"/>
      <c r="B368" s="19"/>
      <c r="C368" s="9"/>
      <c r="D368" s="10" t="s">
        <v>343</v>
      </c>
      <c r="E368" s="15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0</v>
      </c>
    </row>
    <row r="369" spans="1:65">
      <c r="A369" s="30"/>
      <c r="B369" s="19"/>
      <c r="C369" s="9"/>
      <c r="D369" s="26"/>
      <c r="E369" s="15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0</v>
      </c>
    </row>
    <row r="370" spans="1:65">
      <c r="A370" s="30"/>
      <c r="B370" s="18">
        <v>1</v>
      </c>
      <c r="C370" s="14">
        <v>1</v>
      </c>
      <c r="D370" s="208">
        <v>70</v>
      </c>
      <c r="E370" s="210"/>
      <c r="F370" s="211"/>
      <c r="G370" s="211"/>
      <c r="H370" s="211"/>
      <c r="I370" s="211"/>
      <c r="J370" s="211"/>
      <c r="K370" s="211"/>
      <c r="L370" s="211"/>
      <c r="M370" s="211"/>
      <c r="N370" s="211"/>
      <c r="O370" s="211"/>
      <c r="P370" s="211"/>
      <c r="Q370" s="211"/>
      <c r="R370" s="211"/>
      <c r="S370" s="211"/>
      <c r="T370" s="211"/>
      <c r="U370" s="211"/>
      <c r="V370" s="211"/>
      <c r="W370" s="211"/>
      <c r="X370" s="211"/>
      <c r="Y370" s="211"/>
      <c r="Z370" s="211"/>
      <c r="AA370" s="211"/>
      <c r="AB370" s="211"/>
      <c r="AC370" s="211"/>
      <c r="AD370" s="211"/>
      <c r="AE370" s="211"/>
      <c r="AF370" s="211"/>
      <c r="AG370" s="211"/>
      <c r="AH370" s="211"/>
      <c r="AI370" s="211"/>
      <c r="AJ370" s="211"/>
      <c r="AK370" s="211"/>
      <c r="AL370" s="211"/>
      <c r="AM370" s="211"/>
      <c r="AN370" s="211"/>
      <c r="AO370" s="211"/>
      <c r="AP370" s="211"/>
      <c r="AQ370" s="211"/>
      <c r="AR370" s="211"/>
      <c r="AS370" s="211"/>
      <c r="AT370" s="211"/>
      <c r="AU370" s="211"/>
      <c r="AV370" s="211"/>
      <c r="AW370" s="211"/>
      <c r="AX370" s="211"/>
      <c r="AY370" s="211"/>
      <c r="AZ370" s="211"/>
      <c r="BA370" s="211"/>
      <c r="BB370" s="211"/>
      <c r="BC370" s="211"/>
      <c r="BD370" s="211"/>
      <c r="BE370" s="211"/>
      <c r="BF370" s="211"/>
      <c r="BG370" s="211"/>
      <c r="BH370" s="211"/>
      <c r="BI370" s="211"/>
      <c r="BJ370" s="211"/>
      <c r="BK370" s="211"/>
      <c r="BL370" s="211"/>
      <c r="BM370" s="212">
        <v>1</v>
      </c>
    </row>
    <row r="371" spans="1:65">
      <c r="A371" s="30"/>
      <c r="B371" s="19">
        <v>1</v>
      </c>
      <c r="C371" s="9">
        <v>2</v>
      </c>
      <c r="D371" s="213">
        <v>70</v>
      </c>
      <c r="E371" s="210"/>
      <c r="F371" s="211"/>
      <c r="G371" s="211"/>
      <c r="H371" s="211"/>
      <c r="I371" s="211"/>
      <c r="J371" s="211"/>
      <c r="K371" s="211"/>
      <c r="L371" s="211"/>
      <c r="M371" s="211"/>
      <c r="N371" s="211"/>
      <c r="O371" s="211"/>
      <c r="P371" s="211"/>
      <c r="Q371" s="211"/>
      <c r="R371" s="211"/>
      <c r="S371" s="211"/>
      <c r="T371" s="211"/>
      <c r="U371" s="211"/>
      <c r="V371" s="211"/>
      <c r="W371" s="211"/>
      <c r="X371" s="211"/>
      <c r="Y371" s="211"/>
      <c r="Z371" s="211"/>
      <c r="AA371" s="211"/>
      <c r="AB371" s="211"/>
      <c r="AC371" s="211"/>
      <c r="AD371" s="211"/>
      <c r="AE371" s="211"/>
      <c r="AF371" s="211"/>
      <c r="AG371" s="211"/>
      <c r="AH371" s="211"/>
      <c r="AI371" s="211"/>
      <c r="AJ371" s="211"/>
      <c r="AK371" s="211"/>
      <c r="AL371" s="211"/>
      <c r="AM371" s="211"/>
      <c r="AN371" s="211"/>
      <c r="AO371" s="211"/>
      <c r="AP371" s="211"/>
      <c r="AQ371" s="211"/>
      <c r="AR371" s="211"/>
      <c r="AS371" s="211"/>
      <c r="AT371" s="211"/>
      <c r="AU371" s="211"/>
      <c r="AV371" s="211"/>
      <c r="AW371" s="211"/>
      <c r="AX371" s="211"/>
      <c r="AY371" s="211"/>
      <c r="AZ371" s="211"/>
      <c r="BA371" s="211"/>
      <c r="BB371" s="211"/>
      <c r="BC371" s="211"/>
      <c r="BD371" s="211"/>
      <c r="BE371" s="211"/>
      <c r="BF371" s="211"/>
      <c r="BG371" s="211"/>
      <c r="BH371" s="211"/>
      <c r="BI371" s="211"/>
      <c r="BJ371" s="211"/>
      <c r="BK371" s="211"/>
      <c r="BL371" s="211"/>
      <c r="BM371" s="212">
        <v>10</v>
      </c>
    </row>
    <row r="372" spans="1:65">
      <c r="A372" s="30"/>
      <c r="B372" s="20" t="s">
        <v>265</v>
      </c>
      <c r="C372" s="12"/>
      <c r="D372" s="217">
        <v>70</v>
      </c>
      <c r="E372" s="210"/>
      <c r="F372" s="211"/>
      <c r="G372" s="211"/>
      <c r="H372" s="211"/>
      <c r="I372" s="211"/>
      <c r="J372" s="211"/>
      <c r="K372" s="211"/>
      <c r="L372" s="211"/>
      <c r="M372" s="211"/>
      <c r="N372" s="211"/>
      <c r="O372" s="211"/>
      <c r="P372" s="211"/>
      <c r="Q372" s="211"/>
      <c r="R372" s="211"/>
      <c r="S372" s="211"/>
      <c r="T372" s="211"/>
      <c r="U372" s="211"/>
      <c r="V372" s="211"/>
      <c r="W372" s="211"/>
      <c r="X372" s="211"/>
      <c r="Y372" s="211"/>
      <c r="Z372" s="211"/>
      <c r="AA372" s="211"/>
      <c r="AB372" s="211"/>
      <c r="AC372" s="211"/>
      <c r="AD372" s="211"/>
      <c r="AE372" s="211"/>
      <c r="AF372" s="211"/>
      <c r="AG372" s="211"/>
      <c r="AH372" s="211"/>
      <c r="AI372" s="211"/>
      <c r="AJ372" s="211"/>
      <c r="AK372" s="211"/>
      <c r="AL372" s="211"/>
      <c r="AM372" s="211"/>
      <c r="AN372" s="211"/>
      <c r="AO372" s="211"/>
      <c r="AP372" s="211"/>
      <c r="AQ372" s="211"/>
      <c r="AR372" s="211"/>
      <c r="AS372" s="211"/>
      <c r="AT372" s="211"/>
      <c r="AU372" s="211"/>
      <c r="AV372" s="211"/>
      <c r="AW372" s="211"/>
      <c r="AX372" s="211"/>
      <c r="AY372" s="211"/>
      <c r="AZ372" s="211"/>
      <c r="BA372" s="211"/>
      <c r="BB372" s="211"/>
      <c r="BC372" s="211"/>
      <c r="BD372" s="211"/>
      <c r="BE372" s="211"/>
      <c r="BF372" s="211"/>
      <c r="BG372" s="211"/>
      <c r="BH372" s="211"/>
      <c r="BI372" s="211"/>
      <c r="BJ372" s="211"/>
      <c r="BK372" s="211"/>
      <c r="BL372" s="211"/>
      <c r="BM372" s="212">
        <v>16</v>
      </c>
    </row>
    <row r="373" spans="1:65">
      <c r="A373" s="30"/>
      <c r="B373" s="3" t="s">
        <v>266</v>
      </c>
      <c r="C373" s="29"/>
      <c r="D373" s="213">
        <v>70</v>
      </c>
      <c r="E373" s="210"/>
      <c r="F373" s="211"/>
      <c r="G373" s="211"/>
      <c r="H373" s="211"/>
      <c r="I373" s="211"/>
      <c r="J373" s="211"/>
      <c r="K373" s="211"/>
      <c r="L373" s="211"/>
      <c r="M373" s="211"/>
      <c r="N373" s="211"/>
      <c r="O373" s="211"/>
      <c r="P373" s="211"/>
      <c r="Q373" s="211"/>
      <c r="R373" s="211"/>
      <c r="S373" s="211"/>
      <c r="T373" s="211"/>
      <c r="U373" s="211"/>
      <c r="V373" s="211"/>
      <c r="W373" s="211"/>
      <c r="X373" s="211"/>
      <c r="Y373" s="211"/>
      <c r="Z373" s="211"/>
      <c r="AA373" s="211"/>
      <c r="AB373" s="211"/>
      <c r="AC373" s="211"/>
      <c r="AD373" s="211"/>
      <c r="AE373" s="211"/>
      <c r="AF373" s="211"/>
      <c r="AG373" s="211"/>
      <c r="AH373" s="211"/>
      <c r="AI373" s="211"/>
      <c r="AJ373" s="211"/>
      <c r="AK373" s="211"/>
      <c r="AL373" s="211"/>
      <c r="AM373" s="211"/>
      <c r="AN373" s="211"/>
      <c r="AO373" s="211"/>
      <c r="AP373" s="211"/>
      <c r="AQ373" s="211"/>
      <c r="AR373" s="211"/>
      <c r="AS373" s="211"/>
      <c r="AT373" s="211"/>
      <c r="AU373" s="211"/>
      <c r="AV373" s="211"/>
      <c r="AW373" s="211"/>
      <c r="AX373" s="211"/>
      <c r="AY373" s="211"/>
      <c r="AZ373" s="211"/>
      <c r="BA373" s="211"/>
      <c r="BB373" s="211"/>
      <c r="BC373" s="211"/>
      <c r="BD373" s="211"/>
      <c r="BE373" s="211"/>
      <c r="BF373" s="211"/>
      <c r="BG373" s="211"/>
      <c r="BH373" s="211"/>
      <c r="BI373" s="211"/>
      <c r="BJ373" s="211"/>
      <c r="BK373" s="211"/>
      <c r="BL373" s="211"/>
      <c r="BM373" s="212">
        <v>70</v>
      </c>
    </row>
    <row r="374" spans="1:65">
      <c r="A374" s="30"/>
      <c r="B374" s="3" t="s">
        <v>267</v>
      </c>
      <c r="C374" s="29"/>
      <c r="D374" s="213">
        <v>0</v>
      </c>
      <c r="E374" s="210"/>
      <c r="F374" s="211"/>
      <c r="G374" s="211"/>
      <c r="H374" s="211"/>
      <c r="I374" s="211"/>
      <c r="J374" s="211"/>
      <c r="K374" s="211"/>
      <c r="L374" s="211"/>
      <c r="M374" s="211"/>
      <c r="N374" s="211"/>
      <c r="O374" s="211"/>
      <c r="P374" s="211"/>
      <c r="Q374" s="211"/>
      <c r="R374" s="211"/>
      <c r="S374" s="211"/>
      <c r="T374" s="211"/>
      <c r="U374" s="211"/>
      <c r="V374" s="211"/>
      <c r="W374" s="211"/>
      <c r="X374" s="211"/>
      <c r="Y374" s="211"/>
      <c r="Z374" s="211"/>
      <c r="AA374" s="211"/>
      <c r="AB374" s="211"/>
      <c r="AC374" s="211"/>
      <c r="AD374" s="211"/>
      <c r="AE374" s="211"/>
      <c r="AF374" s="211"/>
      <c r="AG374" s="211"/>
      <c r="AH374" s="211"/>
      <c r="AI374" s="211"/>
      <c r="AJ374" s="211"/>
      <c r="AK374" s="211"/>
      <c r="AL374" s="211"/>
      <c r="AM374" s="211"/>
      <c r="AN374" s="211"/>
      <c r="AO374" s="211"/>
      <c r="AP374" s="211"/>
      <c r="AQ374" s="211"/>
      <c r="AR374" s="211"/>
      <c r="AS374" s="211"/>
      <c r="AT374" s="211"/>
      <c r="AU374" s="211"/>
      <c r="AV374" s="211"/>
      <c r="AW374" s="211"/>
      <c r="AX374" s="211"/>
      <c r="AY374" s="211"/>
      <c r="AZ374" s="211"/>
      <c r="BA374" s="211"/>
      <c r="BB374" s="211"/>
      <c r="BC374" s="211"/>
      <c r="BD374" s="211"/>
      <c r="BE374" s="211"/>
      <c r="BF374" s="211"/>
      <c r="BG374" s="211"/>
      <c r="BH374" s="211"/>
      <c r="BI374" s="211"/>
      <c r="BJ374" s="211"/>
      <c r="BK374" s="211"/>
      <c r="BL374" s="211"/>
      <c r="BM374" s="212">
        <v>33</v>
      </c>
    </row>
    <row r="375" spans="1:65">
      <c r="A375" s="30"/>
      <c r="B375" s="3" t="s">
        <v>86</v>
      </c>
      <c r="C375" s="29"/>
      <c r="D375" s="13">
        <v>0</v>
      </c>
      <c r="E375" s="15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268</v>
      </c>
      <c r="C376" s="29"/>
      <c r="D376" s="13">
        <v>0</v>
      </c>
      <c r="E376" s="15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46" t="s">
        <v>269</v>
      </c>
      <c r="C377" s="47"/>
      <c r="D377" s="45" t="s">
        <v>270</v>
      </c>
      <c r="E377" s="15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B378" s="31"/>
      <c r="C378" s="20"/>
      <c r="D378" s="20"/>
      <c r="BM378" s="55"/>
    </row>
    <row r="379" spans="1:65" ht="15">
      <c r="B379" s="8" t="s">
        <v>649</v>
      </c>
      <c r="BM379" s="28" t="s">
        <v>308</v>
      </c>
    </row>
    <row r="380" spans="1:65" ht="15">
      <c r="A380" s="25" t="s">
        <v>37</v>
      </c>
      <c r="B380" s="18" t="s">
        <v>110</v>
      </c>
      <c r="C380" s="15" t="s">
        <v>111</v>
      </c>
      <c r="D380" s="16" t="s">
        <v>333</v>
      </c>
      <c r="E380" s="15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8">
        <v>1</v>
      </c>
    </row>
    <row r="381" spans="1:65">
      <c r="A381" s="30"/>
      <c r="B381" s="19" t="s">
        <v>231</v>
      </c>
      <c r="C381" s="9" t="s">
        <v>231</v>
      </c>
      <c r="D381" s="10" t="s">
        <v>112</v>
      </c>
      <c r="E381" s="15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8" t="s">
        <v>3</v>
      </c>
    </row>
    <row r="382" spans="1:65">
      <c r="A382" s="30"/>
      <c r="B382" s="19"/>
      <c r="C382" s="9"/>
      <c r="D382" s="10" t="s">
        <v>343</v>
      </c>
      <c r="E382" s="15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1</v>
      </c>
    </row>
    <row r="383" spans="1:65">
      <c r="A383" s="30"/>
      <c r="B383" s="19"/>
      <c r="C383" s="9"/>
      <c r="D383" s="26"/>
      <c r="E383" s="15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1</v>
      </c>
    </row>
    <row r="384" spans="1:65">
      <c r="A384" s="30"/>
      <c r="B384" s="18">
        <v>1</v>
      </c>
      <c r="C384" s="14">
        <v>1</v>
      </c>
      <c r="D384" s="228">
        <v>33</v>
      </c>
      <c r="E384" s="219"/>
      <c r="F384" s="220"/>
      <c r="G384" s="220"/>
      <c r="H384" s="220"/>
      <c r="I384" s="220"/>
      <c r="J384" s="220"/>
      <c r="K384" s="220"/>
      <c r="L384" s="220"/>
      <c r="M384" s="220"/>
      <c r="N384" s="220"/>
      <c r="O384" s="220"/>
      <c r="P384" s="220"/>
      <c r="Q384" s="220"/>
      <c r="R384" s="220"/>
      <c r="S384" s="220"/>
      <c r="T384" s="220"/>
      <c r="U384" s="220"/>
      <c r="V384" s="220"/>
      <c r="W384" s="220"/>
      <c r="X384" s="220"/>
      <c r="Y384" s="220"/>
      <c r="Z384" s="220"/>
      <c r="AA384" s="220"/>
      <c r="AB384" s="220"/>
      <c r="AC384" s="220"/>
      <c r="AD384" s="220"/>
      <c r="AE384" s="220"/>
      <c r="AF384" s="220"/>
      <c r="AG384" s="220"/>
      <c r="AH384" s="220"/>
      <c r="AI384" s="220"/>
      <c r="AJ384" s="220"/>
      <c r="AK384" s="220"/>
      <c r="AL384" s="220"/>
      <c r="AM384" s="220"/>
      <c r="AN384" s="220"/>
      <c r="AO384" s="220"/>
      <c r="AP384" s="220"/>
      <c r="AQ384" s="220"/>
      <c r="AR384" s="220"/>
      <c r="AS384" s="220"/>
      <c r="AT384" s="220"/>
      <c r="AU384" s="220"/>
      <c r="AV384" s="220"/>
      <c r="AW384" s="220"/>
      <c r="AX384" s="220"/>
      <c r="AY384" s="220"/>
      <c r="AZ384" s="220"/>
      <c r="BA384" s="220"/>
      <c r="BB384" s="220"/>
      <c r="BC384" s="220"/>
      <c r="BD384" s="220"/>
      <c r="BE384" s="220"/>
      <c r="BF384" s="220"/>
      <c r="BG384" s="220"/>
      <c r="BH384" s="220"/>
      <c r="BI384" s="220"/>
      <c r="BJ384" s="220"/>
      <c r="BK384" s="220"/>
      <c r="BL384" s="220"/>
      <c r="BM384" s="230">
        <v>1</v>
      </c>
    </row>
    <row r="385" spans="1:65">
      <c r="A385" s="30"/>
      <c r="B385" s="19">
        <v>1</v>
      </c>
      <c r="C385" s="9">
        <v>2</v>
      </c>
      <c r="D385" s="218">
        <v>33</v>
      </c>
      <c r="E385" s="219"/>
      <c r="F385" s="220"/>
      <c r="G385" s="220"/>
      <c r="H385" s="220"/>
      <c r="I385" s="220"/>
      <c r="J385" s="220"/>
      <c r="K385" s="220"/>
      <c r="L385" s="220"/>
      <c r="M385" s="220"/>
      <c r="N385" s="220"/>
      <c r="O385" s="220"/>
      <c r="P385" s="220"/>
      <c r="Q385" s="220"/>
      <c r="R385" s="220"/>
      <c r="S385" s="220"/>
      <c r="T385" s="220"/>
      <c r="U385" s="220"/>
      <c r="V385" s="220"/>
      <c r="W385" s="220"/>
      <c r="X385" s="220"/>
      <c r="Y385" s="220"/>
      <c r="Z385" s="220"/>
      <c r="AA385" s="220"/>
      <c r="AB385" s="220"/>
      <c r="AC385" s="220"/>
      <c r="AD385" s="220"/>
      <c r="AE385" s="220"/>
      <c r="AF385" s="220"/>
      <c r="AG385" s="220"/>
      <c r="AH385" s="220"/>
      <c r="AI385" s="220"/>
      <c r="AJ385" s="220"/>
      <c r="AK385" s="220"/>
      <c r="AL385" s="220"/>
      <c r="AM385" s="220"/>
      <c r="AN385" s="220"/>
      <c r="AO385" s="220"/>
      <c r="AP385" s="220"/>
      <c r="AQ385" s="220"/>
      <c r="AR385" s="220"/>
      <c r="AS385" s="220"/>
      <c r="AT385" s="220"/>
      <c r="AU385" s="220"/>
      <c r="AV385" s="220"/>
      <c r="AW385" s="220"/>
      <c r="AX385" s="220"/>
      <c r="AY385" s="220"/>
      <c r="AZ385" s="220"/>
      <c r="BA385" s="220"/>
      <c r="BB385" s="220"/>
      <c r="BC385" s="220"/>
      <c r="BD385" s="220"/>
      <c r="BE385" s="220"/>
      <c r="BF385" s="220"/>
      <c r="BG385" s="220"/>
      <c r="BH385" s="220"/>
      <c r="BI385" s="220"/>
      <c r="BJ385" s="220"/>
      <c r="BK385" s="220"/>
      <c r="BL385" s="220"/>
      <c r="BM385" s="230">
        <v>12</v>
      </c>
    </row>
    <row r="386" spans="1:65">
      <c r="A386" s="30"/>
      <c r="B386" s="20" t="s">
        <v>265</v>
      </c>
      <c r="C386" s="12"/>
      <c r="D386" s="233">
        <v>33</v>
      </c>
      <c r="E386" s="219"/>
      <c r="F386" s="220"/>
      <c r="G386" s="220"/>
      <c r="H386" s="220"/>
      <c r="I386" s="220"/>
      <c r="J386" s="220"/>
      <c r="K386" s="220"/>
      <c r="L386" s="220"/>
      <c r="M386" s="220"/>
      <c r="N386" s="220"/>
      <c r="O386" s="220"/>
      <c r="P386" s="220"/>
      <c r="Q386" s="220"/>
      <c r="R386" s="220"/>
      <c r="S386" s="220"/>
      <c r="T386" s="220"/>
      <c r="U386" s="220"/>
      <c r="V386" s="220"/>
      <c r="W386" s="220"/>
      <c r="X386" s="220"/>
      <c r="Y386" s="220"/>
      <c r="Z386" s="220"/>
      <c r="AA386" s="220"/>
      <c r="AB386" s="220"/>
      <c r="AC386" s="220"/>
      <c r="AD386" s="220"/>
      <c r="AE386" s="220"/>
      <c r="AF386" s="220"/>
      <c r="AG386" s="220"/>
      <c r="AH386" s="220"/>
      <c r="AI386" s="220"/>
      <c r="AJ386" s="220"/>
      <c r="AK386" s="220"/>
      <c r="AL386" s="220"/>
      <c r="AM386" s="220"/>
      <c r="AN386" s="220"/>
      <c r="AO386" s="220"/>
      <c r="AP386" s="220"/>
      <c r="AQ386" s="220"/>
      <c r="AR386" s="220"/>
      <c r="AS386" s="220"/>
      <c r="AT386" s="220"/>
      <c r="AU386" s="220"/>
      <c r="AV386" s="220"/>
      <c r="AW386" s="220"/>
      <c r="AX386" s="220"/>
      <c r="AY386" s="220"/>
      <c r="AZ386" s="220"/>
      <c r="BA386" s="220"/>
      <c r="BB386" s="220"/>
      <c r="BC386" s="220"/>
      <c r="BD386" s="220"/>
      <c r="BE386" s="220"/>
      <c r="BF386" s="220"/>
      <c r="BG386" s="220"/>
      <c r="BH386" s="220"/>
      <c r="BI386" s="220"/>
      <c r="BJ386" s="220"/>
      <c r="BK386" s="220"/>
      <c r="BL386" s="220"/>
      <c r="BM386" s="230">
        <v>16</v>
      </c>
    </row>
    <row r="387" spans="1:65">
      <c r="A387" s="30"/>
      <c r="B387" s="3" t="s">
        <v>266</v>
      </c>
      <c r="C387" s="29"/>
      <c r="D387" s="218">
        <v>33</v>
      </c>
      <c r="E387" s="219"/>
      <c r="F387" s="220"/>
      <c r="G387" s="220"/>
      <c r="H387" s="220"/>
      <c r="I387" s="220"/>
      <c r="J387" s="220"/>
      <c r="K387" s="220"/>
      <c r="L387" s="220"/>
      <c r="M387" s="220"/>
      <c r="N387" s="220"/>
      <c r="O387" s="220"/>
      <c r="P387" s="220"/>
      <c r="Q387" s="220"/>
      <c r="R387" s="220"/>
      <c r="S387" s="220"/>
      <c r="T387" s="220"/>
      <c r="U387" s="220"/>
      <c r="V387" s="220"/>
      <c r="W387" s="220"/>
      <c r="X387" s="220"/>
      <c r="Y387" s="220"/>
      <c r="Z387" s="220"/>
      <c r="AA387" s="220"/>
      <c r="AB387" s="220"/>
      <c r="AC387" s="220"/>
      <c r="AD387" s="220"/>
      <c r="AE387" s="220"/>
      <c r="AF387" s="220"/>
      <c r="AG387" s="220"/>
      <c r="AH387" s="220"/>
      <c r="AI387" s="220"/>
      <c r="AJ387" s="220"/>
      <c r="AK387" s="220"/>
      <c r="AL387" s="220"/>
      <c r="AM387" s="220"/>
      <c r="AN387" s="220"/>
      <c r="AO387" s="220"/>
      <c r="AP387" s="220"/>
      <c r="AQ387" s="220"/>
      <c r="AR387" s="220"/>
      <c r="AS387" s="220"/>
      <c r="AT387" s="220"/>
      <c r="AU387" s="220"/>
      <c r="AV387" s="220"/>
      <c r="AW387" s="220"/>
      <c r="AX387" s="220"/>
      <c r="AY387" s="220"/>
      <c r="AZ387" s="220"/>
      <c r="BA387" s="220"/>
      <c r="BB387" s="220"/>
      <c r="BC387" s="220"/>
      <c r="BD387" s="220"/>
      <c r="BE387" s="220"/>
      <c r="BF387" s="220"/>
      <c r="BG387" s="220"/>
      <c r="BH387" s="220"/>
      <c r="BI387" s="220"/>
      <c r="BJ387" s="220"/>
      <c r="BK387" s="220"/>
      <c r="BL387" s="220"/>
      <c r="BM387" s="230">
        <v>33</v>
      </c>
    </row>
    <row r="388" spans="1:65">
      <c r="A388" s="30"/>
      <c r="B388" s="3" t="s">
        <v>267</v>
      </c>
      <c r="C388" s="29"/>
      <c r="D388" s="218">
        <v>0</v>
      </c>
      <c r="E388" s="219"/>
      <c r="F388" s="220"/>
      <c r="G388" s="220"/>
      <c r="H388" s="220"/>
      <c r="I388" s="220"/>
      <c r="J388" s="220"/>
      <c r="K388" s="220"/>
      <c r="L388" s="220"/>
      <c r="M388" s="220"/>
      <c r="N388" s="220"/>
      <c r="O388" s="220"/>
      <c r="P388" s="220"/>
      <c r="Q388" s="220"/>
      <c r="R388" s="220"/>
      <c r="S388" s="220"/>
      <c r="T388" s="220"/>
      <c r="U388" s="220"/>
      <c r="V388" s="220"/>
      <c r="W388" s="220"/>
      <c r="X388" s="220"/>
      <c r="Y388" s="220"/>
      <c r="Z388" s="220"/>
      <c r="AA388" s="220"/>
      <c r="AB388" s="220"/>
      <c r="AC388" s="220"/>
      <c r="AD388" s="220"/>
      <c r="AE388" s="220"/>
      <c r="AF388" s="220"/>
      <c r="AG388" s="220"/>
      <c r="AH388" s="220"/>
      <c r="AI388" s="220"/>
      <c r="AJ388" s="220"/>
      <c r="AK388" s="220"/>
      <c r="AL388" s="220"/>
      <c r="AM388" s="220"/>
      <c r="AN388" s="220"/>
      <c r="AO388" s="220"/>
      <c r="AP388" s="220"/>
      <c r="AQ388" s="220"/>
      <c r="AR388" s="220"/>
      <c r="AS388" s="220"/>
      <c r="AT388" s="220"/>
      <c r="AU388" s="220"/>
      <c r="AV388" s="220"/>
      <c r="AW388" s="220"/>
      <c r="AX388" s="220"/>
      <c r="AY388" s="220"/>
      <c r="AZ388" s="220"/>
      <c r="BA388" s="220"/>
      <c r="BB388" s="220"/>
      <c r="BC388" s="220"/>
      <c r="BD388" s="220"/>
      <c r="BE388" s="220"/>
      <c r="BF388" s="220"/>
      <c r="BG388" s="220"/>
      <c r="BH388" s="220"/>
      <c r="BI388" s="220"/>
      <c r="BJ388" s="220"/>
      <c r="BK388" s="220"/>
      <c r="BL388" s="220"/>
      <c r="BM388" s="230">
        <v>34</v>
      </c>
    </row>
    <row r="389" spans="1:65">
      <c r="A389" s="30"/>
      <c r="B389" s="3" t="s">
        <v>86</v>
      </c>
      <c r="C389" s="29"/>
      <c r="D389" s="13">
        <v>0</v>
      </c>
      <c r="E389" s="15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5"/>
    </row>
    <row r="390" spans="1:65">
      <c r="A390" s="30"/>
      <c r="B390" s="3" t="s">
        <v>268</v>
      </c>
      <c r="C390" s="29"/>
      <c r="D390" s="13">
        <v>0</v>
      </c>
      <c r="E390" s="15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5"/>
    </row>
    <row r="391" spans="1:65">
      <c r="A391" s="30"/>
      <c r="B391" s="46" t="s">
        <v>269</v>
      </c>
      <c r="C391" s="47"/>
      <c r="D391" s="45" t="s">
        <v>270</v>
      </c>
      <c r="E391" s="15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B392" s="31"/>
      <c r="C392" s="20"/>
      <c r="D392" s="20"/>
      <c r="BM392" s="55"/>
    </row>
    <row r="393" spans="1:65" ht="15">
      <c r="B393" s="8" t="s">
        <v>650</v>
      </c>
      <c r="BM393" s="28" t="s">
        <v>308</v>
      </c>
    </row>
    <row r="394" spans="1:65" ht="15">
      <c r="A394" s="25" t="s">
        <v>40</v>
      </c>
      <c r="B394" s="18" t="s">
        <v>110</v>
      </c>
      <c r="C394" s="15" t="s">
        <v>111</v>
      </c>
      <c r="D394" s="16" t="s">
        <v>333</v>
      </c>
      <c r="E394" s="15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</v>
      </c>
    </row>
    <row r="395" spans="1:65">
      <c r="A395" s="30"/>
      <c r="B395" s="19" t="s">
        <v>231</v>
      </c>
      <c r="C395" s="9" t="s">
        <v>231</v>
      </c>
      <c r="D395" s="10" t="s">
        <v>112</v>
      </c>
      <c r="E395" s="15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 t="s">
        <v>3</v>
      </c>
    </row>
    <row r="396" spans="1:65">
      <c r="A396" s="30"/>
      <c r="B396" s="19"/>
      <c r="C396" s="9"/>
      <c r="D396" s="10" t="s">
        <v>343</v>
      </c>
      <c r="E396" s="15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2</v>
      </c>
    </row>
    <row r="397" spans="1:65">
      <c r="A397" s="30"/>
      <c r="B397" s="19"/>
      <c r="C397" s="9"/>
      <c r="D397" s="26"/>
      <c r="E397" s="15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2</v>
      </c>
    </row>
    <row r="398" spans="1:65">
      <c r="A398" s="30"/>
      <c r="B398" s="18">
        <v>1</v>
      </c>
      <c r="C398" s="14">
        <v>1</v>
      </c>
      <c r="D398" s="22">
        <v>2.04</v>
      </c>
      <c r="E398" s="15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8">
        <v>1</v>
      </c>
    </row>
    <row r="399" spans="1:65">
      <c r="A399" s="30"/>
      <c r="B399" s="19">
        <v>1</v>
      </c>
      <c r="C399" s="9">
        <v>2</v>
      </c>
      <c r="D399" s="11">
        <v>2.0299999999999998</v>
      </c>
      <c r="E399" s="15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8">
        <v>29</v>
      </c>
    </row>
    <row r="400" spans="1:65">
      <c r="A400" s="30"/>
      <c r="B400" s="20" t="s">
        <v>265</v>
      </c>
      <c r="C400" s="12"/>
      <c r="D400" s="23">
        <v>2.0350000000000001</v>
      </c>
      <c r="E400" s="15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8">
        <v>16</v>
      </c>
    </row>
    <row r="401" spans="1:65">
      <c r="A401" s="30"/>
      <c r="B401" s="3" t="s">
        <v>266</v>
      </c>
      <c r="C401" s="29"/>
      <c r="D401" s="11">
        <v>2.0350000000000001</v>
      </c>
      <c r="E401" s="15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>
        <v>2.0350000000000001</v>
      </c>
    </row>
    <row r="402" spans="1:65">
      <c r="A402" s="30"/>
      <c r="B402" s="3" t="s">
        <v>267</v>
      </c>
      <c r="C402" s="29"/>
      <c r="D402" s="24">
        <v>7.0710678118656384E-3</v>
      </c>
      <c r="E402" s="15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35</v>
      </c>
    </row>
    <row r="403" spans="1:65">
      <c r="A403" s="30"/>
      <c r="B403" s="3" t="s">
        <v>86</v>
      </c>
      <c r="C403" s="29"/>
      <c r="D403" s="13">
        <v>3.4747261974769719E-3</v>
      </c>
      <c r="E403" s="15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30"/>
      <c r="B404" s="3" t="s">
        <v>268</v>
      </c>
      <c r="C404" s="29"/>
      <c r="D404" s="13">
        <v>0</v>
      </c>
      <c r="E404" s="15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30"/>
      <c r="B405" s="46" t="s">
        <v>269</v>
      </c>
      <c r="C405" s="47"/>
      <c r="D405" s="45" t="s">
        <v>270</v>
      </c>
      <c r="E405" s="15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B406" s="31"/>
      <c r="C406" s="20"/>
      <c r="D406" s="20"/>
      <c r="BM406" s="55"/>
    </row>
    <row r="407" spans="1:65" ht="15">
      <c r="B407" s="8" t="s">
        <v>651</v>
      </c>
      <c r="BM407" s="28" t="s">
        <v>308</v>
      </c>
    </row>
    <row r="408" spans="1:65" ht="15">
      <c r="A408" s="25" t="s">
        <v>43</v>
      </c>
      <c r="B408" s="18" t="s">
        <v>110</v>
      </c>
      <c r="C408" s="15" t="s">
        <v>111</v>
      </c>
      <c r="D408" s="16" t="s">
        <v>333</v>
      </c>
      <c r="E408" s="15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</v>
      </c>
    </row>
    <row r="409" spans="1:65">
      <c r="A409" s="30"/>
      <c r="B409" s="19" t="s">
        <v>231</v>
      </c>
      <c r="C409" s="9" t="s">
        <v>231</v>
      </c>
      <c r="D409" s="10" t="s">
        <v>112</v>
      </c>
      <c r="E409" s="15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 t="s">
        <v>3</v>
      </c>
    </row>
    <row r="410" spans="1:65">
      <c r="A410" s="30"/>
      <c r="B410" s="19"/>
      <c r="C410" s="9"/>
      <c r="D410" s="10" t="s">
        <v>343</v>
      </c>
      <c r="E410" s="15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1</v>
      </c>
    </row>
    <row r="411" spans="1:65">
      <c r="A411" s="30"/>
      <c r="B411" s="19"/>
      <c r="C411" s="9"/>
      <c r="D411" s="26"/>
      <c r="E411" s="15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1</v>
      </c>
    </row>
    <row r="412" spans="1:65">
      <c r="A412" s="30"/>
      <c r="B412" s="18">
        <v>1</v>
      </c>
      <c r="C412" s="14">
        <v>1</v>
      </c>
      <c r="D412" s="228">
        <v>15.2</v>
      </c>
      <c r="E412" s="219"/>
      <c r="F412" s="220"/>
      <c r="G412" s="220"/>
      <c r="H412" s="220"/>
      <c r="I412" s="220"/>
      <c r="J412" s="220"/>
      <c r="K412" s="220"/>
      <c r="L412" s="220"/>
      <c r="M412" s="220"/>
      <c r="N412" s="220"/>
      <c r="O412" s="220"/>
      <c r="P412" s="220"/>
      <c r="Q412" s="220"/>
      <c r="R412" s="220"/>
      <c r="S412" s="220"/>
      <c r="T412" s="220"/>
      <c r="U412" s="220"/>
      <c r="V412" s="220"/>
      <c r="W412" s="220"/>
      <c r="X412" s="220"/>
      <c r="Y412" s="220"/>
      <c r="Z412" s="220"/>
      <c r="AA412" s="220"/>
      <c r="AB412" s="220"/>
      <c r="AC412" s="220"/>
      <c r="AD412" s="220"/>
      <c r="AE412" s="220"/>
      <c r="AF412" s="220"/>
      <c r="AG412" s="220"/>
      <c r="AH412" s="220"/>
      <c r="AI412" s="220"/>
      <c r="AJ412" s="220"/>
      <c r="AK412" s="220"/>
      <c r="AL412" s="220"/>
      <c r="AM412" s="220"/>
      <c r="AN412" s="220"/>
      <c r="AO412" s="220"/>
      <c r="AP412" s="220"/>
      <c r="AQ412" s="220"/>
      <c r="AR412" s="220"/>
      <c r="AS412" s="220"/>
      <c r="AT412" s="220"/>
      <c r="AU412" s="220"/>
      <c r="AV412" s="220"/>
      <c r="AW412" s="220"/>
      <c r="AX412" s="220"/>
      <c r="AY412" s="220"/>
      <c r="AZ412" s="220"/>
      <c r="BA412" s="220"/>
      <c r="BB412" s="220"/>
      <c r="BC412" s="220"/>
      <c r="BD412" s="220"/>
      <c r="BE412" s="220"/>
      <c r="BF412" s="220"/>
      <c r="BG412" s="220"/>
      <c r="BH412" s="220"/>
      <c r="BI412" s="220"/>
      <c r="BJ412" s="220"/>
      <c r="BK412" s="220"/>
      <c r="BL412" s="220"/>
      <c r="BM412" s="230">
        <v>1</v>
      </c>
    </row>
    <row r="413" spans="1:65">
      <c r="A413" s="30"/>
      <c r="B413" s="19">
        <v>1</v>
      </c>
      <c r="C413" s="9">
        <v>2</v>
      </c>
      <c r="D413" s="218">
        <v>15.2</v>
      </c>
      <c r="E413" s="219"/>
      <c r="F413" s="220"/>
      <c r="G413" s="220"/>
      <c r="H413" s="220"/>
      <c r="I413" s="220"/>
      <c r="J413" s="220"/>
      <c r="K413" s="220"/>
      <c r="L413" s="220"/>
      <c r="M413" s="220"/>
      <c r="N413" s="220"/>
      <c r="O413" s="220"/>
      <c r="P413" s="220"/>
      <c r="Q413" s="220"/>
      <c r="R413" s="220"/>
      <c r="S413" s="220"/>
      <c r="T413" s="220"/>
      <c r="U413" s="220"/>
      <c r="V413" s="220"/>
      <c r="W413" s="220"/>
      <c r="X413" s="220"/>
      <c r="Y413" s="220"/>
      <c r="Z413" s="220"/>
      <c r="AA413" s="220"/>
      <c r="AB413" s="220"/>
      <c r="AC413" s="220"/>
      <c r="AD413" s="220"/>
      <c r="AE413" s="220"/>
      <c r="AF413" s="220"/>
      <c r="AG413" s="220"/>
      <c r="AH413" s="220"/>
      <c r="AI413" s="220"/>
      <c r="AJ413" s="220"/>
      <c r="AK413" s="220"/>
      <c r="AL413" s="220"/>
      <c r="AM413" s="220"/>
      <c r="AN413" s="220"/>
      <c r="AO413" s="220"/>
      <c r="AP413" s="220"/>
      <c r="AQ413" s="220"/>
      <c r="AR413" s="220"/>
      <c r="AS413" s="220"/>
      <c r="AT413" s="220"/>
      <c r="AU413" s="220"/>
      <c r="AV413" s="220"/>
      <c r="AW413" s="220"/>
      <c r="AX413" s="220"/>
      <c r="AY413" s="220"/>
      <c r="AZ413" s="220"/>
      <c r="BA413" s="220"/>
      <c r="BB413" s="220"/>
      <c r="BC413" s="220"/>
      <c r="BD413" s="220"/>
      <c r="BE413" s="220"/>
      <c r="BF413" s="220"/>
      <c r="BG413" s="220"/>
      <c r="BH413" s="220"/>
      <c r="BI413" s="220"/>
      <c r="BJ413" s="220"/>
      <c r="BK413" s="220"/>
      <c r="BL413" s="220"/>
      <c r="BM413" s="230">
        <v>30</v>
      </c>
    </row>
    <row r="414" spans="1:65">
      <c r="A414" s="30"/>
      <c r="B414" s="20" t="s">
        <v>265</v>
      </c>
      <c r="C414" s="12"/>
      <c r="D414" s="233">
        <v>15.2</v>
      </c>
      <c r="E414" s="219"/>
      <c r="F414" s="220"/>
      <c r="G414" s="220"/>
      <c r="H414" s="220"/>
      <c r="I414" s="220"/>
      <c r="J414" s="220"/>
      <c r="K414" s="220"/>
      <c r="L414" s="220"/>
      <c r="M414" s="220"/>
      <c r="N414" s="220"/>
      <c r="O414" s="220"/>
      <c r="P414" s="220"/>
      <c r="Q414" s="220"/>
      <c r="R414" s="220"/>
      <c r="S414" s="220"/>
      <c r="T414" s="220"/>
      <c r="U414" s="220"/>
      <c r="V414" s="220"/>
      <c r="W414" s="220"/>
      <c r="X414" s="220"/>
      <c r="Y414" s="220"/>
      <c r="Z414" s="220"/>
      <c r="AA414" s="220"/>
      <c r="AB414" s="220"/>
      <c r="AC414" s="220"/>
      <c r="AD414" s="220"/>
      <c r="AE414" s="220"/>
      <c r="AF414" s="220"/>
      <c r="AG414" s="220"/>
      <c r="AH414" s="220"/>
      <c r="AI414" s="220"/>
      <c r="AJ414" s="220"/>
      <c r="AK414" s="220"/>
      <c r="AL414" s="220"/>
      <c r="AM414" s="220"/>
      <c r="AN414" s="220"/>
      <c r="AO414" s="220"/>
      <c r="AP414" s="220"/>
      <c r="AQ414" s="220"/>
      <c r="AR414" s="220"/>
      <c r="AS414" s="220"/>
      <c r="AT414" s="220"/>
      <c r="AU414" s="220"/>
      <c r="AV414" s="220"/>
      <c r="AW414" s="220"/>
      <c r="AX414" s="220"/>
      <c r="AY414" s="220"/>
      <c r="AZ414" s="220"/>
      <c r="BA414" s="220"/>
      <c r="BB414" s="220"/>
      <c r="BC414" s="220"/>
      <c r="BD414" s="220"/>
      <c r="BE414" s="220"/>
      <c r="BF414" s="220"/>
      <c r="BG414" s="220"/>
      <c r="BH414" s="220"/>
      <c r="BI414" s="220"/>
      <c r="BJ414" s="220"/>
      <c r="BK414" s="220"/>
      <c r="BL414" s="220"/>
      <c r="BM414" s="230">
        <v>16</v>
      </c>
    </row>
    <row r="415" spans="1:65">
      <c r="A415" s="30"/>
      <c r="B415" s="3" t="s">
        <v>266</v>
      </c>
      <c r="C415" s="29"/>
      <c r="D415" s="218">
        <v>15.2</v>
      </c>
      <c r="E415" s="219"/>
      <c r="F415" s="220"/>
      <c r="G415" s="220"/>
      <c r="H415" s="220"/>
      <c r="I415" s="220"/>
      <c r="J415" s="220"/>
      <c r="K415" s="220"/>
      <c r="L415" s="220"/>
      <c r="M415" s="220"/>
      <c r="N415" s="220"/>
      <c r="O415" s="220"/>
      <c r="P415" s="220"/>
      <c r="Q415" s="220"/>
      <c r="R415" s="220"/>
      <c r="S415" s="220"/>
      <c r="T415" s="220"/>
      <c r="U415" s="220"/>
      <c r="V415" s="220"/>
      <c r="W415" s="220"/>
      <c r="X415" s="220"/>
      <c r="Y415" s="220"/>
      <c r="Z415" s="220"/>
      <c r="AA415" s="220"/>
      <c r="AB415" s="220"/>
      <c r="AC415" s="220"/>
      <c r="AD415" s="220"/>
      <c r="AE415" s="220"/>
      <c r="AF415" s="220"/>
      <c r="AG415" s="220"/>
      <c r="AH415" s="220"/>
      <c r="AI415" s="220"/>
      <c r="AJ415" s="220"/>
      <c r="AK415" s="220"/>
      <c r="AL415" s="220"/>
      <c r="AM415" s="220"/>
      <c r="AN415" s="220"/>
      <c r="AO415" s="220"/>
      <c r="AP415" s="220"/>
      <c r="AQ415" s="220"/>
      <c r="AR415" s="220"/>
      <c r="AS415" s="220"/>
      <c r="AT415" s="220"/>
      <c r="AU415" s="220"/>
      <c r="AV415" s="220"/>
      <c r="AW415" s="220"/>
      <c r="AX415" s="220"/>
      <c r="AY415" s="220"/>
      <c r="AZ415" s="220"/>
      <c r="BA415" s="220"/>
      <c r="BB415" s="220"/>
      <c r="BC415" s="220"/>
      <c r="BD415" s="220"/>
      <c r="BE415" s="220"/>
      <c r="BF415" s="220"/>
      <c r="BG415" s="220"/>
      <c r="BH415" s="220"/>
      <c r="BI415" s="220"/>
      <c r="BJ415" s="220"/>
      <c r="BK415" s="220"/>
      <c r="BL415" s="220"/>
      <c r="BM415" s="230">
        <v>15.2</v>
      </c>
    </row>
    <row r="416" spans="1:65">
      <c r="A416" s="30"/>
      <c r="B416" s="3" t="s">
        <v>267</v>
      </c>
      <c r="C416" s="29"/>
      <c r="D416" s="218">
        <v>0</v>
      </c>
      <c r="E416" s="219"/>
      <c r="F416" s="220"/>
      <c r="G416" s="220"/>
      <c r="H416" s="220"/>
      <c r="I416" s="220"/>
      <c r="J416" s="220"/>
      <c r="K416" s="220"/>
      <c r="L416" s="220"/>
      <c r="M416" s="220"/>
      <c r="N416" s="220"/>
      <c r="O416" s="220"/>
      <c r="P416" s="220"/>
      <c r="Q416" s="220"/>
      <c r="R416" s="220"/>
      <c r="S416" s="220"/>
      <c r="T416" s="220"/>
      <c r="U416" s="220"/>
      <c r="V416" s="220"/>
      <c r="W416" s="220"/>
      <c r="X416" s="220"/>
      <c r="Y416" s="220"/>
      <c r="Z416" s="220"/>
      <c r="AA416" s="220"/>
      <c r="AB416" s="220"/>
      <c r="AC416" s="220"/>
      <c r="AD416" s="220"/>
      <c r="AE416" s="220"/>
      <c r="AF416" s="220"/>
      <c r="AG416" s="220"/>
      <c r="AH416" s="220"/>
      <c r="AI416" s="220"/>
      <c r="AJ416" s="220"/>
      <c r="AK416" s="220"/>
      <c r="AL416" s="220"/>
      <c r="AM416" s="220"/>
      <c r="AN416" s="220"/>
      <c r="AO416" s="220"/>
      <c r="AP416" s="220"/>
      <c r="AQ416" s="220"/>
      <c r="AR416" s="220"/>
      <c r="AS416" s="220"/>
      <c r="AT416" s="220"/>
      <c r="AU416" s="220"/>
      <c r="AV416" s="220"/>
      <c r="AW416" s="220"/>
      <c r="AX416" s="220"/>
      <c r="AY416" s="220"/>
      <c r="AZ416" s="220"/>
      <c r="BA416" s="220"/>
      <c r="BB416" s="220"/>
      <c r="BC416" s="220"/>
      <c r="BD416" s="220"/>
      <c r="BE416" s="220"/>
      <c r="BF416" s="220"/>
      <c r="BG416" s="220"/>
      <c r="BH416" s="220"/>
      <c r="BI416" s="220"/>
      <c r="BJ416" s="220"/>
      <c r="BK416" s="220"/>
      <c r="BL416" s="220"/>
      <c r="BM416" s="230">
        <v>36</v>
      </c>
    </row>
    <row r="417" spans="1:65">
      <c r="A417" s="30"/>
      <c r="B417" s="3" t="s">
        <v>86</v>
      </c>
      <c r="C417" s="29"/>
      <c r="D417" s="13">
        <v>0</v>
      </c>
      <c r="E417" s="15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3" t="s">
        <v>268</v>
      </c>
      <c r="C418" s="29"/>
      <c r="D418" s="13">
        <v>0</v>
      </c>
      <c r="E418" s="15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46" t="s">
        <v>269</v>
      </c>
      <c r="C419" s="47"/>
      <c r="D419" s="45" t="s">
        <v>270</v>
      </c>
      <c r="E419" s="15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B420" s="31"/>
      <c r="C420" s="20"/>
      <c r="D420" s="20"/>
      <c r="BM420" s="55"/>
    </row>
    <row r="421" spans="1:65" ht="15">
      <c r="B421" s="8" t="s">
        <v>652</v>
      </c>
      <c r="BM421" s="28" t="s">
        <v>308</v>
      </c>
    </row>
    <row r="422" spans="1:65" ht="15">
      <c r="A422" s="25" t="s">
        <v>59</v>
      </c>
      <c r="B422" s="18" t="s">
        <v>110</v>
      </c>
      <c r="C422" s="15" t="s">
        <v>111</v>
      </c>
      <c r="D422" s="16" t="s">
        <v>333</v>
      </c>
      <c r="E422" s="15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1</v>
      </c>
    </row>
    <row r="423" spans="1:65">
      <c r="A423" s="30"/>
      <c r="B423" s="19" t="s">
        <v>231</v>
      </c>
      <c r="C423" s="9" t="s">
        <v>231</v>
      </c>
      <c r="D423" s="10" t="s">
        <v>112</v>
      </c>
      <c r="E423" s="15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 t="s">
        <v>3</v>
      </c>
    </row>
    <row r="424" spans="1:65">
      <c r="A424" s="30"/>
      <c r="B424" s="19"/>
      <c r="C424" s="9"/>
      <c r="D424" s="10" t="s">
        <v>343</v>
      </c>
      <c r="E424" s="15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3</v>
      </c>
    </row>
    <row r="425" spans="1:65">
      <c r="A425" s="30"/>
      <c r="B425" s="19"/>
      <c r="C425" s="9"/>
      <c r="D425" s="26"/>
      <c r="E425" s="15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3</v>
      </c>
    </row>
    <row r="426" spans="1:65">
      <c r="A426" s="30"/>
      <c r="B426" s="18">
        <v>1</v>
      </c>
      <c r="C426" s="14">
        <v>1</v>
      </c>
      <c r="D426" s="223" t="s">
        <v>105</v>
      </c>
      <c r="E426" s="206"/>
      <c r="F426" s="207"/>
      <c r="G426" s="207"/>
      <c r="H426" s="207"/>
      <c r="I426" s="207"/>
      <c r="J426" s="207"/>
      <c r="K426" s="207"/>
      <c r="L426" s="207"/>
      <c r="M426" s="207"/>
      <c r="N426" s="207"/>
      <c r="O426" s="207"/>
      <c r="P426" s="207"/>
      <c r="Q426" s="207"/>
      <c r="R426" s="207"/>
      <c r="S426" s="207"/>
      <c r="T426" s="207"/>
      <c r="U426" s="207"/>
      <c r="V426" s="207"/>
      <c r="W426" s="207"/>
      <c r="X426" s="207"/>
      <c r="Y426" s="207"/>
      <c r="Z426" s="207"/>
      <c r="AA426" s="207"/>
      <c r="AB426" s="207"/>
      <c r="AC426" s="207"/>
      <c r="AD426" s="207"/>
      <c r="AE426" s="207"/>
      <c r="AF426" s="207"/>
      <c r="AG426" s="207"/>
      <c r="AH426" s="207"/>
      <c r="AI426" s="207"/>
      <c r="AJ426" s="207"/>
      <c r="AK426" s="207"/>
      <c r="AL426" s="207"/>
      <c r="AM426" s="207"/>
      <c r="AN426" s="207"/>
      <c r="AO426" s="207"/>
      <c r="AP426" s="207"/>
      <c r="AQ426" s="207"/>
      <c r="AR426" s="207"/>
      <c r="AS426" s="207"/>
      <c r="AT426" s="207"/>
      <c r="AU426" s="207"/>
      <c r="AV426" s="207"/>
      <c r="AW426" s="207"/>
      <c r="AX426" s="207"/>
      <c r="AY426" s="207"/>
      <c r="AZ426" s="207"/>
      <c r="BA426" s="207"/>
      <c r="BB426" s="207"/>
      <c r="BC426" s="207"/>
      <c r="BD426" s="207"/>
      <c r="BE426" s="207"/>
      <c r="BF426" s="207"/>
      <c r="BG426" s="207"/>
      <c r="BH426" s="207"/>
      <c r="BI426" s="207"/>
      <c r="BJ426" s="207"/>
      <c r="BK426" s="207"/>
      <c r="BL426" s="207"/>
      <c r="BM426" s="224">
        <v>1</v>
      </c>
    </row>
    <row r="427" spans="1:65">
      <c r="A427" s="30"/>
      <c r="B427" s="19">
        <v>1</v>
      </c>
      <c r="C427" s="9">
        <v>2</v>
      </c>
      <c r="D427" s="225" t="s">
        <v>105</v>
      </c>
      <c r="E427" s="206"/>
      <c r="F427" s="207"/>
      <c r="G427" s="207"/>
      <c r="H427" s="207"/>
      <c r="I427" s="207"/>
      <c r="J427" s="207"/>
      <c r="K427" s="207"/>
      <c r="L427" s="207"/>
      <c r="M427" s="207"/>
      <c r="N427" s="207"/>
      <c r="O427" s="207"/>
      <c r="P427" s="207"/>
      <c r="Q427" s="207"/>
      <c r="R427" s="207"/>
      <c r="S427" s="207"/>
      <c r="T427" s="207"/>
      <c r="U427" s="207"/>
      <c r="V427" s="207"/>
      <c r="W427" s="207"/>
      <c r="X427" s="207"/>
      <c r="Y427" s="207"/>
      <c r="Z427" s="207"/>
      <c r="AA427" s="207"/>
      <c r="AB427" s="207"/>
      <c r="AC427" s="207"/>
      <c r="AD427" s="207"/>
      <c r="AE427" s="207"/>
      <c r="AF427" s="207"/>
      <c r="AG427" s="207"/>
      <c r="AH427" s="207"/>
      <c r="AI427" s="207"/>
      <c r="AJ427" s="207"/>
      <c r="AK427" s="207"/>
      <c r="AL427" s="207"/>
      <c r="AM427" s="207"/>
      <c r="AN427" s="207"/>
      <c r="AO427" s="207"/>
      <c r="AP427" s="207"/>
      <c r="AQ427" s="207"/>
      <c r="AR427" s="207"/>
      <c r="AS427" s="207"/>
      <c r="AT427" s="207"/>
      <c r="AU427" s="207"/>
      <c r="AV427" s="207"/>
      <c r="AW427" s="207"/>
      <c r="AX427" s="207"/>
      <c r="AY427" s="207"/>
      <c r="AZ427" s="207"/>
      <c r="BA427" s="207"/>
      <c r="BB427" s="207"/>
      <c r="BC427" s="207"/>
      <c r="BD427" s="207"/>
      <c r="BE427" s="207"/>
      <c r="BF427" s="207"/>
      <c r="BG427" s="207"/>
      <c r="BH427" s="207"/>
      <c r="BI427" s="207"/>
      <c r="BJ427" s="207"/>
      <c r="BK427" s="207"/>
      <c r="BL427" s="207"/>
      <c r="BM427" s="224">
        <v>31</v>
      </c>
    </row>
    <row r="428" spans="1:65">
      <c r="A428" s="30"/>
      <c r="B428" s="20" t="s">
        <v>265</v>
      </c>
      <c r="C428" s="12"/>
      <c r="D428" s="227" t="s">
        <v>673</v>
      </c>
      <c r="E428" s="206"/>
      <c r="F428" s="207"/>
      <c r="G428" s="207"/>
      <c r="H428" s="207"/>
      <c r="I428" s="207"/>
      <c r="J428" s="207"/>
      <c r="K428" s="207"/>
      <c r="L428" s="207"/>
      <c r="M428" s="207"/>
      <c r="N428" s="207"/>
      <c r="O428" s="207"/>
      <c r="P428" s="207"/>
      <c r="Q428" s="207"/>
      <c r="R428" s="207"/>
      <c r="S428" s="207"/>
      <c r="T428" s="207"/>
      <c r="U428" s="207"/>
      <c r="V428" s="207"/>
      <c r="W428" s="207"/>
      <c r="X428" s="207"/>
      <c r="Y428" s="207"/>
      <c r="Z428" s="207"/>
      <c r="AA428" s="207"/>
      <c r="AB428" s="207"/>
      <c r="AC428" s="207"/>
      <c r="AD428" s="207"/>
      <c r="AE428" s="207"/>
      <c r="AF428" s="207"/>
      <c r="AG428" s="207"/>
      <c r="AH428" s="207"/>
      <c r="AI428" s="207"/>
      <c r="AJ428" s="207"/>
      <c r="AK428" s="207"/>
      <c r="AL428" s="207"/>
      <c r="AM428" s="207"/>
      <c r="AN428" s="207"/>
      <c r="AO428" s="207"/>
      <c r="AP428" s="207"/>
      <c r="AQ428" s="207"/>
      <c r="AR428" s="207"/>
      <c r="AS428" s="207"/>
      <c r="AT428" s="207"/>
      <c r="AU428" s="207"/>
      <c r="AV428" s="207"/>
      <c r="AW428" s="207"/>
      <c r="AX428" s="207"/>
      <c r="AY428" s="207"/>
      <c r="AZ428" s="207"/>
      <c r="BA428" s="207"/>
      <c r="BB428" s="207"/>
      <c r="BC428" s="207"/>
      <c r="BD428" s="207"/>
      <c r="BE428" s="207"/>
      <c r="BF428" s="207"/>
      <c r="BG428" s="207"/>
      <c r="BH428" s="207"/>
      <c r="BI428" s="207"/>
      <c r="BJ428" s="207"/>
      <c r="BK428" s="207"/>
      <c r="BL428" s="207"/>
      <c r="BM428" s="224">
        <v>16</v>
      </c>
    </row>
    <row r="429" spans="1:65">
      <c r="A429" s="30"/>
      <c r="B429" s="3" t="s">
        <v>266</v>
      </c>
      <c r="C429" s="29"/>
      <c r="D429" s="24" t="s">
        <v>673</v>
      </c>
      <c r="E429" s="206"/>
      <c r="F429" s="207"/>
      <c r="G429" s="207"/>
      <c r="H429" s="207"/>
      <c r="I429" s="207"/>
      <c r="J429" s="207"/>
      <c r="K429" s="207"/>
      <c r="L429" s="207"/>
      <c r="M429" s="207"/>
      <c r="N429" s="207"/>
      <c r="O429" s="207"/>
      <c r="P429" s="207"/>
      <c r="Q429" s="207"/>
      <c r="R429" s="207"/>
      <c r="S429" s="207"/>
      <c r="T429" s="207"/>
      <c r="U429" s="207"/>
      <c r="V429" s="207"/>
      <c r="W429" s="207"/>
      <c r="X429" s="207"/>
      <c r="Y429" s="207"/>
      <c r="Z429" s="207"/>
      <c r="AA429" s="207"/>
      <c r="AB429" s="207"/>
      <c r="AC429" s="207"/>
      <c r="AD429" s="207"/>
      <c r="AE429" s="207"/>
      <c r="AF429" s="207"/>
      <c r="AG429" s="207"/>
      <c r="AH429" s="207"/>
      <c r="AI429" s="207"/>
      <c r="AJ429" s="207"/>
      <c r="AK429" s="207"/>
      <c r="AL429" s="207"/>
      <c r="AM429" s="207"/>
      <c r="AN429" s="207"/>
      <c r="AO429" s="207"/>
      <c r="AP429" s="207"/>
      <c r="AQ429" s="207"/>
      <c r="AR429" s="207"/>
      <c r="AS429" s="207"/>
      <c r="AT429" s="207"/>
      <c r="AU429" s="207"/>
      <c r="AV429" s="207"/>
      <c r="AW429" s="207"/>
      <c r="AX429" s="207"/>
      <c r="AY429" s="207"/>
      <c r="AZ429" s="207"/>
      <c r="BA429" s="207"/>
      <c r="BB429" s="207"/>
      <c r="BC429" s="207"/>
      <c r="BD429" s="207"/>
      <c r="BE429" s="207"/>
      <c r="BF429" s="207"/>
      <c r="BG429" s="207"/>
      <c r="BH429" s="207"/>
      <c r="BI429" s="207"/>
      <c r="BJ429" s="207"/>
      <c r="BK429" s="207"/>
      <c r="BL429" s="207"/>
      <c r="BM429" s="224" t="s">
        <v>105</v>
      </c>
    </row>
    <row r="430" spans="1:65">
      <c r="A430" s="30"/>
      <c r="B430" s="3" t="s">
        <v>267</v>
      </c>
      <c r="C430" s="29"/>
      <c r="D430" s="24" t="s">
        <v>673</v>
      </c>
      <c r="E430" s="206"/>
      <c r="F430" s="207"/>
      <c r="G430" s="207"/>
      <c r="H430" s="207"/>
      <c r="I430" s="207"/>
      <c r="J430" s="207"/>
      <c r="K430" s="207"/>
      <c r="L430" s="207"/>
      <c r="M430" s="207"/>
      <c r="N430" s="207"/>
      <c r="O430" s="207"/>
      <c r="P430" s="207"/>
      <c r="Q430" s="207"/>
      <c r="R430" s="207"/>
      <c r="S430" s="207"/>
      <c r="T430" s="207"/>
      <c r="U430" s="207"/>
      <c r="V430" s="207"/>
      <c r="W430" s="207"/>
      <c r="X430" s="207"/>
      <c r="Y430" s="207"/>
      <c r="Z430" s="207"/>
      <c r="AA430" s="207"/>
      <c r="AB430" s="207"/>
      <c r="AC430" s="207"/>
      <c r="AD430" s="207"/>
      <c r="AE430" s="207"/>
      <c r="AF430" s="207"/>
      <c r="AG430" s="207"/>
      <c r="AH430" s="207"/>
      <c r="AI430" s="207"/>
      <c r="AJ430" s="207"/>
      <c r="AK430" s="207"/>
      <c r="AL430" s="207"/>
      <c r="AM430" s="207"/>
      <c r="AN430" s="207"/>
      <c r="AO430" s="207"/>
      <c r="AP430" s="207"/>
      <c r="AQ430" s="207"/>
      <c r="AR430" s="207"/>
      <c r="AS430" s="207"/>
      <c r="AT430" s="207"/>
      <c r="AU430" s="207"/>
      <c r="AV430" s="207"/>
      <c r="AW430" s="207"/>
      <c r="AX430" s="207"/>
      <c r="AY430" s="207"/>
      <c r="AZ430" s="207"/>
      <c r="BA430" s="207"/>
      <c r="BB430" s="207"/>
      <c r="BC430" s="207"/>
      <c r="BD430" s="207"/>
      <c r="BE430" s="207"/>
      <c r="BF430" s="207"/>
      <c r="BG430" s="207"/>
      <c r="BH430" s="207"/>
      <c r="BI430" s="207"/>
      <c r="BJ430" s="207"/>
      <c r="BK430" s="207"/>
      <c r="BL430" s="207"/>
      <c r="BM430" s="224">
        <v>37</v>
      </c>
    </row>
    <row r="431" spans="1:65">
      <c r="A431" s="30"/>
      <c r="B431" s="3" t="s">
        <v>86</v>
      </c>
      <c r="C431" s="29"/>
      <c r="D431" s="13" t="s">
        <v>673</v>
      </c>
      <c r="E431" s="15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30"/>
      <c r="B432" s="3" t="s">
        <v>268</v>
      </c>
      <c r="C432" s="29"/>
      <c r="D432" s="13" t="s">
        <v>673</v>
      </c>
      <c r="E432" s="15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46" t="s">
        <v>269</v>
      </c>
      <c r="C433" s="47"/>
      <c r="D433" s="45" t="s">
        <v>270</v>
      </c>
      <c r="E433" s="15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B434" s="31"/>
      <c r="C434" s="20"/>
      <c r="D434" s="20"/>
      <c r="BM434" s="55"/>
    </row>
    <row r="435" spans="1:65" ht="15">
      <c r="B435" s="8" t="s">
        <v>653</v>
      </c>
      <c r="BM435" s="28" t="s">
        <v>308</v>
      </c>
    </row>
    <row r="436" spans="1:65" ht="15">
      <c r="A436" s="25" t="s">
        <v>6</v>
      </c>
      <c r="B436" s="18" t="s">
        <v>110</v>
      </c>
      <c r="C436" s="15" t="s">
        <v>111</v>
      </c>
      <c r="D436" s="16" t="s">
        <v>333</v>
      </c>
      <c r="E436" s="15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8">
        <v>1</v>
      </c>
    </row>
    <row r="437" spans="1:65">
      <c r="A437" s="30"/>
      <c r="B437" s="19" t="s">
        <v>231</v>
      </c>
      <c r="C437" s="9" t="s">
        <v>231</v>
      </c>
      <c r="D437" s="10" t="s">
        <v>112</v>
      </c>
      <c r="E437" s="15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 t="s">
        <v>3</v>
      </c>
    </row>
    <row r="438" spans="1:65">
      <c r="A438" s="30"/>
      <c r="B438" s="19"/>
      <c r="C438" s="9"/>
      <c r="D438" s="10" t="s">
        <v>343</v>
      </c>
      <c r="E438" s="15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2</v>
      </c>
    </row>
    <row r="439" spans="1:65">
      <c r="A439" s="30"/>
      <c r="B439" s="19"/>
      <c r="C439" s="9"/>
      <c r="D439" s="26"/>
      <c r="E439" s="15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2</v>
      </c>
    </row>
    <row r="440" spans="1:65">
      <c r="A440" s="30"/>
      <c r="B440" s="18">
        <v>1</v>
      </c>
      <c r="C440" s="14">
        <v>1</v>
      </c>
      <c r="D440" s="22">
        <v>2</v>
      </c>
      <c r="E440" s="15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8">
        <v>1</v>
      </c>
    </row>
    <row r="441" spans="1:65">
      <c r="A441" s="30"/>
      <c r="B441" s="19">
        <v>1</v>
      </c>
      <c r="C441" s="9">
        <v>2</v>
      </c>
      <c r="D441" s="11">
        <v>2</v>
      </c>
      <c r="E441" s="15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32</v>
      </c>
    </row>
    <row r="442" spans="1:65">
      <c r="A442" s="30"/>
      <c r="B442" s="20" t="s">
        <v>265</v>
      </c>
      <c r="C442" s="12"/>
      <c r="D442" s="23">
        <v>2</v>
      </c>
      <c r="E442" s="15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>
        <v>16</v>
      </c>
    </row>
    <row r="443" spans="1:65">
      <c r="A443" s="30"/>
      <c r="B443" s="3" t="s">
        <v>266</v>
      </c>
      <c r="C443" s="29"/>
      <c r="D443" s="11">
        <v>2</v>
      </c>
      <c r="E443" s="15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2</v>
      </c>
    </row>
    <row r="444" spans="1:65">
      <c r="A444" s="30"/>
      <c r="B444" s="3" t="s">
        <v>267</v>
      </c>
      <c r="C444" s="29"/>
      <c r="D444" s="24">
        <v>0</v>
      </c>
      <c r="E444" s="15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38</v>
      </c>
    </row>
    <row r="445" spans="1:65">
      <c r="A445" s="30"/>
      <c r="B445" s="3" t="s">
        <v>86</v>
      </c>
      <c r="C445" s="29"/>
      <c r="D445" s="13">
        <v>0</v>
      </c>
      <c r="E445" s="15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5"/>
    </row>
    <row r="446" spans="1:65">
      <c r="A446" s="30"/>
      <c r="B446" s="3" t="s">
        <v>268</v>
      </c>
      <c r="C446" s="29"/>
      <c r="D446" s="13">
        <v>0</v>
      </c>
      <c r="E446" s="15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30"/>
      <c r="B447" s="46" t="s">
        <v>269</v>
      </c>
      <c r="C447" s="47"/>
      <c r="D447" s="45" t="s">
        <v>270</v>
      </c>
      <c r="E447" s="15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B448" s="31"/>
      <c r="C448" s="20"/>
      <c r="D448" s="20"/>
      <c r="BM448" s="55"/>
    </row>
    <row r="449" spans="1:65" ht="15">
      <c r="B449" s="8" t="s">
        <v>654</v>
      </c>
      <c r="BM449" s="28" t="s">
        <v>308</v>
      </c>
    </row>
    <row r="450" spans="1:65" ht="15">
      <c r="A450" s="25" t="s">
        <v>9</v>
      </c>
      <c r="B450" s="18" t="s">
        <v>110</v>
      </c>
      <c r="C450" s="15" t="s">
        <v>111</v>
      </c>
      <c r="D450" s="16" t="s">
        <v>333</v>
      </c>
      <c r="E450" s="15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8">
        <v>1</v>
      </c>
    </row>
    <row r="451" spans="1:65">
      <c r="A451" s="30"/>
      <c r="B451" s="19" t="s">
        <v>231</v>
      </c>
      <c r="C451" s="9" t="s">
        <v>231</v>
      </c>
      <c r="D451" s="10" t="s">
        <v>112</v>
      </c>
      <c r="E451" s="15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8" t="s">
        <v>3</v>
      </c>
    </row>
    <row r="452" spans="1:65">
      <c r="A452" s="30"/>
      <c r="B452" s="19"/>
      <c r="C452" s="9"/>
      <c r="D452" s="10" t="s">
        <v>343</v>
      </c>
      <c r="E452" s="15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8">
        <v>1</v>
      </c>
    </row>
    <row r="453" spans="1:65">
      <c r="A453" s="30"/>
      <c r="B453" s="19"/>
      <c r="C453" s="9"/>
      <c r="D453" s="26"/>
      <c r="E453" s="15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8">
        <v>1</v>
      </c>
    </row>
    <row r="454" spans="1:65">
      <c r="A454" s="30"/>
      <c r="B454" s="18">
        <v>1</v>
      </c>
      <c r="C454" s="14">
        <v>1</v>
      </c>
      <c r="D454" s="228">
        <v>37.700000000000003</v>
      </c>
      <c r="E454" s="219"/>
      <c r="F454" s="220"/>
      <c r="G454" s="220"/>
      <c r="H454" s="220"/>
      <c r="I454" s="220"/>
      <c r="J454" s="220"/>
      <c r="K454" s="220"/>
      <c r="L454" s="220"/>
      <c r="M454" s="220"/>
      <c r="N454" s="220"/>
      <c r="O454" s="220"/>
      <c r="P454" s="220"/>
      <c r="Q454" s="220"/>
      <c r="R454" s="220"/>
      <c r="S454" s="220"/>
      <c r="T454" s="220"/>
      <c r="U454" s="220"/>
      <c r="V454" s="220"/>
      <c r="W454" s="220"/>
      <c r="X454" s="220"/>
      <c r="Y454" s="220"/>
      <c r="Z454" s="220"/>
      <c r="AA454" s="220"/>
      <c r="AB454" s="220"/>
      <c r="AC454" s="220"/>
      <c r="AD454" s="220"/>
      <c r="AE454" s="220"/>
      <c r="AF454" s="220"/>
      <c r="AG454" s="220"/>
      <c r="AH454" s="220"/>
      <c r="AI454" s="220"/>
      <c r="AJ454" s="220"/>
      <c r="AK454" s="220"/>
      <c r="AL454" s="220"/>
      <c r="AM454" s="220"/>
      <c r="AN454" s="220"/>
      <c r="AO454" s="220"/>
      <c r="AP454" s="220"/>
      <c r="AQ454" s="220"/>
      <c r="AR454" s="220"/>
      <c r="AS454" s="220"/>
      <c r="AT454" s="220"/>
      <c r="AU454" s="220"/>
      <c r="AV454" s="220"/>
      <c r="AW454" s="220"/>
      <c r="AX454" s="220"/>
      <c r="AY454" s="220"/>
      <c r="AZ454" s="220"/>
      <c r="BA454" s="220"/>
      <c r="BB454" s="220"/>
      <c r="BC454" s="220"/>
      <c r="BD454" s="220"/>
      <c r="BE454" s="220"/>
      <c r="BF454" s="220"/>
      <c r="BG454" s="220"/>
      <c r="BH454" s="220"/>
      <c r="BI454" s="220"/>
      <c r="BJ454" s="220"/>
      <c r="BK454" s="220"/>
      <c r="BL454" s="220"/>
      <c r="BM454" s="230">
        <v>1</v>
      </c>
    </row>
    <row r="455" spans="1:65">
      <c r="A455" s="30"/>
      <c r="B455" s="19">
        <v>1</v>
      </c>
      <c r="C455" s="9">
        <v>2</v>
      </c>
      <c r="D455" s="218">
        <v>38.299999999999997</v>
      </c>
      <c r="E455" s="219"/>
      <c r="F455" s="220"/>
      <c r="G455" s="220"/>
      <c r="H455" s="220"/>
      <c r="I455" s="220"/>
      <c r="J455" s="220"/>
      <c r="K455" s="220"/>
      <c r="L455" s="220"/>
      <c r="M455" s="220"/>
      <c r="N455" s="220"/>
      <c r="O455" s="220"/>
      <c r="P455" s="220"/>
      <c r="Q455" s="220"/>
      <c r="R455" s="220"/>
      <c r="S455" s="220"/>
      <c r="T455" s="220"/>
      <c r="U455" s="220"/>
      <c r="V455" s="220"/>
      <c r="W455" s="220"/>
      <c r="X455" s="220"/>
      <c r="Y455" s="220"/>
      <c r="Z455" s="220"/>
      <c r="AA455" s="220"/>
      <c r="AB455" s="220"/>
      <c r="AC455" s="220"/>
      <c r="AD455" s="220"/>
      <c r="AE455" s="220"/>
      <c r="AF455" s="220"/>
      <c r="AG455" s="220"/>
      <c r="AH455" s="220"/>
      <c r="AI455" s="220"/>
      <c r="AJ455" s="220"/>
      <c r="AK455" s="220"/>
      <c r="AL455" s="220"/>
      <c r="AM455" s="220"/>
      <c r="AN455" s="220"/>
      <c r="AO455" s="220"/>
      <c r="AP455" s="220"/>
      <c r="AQ455" s="220"/>
      <c r="AR455" s="220"/>
      <c r="AS455" s="220"/>
      <c r="AT455" s="220"/>
      <c r="AU455" s="220"/>
      <c r="AV455" s="220"/>
      <c r="AW455" s="220"/>
      <c r="AX455" s="220"/>
      <c r="AY455" s="220"/>
      <c r="AZ455" s="220"/>
      <c r="BA455" s="220"/>
      <c r="BB455" s="220"/>
      <c r="BC455" s="220"/>
      <c r="BD455" s="220"/>
      <c r="BE455" s="220"/>
      <c r="BF455" s="220"/>
      <c r="BG455" s="220"/>
      <c r="BH455" s="220"/>
      <c r="BI455" s="220"/>
      <c r="BJ455" s="220"/>
      <c r="BK455" s="220"/>
      <c r="BL455" s="220"/>
      <c r="BM455" s="230">
        <v>33</v>
      </c>
    </row>
    <row r="456" spans="1:65">
      <c r="A456" s="30"/>
      <c r="B456" s="20" t="s">
        <v>265</v>
      </c>
      <c r="C456" s="12"/>
      <c r="D456" s="233">
        <v>38</v>
      </c>
      <c r="E456" s="219"/>
      <c r="F456" s="220"/>
      <c r="G456" s="220"/>
      <c r="H456" s="220"/>
      <c r="I456" s="220"/>
      <c r="J456" s="220"/>
      <c r="K456" s="220"/>
      <c r="L456" s="220"/>
      <c r="M456" s="220"/>
      <c r="N456" s="220"/>
      <c r="O456" s="220"/>
      <c r="P456" s="220"/>
      <c r="Q456" s="220"/>
      <c r="R456" s="220"/>
      <c r="S456" s="220"/>
      <c r="T456" s="220"/>
      <c r="U456" s="220"/>
      <c r="V456" s="220"/>
      <c r="W456" s="220"/>
      <c r="X456" s="220"/>
      <c r="Y456" s="220"/>
      <c r="Z456" s="220"/>
      <c r="AA456" s="220"/>
      <c r="AB456" s="220"/>
      <c r="AC456" s="220"/>
      <c r="AD456" s="220"/>
      <c r="AE456" s="220"/>
      <c r="AF456" s="220"/>
      <c r="AG456" s="220"/>
      <c r="AH456" s="220"/>
      <c r="AI456" s="220"/>
      <c r="AJ456" s="220"/>
      <c r="AK456" s="220"/>
      <c r="AL456" s="220"/>
      <c r="AM456" s="220"/>
      <c r="AN456" s="220"/>
      <c r="AO456" s="220"/>
      <c r="AP456" s="220"/>
      <c r="AQ456" s="220"/>
      <c r="AR456" s="220"/>
      <c r="AS456" s="220"/>
      <c r="AT456" s="220"/>
      <c r="AU456" s="220"/>
      <c r="AV456" s="220"/>
      <c r="AW456" s="220"/>
      <c r="AX456" s="220"/>
      <c r="AY456" s="220"/>
      <c r="AZ456" s="220"/>
      <c r="BA456" s="220"/>
      <c r="BB456" s="220"/>
      <c r="BC456" s="220"/>
      <c r="BD456" s="220"/>
      <c r="BE456" s="220"/>
      <c r="BF456" s="220"/>
      <c r="BG456" s="220"/>
      <c r="BH456" s="220"/>
      <c r="BI456" s="220"/>
      <c r="BJ456" s="220"/>
      <c r="BK456" s="220"/>
      <c r="BL456" s="220"/>
      <c r="BM456" s="230">
        <v>16</v>
      </c>
    </row>
    <row r="457" spans="1:65">
      <c r="A457" s="30"/>
      <c r="B457" s="3" t="s">
        <v>266</v>
      </c>
      <c r="C457" s="29"/>
      <c r="D457" s="218">
        <v>38</v>
      </c>
      <c r="E457" s="219"/>
      <c r="F457" s="220"/>
      <c r="G457" s="220"/>
      <c r="H457" s="220"/>
      <c r="I457" s="220"/>
      <c r="J457" s="220"/>
      <c r="K457" s="220"/>
      <c r="L457" s="220"/>
      <c r="M457" s="220"/>
      <c r="N457" s="220"/>
      <c r="O457" s="220"/>
      <c r="P457" s="220"/>
      <c r="Q457" s="220"/>
      <c r="R457" s="220"/>
      <c r="S457" s="220"/>
      <c r="T457" s="220"/>
      <c r="U457" s="220"/>
      <c r="V457" s="220"/>
      <c r="W457" s="220"/>
      <c r="X457" s="220"/>
      <c r="Y457" s="220"/>
      <c r="Z457" s="220"/>
      <c r="AA457" s="220"/>
      <c r="AB457" s="220"/>
      <c r="AC457" s="220"/>
      <c r="AD457" s="220"/>
      <c r="AE457" s="220"/>
      <c r="AF457" s="220"/>
      <c r="AG457" s="220"/>
      <c r="AH457" s="220"/>
      <c r="AI457" s="220"/>
      <c r="AJ457" s="220"/>
      <c r="AK457" s="220"/>
      <c r="AL457" s="220"/>
      <c r="AM457" s="220"/>
      <c r="AN457" s="220"/>
      <c r="AO457" s="220"/>
      <c r="AP457" s="220"/>
      <c r="AQ457" s="220"/>
      <c r="AR457" s="220"/>
      <c r="AS457" s="220"/>
      <c r="AT457" s="220"/>
      <c r="AU457" s="220"/>
      <c r="AV457" s="220"/>
      <c r="AW457" s="220"/>
      <c r="AX457" s="220"/>
      <c r="AY457" s="220"/>
      <c r="AZ457" s="220"/>
      <c r="BA457" s="220"/>
      <c r="BB457" s="220"/>
      <c r="BC457" s="220"/>
      <c r="BD457" s="220"/>
      <c r="BE457" s="220"/>
      <c r="BF457" s="220"/>
      <c r="BG457" s="220"/>
      <c r="BH457" s="220"/>
      <c r="BI457" s="220"/>
      <c r="BJ457" s="220"/>
      <c r="BK457" s="220"/>
      <c r="BL457" s="220"/>
      <c r="BM457" s="230">
        <v>38</v>
      </c>
    </row>
    <row r="458" spans="1:65">
      <c r="A458" s="30"/>
      <c r="B458" s="3" t="s">
        <v>267</v>
      </c>
      <c r="C458" s="29"/>
      <c r="D458" s="218">
        <v>0.42426406871192446</v>
      </c>
      <c r="E458" s="219"/>
      <c r="F458" s="220"/>
      <c r="G458" s="220"/>
      <c r="H458" s="220"/>
      <c r="I458" s="220"/>
      <c r="J458" s="220"/>
      <c r="K458" s="220"/>
      <c r="L458" s="220"/>
      <c r="M458" s="220"/>
      <c r="N458" s="220"/>
      <c r="O458" s="220"/>
      <c r="P458" s="220"/>
      <c r="Q458" s="220"/>
      <c r="R458" s="220"/>
      <c r="S458" s="220"/>
      <c r="T458" s="220"/>
      <c r="U458" s="220"/>
      <c r="V458" s="220"/>
      <c r="W458" s="220"/>
      <c r="X458" s="220"/>
      <c r="Y458" s="220"/>
      <c r="Z458" s="220"/>
      <c r="AA458" s="220"/>
      <c r="AB458" s="220"/>
      <c r="AC458" s="220"/>
      <c r="AD458" s="220"/>
      <c r="AE458" s="220"/>
      <c r="AF458" s="220"/>
      <c r="AG458" s="220"/>
      <c r="AH458" s="220"/>
      <c r="AI458" s="220"/>
      <c r="AJ458" s="220"/>
      <c r="AK458" s="220"/>
      <c r="AL458" s="220"/>
      <c r="AM458" s="220"/>
      <c r="AN458" s="220"/>
      <c r="AO458" s="220"/>
      <c r="AP458" s="220"/>
      <c r="AQ458" s="220"/>
      <c r="AR458" s="220"/>
      <c r="AS458" s="220"/>
      <c r="AT458" s="220"/>
      <c r="AU458" s="220"/>
      <c r="AV458" s="220"/>
      <c r="AW458" s="220"/>
      <c r="AX458" s="220"/>
      <c r="AY458" s="220"/>
      <c r="AZ458" s="220"/>
      <c r="BA458" s="220"/>
      <c r="BB458" s="220"/>
      <c r="BC458" s="220"/>
      <c r="BD458" s="220"/>
      <c r="BE458" s="220"/>
      <c r="BF458" s="220"/>
      <c r="BG458" s="220"/>
      <c r="BH458" s="220"/>
      <c r="BI458" s="220"/>
      <c r="BJ458" s="220"/>
      <c r="BK458" s="220"/>
      <c r="BL458" s="220"/>
      <c r="BM458" s="230">
        <v>39</v>
      </c>
    </row>
    <row r="459" spans="1:65">
      <c r="A459" s="30"/>
      <c r="B459" s="3" t="s">
        <v>86</v>
      </c>
      <c r="C459" s="29"/>
      <c r="D459" s="13">
        <v>1.1164843913471697E-2</v>
      </c>
      <c r="E459" s="15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30"/>
      <c r="B460" s="3" t="s">
        <v>268</v>
      </c>
      <c r="C460" s="29"/>
      <c r="D460" s="13">
        <v>0</v>
      </c>
      <c r="E460" s="15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30"/>
      <c r="B461" s="46" t="s">
        <v>269</v>
      </c>
      <c r="C461" s="47"/>
      <c r="D461" s="45" t="s">
        <v>270</v>
      </c>
      <c r="E461" s="15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1"/>
      <c r="C462" s="20"/>
      <c r="D462" s="20"/>
      <c r="BM462" s="55"/>
    </row>
    <row r="463" spans="1:65" ht="15">
      <c r="B463" s="8" t="s">
        <v>655</v>
      </c>
      <c r="BM463" s="28" t="s">
        <v>308</v>
      </c>
    </row>
    <row r="464" spans="1:65" ht="15">
      <c r="A464" s="25" t="s">
        <v>61</v>
      </c>
      <c r="B464" s="18" t="s">
        <v>110</v>
      </c>
      <c r="C464" s="15" t="s">
        <v>111</v>
      </c>
      <c r="D464" s="16" t="s">
        <v>333</v>
      </c>
      <c r="E464" s="15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0"/>
      <c r="B465" s="19" t="s">
        <v>231</v>
      </c>
      <c r="C465" s="9" t="s">
        <v>231</v>
      </c>
      <c r="D465" s="10" t="s">
        <v>112</v>
      </c>
      <c r="E465" s="15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 t="s">
        <v>3</v>
      </c>
    </row>
    <row r="466" spans="1:65">
      <c r="A466" s="30"/>
      <c r="B466" s="19"/>
      <c r="C466" s="9"/>
      <c r="D466" s="10" t="s">
        <v>343</v>
      </c>
      <c r="E466" s="15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2</v>
      </c>
    </row>
    <row r="467" spans="1:65">
      <c r="A467" s="30"/>
      <c r="B467" s="19"/>
      <c r="C467" s="9"/>
      <c r="D467" s="26"/>
      <c r="E467" s="15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2</v>
      </c>
    </row>
    <row r="468" spans="1:65">
      <c r="A468" s="30"/>
      <c r="B468" s="18">
        <v>1</v>
      </c>
      <c r="C468" s="14">
        <v>1</v>
      </c>
      <c r="D468" s="153" t="s">
        <v>103</v>
      </c>
      <c r="E468" s="15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8">
        <v>1</v>
      </c>
    </row>
    <row r="469" spans="1:65">
      <c r="A469" s="30"/>
      <c r="B469" s="19">
        <v>1</v>
      </c>
      <c r="C469" s="9">
        <v>2</v>
      </c>
      <c r="D469" s="155" t="s">
        <v>103</v>
      </c>
      <c r="E469" s="15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8">
        <v>34</v>
      </c>
    </row>
    <row r="470" spans="1:65">
      <c r="A470" s="30"/>
      <c r="B470" s="20" t="s">
        <v>265</v>
      </c>
      <c r="C470" s="12"/>
      <c r="D470" s="23" t="s">
        <v>673</v>
      </c>
      <c r="E470" s="15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8">
        <v>16</v>
      </c>
    </row>
    <row r="471" spans="1:65">
      <c r="A471" s="30"/>
      <c r="B471" s="3" t="s">
        <v>266</v>
      </c>
      <c r="C471" s="29"/>
      <c r="D471" s="11" t="s">
        <v>673</v>
      </c>
      <c r="E471" s="15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8" t="s">
        <v>103</v>
      </c>
    </row>
    <row r="472" spans="1:65">
      <c r="A472" s="30"/>
      <c r="B472" s="3" t="s">
        <v>267</v>
      </c>
      <c r="C472" s="29"/>
      <c r="D472" s="24" t="s">
        <v>673</v>
      </c>
      <c r="E472" s="15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8">
        <v>40</v>
      </c>
    </row>
    <row r="473" spans="1:65">
      <c r="A473" s="30"/>
      <c r="B473" s="3" t="s">
        <v>86</v>
      </c>
      <c r="C473" s="29"/>
      <c r="D473" s="13" t="s">
        <v>673</v>
      </c>
      <c r="E473" s="15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3" t="s">
        <v>268</v>
      </c>
      <c r="C474" s="29"/>
      <c r="D474" s="13" t="s">
        <v>673</v>
      </c>
      <c r="E474" s="15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46" t="s">
        <v>269</v>
      </c>
      <c r="C475" s="47"/>
      <c r="D475" s="45" t="s">
        <v>270</v>
      </c>
      <c r="E475" s="15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1"/>
      <c r="C476" s="20"/>
      <c r="D476" s="20"/>
      <c r="BM476" s="55"/>
    </row>
    <row r="477" spans="1:65" ht="15">
      <c r="B477" s="8" t="s">
        <v>656</v>
      </c>
      <c r="BM477" s="28" t="s">
        <v>308</v>
      </c>
    </row>
    <row r="478" spans="1:65" ht="15">
      <c r="A478" s="25" t="s">
        <v>12</v>
      </c>
      <c r="B478" s="18" t="s">
        <v>110</v>
      </c>
      <c r="C478" s="15" t="s">
        <v>111</v>
      </c>
      <c r="D478" s="16" t="s">
        <v>333</v>
      </c>
      <c r="E478" s="15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 t="s">
        <v>231</v>
      </c>
      <c r="C479" s="9" t="s">
        <v>231</v>
      </c>
      <c r="D479" s="10" t="s">
        <v>112</v>
      </c>
      <c r="E479" s="15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3</v>
      </c>
    </row>
    <row r="480" spans="1:65">
      <c r="A480" s="30"/>
      <c r="B480" s="19"/>
      <c r="C480" s="9"/>
      <c r="D480" s="10" t="s">
        <v>343</v>
      </c>
      <c r="E480" s="15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</v>
      </c>
    </row>
    <row r="481" spans="1:65">
      <c r="A481" s="30"/>
      <c r="B481" s="19"/>
      <c r="C481" s="9"/>
      <c r="D481" s="26"/>
      <c r="E481" s="15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</v>
      </c>
    </row>
    <row r="482" spans="1:65">
      <c r="A482" s="30"/>
      <c r="B482" s="18">
        <v>1</v>
      </c>
      <c r="C482" s="14">
        <v>1</v>
      </c>
      <c r="D482" s="22">
        <v>2.67</v>
      </c>
      <c r="E482" s="15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</v>
      </c>
    </row>
    <row r="483" spans="1:65">
      <c r="A483" s="30"/>
      <c r="B483" s="19">
        <v>1</v>
      </c>
      <c r="C483" s="9">
        <v>2</v>
      </c>
      <c r="D483" s="11">
        <v>2.88</v>
      </c>
      <c r="E483" s="15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18</v>
      </c>
    </row>
    <row r="484" spans="1:65">
      <c r="A484" s="30"/>
      <c r="B484" s="20" t="s">
        <v>265</v>
      </c>
      <c r="C484" s="12"/>
      <c r="D484" s="23">
        <v>2.7749999999999999</v>
      </c>
      <c r="E484" s="15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16</v>
      </c>
    </row>
    <row r="485" spans="1:65">
      <c r="A485" s="30"/>
      <c r="B485" s="3" t="s">
        <v>266</v>
      </c>
      <c r="C485" s="29"/>
      <c r="D485" s="11">
        <v>2.7749999999999999</v>
      </c>
      <c r="E485" s="15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2.7749999999999999</v>
      </c>
    </row>
    <row r="486" spans="1:65">
      <c r="A486" s="30"/>
      <c r="B486" s="3" t="s">
        <v>267</v>
      </c>
      <c r="C486" s="29"/>
      <c r="D486" s="24">
        <v>0.14849242404917495</v>
      </c>
      <c r="E486" s="15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24</v>
      </c>
    </row>
    <row r="487" spans="1:65">
      <c r="A487" s="30"/>
      <c r="B487" s="3" t="s">
        <v>86</v>
      </c>
      <c r="C487" s="29"/>
      <c r="D487" s="13">
        <v>5.3510783441144127E-2</v>
      </c>
      <c r="E487" s="15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3" t="s">
        <v>268</v>
      </c>
      <c r="C488" s="29"/>
      <c r="D488" s="13">
        <v>0</v>
      </c>
      <c r="E488" s="15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46" t="s">
        <v>269</v>
      </c>
      <c r="C489" s="47"/>
      <c r="D489" s="45" t="s">
        <v>270</v>
      </c>
      <c r="E489" s="15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1"/>
      <c r="C490" s="20"/>
      <c r="D490" s="20"/>
      <c r="BM490" s="55"/>
    </row>
    <row r="491" spans="1:65" ht="15">
      <c r="B491" s="8" t="s">
        <v>657</v>
      </c>
      <c r="BM491" s="28" t="s">
        <v>308</v>
      </c>
    </row>
    <row r="492" spans="1:65" ht="15">
      <c r="A492" s="25" t="s">
        <v>15</v>
      </c>
      <c r="B492" s="18" t="s">
        <v>110</v>
      </c>
      <c r="C492" s="15" t="s">
        <v>111</v>
      </c>
      <c r="D492" s="16" t="s">
        <v>333</v>
      </c>
      <c r="E492" s="15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0"/>
      <c r="B493" s="19" t="s">
        <v>231</v>
      </c>
      <c r="C493" s="9" t="s">
        <v>231</v>
      </c>
      <c r="D493" s="10" t="s">
        <v>112</v>
      </c>
      <c r="E493" s="15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 t="s">
        <v>3</v>
      </c>
    </row>
    <row r="494" spans="1:65">
      <c r="A494" s="30"/>
      <c r="B494" s="19"/>
      <c r="C494" s="9"/>
      <c r="D494" s="10" t="s">
        <v>343</v>
      </c>
      <c r="E494" s="15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2</v>
      </c>
    </row>
    <row r="495" spans="1:65">
      <c r="A495" s="30"/>
      <c r="B495" s="19"/>
      <c r="C495" s="9"/>
      <c r="D495" s="26"/>
      <c r="E495" s="15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2</v>
      </c>
    </row>
    <row r="496" spans="1:65">
      <c r="A496" s="30"/>
      <c r="B496" s="18">
        <v>1</v>
      </c>
      <c r="C496" s="14">
        <v>1</v>
      </c>
      <c r="D496" s="22">
        <v>1.2</v>
      </c>
      <c r="E496" s="15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9">
        <v>1</v>
      </c>
      <c r="C497" s="9">
        <v>2</v>
      </c>
      <c r="D497" s="11">
        <v>1.2</v>
      </c>
      <c r="E497" s="15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7</v>
      </c>
    </row>
    <row r="498" spans="1:65">
      <c r="A498" s="30"/>
      <c r="B498" s="20" t="s">
        <v>265</v>
      </c>
      <c r="C498" s="12"/>
      <c r="D498" s="23">
        <v>1.2</v>
      </c>
      <c r="E498" s="15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16</v>
      </c>
    </row>
    <row r="499" spans="1:65">
      <c r="A499" s="30"/>
      <c r="B499" s="3" t="s">
        <v>266</v>
      </c>
      <c r="C499" s="29"/>
      <c r="D499" s="11">
        <v>1.2</v>
      </c>
      <c r="E499" s="15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1.2</v>
      </c>
    </row>
    <row r="500" spans="1:65">
      <c r="A500" s="30"/>
      <c r="B500" s="3" t="s">
        <v>267</v>
      </c>
      <c r="C500" s="29"/>
      <c r="D500" s="24">
        <v>0</v>
      </c>
      <c r="E500" s="15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25</v>
      </c>
    </row>
    <row r="501" spans="1:65">
      <c r="A501" s="30"/>
      <c r="B501" s="3" t="s">
        <v>86</v>
      </c>
      <c r="C501" s="29"/>
      <c r="D501" s="13">
        <v>0</v>
      </c>
      <c r="E501" s="15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5"/>
    </row>
    <row r="502" spans="1:65">
      <c r="A502" s="30"/>
      <c r="B502" s="3" t="s">
        <v>268</v>
      </c>
      <c r="C502" s="29"/>
      <c r="D502" s="13">
        <v>0</v>
      </c>
      <c r="E502" s="15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30"/>
      <c r="B503" s="46" t="s">
        <v>269</v>
      </c>
      <c r="C503" s="47"/>
      <c r="D503" s="45" t="s">
        <v>270</v>
      </c>
      <c r="E503" s="15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B504" s="31"/>
      <c r="C504" s="20"/>
      <c r="D504" s="20"/>
      <c r="BM504" s="55"/>
    </row>
    <row r="505" spans="1:65" ht="15">
      <c r="B505" s="8" t="s">
        <v>658</v>
      </c>
      <c r="BM505" s="28" t="s">
        <v>308</v>
      </c>
    </row>
    <row r="506" spans="1:65" ht="15">
      <c r="A506" s="25" t="s">
        <v>18</v>
      </c>
      <c r="B506" s="18" t="s">
        <v>110</v>
      </c>
      <c r="C506" s="15" t="s">
        <v>111</v>
      </c>
      <c r="D506" s="16" t="s">
        <v>333</v>
      </c>
      <c r="E506" s="15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8">
        <v>1</v>
      </c>
    </row>
    <row r="507" spans="1:65">
      <c r="A507" s="30"/>
      <c r="B507" s="19" t="s">
        <v>231</v>
      </c>
      <c r="C507" s="9" t="s">
        <v>231</v>
      </c>
      <c r="D507" s="10" t="s">
        <v>112</v>
      </c>
      <c r="E507" s="15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8" t="s">
        <v>3</v>
      </c>
    </row>
    <row r="508" spans="1:65">
      <c r="A508" s="30"/>
      <c r="B508" s="19"/>
      <c r="C508" s="9"/>
      <c r="D508" s="10" t="s">
        <v>343</v>
      </c>
      <c r="E508" s="15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0</v>
      </c>
    </row>
    <row r="509" spans="1:65">
      <c r="A509" s="30"/>
      <c r="B509" s="19"/>
      <c r="C509" s="9"/>
      <c r="D509" s="26"/>
      <c r="E509" s="15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8">
        <v>0</v>
      </c>
    </row>
    <row r="510" spans="1:65">
      <c r="A510" s="30"/>
      <c r="B510" s="18">
        <v>1</v>
      </c>
      <c r="C510" s="14">
        <v>1</v>
      </c>
      <c r="D510" s="208">
        <v>96.2</v>
      </c>
      <c r="E510" s="210"/>
      <c r="F510" s="211"/>
      <c r="G510" s="211"/>
      <c r="H510" s="211"/>
      <c r="I510" s="211"/>
      <c r="J510" s="211"/>
      <c r="K510" s="211"/>
      <c r="L510" s="211"/>
      <c r="M510" s="211"/>
      <c r="N510" s="211"/>
      <c r="O510" s="211"/>
      <c r="P510" s="211"/>
      <c r="Q510" s="211"/>
      <c r="R510" s="211"/>
      <c r="S510" s="211"/>
      <c r="T510" s="211"/>
      <c r="U510" s="211"/>
      <c r="V510" s="211"/>
      <c r="W510" s="211"/>
      <c r="X510" s="211"/>
      <c r="Y510" s="211"/>
      <c r="Z510" s="211"/>
      <c r="AA510" s="211"/>
      <c r="AB510" s="211"/>
      <c r="AC510" s="211"/>
      <c r="AD510" s="211"/>
      <c r="AE510" s="211"/>
      <c r="AF510" s="211"/>
      <c r="AG510" s="211"/>
      <c r="AH510" s="211"/>
      <c r="AI510" s="211"/>
      <c r="AJ510" s="211"/>
      <c r="AK510" s="211"/>
      <c r="AL510" s="211"/>
      <c r="AM510" s="211"/>
      <c r="AN510" s="211"/>
      <c r="AO510" s="211"/>
      <c r="AP510" s="211"/>
      <c r="AQ510" s="211"/>
      <c r="AR510" s="211"/>
      <c r="AS510" s="211"/>
      <c r="AT510" s="211"/>
      <c r="AU510" s="211"/>
      <c r="AV510" s="211"/>
      <c r="AW510" s="211"/>
      <c r="AX510" s="211"/>
      <c r="AY510" s="211"/>
      <c r="AZ510" s="211"/>
      <c r="BA510" s="211"/>
      <c r="BB510" s="211"/>
      <c r="BC510" s="211"/>
      <c r="BD510" s="211"/>
      <c r="BE510" s="211"/>
      <c r="BF510" s="211"/>
      <c r="BG510" s="211"/>
      <c r="BH510" s="211"/>
      <c r="BI510" s="211"/>
      <c r="BJ510" s="211"/>
      <c r="BK510" s="211"/>
      <c r="BL510" s="211"/>
      <c r="BM510" s="212">
        <v>1</v>
      </c>
    </row>
    <row r="511" spans="1:65">
      <c r="A511" s="30"/>
      <c r="B511" s="19">
        <v>1</v>
      </c>
      <c r="C511" s="9">
        <v>2</v>
      </c>
      <c r="D511" s="213">
        <v>95.6</v>
      </c>
      <c r="E511" s="210"/>
      <c r="F511" s="211"/>
      <c r="G511" s="211"/>
      <c r="H511" s="211"/>
      <c r="I511" s="211"/>
      <c r="J511" s="211"/>
      <c r="K511" s="211"/>
      <c r="L511" s="211"/>
      <c r="M511" s="211"/>
      <c r="N511" s="211"/>
      <c r="O511" s="211"/>
      <c r="P511" s="211"/>
      <c r="Q511" s="211"/>
      <c r="R511" s="211"/>
      <c r="S511" s="211"/>
      <c r="T511" s="211"/>
      <c r="U511" s="211"/>
      <c r="V511" s="211"/>
      <c r="W511" s="211"/>
      <c r="X511" s="211"/>
      <c r="Y511" s="211"/>
      <c r="Z511" s="211"/>
      <c r="AA511" s="211"/>
      <c r="AB511" s="211"/>
      <c r="AC511" s="211"/>
      <c r="AD511" s="211"/>
      <c r="AE511" s="211"/>
      <c r="AF511" s="211"/>
      <c r="AG511" s="211"/>
      <c r="AH511" s="211"/>
      <c r="AI511" s="211"/>
      <c r="AJ511" s="211"/>
      <c r="AK511" s="211"/>
      <c r="AL511" s="211"/>
      <c r="AM511" s="211"/>
      <c r="AN511" s="211"/>
      <c r="AO511" s="211"/>
      <c r="AP511" s="211"/>
      <c r="AQ511" s="211"/>
      <c r="AR511" s="211"/>
      <c r="AS511" s="211"/>
      <c r="AT511" s="211"/>
      <c r="AU511" s="211"/>
      <c r="AV511" s="211"/>
      <c r="AW511" s="211"/>
      <c r="AX511" s="211"/>
      <c r="AY511" s="211"/>
      <c r="AZ511" s="211"/>
      <c r="BA511" s="211"/>
      <c r="BB511" s="211"/>
      <c r="BC511" s="211"/>
      <c r="BD511" s="211"/>
      <c r="BE511" s="211"/>
      <c r="BF511" s="211"/>
      <c r="BG511" s="211"/>
      <c r="BH511" s="211"/>
      <c r="BI511" s="211"/>
      <c r="BJ511" s="211"/>
      <c r="BK511" s="211"/>
      <c r="BL511" s="211"/>
      <c r="BM511" s="212">
        <v>8</v>
      </c>
    </row>
    <row r="512" spans="1:65">
      <c r="A512" s="30"/>
      <c r="B512" s="20" t="s">
        <v>265</v>
      </c>
      <c r="C512" s="12"/>
      <c r="D512" s="217">
        <v>95.9</v>
      </c>
      <c r="E512" s="210"/>
      <c r="F512" s="211"/>
      <c r="G512" s="211"/>
      <c r="H512" s="211"/>
      <c r="I512" s="211"/>
      <c r="J512" s="211"/>
      <c r="K512" s="211"/>
      <c r="L512" s="211"/>
      <c r="M512" s="211"/>
      <c r="N512" s="211"/>
      <c r="O512" s="211"/>
      <c r="P512" s="211"/>
      <c r="Q512" s="211"/>
      <c r="R512" s="211"/>
      <c r="S512" s="211"/>
      <c r="T512" s="211"/>
      <c r="U512" s="211"/>
      <c r="V512" s="211"/>
      <c r="W512" s="211"/>
      <c r="X512" s="211"/>
      <c r="Y512" s="211"/>
      <c r="Z512" s="211"/>
      <c r="AA512" s="211"/>
      <c r="AB512" s="211"/>
      <c r="AC512" s="211"/>
      <c r="AD512" s="211"/>
      <c r="AE512" s="211"/>
      <c r="AF512" s="211"/>
      <c r="AG512" s="211"/>
      <c r="AH512" s="211"/>
      <c r="AI512" s="211"/>
      <c r="AJ512" s="211"/>
      <c r="AK512" s="211"/>
      <c r="AL512" s="211"/>
      <c r="AM512" s="211"/>
      <c r="AN512" s="211"/>
      <c r="AO512" s="211"/>
      <c r="AP512" s="211"/>
      <c r="AQ512" s="211"/>
      <c r="AR512" s="211"/>
      <c r="AS512" s="211"/>
      <c r="AT512" s="211"/>
      <c r="AU512" s="211"/>
      <c r="AV512" s="211"/>
      <c r="AW512" s="211"/>
      <c r="AX512" s="211"/>
      <c r="AY512" s="211"/>
      <c r="AZ512" s="211"/>
      <c r="BA512" s="211"/>
      <c r="BB512" s="211"/>
      <c r="BC512" s="211"/>
      <c r="BD512" s="211"/>
      <c r="BE512" s="211"/>
      <c r="BF512" s="211"/>
      <c r="BG512" s="211"/>
      <c r="BH512" s="211"/>
      <c r="BI512" s="211"/>
      <c r="BJ512" s="211"/>
      <c r="BK512" s="211"/>
      <c r="BL512" s="211"/>
      <c r="BM512" s="212">
        <v>16</v>
      </c>
    </row>
    <row r="513" spans="1:65">
      <c r="A513" s="30"/>
      <c r="B513" s="3" t="s">
        <v>266</v>
      </c>
      <c r="C513" s="29"/>
      <c r="D513" s="213">
        <v>95.9</v>
      </c>
      <c r="E513" s="210"/>
      <c r="F513" s="211"/>
      <c r="G513" s="211"/>
      <c r="H513" s="211"/>
      <c r="I513" s="211"/>
      <c r="J513" s="211"/>
      <c r="K513" s="211"/>
      <c r="L513" s="211"/>
      <c r="M513" s="211"/>
      <c r="N513" s="211"/>
      <c r="O513" s="211"/>
      <c r="P513" s="211"/>
      <c r="Q513" s="211"/>
      <c r="R513" s="211"/>
      <c r="S513" s="211"/>
      <c r="T513" s="211"/>
      <c r="U513" s="211"/>
      <c r="V513" s="211"/>
      <c r="W513" s="211"/>
      <c r="X513" s="211"/>
      <c r="Y513" s="211"/>
      <c r="Z513" s="211"/>
      <c r="AA513" s="211"/>
      <c r="AB513" s="211"/>
      <c r="AC513" s="211"/>
      <c r="AD513" s="211"/>
      <c r="AE513" s="211"/>
      <c r="AF513" s="211"/>
      <c r="AG513" s="211"/>
      <c r="AH513" s="211"/>
      <c r="AI513" s="211"/>
      <c r="AJ513" s="211"/>
      <c r="AK513" s="211"/>
      <c r="AL513" s="211"/>
      <c r="AM513" s="211"/>
      <c r="AN513" s="211"/>
      <c r="AO513" s="211"/>
      <c r="AP513" s="211"/>
      <c r="AQ513" s="211"/>
      <c r="AR513" s="211"/>
      <c r="AS513" s="211"/>
      <c r="AT513" s="211"/>
      <c r="AU513" s="211"/>
      <c r="AV513" s="211"/>
      <c r="AW513" s="211"/>
      <c r="AX513" s="211"/>
      <c r="AY513" s="211"/>
      <c r="AZ513" s="211"/>
      <c r="BA513" s="211"/>
      <c r="BB513" s="211"/>
      <c r="BC513" s="211"/>
      <c r="BD513" s="211"/>
      <c r="BE513" s="211"/>
      <c r="BF513" s="211"/>
      <c r="BG513" s="211"/>
      <c r="BH513" s="211"/>
      <c r="BI513" s="211"/>
      <c r="BJ513" s="211"/>
      <c r="BK513" s="211"/>
      <c r="BL513" s="211"/>
      <c r="BM513" s="212">
        <v>95.9</v>
      </c>
    </row>
    <row r="514" spans="1:65">
      <c r="A514" s="30"/>
      <c r="B514" s="3" t="s">
        <v>267</v>
      </c>
      <c r="C514" s="29"/>
      <c r="D514" s="213">
        <v>0.42426406871193451</v>
      </c>
      <c r="E514" s="210"/>
      <c r="F514" s="211"/>
      <c r="G514" s="211"/>
      <c r="H514" s="211"/>
      <c r="I514" s="211"/>
      <c r="J514" s="211"/>
      <c r="K514" s="211"/>
      <c r="L514" s="211"/>
      <c r="M514" s="211"/>
      <c r="N514" s="211"/>
      <c r="O514" s="211"/>
      <c r="P514" s="211"/>
      <c r="Q514" s="211"/>
      <c r="R514" s="211"/>
      <c r="S514" s="211"/>
      <c r="T514" s="211"/>
      <c r="U514" s="211"/>
      <c r="V514" s="211"/>
      <c r="W514" s="211"/>
      <c r="X514" s="211"/>
      <c r="Y514" s="211"/>
      <c r="Z514" s="211"/>
      <c r="AA514" s="211"/>
      <c r="AB514" s="211"/>
      <c r="AC514" s="211"/>
      <c r="AD514" s="211"/>
      <c r="AE514" s="211"/>
      <c r="AF514" s="211"/>
      <c r="AG514" s="211"/>
      <c r="AH514" s="211"/>
      <c r="AI514" s="211"/>
      <c r="AJ514" s="211"/>
      <c r="AK514" s="211"/>
      <c r="AL514" s="211"/>
      <c r="AM514" s="211"/>
      <c r="AN514" s="211"/>
      <c r="AO514" s="211"/>
      <c r="AP514" s="211"/>
      <c r="AQ514" s="211"/>
      <c r="AR514" s="211"/>
      <c r="AS514" s="211"/>
      <c r="AT514" s="211"/>
      <c r="AU514" s="211"/>
      <c r="AV514" s="211"/>
      <c r="AW514" s="211"/>
      <c r="AX514" s="211"/>
      <c r="AY514" s="211"/>
      <c r="AZ514" s="211"/>
      <c r="BA514" s="211"/>
      <c r="BB514" s="211"/>
      <c r="BC514" s="211"/>
      <c r="BD514" s="211"/>
      <c r="BE514" s="211"/>
      <c r="BF514" s="211"/>
      <c r="BG514" s="211"/>
      <c r="BH514" s="211"/>
      <c r="BI514" s="211"/>
      <c r="BJ514" s="211"/>
      <c r="BK514" s="211"/>
      <c r="BL514" s="211"/>
      <c r="BM514" s="212">
        <v>26</v>
      </c>
    </row>
    <row r="515" spans="1:65">
      <c r="A515" s="30"/>
      <c r="B515" s="3" t="s">
        <v>86</v>
      </c>
      <c r="C515" s="29"/>
      <c r="D515" s="13">
        <v>4.4240257425644889E-3</v>
      </c>
      <c r="E515" s="15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30"/>
      <c r="B516" s="3" t="s">
        <v>268</v>
      </c>
      <c r="C516" s="29"/>
      <c r="D516" s="13">
        <v>0</v>
      </c>
      <c r="E516" s="15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A517" s="30"/>
      <c r="B517" s="46" t="s">
        <v>269</v>
      </c>
      <c r="C517" s="47"/>
      <c r="D517" s="45" t="s">
        <v>270</v>
      </c>
      <c r="E517" s="15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5"/>
    </row>
    <row r="518" spans="1:65">
      <c r="B518" s="31"/>
      <c r="C518" s="20"/>
      <c r="D518" s="20"/>
      <c r="BM518" s="55"/>
    </row>
    <row r="519" spans="1:65" ht="15">
      <c r="B519" s="8" t="s">
        <v>659</v>
      </c>
      <c r="BM519" s="28" t="s">
        <v>308</v>
      </c>
    </row>
    <row r="520" spans="1:65" ht="15">
      <c r="A520" s="25" t="s">
        <v>21</v>
      </c>
      <c r="B520" s="18" t="s">
        <v>110</v>
      </c>
      <c r="C520" s="15" t="s">
        <v>111</v>
      </c>
      <c r="D520" s="16" t="s">
        <v>333</v>
      </c>
      <c r="E520" s="15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 t="s">
        <v>231</v>
      </c>
      <c r="C521" s="9" t="s">
        <v>231</v>
      </c>
      <c r="D521" s="10" t="s">
        <v>112</v>
      </c>
      <c r="E521" s="15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s">
        <v>3</v>
      </c>
    </row>
    <row r="522" spans="1:65">
      <c r="A522" s="30"/>
      <c r="B522" s="19"/>
      <c r="C522" s="9"/>
      <c r="D522" s="10" t="s">
        <v>343</v>
      </c>
      <c r="E522" s="15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</v>
      </c>
    </row>
    <row r="523" spans="1:65">
      <c r="A523" s="30"/>
      <c r="B523" s="19"/>
      <c r="C523" s="9"/>
      <c r="D523" s="26"/>
      <c r="E523" s="15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2</v>
      </c>
    </row>
    <row r="524" spans="1:65">
      <c r="A524" s="30"/>
      <c r="B524" s="18">
        <v>1</v>
      </c>
      <c r="C524" s="14">
        <v>1</v>
      </c>
      <c r="D524" s="22">
        <v>0.27</v>
      </c>
      <c r="E524" s="15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1</v>
      </c>
    </row>
    <row r="525" spans="1:65">
      <c r="A525" s="30"/>
      <c r="B525" s="19">
        <v>1</v>
      </c>
      <c r="C525" s="9">
        <v>2</v>
      </c>
      <c r="D525" s="11">
        <v>0.27</v>
      </c>
      <c r="E525" s="15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21</v>
      </c>
    </row>
    <row r="526" spans="1:65">
      <c r="A526" s="30"/>
      <c r="B526" s="20" t="s">
        <v>265</v>
      </c>
      <c r="C526" s="12"/>
      <c r="D526" s="23">
        <v>0.27</v>
      </c>
      <c r="E526" s="15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16</v>
      </c>
    </row>
    <row r="527" spans="1:65">
      <c r="A527" s="30"/>
      <c r="B527" s="3" t="s">
        <v>266</v>
      </c>
      <c r="C527" s="29"/>
      <c r="D527" s="11">
        <v>0.27</v>
      </c>
      <c r="E527" s="15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>
        <v>0.27</v>
      </c>
    </row>
    <row r="528" spans="1:65">
      <c r="A528" s="30"/>
      <c r="B528" s="3" t="s">
        <v>267</v>
      </c>
      <c r="C528" s="29"/>
      <c r="D528" s="24">
        <v>0</v>
      </c>
      <c r="E528" s="15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27</v>
      </c>
    </row>
    <row r="529" spans="1:65">
      <c r="A529" s="30"/>
      <c r="B529" s="3" t="s">
        <v>86</v>
      </c>
      <c r="C529" s="29"/>
      <c r="D529" s="13">
        <v>0</v>
      </c>
      <c r="E529" s="15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3" t="s">
        <v>268</v>
      </c>
      <c r="C530" s="29"/>
      <c r="D530" s="13">
        <v>0</v>
      </c>
      <c r="E530" s="15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46" t="s">
        <v>269</v>
      </c>
      <c r="C531" s="47"/>
      <c r="D531" s="45" t="s">
        <v>270</v>
      </c>
      <c r="E531" s="15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1"/>
      <c r="C532" s="20"/>
      <c r="D532" s="20"/>
      <c r="BM532" s="55"/>
    </row>
    <row r="533" spans="1:65" ht="15">
      <c r="B533" s="8" t="s">
        <v>660</v>
      </c>
      <c r="BM533" s="28" t="s">
        <v>308</v>
      </c>
    </row>
    <row r="534" spans="1:65" ht="15">
      <c r="A534" s="25" t="s">
        <v>24</v>
      </c>
      <c r="B534" s="18" t="s">
        <v>110</v>
      </c>
      <c r="C534" s="15" t="s">
        <v>111</v>
      </c>
      <c r="D534" s="16" t="s">
        <v>333</v>
      </c>
      <c r="E534" s="15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1</v>
      </c>
    </row>
    <row r="535" spans="1:65">
      <c r="A535" s="30"/>
      <c r="B535" s="19" t="s">
        <v>231</v>
      </c>
      <c r="C535" s="9" t="s">
        <v>231</v>
      </c>
      <c r="D535" s="10" t="s">
        <v>112</v>
      </c>
      <c r="E535" s="15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 t="s">
        <v>3</v>
      </c>
    </row>
    <row r="536" spans="1:65">
      <c r="A536" s="30"/>
      <c r="B536" s="19"/>
      <c r="C536" s="9"/>
      <c r="D536" s="10" t="s">
        <v>343</v>
      </c>
      <c r="E536" s="15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2</v>
      </c>
    </row>
    <row r="537" spans="1:65">
      <c r="A537" s="30"/>
      <c r="B537" s="19"/>
      <c r="C537" s="9"/>
      <c r="D537" s="26"/>
      <c r="E537" s="15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0"/>
      <c r="B538" s="18">
        <v>1</v>
      </c>
      <c r="C538" s="14">
        <v>1</v>
      </c>
      <c r="D538" s="22">
        <v>0.61</v>
      </c>
      <c r="E538" s="15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</v>
      </c>
    </row>
    <row r="539" spans="1:65">
      <c r="A539" s="30"/>
      <c r="B539" s="19">
        <v>1</v>
      </c>
      <c r="C539" s="9">
        <v>2</v>
      </c>
      <c r="D539" s="11">
        <v>0.64</v>
      </c>
      <c r="E539" s="15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22</v>
      </c>
    </row>
    <row r="540" spans="1:65">
      <c r="A540" s="30"/>
      <c r="B540" s="20" t="s">
        <v>265</v>
      </c>
      <c r="C540" s="12"/>
      <c r="D540" s="23">
        <v>0.625</v>
      </c>
      <c r="E540" s="15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16</v>
      </c>
    </row>
    <row r="541" spans="1:65">
      <c r="A541" s="30"/>
      <c r="B541" s="3" t="s">
        <v>266</v>
      </c>
      <c r="C541" s="29"/>
      <c r="D541" s="11">
        <v>0.625</v>
      </c>
      <c r="E541" s="15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0.625</v>
      </c>
    </row>
    <row r="542" spans="1:65">
      <c r="A542" s="30"/>
      <c r="B542" s="3" t="s">
        <v>267</v>
      </c>
      <c r="C542" s="29"/>
      <c r="D542" s="24">
        <v>2.1213203435596444E-2</v>
      </c>
      <c r="E542" s="15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28</v>
      </c>
    </row>
    <row r="543" spans="1:65">
      <c r="A543" s="30"/>
      <c r="B543" s="3" t="s">
        <v>86</v>
      </c>
      <c r="C543" s="29"/>
      <c r="D543" s="13">
        <v>3.3941125496954314E-2</v>
      </c>
      <c r="E543" s="15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3" t="s">
        <v>268</v>
      </c>
      <c r="C544" s="29"/>
      <c r="D544" s="13">
        <v>0</v>
      </c>
      <c r="E544" s="15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46" t="s">
        <v>269</v>
      </c>
      <c r="C545" s="47"/>
      <c r="D545" s="45" t="s">
        <v>270</v>
      </c>
      <c r="E545" s="15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1"/>
      <c r="C546" s="20"/>
      <c r="D546" s="20"/>
      <c r="BM546" s="55"/>
    </row>
    <row r="547" spans="1:65" ht="15">
      <c r="B547" s="8" t="s">
        <v>661</v>
      </c>
      <c r="BM547" s="28" t="s">
        <v>308</v>
      </c>
    </row>
    <row r="548" spans="1:65" ht="15">
      <c r="A548" s="25" t="s">
        <v>27</v>
      </c>
      <c r="B548" s="18" t="s">
        <v>110</v>
      </c>
      <c r="C548" s="15" t="s">
        <v>111</v>
      </c>
      <c r="D548" s="16" t="s">
        <v>333</v>
      </c>
      <c r="E548" s="15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0"/>
      <c r="B549" s="19" t="s">
        <v>231</v>
      </c>
      <c r="C549" s="9" t="s">
        <v>231</v>
      </c>
      <c r="D549" s="10" t="s">
        <v>112</v>
      </c>
      <c r="E549" s="15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3</v>
      </c>
    </row>
    <row r="550" spans="1:65">
      <c r="A550" s="30"/>
      <c r="B550" s="19"/>
      <c r="C550" s="9"/>
      <c r="D550" s="10" t="s">
        <v>343</v>
      </c>
      <c r="E550" s="15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2</v>
      </c>
    </row>
    <row r="551" spans="1:65">
      <c r="A551" s="30"/>
      <c r="B551" s="19"/>
      <c r="C551" s="9"/>
      <c r="D551" s="26"/>
      <c r="E551" s="15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2</v>
      </c>
    </row>
    <row r="552" spans="1:65">
      <c r="A552" s="30"/>
      <c r="B552" s="18">
        <v>1</v>
      </c>
      <c r="C552" s="14">
        <v>1</v>
      </c>
      <c r="D552" s="153" t="s">
        <v>96</v>
      </c>
      <c r="E552" s="15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1</v>
      </c>
    </row>
    <row r="553" spans="1:65">
      <c r="A553" s="30"/>
      <c r="B553" s="19">
        <v>1</v>
      </c>
      <c r="C553" s="9">
        <v>2</v>
      </c>
      <c r="D553" s="155" t="s">
        <v>96</v>
      </c>
      <c r="E553" s="15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23</v>
      </c>
    </row>
    <row r="554" spans="1:65">
      <c r="A554" s="30"/>
      <c r="B554" s="20" t="s">
        <v>265</v>
      </c>
      <c r="C554" s="12"/>
      <c r="D554" s="23" t="s">
        <v>673</v>
      </c>
      <c r="E554" s="15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16</v>
      </c>
    </row>
    <row r="555" spans="1:65">
      <c r="A555" s="30"/>
      <c r="B555" s="3" t="s">
        <v>266</v>
      </c>
      <c r="C555" s="29"/>
      <c r="D555" s="11" t="s">
        <v>673</v>
      </c>
      <c r="E555" s="15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 t="s">
        <v>96</v>
      </c>
    </row>
    <row r="556" spans="1:65">
      <c r="A556" s="30"/>
      <c r="B556" s="3" t="s">
        <v>267</v>
      </c>
      <c r="C556" s="29"/>
      <c r="D556" s="24" t="s">
        <v>673</v>
      </c>
      <c r="E556" s="15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29</v>
      </c>
    </row>
    <row r="557" spans="1:65">
      <c r="A557" s="30"/>
      <c r="B557" s="3" t="s">
        <v>86</v>
      </c>
      <c r="C557" s="29"/>
      <c r="D557" s="13" t="s">
        <v>673</v>
      </c>
      <c r="E557" s="15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30"/>
      <c r="B558" s="3" t="s">
        <v>268</v>
      </c>
      <c r="C558" s="29"/>
      <c r="D558" s="13" t="s">
        <v>673</v>
      </c>
      <c r="E558" s="15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30"/>
      <c r="B559" s="46" t="s">
        <v>269</v>
      </c>
      <c r="C559" s="47"/>
      <c r="D559" s="45" t="s">
        <v>270</v>
      </c>
      <c r="E559" s="15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B560" s="31"/>
      <c r="C560" s="20"/>
      <c r="D560" s="20"/>
      <c r="BM560" s="55"/>
    </row>
    <row r="561" spans="1:65" ht="15">
      <c r="B561" s="8" t="s">
        <v>662</v>
      </c>
      <c r="BM561" s="28" t="s">
        <v>308</v>
      </c>
    </row>
    <row r="562" spans="1:65" ht="15">
      <c r="A562" s="25" t="s">
        <v>30</v>
      </c>
      <c r="B562" s="18" t="s">
        <v>110</v>
      </c>
      <c r="C562" s="15" t="s">
        <v>111</v>
      </c>
      <c r="D562" s="16" t="s">
        <v>333</v>
      </c>
      <c r="E562" s="15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8">
        <v>1</v>
      </c>
    </row>
    <row r="563" spans="1:65">
      <c r="A563" s="30"/>
      <c r="B563" s="19" t="s">
        <v>231</v>
      </c>
      <c r="C563" s="9" t="s">
        <v>231</v>
      </c>
      <c r="D563" s="10" t="s">
        <v>112</v>
      </c>
      <c r="E563" s="15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8" t="s">
        <v>3</v>
      </c>
    </row>
    <row r="564" spans="1:65">
      <c r="A564" s="30"/>
      <c r="B564" s="19"/>
      <c r="C564" s="9"/>
      <c r="D564" s="10" t="s">
        <v>343</v>
      </c>
      <c r="E564" s="15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2</v>
      </c>
    </row>
    <row r="565" spans="1:65">
      <c r="A565" s="30"/>
      <c r="B565" s="19"/>
      <c r="C565" s="9"/>
      <c r="D565" s="26"/>
      <c r="E565" s="15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2</v>
      </c>
    </row>
    <row r="566" spans="1:65">
      <c r="A566" s="30"/>
      <c r="B566" s="18">
        <v>1</v>
      </c>
      <c r="C566" s="14">
        <v>1</v>
      </c>
      <c r="D566" s="22">
        <v>1.26</v>
      </c>
      <c r="E566" s="15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8">
        <v>1</v>
      </c>
    </row>
    <row r="567" spans="1:65">
      <c r="A567" s="30"/>
      <c r="B567" s="19">
        <v>1</v>
      </c>
      <c r="C567" s="9">
        <v>2</v>
      </c>
      <c r="D567" s="11">
        <v>1.22</v>
      </c>
      <c r="E567" s="15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8">
        <v>24</v>
      </c>
    </row>
    <row r="568" spans="1:65">
      <c r="A568" s="30"/>
      <c r="B568" s="20" t="s">
        <v>265</v>
      </c>
      <c r="C568" s="12"/>
      <c r="D568" s="23">
        <v>1.24</v>
      </c>
      <c r="E568" s="15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8">
        <v>16</v>
      </c>
    </row>
    <row r="569" spans="1:65">
      <c r="A569" s="30"/>
      <c r="B569" s="3" t="s">
        <v>266</v>
      </c>
      <c r="C569" s="29"/>
      <c r="D569" s="11">
        <v>1.24</v>
      </c>
      <c r="E569" s="15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>
        <v>1.24</v>
      </c>
    </row>
    <row r="570" spans="1:65">
      <c r="A570" s="30"/>
      <c r="B570" s="3" t="s">
        <v>267</v>
      </c>
      <c r="C570" s="29"/>
      <c r="D570" s="24">
        <v>2.8284271247461926E-2</v>
      </c>
      <c r="E570" s="15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>
        <v>30</v>
      </c>
    </row>
    <row r="571" spans="1:65">
      <c r="A571" s="30"/>
      <c r="B571" s="3" t="s">
        <v>86</v>
      </c>
      <c r="C571" s="29"/>
      <c r="D571" s="13">
        <v>2.2809896167308004E-2</v>
      </c>
      <c r="E571" s="15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30"/>
      <c r="B572" s="3" t="s">
        <v>268</v>
      </c>
      <c r="C572" s="29"/>
      <c r="D572" s="13">
        <v>0</v>
      </c>
      <c r="E572" s="15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A573" s="30"/>
      <c r="B573" s="46" t="s">
        <v>269</v>
      </c>
      <c r="C573" s="47"/>
      <c r="D573" s="45" t="s">
        <v>270</v>
      </c>
      <c r="E573" s="15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5"/>
    </row>
    <row r="574" spans="1:65">
      <c r="B574" s="31"/>
      <c r="C574" s="20"/>
      <c r="D574" s="20"/>
      <c r="BM574" s="55"/>
    </row>
    <row r="575" spans="1:65" ht="15">
      <c r="B575" s="8" t="s">
        <v>663</v>
      </c>
      <c r="BM575" s="28" t="s">
        <v>308</v>
      </c>
    </row>
    <row r="576" spans="1:65" ht="15">
      <c r="A576" s="25" t="s">
        <v>62</v>
      </c>
      <c r="B576" s="18" t="s">
        <v>110</v>
      </c>
      <c r="C576" s="15" t="s">
        <v>111</v>
      </c>
      <c r="D576" s="16" t="s">
        <v>333</v>
      </c>
      <c r="E576" s="15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0"/>
      <c r="B577" s="19" t="s">
        <v>231</v>
      </c>
      <c r="C577" s="9" t="s">
        <v>231</v>
      </c>
      <c r="D577" s="10" t="s">
        <v>112</v>
      </c>
      <c r="E577" s="15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 t="s">
        <v>1</v>
      </c>
    </row>
    <row r="578" spans="1:65">
      <c r="A578" s="30"/>
      <c r="B578" s="19"/>
      <c r="C578" s="9"/>
      <c r="D578" s="10" t="s">
        <v>343</v>
      </c>
      <c r="E578" s="15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3</v>
      </c>
    </row>
    <row r="579" spans="1:65">
      <c r="A579" s="30"/>
      <c r="B579" s="19"/>
      <c r="C579" s="9"/>
      <c r="D579" s="26"/>
      <c r="E579" s="15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3</v>
      </c>
    </row>
    <row r="580" spans="1:65">
      <c r="A580" s="30"/>
      <c r="B580" s="18">
        <v>1</v>
      </c>
      <c r="C580" s="14">
        <v>1</v>
      </c>
      <c r="D580" s="222">
        <v>0.64700000000000002</v>
      </c>
      <c r="E580" s="206"/>
      <c r="F580" s="207"/>
      <c r="G580" s="207"/>
      <c r="H580" s="207"/>
      <c r="I580" s="207"/>
      <c r="J580" s="207"/>
      <c r="K580" s="207"/>
      <c r="L580" s="207"/>
      <c r="M580" s="207"/>
      <c r="N580" s="207"/>
      <c r="O580" s="207"/>
      <c r="P580" s="207"/>
      <c r="Q580" s="207"/>
      <c r="R580" s="207"/>
      <c r="S580" s="207"/>
      <c r="T580" s="207"/>
      <c r="U580" s="207"/>
      <c r="V580" s="207"/>
      <c r="W580" s="207"/>
      <c r="X580" s="207"/>
      <c r="Y580" s="207"/>
      <c r="Z580" s="207"/>
      <c r="AA580" s="207"/>
      <c r="AB580" s="207"/>
      <c r="AC580" s="207"/>
      <c r="AD580" s="207"/>
      <c r="AE580" s="207"/>
      <c r="AF580" s="207"/>
      <c r="AG580" s="207"/>
      <c r="AH580" s="207"/>
      <c r="AI580" s="207"/>
      <c r="AJ580" s="207"/>
      <c r="AK580" s="207"/>
      <c r="AL580" s="207"/>
      <c r="AM580" s="207"/>
      <c r="AN580" s="207"/>
      <c r="AO580" s="207"/>
      <c r="AP580" s="207"/>
      <c r="AQ580" s="207"/>
      <c r="AR580" s="207"/>
      <c r="AS580" s="207"/>
      <c r="AT580" s="207"/>
      <c r="AU580" s="207"/>
      <c r="AV580" s="207"/>
      <c r="AW580" s="207"/>
      <c r="AX580" s="207"/>
      <c r="AY580" s="207"/>
      <c r="AZ580" s="207"/>
      <c r="BA580" s="207"/>
      <c r="BB580" s="207"/>
      <c r="BC580" s="207"/>
      <c r="BD580" s="207"/>
      <c r="BE580" s="207"/>
      <c r="BF580" s="207"/>
      <c r="BG580" s="207"/>
      <c r="BH580" s="207"/>
      <c r="BI580" s="207"/>
      <c r="BJ580" s="207"/>
      <c r="BK580" s="207"/>
      <c r="BL580" s="207"/>
      <c r="BM580" s="224">
        <v>1</v>
      </c>
    </row>
    <row r="581" spans="1:65">
      <c r="A581" s="30"/>
      <c r="B581" s="19">
        <v>1</v>
      </c>
      <c r="C581" s="9">
        <v>2</v>
      </c>
      <c r="D581" s="24">
        <v>0.65100000000000002</v>
      </c>
      <c r="E581" s="206"/>
      <c r="F581" s="207"/>
      <c r="G581" s="207"/>
      <c r="H581" s="207"/>
      <c r="I581" s="207"/>
      <c r="J581" s="207"/>
      <c r="K581" s="207"/>
      <c r="L581" s="207"/>
      <c r="M581" s="207"/>
      <c r="N581" s="207"/>
      <c r="O581" s="207"/>
      <c r="P581" s="207"/>
      <c r="Q581" s="207"/>
      <c r="R581" s="207"/>
      <c r="S581" s="207"/>
      <c r="T581" s="207"/>
      <c r="U581" s="207"/>
      <c r="V581" s="207"/>
      <c r="W581" s="207"/>
      <c r="X581" s="207"/>
      <c r="Y581" s="207"/>
      <c r="Z581" s="207"/>
      <c r="AA581" s="207"/>
      <c r="AB581" s="207"/>
      <c r="AC581" s="207"/>
      <c r="AD581" s="207"/>
      <c r="AE581" s="207"/>
      <c r="AF581" s="207"/>
      <c r="AG581" s="207"/>
      <c r="AH581" s="207"/>
      <c r="AI581" s="207"/>
      <c r="AJ581" s="207"/>
      <c r="AK581" s="207"/>
      <c r="AL581" s="207"/>
      <c r="AM581" s="207"/>
      <c r="AN581" s="207"/>
      <c r="AO581" s="207"/>
      <c r="AP581" s="207"/>
      <c r="AQ581" s="207"/>
      <c r="AR581" s="207"/>
      <c r="AS581" s="207"/>
      <c r="AT581" s="207"/>
      <c r="AU581" s="207"/>
      <c r="AV581" s="207"/>
      <c r="AW581" s="207"/>
      <c r="AX581" s="207"/>
      <c r="AY581" s="207"/>
      <c r="AZ581" s="207"/>
      <c r="BA581" s="207"/>
      <c r="BB581" s="207"/>
      <c r="BC581" s="207"/>
      <c r="BD581" s="207"/>
      <c r="BE581" s="207"/>
      <c r="BF581" s="207"/>
      <c r="BG581" s="207"/>
      <c r="BH581" s="207"/>
      <c r="BI581" s="207"/>
      <c r="BJ581" s="207"/>
      <c r="BK581" s="207"/>
      <c r="BL581" s="207"/>
      <c r="BM581" s="224">
        <v>25</v>
      </c>
    </row>
    <row r="582" spans="1:65">
      <c r="A582" s="30"/>
      <c r="B582" s="20" t="s">
        <v>265</v>
      </c>
      <c r="C582" s="12"/>
      <c r="D582" s="227">
        <v>0.64900000000000002</v>
      </c>
      <c r="E582" s="206"/>
      <c r="F582" s="207"/>
      <c r="G582" s="207"/>
      <c r="H582" s="207"/>
      <c r="I582" s="207"/>
      <c r="J582" s="207"/>
      <c r="K582" s="207"/>
      <c r="L582" s="207"/>
      <c r="M582" s="207"/>
      <c r="N582" s="207"/>
      <c r="O582" s="207"/>
      <c r="P582" s="207"/>
      <c r="Q582" s="207"/>
      <c r="R582" s="207"/>
      <c r="S582" s="207"/>
      <c r="T582" s="207"/>
      <c r="U582" s="207"/>
      <c r="V582" s="207"/>
      <c r="W582" s="207"/>
      <c r="X582" s="207"/>
      <c r="Y582" s="207"/>
      <c r="Z582" s="207"/>
      <c r="AA582" s="207"/>
      <c r="AB582" s="207"/>
      <c r="AC582" s="207"/>
      <c r="AD582" s="207"/>
      <c r="AE582" s="207"/>
      <c r="AF582" s="207"/>
      <c r="AG582" s="207"/>
      <c r="AH582" s="207"/>
      <c r="AI582" s="207"/>
      <c r="AJ582" s="207"/>
      <c r="AK582" s="207"/>
      <c r="AL582" s="207"/>
      <c r="AM582" s="207"/>
      <c r="AN582" s="207"/>
      <c r="AO582" s="207"/>
      <c r="AP582" s="207"/>
      <c r="AQ582" s="207"/>
      <c r="AR582" s="207"/>
      <c r="AS582" s="207"/>
      <c r="AT582" s="207"/>
      <c r="AU582" s="207"/>
      <c r="AV582" s="207"/>
      <c r="AW582" s="207"/>
      <c r="AX582" s="207"/>
      <c r="AY582" s="207"/>
      <c r="AZ582" s="207"/>
      <c r="BA582" s="207"/>
      <c r="BB582" s="207"/>
      <c r="BC582" s="207"/>
      <c r="BD582" s="207"/>
      <c r="BE582" s="207"/>
      <c r="BF582" s="207"/>
      <c r="BG582" s="207"/>
      <c r="BH582" s="207"/>
      <c r="BI582" s="207"/>
      <c r="BJ582" s="207"/>
      <c r="BK582" s="207"/>
      <c r="BL582" s="207"/>
      <c r="BM582" s="224">
        <v>16</v>
      </c>
    </row>
    <row r="583" spans="1:65">
      <c r="A583" s="30"/>
      <c r="B583" s="3" t="s">
        <v>266</v>
      </c>
      <c r="C583" s="29"/>
      <c r="D583" s="24">
        <v>0.64900000000000002</v>
      </c>
      <c r="E583" s="206"/>
      <c r="F583" s="207"/>
      <c r="G583" s="207"/>
      <c r="H583" s="207"/>
      <c r="I583" s="207"/>
      <c r="J583" s="207"/>
      <c r="K583" s="207"/>
      <c r="L583" s="207"/>
      <c r="M583" s="207"/>
      <c r="N583" s="207"/>
      <c r="O583" s="207"/>
      <c r="P583" s="207"/>
      <c r="Q583" s="207"/>
      <c r="R583" s="207"/>
      <c r="S583" s="207"/>
      <c r="T583" s="207"/>
      <c r="U583" s="207"/>
      <c r="V583" s="207"/>
      <c r="W583" s="207"/>
      <c r="X583" s="207"/>
      <c r="Y583" s="207"/>
      <c r="Z583" s="207"/>
      <c r="AA583" s="207"/>
      <c r="AB583" s="207"/>
      <c r="AC583" s="207"/>
      <c r="AD583" s="207"/>
      <c r="AE583" s="207"/>
      <c r="AF583" s="207"/>
      <c r="AG583" s="207"/>
      <c r="AH583" s="207"/>
      <c r="AI583" s="207"/>
      <c r="AJ583" s="207"/>
      <c r="AK583" s="207"/>
      <c r="AL583" s="207"/>
      <c r="AM583" s="207"/>
      <c r="AN583" s="207"/>
      <c r="AO583" s="207"/>
      <c r="AP583" s="207"/>
      <c r="AQ583" s="207"/>
      <c r="AR583" s="207"/>
      <c r="AS583" s="207"/>
      <c r="AT583" s="207"/>
      <c r="AU583" s="207"/>
      <c r="AV583" s="207"/>
      <c r="AW583" s="207"/>
      <c r="AX583" s="207"/>
      <c r="AY583" s="207"/>
      <c r="AZ583" s="207"/>
      <c r="BA583" s="207"/>
      <c r="BB583" s="207"/>
      <c r="BC583" s="207"/>
      <c r="BD583" s="207"/>
      <c r="BE583" s="207"/>
      <c r="BF583" s="207"/>
      <c r="BG583" s="207"/>
      <c r="BH583" s="207"/>
      <c r="BI583" s="207"/>
      <c r="BJ583" s="207"/>
      <c r="BK583" s="207"/>
      <c r="BL583" s="207"/>
      <c r="BM583" s="224">
        <v>0.64900000000000002</v>
      </c>
    </row>
    <row r="584" spans="1:65">
      <c r="A584" s="30"/>
      <c r="B584" s="3" t="s">
        <v>267</v>
      </c>
      <c r="C584" s="29"/>
      <c r="D584" s="24">
        <v>2.8284271247461927E-3</v>
      </c>
      <c r="E584" s="206"/>
      <c r="F584" s="207"/>
      <c r="G584" s="207"/>
      <c r="H584" s="207"/>
      <c r="I584" s="207"/>
      <c r="J584" s="207"/>
      <c r="K584" s="207"/>
      <c r="L584" s="207"/>
      <c r="M584" s="207"/>
      <c r="N584" s="207"/>
      <c r="O584" s="207"/>
      <c r="P584" s="207"/>
      <c r="Q584" s="207"/>
      <c r="R584" s="207"/>
      <c r="S584" s="207"/>
      <c r="T584" s="207"/>
      <c r="U584" s="207"/>
      <c r="V584" s="207"/>
      <c r="W584" s="207"/>
      <c r="X584" s="207"/>
      <c r="Y584" s="207"/>
      <c r="Z584" s="207"/>
      <c r="AA584" s="207"/>
      <c r="AB584" s="207"/>
      <c r="AC584" s="207"/>
      <c r="AD584" s="207"/>
      <c r="AE584" s="207"/>
      <c r="AF584" s="207"/>
      <c r="AG584" s="207"/>
      <c r="AH584" s="207"/>
      <c r="AI584" s="207"/>
      <c r="AJ584" s="207"/>
      <c r="AK584" s="207"/>
      <c r="AL584" s="207"/>
      <c r="AM584" s="207"/>
      <c r="AN584" s="207"/>
      <c r="AO584" s="207"/>
      <c r="AP584" s="207"/>
      <c r="AQ584" s="207"/>
      <c r="AR584" s="207"/>
      <c r="AS584" s="207"/>
      <c r="AT584" s="207"/>
      <c r="AU584" s="207"/>
      <c r="AV584" s="207"/>
      <c r="AW584" s="207"/>
      <c r="AX584" s="207"/>
      <c r="AY584" s="207"/>
      <c r="AZ584" s="207"/>
      <c r="BA584" s="207"/>
      <c r="BB584" s="207"/>
      <c r="BC584" s="207"/>
      <c r="BD584" s="207"/>
      <c r="BE584" s="207"/>
      <c r="BF584" s="207"/>
      <c r="BG584" s="207"/>
      <c r="BH584" s="207"/>
      <c r="BI584" s="207"/>
      <c r="BJ584" s="207"/>
      <c r="BK584" s="207"/>
      <c r="BL584" s="207"/>
      <c r="BM584" s="224">
        <v>31</v>
      </c>
    </row>
    <row r="585" spans="1:65">
      <c r="A585" s="30"/>
      <c r="B585" s="3" t="s">
        <v>86</v>
      </c>
      <c r="C585" s="29"/>
      <c r="D585" s="13">
        <v>4.3581311629371225E-3</v>
      </c>
      <c r="E585" s="15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3" t="s">
        <v>268</v>
      </c>
      <c r="C586" s="29"/>
      <c r="D586" s="13">
        <v>0</v>
      </c>
      <c r="E586" s="15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30"/>
      <c r="B587" s="46" t="s">
        <v>269</v>
      </c>
      <c r="C587" s="47"/>
      <c r="D587" s="45" t="s">
        <v>270</v>
      </c>
      <c r="E587" s="15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1"/>
      <c r="C588" s="20"/>
      <c r="D588" s="20"/>
      <c r="BM588" s="55"/>
    </row>
    <row r="589" spans="1:65" ht="15">
      <c r="B589" s="8" t="s">
        <v>664</v>
      </c>
      <c r="BM589" s="28" t="s">
        <v>308</v>
      </c>
    </row>
    <row r="590" spans="1:65" ht="15">
      <c r="A590" s="25" t="s">
        <v>63</v>
      </c>
      <c r="B590" s="18" t="s">
        <v>110</v>
      </c>
      <c r="C590" s="15" t="s">
        <v>111</v>
      </c>
      <c r="D590" s="16" t="s">
        <v>333</v>
      </c>
      <c r="E590" s="15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</v>
      </c>
    </row>
    <row r="591" spans="1:65">
      <c r="A591" s="30"/>
      <c r="B591" s="19" t="s">
        <v>231</v>
      </c>
      <c r="C591" s="9" t="s">
        <v>231</v>
      </c>
      <c r="D591" s="10" t="s">
        <v>112</v>
      </c>
      <c r="E591" s="15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 t="s">
        <v>3</v>
      </c>
    </row>
    <row r="592" spans="1:65">
      <c r="A592" s="30"/>
      <c r="B592" s="19"/>
      <c r="C592" s="9"/>
      <c r="D592" s="10" t="s">
        <v>343</v>
      </c>
      <c r="E592" s="15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2</v>
      </c>
    </row>
    <row r="593" spans="1:65">
      <c r="A593" s="30"/>
      <c r="B593" s="19"/>
      <c r="C593" s="9"/>
      <c r="D593" s="26"/>
      <c r="E593" s="15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2</v>
      </c>
    </row>
    <row r="594" spans="1:65">
      <c r="A594" s="30"/>
      <c r="B594" s="18">
        <v>1</v>
      </c>
      <c r="C594" s="14">
        <v>1</v>
      </c>
      <c r="D594" s="153" t="s">
        <v>96</v>
      </c>
      <c r="E594" s="15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</v>
      </c>
    </row>
    <row r="595" spans="1:65">
      <c r="A595" s="30"/>
      <c r="B595" s="19">
        <v>1</v>
      </c>
      <c r="C595" s="9">
        <v>2</v>
      </c>
      <c r="D595" s="155" t="s">
        <v>96</v>
      </c>
      <c r="E595" s="15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26</v>
      </c>
    </row>
    <row r="596" spans="1:65">
      <c r="A596" s="30"/>
      <c r="B596" s="20" t="s">
        <v>265</v>
      </c>
      <c r="C596" s="12"/>
      <c r="D596" s="23" t="s">
        <v>673</v>
      </c>
      <c r="E596" s="15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16</v>
      </c>
    </row>
    <row r="597" spans="1:65">
      <c r="A597" s="30"/>
      <c r="B597" s="3" t="s">
        <v>266</v>
      </c>
      <c r="C597" s="29"/>
      <c r="D597" s="11" t="s">
        <v>673</v>
      </c>
      <c r="E597" s="15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 t="s">
        <v>96</v>
      </c>
    </row>
    <row r="598" spans="1:65">
      <c r="A598" s="30"/>
      <c r="B598" s="3" t="s">
        <v>267</v>
      </c>
      <c r="C598" s="29"/>
      <c r="D598" s="24" t="s">
        <v>673</v>
      </c>
      <c r="E598" s="15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32</v>
      </c>
    </row>
    <row r="599" spans="1:65">
      <c r="A599" s="30"/>
      <c r="B599" s="3" t="s">
        <v>86</v>
      </c>
      <c r="C599" s="29"/>
      <c r="D599" s="13" t="s">
        <v>673</v>
      </c>
      <c r="E599" s="15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3" t="s">
        <v>268</v>
      </c>
      <c r="C600" s="29"/>
      <c r="D600" s="13" t="s">
        <v>673</v>
      </c>
      <c r="E600" s="15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46" t="s">
        <v>269</v>
      </c>
      <c r="C601" s="47"/>
      <c r="D601" s="45" t="s">
        <v>270</v>
      </c>
      <c r="E601" s="15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1"/>
      <c r="C602" s="20"/>
      <c r="D602" s="20"/>
      <c r="BM602" s="55"/>
    </row>
    <row r="603" spans="1:65" ht="15">
      <c r="B603" s="8" t="s">
        <v>665</v>
      </c>
      <c r="BM603" s="28" t="s">
        <v>308</v>
      </c>
    </row>
    <row r="604" spans="1:65" ht="15">
      <c r="A604" s="25" t="s">
        <v>64</v>
      </c>
      <c r="B604" s="18" t="s">
        <v>110</v>
      </c>
      <c r="C604" s="15" t="s">
        <v>111</v>
      </c>
      <c r="D604" s="16" t="s">
        <v>333</v>
      </c>
      <c r="E604" s="15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 t="s">
        <v>231</v>
      </c>
      <c r="C605" s="9" t="s">
        <v>231</v>
      </c>
      <c r="D605" s="10" t="s">
        <v>112</v>
      </c>
      <c r="E605" s="15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 t="s">
        <v>3</v>
      </c>
    </row>
    <row r="606" spans="1:65">
      <c r="A606" s="30"/>
      <c r="B606" s="19"/>
      <c r="C606" s="9"/>
      <c r="D606" s="10" t="s">
        <v>343</v>
      </c>
      <c r="E606" s="15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2</v>
      </c>
    </row>
    <row r="607" spans="1:65">
      <c r="A607" s="30"/>
      <c r="B607" s="19"/>
      <c r="C607" s="9"/>
      <c r="D607" s="26"/>
      <c r="E607" s="15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2</v>
      </c>
    </row>
    <row r="608" spans="1:65">
      <c r="A608" s="30"/>
      <c r="B608" s="18">
        <v>1</v>
      </c>
      <c r="C608" s="14">
        <v>1</v>
      </c>
      <c r="D608" s="22">
        <v>0.41</v>
      </c>
      <c r="E608" s="15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0"/>
      <c r="B609" s="19">
        <v>1</v>
      </c>
      <c r="C609" s="9">
        <v>2</v>
      </c>
      <c r="D609" s="11">
        <v>0.4</v>
      </c>
      <c r="E609" s="15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27</v>
      </c>
    </row>
    <row r="610" spans="1:65">
      <c r="A610" s="30"/>
      <c r="B610" s="20" t="s">
        <v>265</v>
      </c>
      <c r="C610" s="12"/>
      <c r="D610" s="23">
        <v>0.40500000000000003</v>
      </c>
      <c r="E610" s="15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16</v>
      </c>
    </row>
    <row r="611" spans="1:65">
      <c r="A611" s="30"/>
      <c r="B611" s="3" t="s">
        <v>266</v>
      </c>
      <c r="C611" s="29"/>
      <c r="D611" s="11">
        <v>0.40500000000000003</v>
      </c>
      <c r="E611" s="15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0.40500000000000003</v>
      </c>
    </row>
    <row r="612" spans="1:65">
      <c r="A612" s="30"/>
      <c r="B612" s="3" t="s">
        <v>267</v>
      </c>
      <c r="C612" s="29"/>
      <c r="D612" s="24">
        <v>7.0710678118654424E-3</v>
      </c>
      <c r="E612" s="15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33</v>
      </c>
    </row>
    <row r="613" spans="1:65">
      <c r="A613" s="30"/>
      <c r="B613" s="3" t="s">
        <v>86</v>
      </c>
      <c r="C613" s="29"/>
      <c r="D613" s="13">
        <v>1.7459426695964054E-2</v>
      </c>
      <c r="E613" s="15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30"/>
      <c r="B614" s="3" t="s">
        <v>268</v>
      </c>
      <c r="C614" s="29"/>
      <c r="D614" s="13">
        <v>0</v>
      </c>
      <c r="E614" s="15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46" t="s">
        <v>269</v>
      </c>
      <c r="C615" s="47"/>
      <c r="D615" s="45" t="s">
        <v>270</v>
      </c>
      <c r="E615" s="15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B616" s="31"/>
      <c r="C616" s="20"/>
      <c r="D616" s="20"/>
      <c r="BM616" s="55"/>
    </row>
    <row r="617" spans="1:65" ht="15">
      <c r="B617" s="8" t="s">
        <v>666</v>
      </c>
      <c r="BM617" s="28" t="s">
        <v>308</v>
      </c>
    </row>
    <row r="618" spans="1:65" ht="15">
      <c r="A618" s="25" t="s">
        <v>32</v>
      </c>
      <c r="B618" s="18" t="s">
        <v>110</v>
      </c>
      <c r="C618" s="15" t="s">
        <v>111</v>
      </c>
      <c r="D618" s="16" t="s">
        <v>333</v>
      </c>
      <c r="E618" s="15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</v>
      </c>
    </row>
    <row r="619" spans="1:65">
      <c r="A619" s="30"/>
      <c r="B619" s="19" t="s">
        <v>231</v>
      </c>
      <c r="C619" s="9" t="s">
        <v>231</v>
      </c>
      <c r="D619" s="10" t="s">
        <v>112</v>
      </c>
      <c r="E619" s="15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 t="s">
        <v>3</v>
      </c>
    </row>
    <row r="620" spans="1:65">
      <c r="A620" s="30"/>
      <c r="B620" s="19"/>
      <c r="C620" s="9"/>
      <c r="D620" s="10" t="s">
        <v>343</v>
      </c>
      <c r="E620" s="15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2</v>
      </c>
    </row>
    <row r="621" spans="1:65">
      <c r="A621" s="30"/>
      <c r="B621" s="19"/>
      <c r="C621" s="9"/>
      <c r="D621" s="26"/>
      <c r="E621" s="15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2</v>
      </c>
    </row>
    <row r="622" spans="1:65">
      <c r="A622" s="30"/>
      <c r="B622" s="18">
        <v>1</v>
      </c>
      <c r="C622" s="14">
        <v>1</v>
      </c>
      <c r="D622" s="22">
        <v>0.36</v>
      </c>
      <c r="E622" s="15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1</v>
      </c>
    </row>
    <row r="623" spans="1:65">
      <c r="A623" s="30"/>
      <c r="B623" s="19">
        <v>1</v>
      </c>
      <c r="C623" s="9">
        <v>2</v>
      </c>
      <c r="D623" s="11">
        <v>0.42</v>
      </c>
      <c r="E623" s="15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28</v>
      </c>
    </row>
    <row r="624" spans="1:65">
      <c r="A624" s="30"/>
      <c r="B624" s="20" t="s">
        <v>265</v>
      </c>
      <c r="C624" s="12"/>
      <c r="D624" s="23">
        <v>0.39</v>
      </c>
      <c r="E624" s="15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16</v>
      </c>
    </row>
    <row r="625" spans="1:65">
      <c r="A625" s="30"/>
      <c r="B625" s="3" t="s">
        <v>266</v>
      </c>
      <c r="C625" s="29"/>
      <c r="D625" s="11">
        <v>0.39</v>
      </c>
      <c r="E625" s="15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0.39</v>
      </c>
    </row>
    <row r="626" spans="1:65">
      <c r="A626" s="30"/>
      <c r="B626" s="3" t="s">
        <v>267</v>
      </c>
      <c r="C626" s="29"/>
      <c r="D626" s="24">
        <v>4.2426406871192854E-2</v>
      </c>
      <c r="E626" s="15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34</v>
      </c>
    </row>
    <row r="627" spans="1:65">
      <c r="A627" s="30"/>
      <c r="B627" s="3" t="s">
        <v>86</v>
      </c>
      <c r="C627" s="29"/>
      <c r="D627" s="13">
        <v>0.10878565864408424</v>
      </c>
      <c r="E627" s="15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A628" s="30"/>
      <c r="B628" s="3" t="s">
        <v>268</v>
      </c>
      <c r="C628" s="29"/>
      <c r="D628" s="13">
        <v>0</v>
      </c>
      <c r="E628" s="15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5"/>
    </row>
    <row r="629" spans="1:65">
      <c r="A629" s="30"/>
      <c r="B629" s="46" t="s">
        <v>269</v>
      </c>
      <c r="C629" s="47"/>
      <c r="D629" s="45" t="s">
        <v>270</v>
      </c>
      <c r="E629" s="15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B630" s="31"/>
      <c r="C630" s="20"/>
      <c r="D630" s="20"/>
      <c r="BM630" s="55"/>
    </row>
    <row r="631" spans="1:65" ht="15">
      <c r="B631" s="8" t="s">
        <v>667</v>
      </c>
      <c r="BM631" s="28" t="s">
        <v>308</v>
      </c>
    </row>
    <row r="632" spans="1:65" ht="15">
      <c r="A632" s="25" t="s">
        <v>65</v>
      </c>
      <c r="B632" s="18" t="s">
        <v>110</v>
      </c>
      <c r="C632" s="15" t="s">
        <v>111</v>
      </c>
      <c r="D632" s="16" t="s">
        <v>333</v>
      </c>
      <c r="E632" s="15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1</v>
      </c>
    </row>
    <row r="633" spans="1:65">
      <c r="A633" s="30"/>
      <c r="B633" s="19" t="s">
        <v>231</v>
      </c>
      <c r="C633" s="9" t="s">
        <v>231</v>
      </c>
      <c r="D633" s="10" t="s">
        <v>112</v>
      </c>
      <c r="E633" s="15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 t="s">
        <v>3</v>
      </c>
    </row>
    <row r="634" spans="1:65">
      <c r="A634" s="30"/>
      <c r="B634" s="19"/>
      <c r="C634" s="9"/>
      <c r="D634" s="10" t="s">
        <v>343</v>
      </c>
      <c r="E634" s="15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0</v>
      </c>
    </row>
    <row r="635" spans="1:65">
      <c r="A635" s="30"/>
      <c r="B635" s="19"/>
      <c r="C635" s="9"/>
      <c r="D635" s="26"/>
      <c r="E635" s="15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0</v>
      </c>
    </row>
    <row r="636" spans="1:65">
      <c r="A636" s="30"/>
      <c r="B636" s="18">
        <v>1</v>
      </c>
      <c r="C636" s="14">
        <v>1</v>
      </c>
      <c r="D636" s="208">
        <v>295</v>
      </c>
      <c r="E636" s="210"/>
      <c r="F636" s="211"/>
      <c r="G636" s="211"/>
      <c r="H636" s="211"/>
      <c r="I636" s="211"/>
      <c r="J636" s="211"/>
      <c r="K636" s="211"/>
      <c r="L636" s="211"/>
      <c r="M636" s="211"/>
      <c r="N636" s="211"/>
      <c r="O636" s="211"/>
      <c r="P636" s="211"/>
      <c r="Q636" s="211"/>
      <c r="R636" s="211"/>
      <c r="S636" s="211"/>
      <c r="T636" s="211"/>
      <c r="U636" s="211"/>
      <c r="V636" s="211"/>
      <c r="W636" s="211"/>
      <c r="X636" s="211"/>
      <c r="Y636" s="211"/>
      <c r="Z636" s="211"/>
      <c r="AA636" s="211"/>
      <c r="AB636" s="211"/>
      <c r="AC636" s="211"/>
      <c r="AD636" s="211"/>
      <c r="AE636" s="211"/>
      <c r="AF636" s="211"/>
      <c r="AG636" s="211"/>
      <c r="AH636" s="211"/>
      <c r="AI636" s="211"/>
      <c r="AJ636" s="211"/>
      <c r="AK636" s="211"/>
      <c r="AL636" s="211"/>
      <c r="AM636" s="211"/>
      <c r="AN636" s="211"/>
      <c r="AO636" s="211"/>
      <c r="AP636" s="211"/>
      <c r="AQ636" s="211"/>
      <c r="AR636" s="211"/>
      <c r="AS636" s="211"/>
      <c r="AT636" s="211"/>
      <c r="AU636" s="211"/>
      <c r="AV636" s="211"/>
      <c r="AW636" s="211"/>
      <c r="AX636" s="211"/>
      <c r="AY636" s="211"/>
      <c r="AZ636" s="211"/>
      <c r="BA636" s="211"/>
      <c r="BB636" s="211"/>
      <c r="BC636" s="211"/>
      <c r="BD636" s="211"/>
      <c r="BE636" s="211"/>
      <c r="BF636" s="211"/>
      <c r="BG636" s="211"/>
      <c r="BH636" s="211"/>
      <c r="BI636" s="211"/>
      <c r="BJ636" s="211"/>
      <c r="BK636" s="211"/>
      <c r="BL636" s="211"/>
      <c r="BM636" s="212">
        <v>1</v>
      </c>
    </row>
    <row r="637" spans="1:65">
      <c r="A637" s="30"/>
      <c r="B637" s="19">
        <v>1</v>
      </c>
      <c r="C637" s="9">
        <v>2</v>
      </c>
      <c r="D637" s="213">
        <v>292</v>
      </c>
      <c r="E637" s="210"/>
      <c r="F637" s="211"/>
      <c r="G637" s="211"/>
      <c r="H637" s="211"/>
      <c r="I637" s="211"/>
      <c r="J637" s="211"/>
      <c r="K637" s="211"/>
      <c r="L637" s="211"/>
      <c r="M637" s="211"/>
      <c r="N637" s="211"/>
      <c r="O637" s="211"/>
      <c r="P637" s="211"/>
      <c r="Q637" s="211"/>
      <c r="R637" s="211"/>
      <c r="S637" s="211"/>
      <c r="T637" s="211"/>
      <c r="U637" s="211"/>
      <c r="V637" s="211"/>
      <c r="W637" s="211"/>
      <c r="X637" s="211"/>
      <c r="Y637" s="211"/>
      <c r="Z637" s="211"/>
      <c r="AA637" s="211"/>
      <c r="AB637" s="211"/>
      <c r="AC637" s="211"/>
      <c r="AD637" s="211"/>
      <c r="AE637" s="211"/>
      <c r="AF637" s="211"/>
      <c r="AG637" s="211"/>
      <c r="AH637" s="211"/>
      <c r="AI637" s="211"/>
      <c r="AJ637" s="211"/>
      <c r="AK637" s="211"/>
      <c r="AL637" s="211"/>
      <c r="AM637" s="211"/>
      <c r="AN637" s="211"/>
      <c r="AO637" s="211"/>
      <c r="AP637" s="211"/>
      <c r="AQ637" s="211"/>
      <c r="AR637" s="211"/>
      <c r="AS637" s="211"/>
      <c r="AT637" s="211"/>
      <c r="AU637" s="211"/>
      <c r="AV637" s="211"/>
      <c r="AW637" s="211"/>
      <c r="AX637" s="211"/>
      <c r="AY637" s="211"/>
      <c r="AZ637" s="211"/>
      <c r="BA637" s="211"/>
      <c r="BB637" s="211"/>
      <c r="BC637" s="211"/>
      <c r="BD637" s="211"/>
      <c r="BE637" s="211"/>
      <c r="BF637" s="211"/>
      <c r="BG637" s="211"/>
      <c r="BH637" s="211"/>
      <c r="BI637" s="211"/>
      <c r="BJ637" s="211"/>
      <c r="BK637" s="211"/>
      <c r="BL637" s="211"/>
      <c r="BM637" s="212">
        <v>29</v>
      </c>
    </row>
    <row r="638" spans="1:65">
      <c r="A638" s="30"/>
      <c r="B638" s="20" t="s">
        <v>265</v>
      </c>
      <c r="C638" s="12"/>
      <c r="D638" s="217">
        <v>293.5</v>
      </c>
      <c r="E638" s="210"/>
      <c r="F638" s="211"/>
      <c r="G638" s="211"/>
      <c r="H638" s="211"/>
      <c r="I638" s="211"/>
      <c r="J638" s="211"/>
      <c r="K638" s="211"/>
      <c r="L638" s="211"/>
      <c r="M638" s="211"/>
      <c r="N638" s="211"/>
      <c r="O638" s="211"/>
      <c r="P638" s="211"/>
      <c r="Q638" s="211"/>
      <c r="R638" s="211"/>
      <c r="S638" s="211"/>
      <c r="T638" s="211"/>
      <c r="U638" s="211"/>
      <c r="V638" s="211"/>
      <c r="W638" s="211"/>
      <c r="X638" s="211"/>
      <c r="Y638" s="211"/>
      <c r="Z638" s="211"/>
      <c r="AA638" s="211"/>
      <c r="AB638" s="211"/>
      <c r="AC638" s="211"/>
      <c r="AD638" s="211"/>
      <c r="AE638" s="211"/>
      <c r="AF638" s="211"/>
      <c r="AG638" s="211"/>
      <c r="AH638" s="211"/>
      <c r="AI638" s="211"/>
      <c r="AJ638" s="211"/>
      <c r="AK638" s="211"/>
      <c r="AL638" s="211"/>
      <c r="AM638" s="211"/>
      <c r="AN638" s="211"/>
      <c r="AO638" s="211"/>
      <c r="AP638" s="211"/>
      <c r="AQ638" s="211"/>
      <c r="AR638" s="211"/>
      <c r="AS638" s="211"/>
      <c r="AT638" s="211"/>
      <c r="AU638" s="211"/>
      <c r="AV638" s="211"/>
      <c r="AW638" s="211"/>
      <c r="AX638" s="211"/>
      <c r="AY638" s="211"/>
      <c r="AZ638" s="211"/>
      <c r="BA638" s="211"/>
      <c r="BB638" s="211"/>
      <c r="BC638" s="211"/>
      <c r="BD638" s="211"/>
      <c r="BE638" s="211"/>
      <c r="BF638" s="211"/>
      <c r="BG638" s="211"/>
      <c r="BH638" s="211"/>
      <c r="BI638" s="211"/>
      <c r="BJ638" s="211"/>
      <c r="BK638" s="211"/>
      <c r="BL638" s="211"/>
      <c r="BM638" s="212">
        <v>16</v>
      </c>
    </row>
    <row r="639" spans="1:65">
      <c r="A639" s="30"/>
      <c r="B639" s="3" t="s">
        <v>266</v>
      </c>
      <c r="C639" s="29"/>
      <c r="D639" s="213">
        <v>293.5</v>
      </c>
      <c r="E639" s="210"/>
      <c r="F639" s="211"/>
      <c r="G639" s="211"/>
      <c r="H639" s="211"/>
      <c r="I639" s="211"/>
      <c r="J639" s="211"/>
      <c r="K639" s="211"/>
      <c r="L639" s="211"/>
      <c r="M639" s="211"/>
      <c r="N639" s="211"/>
      <c r="O639" s="211"/>
      <c r="P639" s="211"/>
      <c r="Q639" s="211"/>
      <c r="R639" s="211"/>
      <c r="S639" s="211"/>
      <c r="T639" s="211"/>
      <c r="U639" s="211"/>
      <c r="V639" s="211"/>
      <c r="W639" s="211"/>
      <c r="X639" s="211"/>
      <c r="Y639" s="211"/>
      <c r="Z639" s="211"/>
      <c r="AA639" s="211"/>
      <c r="AB639" s="211"/>
      <c r="AC639" s="211"/>
      <c r="AD639" s="211"/>
      <c r="AE639" s="211"/>
      <c r="AF639" s="211"/>
      <c r="AG639" s="211"/>
      <c r="AH639" s="211"/>
      <c r="AI639" s="211"/>
      <c r="AJ639" s="211"/>
      <c r="AK639" s="211"/>
      <c r="AL639" s="211"/>
      <c r="AM639" s="211"/>
      <c r="AN639" s="211"/>
      <c r="AO639" s="211"/>
      <c r="AP639" s="211"/>
      <c r="AQ639" s="211"/>
      <c r="AR639" s="211"/>
      <c r="AS639" s="211"/>
      <c r="AT639" s="211"/>
      <c r="AU639" s="211"/>
      <c r="AV639" s="211"/>
      <c r="AW639" s="211"/>
      <c r="AX639" s="211"/>
      <c r="AY639" s="211"/>
      <c r="AZ639" s="211"/>
      <c r="BA639" s="211"/>
      <c r="BB639" s="211"/>
      <c r="BC639" s="211"/>
      <c r="BD639" s="211"/>
      <c r="BE639" s="211"/>
      <c r="BF639" s="211"/>
      <c r="BG639" s="211"/>
      <c r="BH639" s="211"/>
      <c r="BI639" s="211"/>
      <c r="BJ639" s="211"/>
      <c r="BK639" s="211"/>
      <c r="BL639" s="211"/>
      <c r="BM639" s="212">
        <v>293.5</v>
      </c>
    </row>
    <row r="640" spans="1:65">
      <c r="A640" s="30"/>
      <c r="B640" s="3" t="s">
        <v>267</v>
      </c>
      <c r="C640" s="29"/>
      <c r="D640" s="213">
        <v>2.1213203435596424</v>
      </c>
      <c r="E640" s="210"/>
      <c r="F640" s="211"/>
      <c r="G640" s="211"/>
      <c r="H640" s="211"/>
      <c r="I640" s="211"/>
      <c r="J640" s="211"/>
      <c r="K640" s="211"/>
      <c r="L640" s="211"/>
      <c r="M640" s="211"/>
      <c r="N640" s="211"/>
      <c r="O640" s="211"/>
      <c r="P640" s="211"/>
      <c r="Q640" s="211"/>
      <c r="R640" s="211"/>
      <c r="S640" s="211"/>
      <c r="T640" s="211"/>
      <c r="U640" s="211"/>
      <c r="V640" s="211"/>
      <c r="W640" s="211"/>
      <c r="X640" s="211"/>
      <c r="Y640" s="211"/>
      <c r="Z640" s="211"/>
      <c r="AA640" s="211"/>
      <c r="AB640" s="211"/>
      <c r="AC640" s="211"/>
      <c r="AD640" s="211"/>
      <c r="AE640" s="211"/>
      <c r="AF640" s="211"/>
      <c r="AG640" s="211"/>
      <c r="AH640" s="211"/>
      <c r="AI640" s="211"/>
      <c r="AJ640" s="211"/>
      <c r="AK640" s="211"/>
      <c r="AL640" s="211"/>
      <c r="AM640" s="211"/>
      <c r="AN640" s="211"/>
      <c r="AO640" s="211"/>
      <c r="AP640" s="211"/>
      <c r="AQ640" s="211"/>
      <c r="AR640" s="211"/>
      <c r="AS640" s="211"/>
      <c r="AT640" s="211"/>
      <c r="AU640" s="211"/>
      <c r="AV640" s="211"/>
      <c r="AW640" s="211"/>
      <c r="AX640" s="211"/>
      <c r="AY640" s="211"/>
      <c r="AZ640" s="211"/>
      <c r="BA640" s="211"/>
      <c r="BB640" s="211"/>
      <c r="BC640" s="211"/>
      <c r="BD640" s="211"/>
      <c r="BE640" s="211"/>
      <c r="BF640" s="211"/>
      <c r="BG640" s="211"/>
      <c r="BH640" s="211"/>
      <c r="BI640" s="211"/>
      <c r="BJ640" s="211"/>
      <c r="BK640" s="211"/>
      <c r="BL640" s="211"/>
      <c r="BM640" s="212">
        <v>35</v>
      </c>
    </row>
    <row r="641" spans="1:65">
      <c r="A641" s="30"/>
      <c r="B641" s="3" t="s">
        <v>86</v>
      </c>
      <c r="C641" s="29"/>
      <c r="D641" s="13">
        <v>7.2276672693684582E-3</v>
      </c>
      <c r="E641" s="15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30"/>
      <c r="B642" s="3" t="s">
        <v>268</v>
      </c>
      <c r="C642" s="29"/>
      <c r="D642" s="13">
        <v>0</v>
      </c>
      <c r="E642" s="15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30"/>
      <c r="B643" s="46" t="s">
        <v>269</v>
      </c>
      <c r="C643" s="47"/>
      <c r="D643" s="45" t="s">
        <v>270</v>
      </c>
      <c r="E643" s="15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B644" s="31"/>
      <c r="C644" s="20"/>
      <c r="D644" s="20"/>
      <c r="BM644" s="55"/>
    </row>
    <row r="645" spans="1:65" ht="15">
      <c r="B645" s="8" t="s">
        <v>668</v>
      </c>
      <c r="BM645" s="28" t="s">
        <v>308</v>
      </c>
    </row>
    <row r="646" spans="1:65" ht="15">
      <c r="A646" s="25" t="s">
        <v>35</v>
      </c>
      <c r="B646" s="18" t="s">
        <v>110</v>
      </c>
      <c r="C646" s="15" t="s">
        <v>111</v>
      </c>
      <c r="D646" s="16" t="s">
        <v>333</v>
      </c>
      <c r="E646" s="15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0"/>
      <c r="B647" s="19" t="s">
        <v>231</v>
      </c>
      <c r="C647" s="9" t="s">
        <v>231</v>
      </c>
      <c r="D647" s="10" t="s">
        <v>112</v>
      </c>
      <c r="E647" s="15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 t="s">
        <v>3</v>
      </c>
    </row>
    <row r="648" spans="1:65">
      <c r="A648" s="30"/>
      <c r="B648" s="19"/>
      <c r="C648" s="9"/>
      <c r="D648" s="10" t="s">
        <v>343</v>
      </c>
      <c r="E648" s="15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1</v>
      </c>
    </row>
    <row r="649" spans="1:65">
      <c r="A649" s="30"/>
      <c r="B649" s="19"/>
      <c r="C649" s="9"/>
      <c r="D649" s="26"/>
      <c r="E649" s="15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1</v>
      </c>
    </row>
    <row r="650" spans="1:65">
      <c r="A650" s="30"/>
      <c r="B650" s="18">
        <v>1</v>
      </c>
      <c r="C650" s="14">
        <v>1</v>
      </c>
      <c r="D650" s="228">
        <v>34</v>
      </c>
      <c r="E650" s="219"/>
      <c r="F650" s="220"/>
      <c r="G650" s="220"/>
      <c r="H650" s="220"/>
      <c r="I650" s="220"/>
      <c r="J650" s="220"/>
      <c r="K650" s="220"/>
      <c r="L650" s="220"/>
      <c r="M650" s="220"/>
      <c r="N650" s="220"/>
      <c r="O650" s="220"/>
      <c r="P650" s="220"/>
      <c r="Q650" s="220"/>
      <c r="R650" s="220"/>
      <c r="S650" s="220"/>
      <c r="T650" s="220"/>
      <c r="U650" s="220"/>
      <c r="V650" s="220"/>
      <c r="W650" s="220"/>
      <c r="X650" s="220"/>
      <c r="Y650" s="220"/>
      <c r="Z650" s="220"/>
      <c r="AA650" s="220"/>
      <c r="AB650" s="220"/>
      <c r="AC650" s="220"/>
      <c r="AD650" s="220"/>
      <c r="AE650" s="220"/>
      <c r="AF650" s="220"/>
      <c r="AG650" s="220"/>
      <c r="AH650" s="220"/>
      <c r="AI650" s="220"/>
      <c r="AJ650" s="220"/>
      <c r="AK650" s="220"/>
      <c r="AL650" s="220"/>
      <c r="AM650" s="220"/>
      <c r="AN650" s="220"/>
      <c r="AO650" s="220"/>
      <c r="AP650" s="220"/>
      <c r="AQ650" s="220"/>
      <c r="AR650" s="220"/>
      <c r="AS650" s="220"/>
      <c r="AT650" s="220"/>
      <c r="AU650" s="220"/>
      <c r="AV650" s="220"/>
      <c r="AW650" s="220"/>
      <c r="AX650" s="220"/>
      <c r="AY650" s="220"/>
      <c r="AZ650" s="220"/>
      <c r="BA650" s="220"/>
      <c r="BB650" s="220"/>
      <c r="BC650" s="220"/>
      <c r="BD650" s="220"/>
      <c r="BE650" s="220"/>
      <c r="BF650" s="220"/>
      <c r="BG650" s="220"/>
      <c r="BH650" s="220"/>
      <c r="BI650" s="220"/>
      <c r="BJ650" s="220"/>
      <c r="BK650" s="220"/>
      <c r="BL650" s="220"/>
      <c r="BM650" s="230">
        <v>1</v>
      </c>
    </row>
    <row r="651" spans="1:65">
      <c r="A651" s="30"/>
      <c r="B651" s="19">
        <v>1</v>
      </c>
      <c r="C651" s="9">
        <v>2</v>
      </c>
      <c r="D651" s="218">
        <v>36</v>
      </c>
      <c r="E651" s="219"/>
      <c r="F651" s="220"/>
      <c r="G651" s="220"/>
      <c r="H651" s="220"/>
      <c r="I651" s="220"/>
      <c r="J651" s="220"/>
      <c r="K651" s="220"/>
      <c r="L651" s="220"/>
      <c r="M651" s="220"/>
      <c r="N651" s="220"/>
      <c r="O651" s="220"/>
      <c r="P651" s="220"/>
      <c r="Q651" s="220"/>
      <c r="R651" s="220"/>
      <c r="S651" s="220"/>
      <c r="T651" s="220"/>
      <c r="U651" s="220"/>
      <c r="V651" s="220"/>
      <c r="W651" s="220"/>
      <c r="X651" s="220"/>
      <c r="Y651" s="220"/>
      <c r="Z651" s="220"/>
      <c r="AA651" s="220"/>
      <c r="AB651" s="220"/>
      <c r="AC651" s="220"/>
      <c r="AD651" s="220"/>
      <c r="AE651" s="220"/>
      <c r="AF651" s="220"/>
      <c r="AG651" s="220"/>
      <c r="AH651" s="220"/>
      <c r="AI651" s="220"/>
      <c r="AJ651" s="220"/>
      <c r="AK651" s="220"/>
      <c r="AL651" s="220"/>
      <c r="AM651" s="220"/>
      <c r="AN651" s="220"/>
      <c r="AO651" s="220"/>
      <c r="AP651" s="220"/>
      <c r="AQ651" s="220"/>
      <c r="AR651" s="220"/>
      <c r="AS651" s="220"/>
      <c r="AT651" s="220"/>
      <c r="AU651" s="220"/>
      <c r="AV651" s="220"/>
      <c r="AW651" s="220"/>
      <c r="AX651" s="220"/>
      <c r="AY651" s="220"/>
      <c r="AZ651" s="220"/>
      <c r="BA651" s="220"/>
      <c r="BB651" s="220"/>
      <c r="BC651" s="220"/>
      <c r="BD651" s="220"/>
      <c r="BE651" s="220"/>
      <c r="BF651" s="220"/>
      <c r="BG651" s="220"/>
      <c r="BH651" s="220"/>
      <c r="BI651" s="220"/>
      <c r="BJ651" s="220"/>
      <c r="BK651" s="220"/>
      <c r="BL651" s="220"/>
      <c r="BM651" s="230">
        <v>30</v>
      </c>
    </row>
    <row r="652" spans="1:65">
      <c r="A652" s="30"/>
      <c r="B652" s="20" t="s">
        <v>265</v>
      </c>
      <c r="C652" s="12"/>
      <c r="D652" s="233">
        <v>35</v>
      </c>
      <c r="E652" s="219"/>
      <c r="F652" s="220"/>
      <c r="G652" s="220"/>
      <c r="H652" s="220"/>
      <c r="I652" s="220"/>
      <c r="J652" s="220"/>
      <c r="K652" s="220"/>
      <c r="L652" s="220"/>
      <c r="M652" s="220"/>
      <c r="N652" s="220"/>
      <c r="O652" s="220"/>
      <c r="P652" s="220"/>
      <c r="Q652" s="220"/>
      <c r="R652" s="220"/>
      <c r="S652" s="220"/>
      <c r="T652" s="220"/>
      <c r="U652" s="220"/>
      <c r="V652" s="220"/>
      <c r="W652" s="220"/>
      <c r="X652" s="220"/>
      <c r="Y652" s="220"/>
      <c r="Z652" s="220"/>
      <c r="AA652" s="220"/>
      <c r="AB652" s="220"/>
      <c r="AC652" s="220"/>
      <c r="AD652" s="220"/>
      <c r="AE652" s="220"/>
      <c r="AF652" s="220"/>
      <c r="AG652" s="220"/>
      <c r="AH652" s="220"/>
      <c r="AI652" s="220"/>
      <c r="AJ652" s="220"/>
      <c r="AK652" s="220"/>
      <c r="AL652" s="220"/>
      <c r="AM652" s="220"/>
      <c r="AN652" s="220"/>
      <c r="AO652" s="220"/>
      <c r="AP652" s="220"/>
      <c r="AQ652" s="220"/>
      <c r="AR652" s="220"/>
      <c r="AS652" s="220"/>
      <c r="AT652" s="220"/>
      <c r="AU652" s="220"/>
      <c r="AV652" s="220"/>
      <c r="AW652" s="220"/>
      <c r="AX652" s="220"/>
      <c r="AY652" s="220"/>
      <c r="AZ652" s="220"/>
      <c r="BA652" s="220"/>
      <c r="BB652" s="220"/>
      <c r="BC652" s="220"/>
      <c r="BD652" s="220"/>
      <c r="BE652" s="220"/>
      <c r="BF652" s="220"/>
      <c r="BG652" s="220"/>
      <c r="BH652" s="220"/>
      <c r="BI652" s="220"/>
      <c r="BJ652" s="220"/>
      <c r="BK652" s="220"/>
      <c r="BL652" s="220"/>
      <c r="BM652" s="230">
        <v>16</v>
      </c>
    </row>
    <row r="653" spans="1:65">
      <c r="A653" s="30"/>
      <c r="B653" s="3" t="s">
        <v>266</v>
      </c>
      <c r="C653" s="29"/>
      <c r="D653" s="218">
        <v>35</v>
      </c>
      <c r="E653" s="219"/>
      <c r="F653" s="220"/>
      <c r="G653" s="220"/>
      <c r="H653" s="220"/>
      <c r="I653" s="220"/>
      <c r="J653" s="220"/>
      <c r="K653" s="220"/>
      <c r="L653" s="220"/>
      <c r="M653" s="220"/>
      <c r="N653" s="220"/>
      <c r="O653" s="220"/>
      <c r="P653" s="220"/>
      <c r="Q653" s="220"/>
      <c r="R653" s="220"/>
      <c r="S653" s="220"/>
      <c r="T653" s="220"/>
      <c r="U653" s="220"/>
      <c r="V653" s="220"/>
      <c r="W653" s="220"/>
      <c r="X653" s="220"/>
      <c r="Y653" s="220"/>
      <c r="Z653" s="220"/>
      <c r="AA653" s="220"/>
      <c r="AB653" s="220"/>
      <c r="AC653" s="220"/>
      <c r="AD653" s="220"/>
      <c r="AE653" s="220"/>
      <c r="AF653" s="220"/>
      <c r="AG653" s="220"/>
      <c r="AH653" s="220"/>
      <c r="AI653" s="220"/>
      <c r="AJ653" s="220"/>
      <c r="AK653" s="220"/>
      <c r="AL653" s="220"/>
      <c r="AM653" s="220"/>
      <c r="AN653" s="220"/>
      <c r="AO653" s="220"/>
      <c r="AP653" s="220"/>
      <c r="AQ653" s="220"/>
      <c r="AR653" s="220"/>
      <c r="AS653" s="220"/>
      <c r="AT653" s="220"/>
      <c r="AU653" s="220"/>
      <c r="AV653" s="220"/>
      <c r="AW653" s="220"/>
      <c r="AX653" s="220"/>
      <c r="AY653" s="220"/>
      <c r="AZ653" s="220"/>
      <c r="BA653" s="220"/>
      <c r="BB653" s="220"/>
      <c r="BC653" s="220"/>
      <c r="BD653" s="220"/>
      <c r="BE653" s="220"/>
      <c r="BF653" s="220"/>
      <c r="BG653" s="220"/>
      <c r="BH653" s="220"/>
      <c r="BI653" s="220"/>
      <c r="BJ653" s="220"/>
      <c r="BK653" s="220"/>
      <c r="BL653" s="220"/>
      <c r="BM653" s="230">
        <v>35</v>
      </c>
    </row>
    <row r="654" spans="1:65">
      <c r="A654" s="30"/>
      <c r="B654" s="3" t="s">
        <v>267</v>
      </c>
      <c r="C654" s="29"/>
      <c r="D654" s="218">
        <v>1.4142135623730951</v>
      </c>
      <c r="E654" s="219"/>
      <c r="F654" s="220"/>
      <c r="G654" s="220"/>
      <c r="H654" s="220"/>
      <c r="I654" s="220"/>
      <c r="J654" s="220"/>
      <c r="K654" s="220"/>
      <c r="L654" s="220"/>
      <c r="M654" s="220"/>
      <c r="N654" s="220"/>
      <c r="O654" s="220"/>
      <c r="P654" s="220"/>
      <c r="Q654" s="220"/>
      <c r="R654" s="220"/>
      <c r="S654" s="220"/>
      <c r="T654" s="220"/>
      <c r="U654" s="220"/>
      <c r="V654" s="220"/>
      <c r="W654" s="220"/>
      <c r="X654" s="220"/>
      <c r="Y654" s="220"/>
      <c r="Z654" s="220"/>
      <c r="AA654" s="220"/>
      <c r="AB654" s="220"/>
      <c r="AC654" s="220"/>
      <c r="AD654" s="220"/>
      <c r="AE654" s="220"/>
      <c r="AF654" s="220"/>
      <c r="AG654" s="220"/>
      <c r="AH654" s="220"/>
      <c r="AI654" s="220"/>
      <c r="AJ654" s="220"/>
      <c r="AK654" s="220"/>
      <c r="AL654" s="220"/>
      <c r="AM654" s="220"/>
      <c r="AN654" s="220"/>
      <c r="AO654" s="220"/>
      <c r="AP654" s="220"/>
      <c r="AQ654" s="220"/>
      <c r="AR654" s="220"/>
      <c r="AS654" s="220"/>
      <c r="AT654" s="220"/>
      <c r="AU654" s="220"/>
      <c r="AV654" s="220"/>
      <c r="AW654" s="220"/>
      <c r="AX654" s="220"/>
      <c r="AY654" s="220"/>
      <c r="AZ654" s="220"/>
      <c r="BA654" s="220"/>
      <c r="BB654" s="220"/>
      <c r="BC654" s="220"/>
      <c r="BD654" s="220"/>
      <c r="BE654" s="220"/>
      <c r="BF654" s="220"/>
      <c r="BG654" s="220"/>
      <c r="BH654" s="220"/>
      <c r="BI654" s="220"/>
      <c r="BJ654" s="220"/>
      <c r="BK654" s="220"/>
      <c r="BL654" s="220"/>
      <c r="BM654" s="230">
        <v>36</v>
      </c>
    </row>
    <row r="655" spans="1:65">
      <c r="A655" s="30"/>
      <c r="B655" s="3" t="s">
        <v>86</v>
      </c>
      <c r="C655" s="29"/>
      <c r="D655" s="13">
        <v>4.0406101782088436E-2</v>
      </c>
      <c r="E655" s="15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30"/>
      <c r="B656" s="3" t="s">
        <v>268</v>
      </c>
      <c r="C656" s="29"/>
      <c r="D656" s="13">
        <v>0</v>
      </c>
      <c r="E656" s="15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30"/>
      <c r="B657" s="46" t="s">
        <v>269</v>
      </c>
      <c r="C657" s="47"/>
      <c r="D657" s="45" t="s">
        <v>270</v>
      </c>
      <c r="E657" s="15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B658" s="31"/>
      <c r="C658" s="20"/>
      <c r="D658" s="20"/>
      <c r="BM658" s="55"/>
    </row>
    <row r="659" spans="1:65" ht="15">
      <c r="B659" s="8" t="s">
        <v>669</v>
      </c>
      <c r="BM659" s="28" t="s">
        <v>308</v>
      </c>
    </row>
    <row r="660" spans="1:65" ht="15">
      <c r="A660" s="25" t="s">
        <v>38</v>
      </c>
      <c r="B660" s="18" t="s">
        <v>110</v>
      </c>
      <c r="C660" s="15" t="s">
        <v>111</v>
      </c>
      <c r="D660" s="16" t="s">
        <v>333</v>
      </c>
      <c r="E660" s="15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1</v>
      </c>
    </row>
    <row r="661" spans="1:65">
      <c r="A661" s="30"/>
      <c r="B661" s="19" t="s">
        <v>231</v>
      </c>
      <c r="C661" s="9" t="s">
        <v>231</v>
      </c>
      <c r="D661" s="10" t="s">
        <v>112</v>
      </c>
      <c r="E661" s="15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 t="s">
        <v>3</v>
      </c>
    </row>
    <row r="662" spans="1:65">
      <c r="A662" s="30"/>
      <c r="B662" s="19"/>
      <c r="C662" s="9"/>
      <c r="D662" s="10" t="s">
        <v>343</v>
      </c>
      <c r="E662" s="15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1</v>
      </c>
    </row>
    <row r="663" spans="1:65">
      <c r="A663" s="30"/>
      <c r="B663" s="19"/>
      <c r="C663" s="9"/>
      <c r="D663" s="26"/>
      <c r="E663" s="15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</v>
      </c>
    </row>
    <row r="664" spans="1:65">
      <c r="A664" s="30"/>
      <c r="B664" s="18">
        <v>1</v>
      </c>
      <c r="C664" s="14">
        <v>1</v>
      </c>
      <c r="D664" s="228">
        <v>22.6</v>
      </c>
      <c r="E664" s="219"/>
      <c r="F664" s="220"/>
      <c r="G664" s="220"/>
      <c r="H664" s="220"/>
      <c r="I664" s="220"/>
      <c r="J664" s="220"/>
      <c r="K664" s="220"/>
      <c r="L664" s="220"/>
      <c r="M664" s="220"/>
      <c r="N664" s="220"/>
      <c r="O664" s="220"/>
      <c r="P664" s="220"/>
      <c r="Q664" s="220"/>
      <c r="R664" s="220"/>
      <c r="S664" s="220"/>
      <c r="T664" s="220"/>
      <c r="U664" s="220"/>
      <c r="V664" s="220"/>
      <c r="W664" s="220"/>
      <c r="X664" s="220"/>
      <c r="Y664" s="220"/>
      <c r="Z664" s="220"/>
      <c r="AA664" s="220"/>
      <c r="AB664" s="220"/>
      <c r="AC664" s="220"/>
      <c r="AD664" s="220"/>
      <c r="AE664" s="220"/>
      <c r="AF664" s="220"/>
      <c r="AG664" s="220"/>
      <c r="AH664" s="220"/>
      <c r="AI664" s="220"/>
      <c r="AJ664" s="220"/>
      <c r="AK664" s="220"/>
      <c r="AL664" s="220"/>
      <c r="AM664" s="220"/>
      <c r="AN664" s="220"/>
      <c r="AO664" s="220"/>
      <c r="AP664" s="220"/>
      <c r="AQ664" s="220"/>
      <c r="AR664" s="220"/>
      <c r="AS664" s="220"/>
      <c r="AT664" s="220"/>
      <c r="AU664" s="220"/>
      <c r="AV664" s="220"/>
      <c r="AW664" s="220"/>
      <c r="AX664" s="220"/>
      <c r="AY664" s="220"/>
      <c r="AZ664" s="220"/>
      <c r="BA664" s="220"/>
      <c r="BB664" s="220"/>
      <c r="BC664" s="220"/>
      <c r="BD664" s="220"/>
      <c r="BE664" s="220"/>
      <c r="BF664" s="220"/>
      <c r="BG664" s="220"/>
      <c r="BH664" s="220"/>
      <c r="BI664" s="220"/>
      <c r="BJ664" s="220"/>
      <c r="BK664" s="220"/>
      <c r="BL664" s="220"/>
      <c r="BM664" s="230">
        <v>1</v>
      </c>
    </row>
    <row r="665" spans="1:65">
      <c r="A665" s="30"/>
      <c r="B665" s="19">
        <v>1</v>
      </c>
      <c r="C665" s="9">
        <v>2</v>
      </c>
      <c r="D665" s="218">
        <v>22.6</v>
      </c>
      <c r="E665" s="219"/>
      <c r="F665" s="220"/>
      <c r="G665" s="220"/>
      <c r="H665" s="220"/>
      <c r="I665" s="220"/>
      <c r="J665" s="220"/>
      <c r="K665" s="220"/>
      <c r="L665" s="220"/>
      <c r="M665" s="220"/>
      <c r="N665" s="220"/>
      <c r="O665" s="220"/>
      <c r="P665" s="220"/>
      <c r="Q665" s="220"/>
      <c r="R665" s="220"/>
      <c r="S665" s="220"/>
      <c r="T665" s="220"/>
      <c r="U665" s="220"/>
      <c r="V665" s="220"/>
      <c r="W665" s="220"/>
      <c r="X665" s="220"/>
      <c r="Y665" s="220"/>
      <c r="Z665" s="220"/>
      <c r="AA665" s="220"/>
      <c r="AB665" s="220"/>
      <c r="AC665" s="220"/>
      <c r="AD665" s="220"/>
      <c r="AE665" s="220"/>
      <c r="AF665" s="220"/>
      <c r="AG665" s="220"/>
      <c r="AH665" s="220"/>
      <c r="AI665" s="220"/>
      <c r="AJ665" s="220"/>
      <c r="AK665" s="220"/>
      <c r="AL665" s="220"/>
      <c r="AM665" s="220"/>
      <c r="AN665" s="220"/>
      <c r="AO665" s="220"/>
      <c r="AP665" s="220"/>
      <c r="AQ665" s="220"/>
      <c r="AR665" s="220"/>
      <c r="AS665" s="220"/>
      <c r="AT665" s="220"/>
      <c r="AU665" s="220"/>
      <c r="AV665" s="220"/>
      <c r="AW665" s="220"/>
      <c r="AX665" s="220"/>
      <c r="AY665" s="220"/>
      <c r="AZ665" s="220"/>
      <c r="BA665" s="220"/>
      <c r="BB665" s="220"/>
      <c r="BC665" s="220"/>
      <c r="BD665" s="220"/>
      <c r="BE665" s="220"/>
      <c r="BF665" s="220"/>
      <c r="BG665" s="220"/>
      <c r="BH665" s="220"/>
      <c r="BI665" s="220"/>
      <c r="BJ665" s="220"/>
      <c r="BK665" s="220"/>
      <c r="BL665" s="220"/>
      <c r="BM665" s="230">
        <v>31</v>
      </c>
    </row>
    <row r="666" spans="1:65">
      <c r="A666" s="30"/>
      <c r="B666" s="20" t="s">
        <v>265</v>
      </c>
      <c r="C666" s="12"/>
      <c r="D666" s="233">
        <v>22.6</v>
      </c>
      <c r="E666" s="219"/>
      <c r="F666" s="220"/>
      <c r="G666" s="220"/>
      <c r="H666" s="220"/>
      <c r="I666" s="220"/>
      <c r="J666" s="220"/>
      <c r="K666" s="220"/>
      <c r="L666" s="220"/>
      <c r="M666" s="220"/>
      <c r="N666" s="220"/>
      <c r="O666" s="220"/>
      <c r="P666" s="220"/>
      <c r="Q666" s="220"/>
      <c r="R666" s="220"/>
      <c r="S666" s="220"/>
      <c r="T666" s="220"/>
      <c r="U666" s="220"/>
      <c r="V666" s="220"/>
      <c r="W666" s="220"/>
      <c r="X666" s="220"/>
      <c r="Y666" s="220"/>
      <c r="Z666" s="220"/>
      <c r="AA666" s="220"/>
      <c r="AB666" s="220"/>
      <c r="AC666" s="220"/>
      <c r="AD666" s="220"/>
      <c r="AE666" s="220"/>
      <c r="AF666" s="220"/>
      <c r="AG666" s="220"/>
      <c r="AH666" s="220"/>
      <c r="AI666" s="220"/>
      <c r="AJ666" s="220"/>
      <c r="AK666" s="220"/>
      <c r="AL666" s="220"/>
      <c r="AM666" s="220"/>
      <c r="AN666" s="220"/>
      <c r="AO666" s="220"/>
      <c r="AP666" s="220"/>
      <c r="AQ666" s="220"/>
      <c r="AR666" s="220"/>
      <c r="AS666" s="220"/>
      <c r="AT666" s="220"/>
      <c r="AU666" s="220"/>
      <c r="AV666" s="220"/>
      <c r="AW666" s="220"/>
      <c r="AX666" s="220"/>
      <c r="AY666" s="220"/>
      <c r="AZ666" s="220"/>
      <c r="BA666" s="220"/>
      <c r="BB666" s="220"/>
      <c r="BC666" s="220"/>
      <c r="BD666" s="220"/>
      <c r="BE666" s="220"/>
      <c r="BF666" s="220"/>
      <c r="BG666" s="220"/>
      <c r="BH666" s="220"/>
      <c r="BI666" s="220"/>
      <c r="BJ666" s="220"/>
      <c r="BK666" s="220"/>
      <c r="BL666" s="220"/>
      <c r="BM666" s="230">
        <v>16</v>
      </c>
    </row>
    <row r="667" spans="1:65">
      <c r="A667" s="30"/>
      <c r="B667" s="3" t="s">
        <v>266</v>
      </c>
      <c r="C667" s="29"/>
      <c r="D667" s="218">
        <v>22.6</v>
      </c>
      <c r="E667" s="219"/>
      <c r="F667" s="220"/>
      <c r="G667" s="220"/>
      <c r="H667" s="220"/>
      <c r="I667" s="220"/>
      <c r="J667" s="220"/>
      <c r="K667" s="220"/>
      <c r="L667" s="220"/>
      <c r="M667" s="220"/>
      <c r="N667" s="220"/>
      <c r="O667" s="220"/>
      <c r="P667" s="220"/>
      <c r="Q667" s="220"/>
      <c r="R667" s="220"/>
      <c r="S667" s="220"/>
      <c r="T667" s="220"/>
      <c r="U667" s="220"/>
      <c r="V667" s="220"/>
      <c r="W667" s="220"/>
      <c r="X667" s="220"/>
      <c r="Y667" s="220"/>
      <c r="Z667" s="220"/>
      <c r="AA667" s="220"/>
      <c r="AB667" s="220"/>
      <c r="AC667" s="220"/>
      <c r="AD667" s="220"/>
      <c r="AE667" s="220"/>
      <c r="AF667" s="220"/>
      <c r="AG667" s="220"/>
      <c r="AH667" s="220"/>
      <c r="AI667" s="220"/>
      <c r="AJ667" s="220"/>
      <c r="AK667" s="220"/>
      <c r="AL667" s="220"/>
      <c r="AM667" s="220"/>
      <c r="AN667" s="220"/>
      <c r="AO667" s="220"/>
      <c r="AP667" s="220"/>
      <c r="AQ667" s="220"/>
      <c r="AR667" s="220"/>
      <c r="AS667" s="220"/>
      <c r="AT667" s="220"/>
      <c r="AU667" s="220"/>
      <c r="AV667" s="220"/>
      <c r="AW667" s="220"/>
      <c r="AX667" s="220"/>
      <c r="AY667" s="220"/>
      <c r="AZ667" s="220"/>
      <c r="BA667" s="220"/>
      <c r="BB667" s="220"/>
      <c r="BC667" s="220"/>
      <c r="BD667" s="220"/>
      <c r="BE667" s="220"/>
      <c r="BF667" s="220"/>
      <c r="BG667" s="220"/>
      <c r="BH667" s="220"/>
      <c r="BI667" s="220"/>
      <c r="BJ667" s="220"/>
      <c r="BK667" s="220"/>
      <c r="BL667" s="220"/>
      <c r="BM667" s="230">
        <v>22.6</v>
      </c>
    </row>
    <row r="668" spans="1:65">
      <c r="A668" s="30"/>
      <c r="B668" s="3" t="s">
        <v>267</v>
      </c>
      <c r="C668" s="29"/>
      <c r="D668" s="218">
        <v>0</v>
      </c>
      <c r="E668" s="219"/>
      <c r="F668" s="220"/>
      <c r="G668" s="220"/>
      <c r="H668" s="220"/>
      <c r="I668" s="220"/>
      <c r="J668" s="220"/>
      <c r="K668" s="220"/>
      <c r="L668" s="220"/>
      <c r="M668" s="220"/>
      <c r="N668" s="220"/>
      <c r="O668" s="220"/>
      <c r="P668" s="220"/>
      <c r="Q668" s="220"/>
      <c r="R668" s="220"/>
      <c r="S668" s="220"/>
      <c r="T668" s="220"/>
      <c r="U668" s="220"/>
      <c r="V668" s="220"/>
      <c r="W668" s="220"/>
      <c r="X668" s="220"/>
      <c r="Y668" s="220"/>
      <c r="Z668" s="220"/>
      <c r="AA668" s="220"/>
      <c r="AB668" s="220"/>
      <c r="AC668" s="220"/>
      <c r="AD668" s="220"/>
      <c r="AE668" s="220"/>
      <c r="AF668" s="220"/>
      <c r="AG668" s="220"/>
      <c r="AH668" s="220"/>
      <c r="AI668" s="220"/>
      <c r="AJ668" s="220"/>
      <c r="AK668" s="220"/>
      <c r="AL668" s="220"/>
      <c r="AM668" s="220"/>
      <c r="AN668" s="220"/>
      <c r="AO668" s="220"/>
      <c r="AP668" s="220"/>
      <c r="AQ668" s="220"/>
      <c r="AR668" s="220"/>
      <c r="AS668" s="220"/>
      <c r="AT668" s="220"/>
      <c r="AU668" s="220"/>
      <c r="AV668" s="220"/>
      <c r="AW668" s="220"/>
      <c r="AX668" s="220"/>
      <c r="AY668" s="220"/>
      <c r="AZ668" s="220"/>
      <c r="BA668" s="220"/>
      <c r="BB668" s="220"/>
      <c r="BC668" s="220"/>
      <c r="BD668" s="220"/>
      <c r="BE668" s="220"/>
      <c r="BF668" s="220"/>
      <c r="BG668" s="220"/>
      <c r="BH668" s="220"/>
      <c r="BI668" s="220"/>
      <c r="BJ668" s="220"/>
      <c r="BK668" s="220"/>
      <c r="BL668" s="220"/>
      <c r="BM668" s="230">
        <v>37</v>
      </c>
    </row>
    <row r="669" spans="1:65">
      <c r="A669" s="30"/>
      <c r="B669" s="3" t="s">
        <v>86</v>
      </c>
      <c r="C669" s="29"/>
      <c r="D669" s="13">
        <v>0</v>
      </c>
      <c r="E669" s="15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30"/>
      <c r="B670" s="3" t="s">
        <v>268</v>
      </c>
      <c r="C670" s="29"/>
      <c r="D670" s="13">
        <v>0</v>
      </c>
      <c r="E670" s="15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30"/>
      <c r="B671" s="46" t="s">
        <v>269</v>
      </c>
      <c r="C671" s="47"/>
      <c r="D671" s="45" t="s">
        <v>270</v>
      </c>
      <c r="E671" s="15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1"/>
      <c r="C672" s="20"/>
      <c r="D672" s="20"/>
      <c r="BM672" s="55"/>
    </row>
    <row r="673" spans="1:65" ht="15">
      <c r="B673" s="8" t="s">
        <v>670</v>
      </c>
      <c r="BM673" s="28" t="s">
        <v>308</v>
      </c>
    </row>
    <row r="674" spans="1:65" ht="15">
      <c r="A674" s="25" t="s">
        <v>41</v>
      </c>
      <c r="B674" s="18" t="s">
        <v>110</v>
      </c>
      <c r="C674" s="15" t="s">
        <v>111</v>
      </c>
      <c r="D674" s="16" t="s">
        <v>333</v>
      </c>
      <c r="E674" s="15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8">
        <v>1</v>
      </c>
    </row>
    <row r="675" spans="1:65">
      <c r="A675" s="30"/>
      <c r="B675" s="19" t="s">
        <v>231</v>
      </c>
      <c r="C675" s="9" t="s">
        <v>231</v>
      </c>
      <c r="D675" s="10" t="s">
        <v>112</v>
      </c>
      <c r="E675" s="15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 t="s">
        <v>3</v>
      </c>
    </row>
    <row r="676" spans="1:65">
      <c r="A676" s="30"/>
      <c r="B676" s="19"/>
      <c r="C676" s="9"/>
      <c r="D676" s="10" t="s">
        <v>343</v>
      </c>
      <c r="E676" s="15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2</v>
      </c>
    </row>
    <row r="677" spans="1:65">
      <c r="A677" s="30"/>
      <c r="B677" s="19"/>
      <c r="C677" s="9"/>
      <c r="D677" s="26"/>
      <c r="E677" s="15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2</v>
      </c>
    </row>
    <row r="678" spans="1:65">
      <c r="A678" s="30"/>
      <c r="B678" s="18">
        <v>1</v>
      </c>
      <c r="C678" s="14">
        <v>1</v>
      </c>
      <c r="D678" s="22">
        <v>2.5299999999999998</v>
      </c>
      <c r="E678" s="15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1</v>
      </c>
    </row>
    <row r="679" spans="1:65">
      <c r="A679" s="30"/>
      <c r="B679" s="19">
        <v>1</v>
      </c>
      <c r="C679" s="9">
        <v>2</v>
      </c>
      <c r="D679" s="11">
        <v>2.61</v>
      </c>
      <c r="E679" s="15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32</v>
      </c>
    </row>
    <row r="680" spans="1:65">
      <c r="A680" s="30"/>
      <c r="B680" s="20" t="s">
        <v>265</v>
      </c>
      <c r="C680" s="12"/>
      <c r="D680" s="23">
        <v>2.57</v>
      </c>
      <c r="E680" s="15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16</v>
      </c>
    </row>
    <row r="681" spans="1:65">
      <c r="A681" s="30"/>
      <c r="B681" s="3" t="s">
        <v>266</v>
      </c>
      <c r="C681" s="29"/>
      <c r="D681" s="11">
        <v>2.57</v>
      </c>
      <c r="E681" s="15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2.57</v>
      </c>
    </row>
    <row r="682" spans="1:65">
      <c r="A682" s="30"/>
      <c r="B682" s="3" t="s">
        <v>267</v>
      </c>
      <c r="C682" s="29"/>
      <c r="D682" s="24">
        <v>5.6568542494923851E-2</v>
      </c>
      <c r="E682" s="15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38</v>
      </c>
    </row>
    <row r="683" spans="1:65">
      <c r="A683" s="30"/>
      <c r="B683" s="3" t="s">
        <v>86</v>
      </c>
      <c r="C683" s="29"/>
      <c r="D683" s="13">
        <v>2.2011106029153252E-2</v>
      </c>
      <c r="E683" s="15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5"/>
    </row>
    <row r="684" spans="1:65">
      <c r="A684" s="30"/>
      <c r="B684" s="3" t="s">
        <v>268</v>
      </c>
      <c r="C684" s="29"/>
      <c r="D684" s="13">
        <v>0</v>
      </c>
      <c r="E684" s="15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30"/>
      <c r="B685" s="46" t="s">
        <v>269</v>
      </c>
      <c r="C685" s="47"/>
      <c r="D685" s="45" t="s">
        <v>270</v>
      </c>
      <c r="E685" s="15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B686" s="31"/>
      <c r="C686" s="20"/>
      <c r="D686" s="20"/>
      <c r="BM686" s="55"/>
    </row>
    <row r="687" spans="1:65" ht="15">
      <c r="B687" s="8" t="s">
        <v>671</v>
      </c>
      <c r="BM687" s="28" t="s">
        <v>308</v>
      </c>
    </row>
    <row r="688" spans="1:65" ht="15">
      <c r="A688" s="25" t="s">
        <v>44</v>
      </c>
      <c r="B688" s="18" t="s">
        <v>110</v>
      </c>
      <c r="C688" s="15" t="s">
        <v>111</v>
      </c>
      <c r="D688" s="16" t="s">
        <v>333</v>
      </c>
      <c r="E688" s="15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8">
        <v>1</v>
      </c>
    </row>
    <row r="689" spans="1:65">
      <c r="A689" s="30"/>
      <c r="B689" s="19" t="s">
        <v>231</v>
      </c>
      <c r="C689" s="9" t="s">
        <v>231</v>
      </c>
      <c r="D689" s="10" t="s">
        <v>112</v>
      </c>
      <c r="E689" s="15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8" t="s">
        <v>3</v>
      </c>
    </row>
    <row r="690" spans="1:65">
      <c r="A690" s="30"/>
      <c r="B690" s="19"/>
      <c r="C690" s="9"/>
      <c r="D690" s="10" t="s">
        <v>343</v>
      </c>
      <c r="E690" s="15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8">
        <v>0</v>
      </c>
    </row>
    <row r="691" spans="1:65">
      <c r="A691" s="30"/>
      <c r="B691" s="19"/>
      <c r="C691" s="9"/>
      <c r="D691" s="26"/>
      <c r="E691" s="15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8">
        <v>0</v>
      </c>
    </row>
    <row r="692" spans="1:65">
      <c r="A692" s="30"/>
      <c r="B692" s="18">
        <v>1</v>
      </c>
      <c r="C692" s="14">
        <v>1</v>
      </c>
      <c r="D692" s="208">
        <v>145</v>
      </c>
      <c r="E692" s="210"/>
      <c r="F692" s="211"/>
      <c r="G692" s="211"/>
      <c r="H692" s="211"/>
      <c r="I692" s="211"/>
      <c r="J692" s="211"/>
      <c r="K692" s="211"/>
      <c r="L692" s="211"/>
      <c r="M692" s="211"/>
      <c r="N692" s="211"/>
      <c r="O692" s="211"/>
      <c r="P692" s="211"/>
      <c r="Q692" s="211"/>
      <c r="R692" s="211"/>
      <c r="S692" s="211"/>
      <c r="T692" s="211"/>
      <c r="U692" s="211"/>
      <c r="V692" s="211"/>
      <c r="W692" s="211"/>
      <c r="X692" s="211"/>
      <c r="Y692" s="211"/>
      <c r="Z692" s="211"/>
      <c r="AA692" s="211"/>
      <c r="AB692" s="211"/>
      <c r="AC692" s="211"/>
      <c r="AD692" s="211"/>
      <c r="AE692" s="211"/>
      <c r="AF692" s="211"/>
      <c r="AG692" s="211"/>
      <c r="AH692" s="211"/>
      <c r="AI692" s="211"/>
      <c r="AJ692" s="211"/>
      <c r="AK692" s="211"/>
      <c r="AL692" s="211"/>
      <c r="AM692" s="211"/>
      <c r="AN692" s="211"/>
      <c r="AO692" s="211"/>
      <c r="AP692" s="211"/>
      <c r="AQ692" s="211"/>
      <c r="AR692" s="211"/>
      <c r="AS692" s="211"/>
      <c r="AT692" s="211"/>
      <c r="AU692" s="211"/>
      <c r="AV692" s="211"/>
      <c r="AW692" s="211"/>
      <c r="AX692" s="211"/>
      <c r="AY692" s="211"/>
      <c r="AZ692" s="211"/>
      <c r="BA692" s="211"/>
      <c r="BB692" s="211"/>
      <c r="BC692" s="211"/>
      <c r="BD692" s="211"/>
      <c r="BE692" s="211"/>
      <c r="BF692" s="211"/>
      <c r="BG692" s="211"/>
      <c r="BH692" s="211"/>
      <c r="BI692" s="211"/>
      <c r="BJ692" s="211"/>
      <c r="BK692" s="211"/>
      <c r="BL692" s="211"/>
      <c r="BM692" s="212">
        <v>1</v>
      </c>
    </row>
    <row r="693" spans="1:65">
      <c r="A693" s="30"/>
      <c r="B693" s="19">
        <v>1</v>
      </c>
      <c r="C693" s="9">
        <v>2</v>
      </c>
      <c r="D693" s="213">
        <v>150</v>
      </c>
      <c r="E693" s="210"/>
      <c r="F693" s="211"/>
      <c r="G693" s="211"/>
      <c r="H693" s="211"/>
      <c r="I693" s="211"/>
      <c r="J693" s="211"/>
      <c r="K693" s="211"/>
      <c r="L693" s="211"/>
      <c r="M693" s="211"/>
      <c r="N693" s="211"/>
      <c r="O693" s="211"/>
      <c r="P693" s="211"/>
      <c r="Q693" s="211"/>
      <c r="R693" s="211"/>
      <c r="S693" s="211"/>
      <c r="T693" s="211"/>
      <c r="U693" s="211"/>
      <c r="V693" s="211"/>
      <c r="W693" s="211"/>
      <c r="X693" s="211"/>
      <c r="Y693" s="211"/>
      <c r="Z693" s="211"/>
      <c r="AA693" s="211"/>
      <c r="AB693" s="211"/>
      <c r="AC693" s="211"/>
      <c r="AD693" s="211"/>
      <c r="AE693" s="211"/>
      <c r="AF693" s="211"/>
      <c r="AG693" s="211"/>
      <c r="AH693" s="211"/>
      <c r="AI693" s="211"/>
      <c r="AJ693" s="211"/>
      <c r="AK693" s="211"/>
      <c r="AL693" s="211"/>
      <c r="AM693" s="211"/>
      <c r="AN693" s="211"/>
      <c r="AO693" s="211"/>
      <c r="AP693" s="211"/>
      <c r="AQ693" s="211"/>
      <c r="AR693" s="211"/>
      <c r="AS693" s="211"/>
      <c r="AT693" s="211"/>
      <c r="AU693" s="211"/>
      <c r="AV693" s="211"/>
      <c r="AW693" s="211"/>
      <c r="AX693" s="211"/>
      <c r="AY693" s="211"/>
      <c r="AZ693" s="211"/>
      <c r="BA693" s="211"/>
      <c r="BB693" s="211"/>
      <c r="BC693" s="211"/>
      <c r="BD693" s="211"/>
      <c r="BE693" s="211"/>
      <c r="BF693" s="211"/>
      <c r="BG693" s="211"/>
      <c r="BH693" s="211"/>
      <c r="BI693" s="211"/>
      <c r="BJ693" s="211"/>
      <c r="BK693" s="211"/>
      <c r="BL693" s="211"/>
      <c r="BM693" s="212">
        <v>11</v>
      </c>
    </row>
    <row r="694" spans="1:65">
      <c r="A694" s="30"/>
      <c r="B694" s="20" t="s">
        <v>265</v>
      </c>
      <c r="C694" s="12"/>
      <c r="D694" s="217">
        <v>147.5</v>
      </c>
      <c r="E694" s="210"/>
      <c r="F694" s="211"/>
      <c r="G694" s="211"/>
      <c r="H694" s="211"/>
      <c r="I694" s="211"/>
      <c r="J694" s="211"/>
      <c r="K694" s="211"/>
      <c r="L694" s="211"/>
      <c r="M694" s="211"/>
      <c r="N694" s="211"/>
      <c r="O694" s="211"/>
      <c r="P694" s="211"/>
      <c r="Q694" s="211"/>
      <c r="R694" s="211"/>
      <c r="S694" s="211"/>
      <c r="T694" s="211"/>
      <c r="U694" s="211"/>
      <c r="V694" s="211"/>
      <c r="W694" s="211"/>
      <c r="X694" s="211"/>
      <c r="Y694" s="211"/>
      <c r="Z694" s="211"/>
      <c r="AA694" s="211"/>
      <c r="AB694" s="211"/>
      <c r="AC694" s="211"/>
      <c r="AD694" s="211"/>
      <c r="AE694" s="211"/>
      <c r="AF694" s="211"/>
      <c r="AG694" s="211"/>
      <c r="AH694" s="211"/>
      <c r="AI694" s="211"/>
      <c r="AJ694" s="211"/>
      <c r="AK694" s="211"/>
      <c r="AL694" s="211"/>
      <c r="AM694" s="211"/>
      <c r="AN694" s="211"/>
      <c r="AO694" s="211"/>
      <c r="AP694" s="211"/>
      <c r="AQ694" s="211"/>
      <c r="AR694" s="211"/>
      <c r="AS694" s="211"/>
      <c r="AT694" s="211"/>
      <c r="AU694" s="211"/>
      <c r="AV694" s="211"/>
      <c r="AW694" s="211"/>
      <c r="AX694" s="211"/>
      <c r="AY694" s="211"/>
      <c r="AZ694" s="211"/>
      <c r="BA694" s="211"/>
      <c r="BB694" s="211"/>
      <c r="BC694" s="211"/>
      <c r="BD694" s="211"/>
      <c r="BE694" s="211"/>
      <c r="BF694" s="211"/>
      <c r="BG694" s="211"/>
      <c r="BH694" s="211"/>
      <c r="BI694" s="211"/>
      <c r="BJ694" s="211"/>
      <c r="BK694" s="211"/>
      <c r="BL694" s="211"/>
      <c r="BM694" s="212">
        <v>16</v>
      </c>
    </row>
    <row r="695" spans="1:65">
      <c r="A695" s="30"/>
      <c r="B695" s="3" t="s">
        <v>266</v>
      </c>
      <c r="C695" s="29"/>
      <c r="D695" s="213">
        <v>147.5</v>
      </c>
      <c r="E695" s="210"/>
      <c r="F695" s="211"/>
      <c r="G695" s="211"/>
      <c r="H695" s="211"/>
      <c r="I695" s="211"/>
      <c r="J695" s="211"/>
      <c r="K695" s="211"/>
      <c r="L695" s="211"/>
      <c r="M695" s="211"/>
      <c r="N695" s="211"/>
      <c r="O695" s="211"/>
      <c r="P695" s="211"/>
      <c r="Q695" s="211"/>
      <c r="R695" s="211"/>
      <c r="S695" s="211"/>
      <c r="T695" s="211"/>
      <c r="U695" s="211"/>
      <c r="V695" s="211"/>
      <c r="W695" s="211"/>
      <c r="X695" s="211"/>
      <c r="Y695" s="211"/>
      <c r="Z695" s="211"/>
      <c r="AA695" s="211"/>
      <c r="AB695" s="211"/>
      <c r="AC695" s="211"/>
      <c r="AD695" s="211"/>
      <c r="AE695" s="211"/>
      <c r="AF695" s="211"/>
      <c r="AG695" s="211"/>
      <c r="AH695" s="211"/>
      <c r="AI695" s="211"/>
      <c r="AJ695" s="211"/>
      <c r="AK695" s="211"/>
      <c r="AL695" s="211"/>
      <c r="AM695" s="211"/>
      <c r="AN695" s="211"/>
      <c r="AO695" s="211"/>
      <c r="AP695" s="211"/>
      <c r="AQ695" s="211"/>
      <c r="AR695" s="211"/>
      <c r="AS695" s="211"/>
      <c r="AT695" s="211"/>
      <c r="AU695" s="211"/>
      <c r="AV695" s="211"/>
      <c r="AW695" s="211"/>
      <c r="AX695" s="211"/>
      <c r="AY695" s="211"/>
      <c r="AZ695" s="211"/>
      <c r="BA695" s="211"/>
      <c r="BB695" s="211"/>
      <c r="BC695" s="211"/>
      <c r="BD695" s="211"/>
      <c r="BE695" s="211"/>
      <c r="BF695" s="211"/>
      <c r="BG695" s="211"/>
      <c r="BH695" s="211"/>
      <c r="BI695" s="211"/>
      <c r="BJ695" s="211"/>
      <c r="BK695" s="211"/>
      <c r="BL695" s="211"/>
      <c r="BM695" s="212">
        <v>147.5</v>
      </c>
    </row>
    <row r="696" spans="1:65">
      <c r="A696" s="30"/>
      <c r="B696" s="3" t="s">
        <v>267</v>
      </c>
      <c r="C696" s="29"/>
      <c r="D696" s="213">
        <v>3.5355339059327378</v>
      </c>
      <c r="E696" s="210"/>
      <c r="F696" s="211"/>
      <c r="G696" s="211"/>
      <c r="H696" s="211"/>
      <c r="I696" s="211"/>
      <c r="J696" s="211"/>
      <c r="K696" s="211"/>
      <c r="L696" s="211"/>
      <c r="M696" s="211"/>
      <c r="N696" s="211"/>
      <c r="O696" s="211"/>
      <c r="P696" s="211"/>
      <c r="Q696" s="211"/>
      <c r="R696" s="211"/>
      <c r="S696" s="211"/>
      <c r="T696" s="211"/>
      <c r="U696" s="211"/>
      <c r="V696" s="211"/>
      <c r="W696" s="211"/>
      <c r="X696" s="211"/>
      <c r="Y696" s="211"/>
      <c r="Z696" s="211"/>
      <c r="AA696" s="211"/>
      <c r="AB696" s="211"/>
      <c r="AC696" s="211"/>
      <c r="AD696" s="211"/>
      <c r="AE696" s="211"/>
      <c r="AF696" s="211"/>
      <c r="AG696" s="211"/>
      <c r="AH696" s="211"/>
      <c r="AI696" s="211"/>
      <c r="AJ696" s="211"/>
      <c r="AK696" s="211"/>
      <c r="AL696" s="211"/>
      <c r="AM696" s="211"/>
      <c r="AN696" s="211"/>
      <c r="AO696" s="211"/>
      <c r="AP696" s="211"/>
      <c r="AQ696" s="211"/>
      <c r="AR696" s="211"/>
      <c r="AS696" s="211"/>
      <c r="AT696" s="211"/>
      <c r="AU696" s="211"/>
      <c r="AV696" s="211"/>
      <c r="AW696" s="211"/>
      <c r="AX696" s="211"/>
      <c r="AY696" s="211"/>
      <c r="AZ696" s="211"/>
      <c r="BA696" s="211"/>
      <c r="BB696" s="211"/>
      <c r="BC696" s="211"/>
      <c r="BD696" s="211"/>
      <c r="BE696" s="211"/>
      <c r="BF696" s="211"/>
      <c r="BG696" s="211"/>
      <c r="BH696" s="211"/>
      <c r="BI696" s="211"/>
      <c r="BJ696" s="211"/>
      <c r="BK696" s="211"/>
      <c r="BL696" s="211"/>
      <c r="BM696" s="212">
        <v>39</v>
      </c>
    </row>
    <row r="697" spans="1:65">
      <c r="A697" s="30"/>
      <c r="B697" s="3" t="s">
        <v>86</v>
      </c>
      <c r="C697" s="29"/>
      <c r="D697" s="13">
        <v>2.3969721396154154E-2</v>
      </c>
      <c r="E697" s="15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30"/>
      <c r="B698" s="3" t="s">
        <v>268</v>
      </c>
      <c r="C698" s="29"/>
      <c r="D698" s="13">
        <v>0</v>
      </c>
      <c r="E698" s="15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30"/>
      <c r="B699" s="46" t="s">
        <v>269</v>
      </c>
      <c r="C699" s="47"/>
      <c r="D699" s="45" t="s">
        <v>270</v>
      </c>
      <c r="E699" s="15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B700" s="31"/>
      <c r="C700" s="20"/>
      <c r="D700" s="20"/>
      <c r="BM700" s="55"/>
    </row>
    <row r="701" spans="1:65" ht="15">
      <c r="B701" s="8" t="s">
        <v>672</v>
      </c>
      <c r="BM701" s="28" t="s">
        <v>308</v>
      </c>
    </row>
    <row r="702" spans="1:65" ht="15">
      <c r="A702" s="25" t="s">
        <v>45</v>
      </c>
      <c r="B702" s="18" t="s">
        <v>110</v>
      </c>
      <c r="C702" s="15" t="s">
        <v>111</v>
      </c>
      <c r="D702" s="16" t="s">
        <v>333</v>
      </c>
      <c r="E702" s="15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1</v>
      </c>
    </row>
    <row r="703" spans="1:65">
      <c r="A703" s="30"/>
      <c r="B703" s="19" t="s">
        <v>231</v>
      </c>
      <c r="C703" s="9" t="s">
        <v>231</v>
      </c>
      <c r="D703" s="10" t="s">
        <v>112</v>
      </c>
      <c r="E703" s="15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 t="s">
        <v>3</v>
      </c>
    </row>
    <row r="704" spans="1:65">
      <c r="A704" s="30"/>
      <c r="B704" s="19"/>
      <c r="C704" s="9"/>
      <c r="D704" s="10" t="s">
        <v>343</v>
      </c>
      <c r="E704" s="15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0</v>
      </c>
    </row>
    <row r="705" spans="1:65">
      <c r="A705" s="30"/>
      <c r="B705" s="19"/>
      <c r="C705" s="9"/>
      <c r="D705" s="26"/>
      <c r="E705" s="15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0</v>
      </c>
    </row>
    <row r="706" spans="1:65">
      <c r="A706" s="30"/>
      <c r="B706" s="18">
        <v>1</v>
      </c>
      <c r="C706" s="14">
        <v>1</v>
      </c>
      <c r="D706" s="208">
        <v>77</v>
      </c>
      <c r="E706" s="210"/>
      <c r="F706" s="211"/>
      <c r="G706" s="211"/>
      <c r="H706" s="211"/>
      <c r="I706" s="211"/>
      <c r="J706" s="211"/>
      <c r="K706" s="211"/>
      <c r="L706" s="211"/>
      <c r="M706" s="211"/>
      <c r="N706" s="211"/>
      <c r="O706" s="211"/>
      <c r="P706" s="211"/>
      <c r="Q706" s="211"/>
      <c r="R706" s="211"/>
      <c r="S706" s="211"/>
      <c r="T706" s="211"/>
      <c r="U706" s="211"/>
      <c r="V706" s="211"/>
      <c r="W706" s="211"/>
      <c r="X706" s="211"/>
      <c r="Y706" s="211"/>
      <c r="Z706" s="211"/>
      <c r="AA706" s="211"/>
      <c r="AB706" s="211"/>
      <c r="AC706" s="211"/>
      <c r="AD706" s="211"/>
      <c r="AE706" s="211"/>
      <c r="AF706" s="211"/>
      <c r="AG706" s="211"/>
      <c r="AH706" s="211"/>
      <c r="AI706" s="211"/>
      <c r="AJ706" s="211"/>
      <c r="AK706" s="211"/>
      <c r="AL706" s="211"/>
      <c r="AM706" s="211"/>
      <c r="AN706" s="211"/>
      <c r="AO706" s="211"/>
      <c r="AP706" s="211"/>
      <c r="AQ706" s="211"/>
      <c r="AR706" s="211"/>
      <c r="AS706" s="211"/>
      <c r="AT706" s="211"/>
      <c r="AU706" s="211"/>
      <c r="AV706" s="211"/>
      <c r="AW706" s="211"/>
      <c r="AX706" s="211"/>
      <c r="AY706" s="211"/>
      <c r="AZ706" s="211"/>
      <c r="BA706" s="211"/>
      <c r="BB706" s="211"/>
      <c r="BC706" s="211"/>
      <c r="BD706" s="211"/>
      <c r="BE706" s="211"/>
      <c r="BF706" s="211"/>
      <c r="BG706" s="211"/>
      <c r="BH706" s="211"/>
      <c r="BI706" s="211"/>
      <c r="BJ706" s="211"/>
      <c r="BK706" s="211"/>
      <c r="BL706" s="211"/>
      <c r="BM706" s="212">
        <v>1</v>
      </c>
    </row>
    <row r="707" spans="1:65">
      <c r="A707" s="30"/>
      <c r="B707" s="19">
        <v>1</v>
      </c>
      <c r="C707" s="9">
        <v>2</v>
      </c>
      <c r="D707" s="213">
        <v>76</v>
      </c>
      <c r="E707" s="210"/>
      <c r="F707" s="211"/>
      <c r="G707" s="211"/>
      <c r="H707" s="211"/>
      <c r="I707" s="211"/>
      <c r="J707" s="211"/>
      <c r="K707" s="211"/>
      <c r="L707" s="211"/>
      <c r="M707" s="211"/>
      <c r="N707" s="211"/>
      <c r="O707" s="211"/>
      <c r="P707" s="211"/>
      <c r="Q707" s="211"/>
      <c r="R707" s="211"/>
      <c r="S707" s="211"/>
      <c r="T707" s="211"/>
      <c r="U707" s="211"/>
      <c r="V707" s="211"/>
      <c r="W707" s="211"/>
      <c r="X707" s="211"/>
      <c r="Y707" s="211"/>
      <c r="Z707" s="211"/>
      <c r="AA707" s="211"/>
      <c r="AB707" s="211"/>
      <c r="AC707" s="211"/>
      <c r="AD707" s="211"/>
      <c r="AE707" s="211"/>
      <c r="AF707" s="211"/>
      <c r="AG707" s="211"/>
      <c r="AH707" s="211"/>
      <c r="AI707" s="211"/>
      <c r="AJ707" s="211"/>
      <c r="AK707" s="211"/>
      <c r="AL707" s="211"/>
      <c r="AM707" s="211"/>
      <c r="AN707" s="211"/>
      <c r="AO707" s="211"/>
      <c r="AP707" s="211"/>
      <c r="AQ707" s="211"/>
      <c r="AR707" s="211"/>
      <c r="AS707" s="211"/>
      <c r="AT707" s="211"/>
      <c r="AU707" s="211"/>
      <c r="AV707" s="211"/>
      <c r="AW707" s="211"/>
      <c r="AX707" s="211"/>
      <c r="AY707" s="211"/>
      <c r="AZ707" s="211"/>
      <c r="BA707" s="211"/>
      <c r="BB707" s="211"/>
      <c r="BC707" s="211"/>
      <c r="BD707" s="211"/>
      <c r="BE707" s="211"/>
      <c r="BF707" s="211"/>
      <c r="BG707" s="211"/>
      <c r="BH707" s="211"/>
      <c r="BI707" s="211"/>
      <c r="BJ707" s="211"/>
      <c r="BK707" s="211"/>
      <c r="BL707" s="211"/>
      <c r="BM707" s="212">
        <v>12</v>
      </c>
    </row>
    <row r="708" spans="1:65">
      <c r="A708" s="30"/>
      <c r="B708" s="20" t="s">
        <v>265</v>
      </c>
      <c r="C708" s="12"/>
      <c r="D708" s="217">
        <v>76.5</v>
      </c>
      <c r="E708" s="210"/>
      <c r="F708" s="211"/>
      <c r="G708" s="211"/>
      <c r="H708" s="211"/>
      <c r="I708" s="211"/>
      <c r="J708" s="211"/>
      <c r="K708" s="211"/>
      <c r="L708" s="211"/>
      <c r="M708" s="211"/>
      <c r="N708" s="211"/>
      <c r="O708" s="211"/>
      <c r="P708" s="211"/>
      <c r="Q708" s="211"/>
      <c r="R708" s="211"/>
      <c r="S708" s="211"/>
      <c r="T708" s="211"/>
      <c r="U708" s="211"/>
      <c r="V708" s="211"/>
      <c r="W708" s="211"/>
      <c r="X708" s="211"/>
      <c r="Y708" s="211"/>
      <c r="Z708" s="211"/>
      <c r="AA708" s="211"/>
      <c r="AB708" s="211"/>
      <c r="AC708" s="211"/>
      <c r="AD708" s="211"/>
      <c r="AE708" s="211"/>
      <c r="AF708" s="211"/>
      <c r="AG708" s="211"/>
      <c r="AH708" s="211"/>
      <c r="AI708" s="211"/>
      <c r="AJ708" s="211"/>
      <c r="AK708" s="211"/>
      <c r="AL708" s="211"/>
      <c r="AM708" s="211"/>
      <c r="AN708" s="211"/>
      <c r="AO708" s="211"/>
      <c r="AP708" s="211"/>
      <c r="AQ708" s="211"/>
      <c r="AR708" s="211"/>
      <c r="AS708" s="211"/>
      <c r="AT708" s="211"/>
      <c r="AU708" s="211"/>
      <c r="AV708" s="211"/>
      <c r="AW708" s="211"/>
      <c r="AX708" s="211"/>
      <c r="AY708" s="211"/>
      <c r="AZ708" s="211"/>
      <c r="BA708" s="211"/>
      <c r="BB708" s="211"/>
      <c r="BC708" s="211"/>
      <c r="BD708" s="211"/>
      <c r="BE708" s="211"/>
      <c r="BF708" s="211"/>
      <c r="BG708" s="211"/>
      <c r="BH708" s="211"/>
      <c r="BI708" s="211"/>
      <c r="BJ708" s="211"/>
      <c r="BK708" s="211"/>
      <c r="BL708" s="211"/>
      <c r="BM708" s="212">
        <v>16</v>
      </c>
    </row>
    <row r="709" spans="1:65">
      <c r="A709" s="30"/>
      <c r="B709" s="3" t="s">
        <v>266</v>
      </c>
      <c r="C709" s="29"/>
      <c r="D709" s="213">
        <v>76.5</v>
      </c>
      <c r="E709" s="210"/>
      <c r="F709" s="211"/>
      <c r="G709" s="211"/>
      <c r="H709" s="211"/>
      <c r="I709" s="211"/>
      <c r="J709" s="211"/>
      <c r="K709" s="211"/>
      <c r="L709" s="211"/>
      <c r="M709" s="211"/>
      <c r="N709" s="211"/>
      <c r="O709" s="211"/>
      <c r="P709" s="211"/>
      <c r="Q709" s="211"/>
      <c r="R709" s="211"/>
      <c r="S709" s="211"/>
      <c r="T709" s="211"/>
      <c r="U709" s="211"/>
      <c r="V709" s="211"/>
      <c r="W709" s="211"/>
      <c r="X709" s="211"/>
      <c r="Y709" s="211"/>
      <c r="Z709" s="211"/>
      <c r="AA709" s="211"/>
      <c r="AB709" s="211"/>
      <c r="AC709" s="211"/>
      <c r="AD709" s="211"/>
      <c r="AE709" s="211"/>
      <c r="AF709" s="211"/>
      <c r="AG709" s="211"/>
      <c r="AH709" s="211"/>
      <c r="AI709" s="211"/>
      <c r="AJ709" s="211"/>
      <c r="AK709" s="211"/>
      <c r="AL709" s="211"/>
      <c r="AM709" s="211"/>
      <c r="AN709" s="211"/>
      <c r="AO709" s="211"/>
      <c r="AP709" s="211"/>
      <c r="AQ709" s="211"/>
      <c r="AR709" s="211"/>
      <c r="AS709" s="211"/>
      <c r="AT709" s="211"/>
      <c r="AU709" s="211"/>
      <c r="AV709" s="211"/>
      <c r="AW709" s="211"/>
      <c r="AX709" s="211"/>
      <c r="AY709" s="211"/>
      <c r="AZ709" s="211"/>
      <c r="BA709" s="211"/>
      <c r="BB709" s="211"/>
      <c r="BC709" s="211"/>
      <c r="BD709" s="211"/>
      <c r="BE709" s="211"/>
      <c r="BF709" s="211"/>
      <c r="BG709" s="211"/>
      <c r="BH709" s="211"/>
      <c r="BI709" s="211"/>
      <c r="BJ709" s="211"/>
      <c r="BK709" s="211"/>
      <c r="BL709" s="211"/>
      <c r="BM709" s="212">
        <v>76.5</v>
      </c>
    </row>
    <row r="710" spans="1:65">
      <c r="A710" s="30"/>
      <c r="B710" s="3" t="s">
        <v>267</v>
      </c>
      <c r="C710" s="29"/>
      <c r="D710" s="213">
        <v>0.70710678118654757</v>
      </c>
      <c r="E710" s="210"/>
      <c r="F710" s="211"/>
      <c r="G710" s="211"/>
      <c r="H710" s="211"/>
      <c r="I710" s="211"/>
      <c r="J710" s="211"/>
      <c r="K710" s="211"/>
      <c r="L710" s="211"/>
      <c r="M710" s="211"/>
      <c r="N710" s="211"/>
      <c r="O710" s="211"/>
      <c r="P710" s="211"/>
      <c r="Q710" s="211"/>
      <c r="R710" s="211"/>
      <c r="S710" s="211"/>
      <c r="T710" s="211"/>
      <c r="U710" s="211"/>
      <c r="V710" s="211"/>
      <c r="W710" s="211"/>
      <c r="X710" s="211"/>
      <c r="Y710" s="211"/>
      <c r="Z710" s="211"/>
      <c r="AA710" s="211"/>
      <c r="AB710" s="211"/>
      <c r="AC710" s="211"/>
      <c r="AD710" s="211"/>
      <c r="AE710" s="211"/>
      <c r="AF710" s="211"/>
      <c r="AG710" s="211"/>
      <c r="AH710" s="211"/>
      <c r="AI710" s="211"/>
      <c r="AJ710" s="211"/>
      <c r="AK710" s="211"/>
      <c r="AL710" s="211"/>
      <c r="AM710" s="211"/>
      <c r="AN710" s="211"/>
      <c r="AO710" s="211"/>
      <c r="AP710" s="211"/>
      <c r="AQ710" s="211"/>
      <c r="AR710" s="211"/>
      <c r="AS710" s="211"/>
      <c r="AT710" s="211"/>
      <c r="AU710" s="211"/>
      <c r="AV710" s="211"/>
      <c r="AW710" s="211"/>
      <c r="AX710" s="211"/>
      <c r="AY710" s="211"/>
      <c r="AZ710" s="211"/>
      <c r="BA710" s="211"/>
      <c r="BB710" s="211"/>
      <c r="BC710" s="211"/>
      <c r="BD710" s="211"/>
      <c r="BE710" s="211"/>
      <c r="BF710" s="211"/>
      <c r="BG710" s="211"/>
      <c r="BH710" s="211"/>
      <c r="BI710" s="211"/>
      <c r="BJ710" s="211"/>
      <c r="BK710" s="211"/>
      <c r="BL710" s="211"/>
      <c r="BM710" s="212">
        <v>40</v>
      </c>
    </row>
    <row r="711" spans="1:65">
      <c r="A711" s="30"/>
      <c r="B711" s="3" t="s">
        <v>86</v>
      </c>
      <c r="C711" s="29"/>
      <c r="D711" s="13">
        <v>9.2432258978633677E-3</v>
      </c>
      <c r="E711" s="15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3" t="s">
        <v>268</v>
      </c>
      <c r="C712" s="29"/>
      <c r="D712" s="13">
        <v>0</v>
      </c>
      <c r="E712" s="15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46" t="s">
        <v>269</v>
      </c>
      <c r="C713" s="47"/>
      <c r="D713" s="45" t="s">
        <v>270</v>
      </c>
      <c r="E713" s="15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1"/>
      <c r="C714" s="20"/>
      <c r="D714" s="20"/>
      <c r="BM714" s="55"/>
    </row>
    <row r="715" spans="1:65">
      <c r="BM715" s="55"/>
    </row>
    <row r="716" spans="1:65">
      <c r="BM716" s="55"/>
    </row>
    <row r="717" spans="1:65">
      <c r="BM717" s="55"/>
    </row>
    <row r="718" spans="1:65">
      <c r="BM718" s="55"/>
    </row>
    <row r="719" spans="1:65">
      <c r="BM719" s="55"/>
    </row>
    <row r="720" spans="1:65">
      <c r="BM720" s="55"/>
    </row>
    <row r="721" spans="65:65">
      <c r="BM721" s="55"/>
    </row>
    <row r="722" spans="65:65">
      <c r="BM722" s="55"/>
    </row>
    <row r="723" spans="65:65">
      <c r="BM723" s="55"/>
    </row>
    <row r="724" spans="65:65">
      <c r="BM724" s="55"/>
    </row>
    <row r="725" spans="65:65">
      <c r="BM725" s="55"/>
    </row>
    <row r="726" spans="65:65">
      <c r="BM726" s="55"/>
    </row>
    <row r="727" spans="65:65">
      <c r="BM727" s="55"/>
    </row>
    <row r="728" spans="65:65">
      <c r="BM728" s="55"/>
    </row>
    <row r="729" spans="65:65">
      <c r="BM729" s="55"/>
    </row>
    <row r="730" spans="65:65">
      <c r="BM730" s="55"/>
    </row>
    <row r="731" spans="65:65">
      <c r="BM731" s="55"/>
    </row>
    <row r="732" spans="65:65">
      <c r="BM732" s="55"/>
    </row>
    <row r="733" spans="65:65">
      <c r="BM733" s="55"/>
    </row>
    <row r="734" spans="65:65">
      <c r="BM734" s="55"/>
    </row>
    <row r="735" spans="65:65">
      <c r="BM735" s="55"/>
    </row>
    <row r="736" spans="65:65">
      <c r="BM736" s="55"/>
    </row>
    <row r="737" spans="65:65">
      <c r="BM737" s="55"/>
    </row>
    <row r="738" spans="65:65">
      <c r="BM738" s="55"/>
    </row>
    <row r="739" spans="65:65">
      <c r="BM739" s="55"/>
    </row>
    <row r="740" spans="65:65">
      <c r="BM740" s="55"/>
    </row>
    <row r="741" spans="65:65">
      <c r="BM741" s="55"/>
    </row>
    <row r="742" spans="65:65">
      <c r="BM742" s="55"/>
    </row>
    <row r="743" spans="65:65">
      <c r="BM743" s="55"/>
    </row>
    <row r="744" spans="65:65">
      <c r="BM744" s="55"/>
    </row>
    <row r="745" spans="65:65">
      <c r="BM745" s="55"/>
    </row>
    <row r="746" spans="65:65">
      <c r="BM746" s="55"/>
    </row>
    <row r="747" spans="65:65">
      <c r="BM747" s="55"/>
    </row>
    <row r="748" spans="65:65">
      <c r="BM748" s="55"/>
    </row>
    <row r="749" spans="65:65">
      <c r="BM749" s="55"/>
    </row>
    <row r="750" spans="65:65">
      <c r="BM750" s="55"/>
    </row>
    <row r="751" spans="65:65">
      <c r="BM751" s="55"/>
    </row>
    <row r="752" spans="65:65">
      <c r="BM752" s="55"/>
    </row>
    <row r="753" spans="65:65">
      <c r="BM753" s="55"/>
    </row>
    <row r="754" spans="65:65">
      <c r="BM754" s="55"/>
    </row>
    <row r="755" spans="65:65">
      <c r="BM755" s="55"/>
    </row>
    <row r="756" spans="65:65">
      <c r="BM756" s="55"/>
    </row>
    <row r="757" spans="65:65">
      <c r="BM757" s="55"/>
    </row>
    <row r="758" spans="65:65">
      <c r="BM758" s="55"/>
    </row>
    <row r="759" spans="65:65">
      <c r="BM759" s="55"/>
    </row>
    <row r="760" spans="65:65">
      <c r="BM760" s="55"/>
    </row>
    <row r="761" spans="65:65">
      <c r="BM761" s="55"/>
    </row>
    <row r="762" spans="65:65">
      <c r="BM762" s="55"/>
    </row>
    <row r="763" spans="65:65">
      <c r="BM763" s="55"/>
    </row>
    <row r="764" spans="65:65">
      <c r="BM764" s="55"/>
    </row>
    <row r="765" spans="65:65">
      <c r="BM765" s="55"/>
    </row>
    <row r="766" spans="65:65">
      <c r="BM766" s="55"/>
    </row>
    <row r="767" spans="65:65">
      <c r="BM767" s="56"/>
    </row>
    <row r="768" spans="65:65">
      <c r="BM768" s="57"/>
    </row>
    <row r="769" spans="65:65">
      <c r="BM769" s="57"/>
    </row>
    <row r="770" spans="65:65">
      <c r="BM770" s="57"/>
    </row>
    <row r="771" spans="65:65">
      <c r="BM771" s="57"/>
    </row>
    <row r="772" spans="65:65">
      <c r="BM772" s="57"/>
    </row>
    <row r="773" spans="65:65">
      <c r="BM773" s="57"/>
    </row>
    <row r="774" spans="65:65">
      <c r="BM774" s="57"/>
    </row>
    <row r="775" spans="65:65">
      <c r="BM775" s="57"/>
    </row>
    <row r="776" spans="65:65">
      <c r="BM776" s="57"/>
    </row>
    <row r="777" spans="65:65">
      <c r="BM777" s="57"/>
    </row>
    <row r="778" spans="65:65">
      <c r="BM778" s="57"/>
    </row>
    <row r="779" spans="65:65">
      <c r="BM779" s="57"/>
    </row>
    <row r="780" spans="65:65">
      <c r="BM780" s="57"/>
    </row>
    <row r="781" spans="65:65">
      <c r="BM781" s="57"/>
    </row>
    <row r="782" spans="65:65">
      <c r="BM782" s="57"/>
    </row>
    <row r="783" spans="65:65">
      <c r="BM783" s="57"/>
    </row>
    <row r="784" spans="65:65">
      <c r="BM784" s="57"/>
    </row>
    <row r="785" spans="65:65">
      <c r="BM785" s="57"/>
    </row>
    <row r="786" spans="65:65">
      <c r="BM786" s="57"/>
    </row>
    <row r="787" spans="65:65">
      <c r="BM787" s="57"/>
    </row>
    <row r="788" spans="65:65">
      <c r="BM788" s="57"/>
    </row>
    <row r="789" spans="65:65">
      <c r="BM789" s="57"/>
    </row>
    <row r="790" spans="65:65">
      <c r="BM790" s="57"/>
    </row>
    <row r="791" spans="65:65">
      <c r="BM791" s="57"/>
    </row>
    <row r="792" spans="65:65">
      <c r="BM792" s="57"/>
    </row>
    <row r="793" spans="65:65">
      <c r="BM793" s="57"/>
    </row>
    <row r="794" spans="65:65">
      <c r="BM794" s="57"/>
    </row>
    <row r="795" spans="65:65">
      <c r="BM795" s="57"/>
    </row>
    <row r="796" spans="65:65">
      <c r="BM796" s="57"/>
    </row>
    <row r="797" spans="65:65">
      <c r="BM797" s="57"/>
    </row>
    <row r="798" spans="65:65">
      <c r="BM798" s="57"/>
    </row>
    <row r="799" spans="65:65">
      <c r="BM799" s="57"/>
    </row>
    <row r="800" spans="65:65">
      <c r="BM800" s="57"/>
    </row>
    <row r="801" spans="65:65">
      <c r="BM801" s="57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37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0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9" t="s">
        <v>677</v>
      </c>
      <c r="C1" s="89"/>
      <c r="D1" s="89"/>
      <c r="E1" s="89"/>
      <c r="F1" s="89"/>
      <c r="G1" s="89"/>
      <c r="H1" s="73"/>
    </row>
    <row r="2" spans="1:8" ht="15.75" customHeight="1">
      <c r="A2" s="279"/>
      <c r="B2" s="277" t="s">
        <v>2</v>
      </c>
      <c r="C2" s="74" t="s">
        <v>66</v>
      </c>
      <c r="D2" s="275" t="s">
        <v>186</v>
      </c>
      <c r="E2" s="276"/>
      <c r="F2" s="275" t="s">
        <v>93</v>
      </c>
      <c r="G2" s="276"/>
      <c r="H2" s="81"/>
    </row>
    <row r="3" spans="1:8" ht="12.75">
      <c r="A3" s="279"/>
      <c r="B3" s="278"/>
      <c r="C3" s="72" t="s">
        <v>47</v>
      </c>
      <c r="D3" s="178" t="s">
        <v>67</v>
      </c>
      <c r="E3" s="39" t="s">
        <v>68</v>
      </c>
      <c r="F3" s="178" t="s">
        <v>67</v>
      </c>
      <c r="G3" s="39" t="s">
        <v>68</v>
      </c>
      <c r="H3" s="82"/>
    </row>
    <row r="4" spans="1:8" ht="15.75" customHeight="1">
      <c r="A4" s="91"/>
      <c r="B4" s="40" t="s">
        <v>210</v>
      </c>
      <c r="C4" s="180"/>
      <c r="D4" s="180"/>
      <c r="E4" s="180"/>
      <c r="F4" s="180"/>
      <c r="G4" s="179"/>
      <c r="H4" s="83"/>
    </row>
    <row r="5" spans="1:8" ht="15.75" customHeight="1">
      <c r="A5" s="91"/>
      <c r="B5" s="181" t="s">
        <v>405</v>
      </c>
      <c r="C5" s="239">
        <v>6.9086995747621991</v>
      </c>
      <c r="D5" s="240">
        <v>6.7906393873896214</v>
      </c>
      <c r="E5" s="241">
        <v>7.0267597621347768</v>
      </c>
      <c r="F5" s="240">
        <v>6.8888009641188921</v>
      </c>
      <c r="G5" s="241">
        <v>6.9285981854055061</v>
      </c>
      <c r="H5" s="83"/>
    </row>
    <row r="6" spans="1:8" ht="15.75" customHeight="1">
      <c r="A6" s="91"/>
      <c r="B6" s="242" t="s">
        <v>211</v>
      </c>
      <c r="C6" s="180"/>
      <c r="D6" s="180"/>
      <c r="E6" s="180"/>
      <c r="F6" s="180"/>
      <c r="G6" s="179"/>
      <c r="H6" s="83"/>
    </row>
    <row r="7" spans="1:8" ht="15.75" customHeight="1">
      <c r="A7" s="91"/>
      <c r="B7" s="181" t="s">
        <v>405</v>
      </c>
      <c r="C7" s="239">
        <v>6.7308903508771936</v>
      </c>
      <c r="D7" s="240">
        <v>6.6502281973866353</v>
      </c>
      <c r="E7" s="241">
        <v>6.8115525043677518</v>
      </c>
      <c r="F7" s="240">
        <v>6.7096535260254564</v>
      </c>
      <c r="G7" s="241">
        <v>6.7521271757289307</v>
      </c>
      <c r="H7" s="83"/>
    </row>
    <row r="8" spans="1:8" ht="15.75" customHeight="1">
      <c r="A8" s="91"/>
      <c r="B8" s="242" t="s">
        <v>212</v>
      </c>
      <c r="C8" s="180"/>
      <c r="D8" s="180"/>
      <c r="E8" s="180"/>
      <c r="F8" s="180"/>
      <c r="G8" s="179"/>
      <c r="H8" s="83"/>
    </row>
    <row r="9" spans="1:8" ht="15.75" customHeight="1">
      <c r="A9" s="91"/>
      <c r="B9" s="181" t="s">
        <v>405</v>
      </c>
      <c r="C9" s="239">
        <v>6.7667665844117648</v>
      </c>
      <c r="D9" s="240">
        <v>6.6220405583423947</v>
      </c>
      <c r="E9" s="241">
        <v>6.9114926104811349</v>
      </c>
      <c r="F9" s="240">
        <v>6.7592182128109881</v>
      </c>
      <c r="G9" s="241">
        <v>6.7743149560125415</v>
      </c>
      <c r="H9" s="83"/>
    </row>
    <row r="10" spans="1:8" ht="15.75" customHeight="1">
      <c r="A10" s="91"/>
      <c r="B10" s="242" t="s">
        <v>213</v>
      </c>
      <c r="C10" s="180"/>
      <c r="D10" s="180"/>
      <c r="E10" s="180"/>
      <c r="F10" s="180"/>
      <c r="G10" s="179"/>
      <c r="H10" s="83"/>
    </row>
    <row r="11" spans="1:8" ht="15.75" customHeight="1">
      <c r="A11" s="91"/>
      <c r="B11" s="181" t="s">
        <v>405</v>
      </c>
      <c r="C11" s="239">
        <v>7.0576806449623026</v>
      </c>
      <c r="D11" s="240">
        <v>7.0026390496092139</v>
      </c>
      <c r="E11" s="241">
        <v>7.1127222403153914</v>
      </c>
      <c r="F11" s="240">
        <v>7.0517293009554125</v>
      </c>
      <c r="G11" s="241">
        <v>7.0636319889691928</v>
      </c>
      <c r="H11" s="83"/>
    </row>
    <row r="12" spans="1:8" ht="15.75" customHeight="1">
      <c r="A12" s="91"/>
      <c r="B12" s="242" t="s">
        <v>184</v>
      </c>
      <c r="C12" s="180"/>
      <c r="D12" s="180"/>
      <c r="E12" s="180"/>
      <c r="F12" s="180"/>
      <c r="G12" s="179"/>
      <c r="H12" s="83"/>
    </row>
    <row r="13" spans="1:8" ht="15.75" customHeight="1">
      <c r="A13" s="91"/>
      <c r="B13" s="181" t="s">
        <v>406</v>
      </c>
      <c r="C13" s="239">
        <v>1.7338015350877192</v>
      </c>
      <c r="D13" s="240">
        <v>1.6404029098652473</v>
      </c>
      <c r="E13" s="241">
        <v>1.8272001603101911</v>
      </c>
      <c r="F13" s="240">
        <v>1.6654745648412472</v>
      </c>
      <c r="G13" s="241">
        <v>1.8021285053341911</v>
      </c>
      <c r="H13" s="83"/>
    </row>
    <row r="14" spans="1:8" ht="15.75" customHeight="1">
      <c r="A14" s="91"/>
      <c r="B14" s="181" t="s">
        <v>407</v>
      </c>
      <c r="C14" s="239">
        <v>6.5045768070175436</v>
      </c>
      <c r="D14" s="240">
        <v>6.3350072323676159</v>
      </c>
      <c r="E14" s="241">
        <v>6.6741463816674713</v>
      </c>
      <c r="F14" s="240">
        <v>6.4075282406875136</v>
      </c>
      <c r="G14" s="241">
        <v>6.6016253733475736</v>
      </c>
      <c r="H14" s="83"/>
    </row>
    <row r="15" spans="1:8" ht="15.75" customHeight="1">
      <c r="A15" s="91"/>
      <c r="B15" s="181" t="s">
        <v>408</v>
      </c>
      <c r="C15" s="238">
        <v>71.334950000000006</v>
      </c>
      <c r="D15" s="243">
        <v>68.038236111958213</v>
      </c>
      <c r="E15" s="244">
        <v>74.6316638880418</v>
      </c>
      <c r="F15" s="243">
        <v>69.569086316410832</v>
      </c>
      <c r="G15" s="244">
        <v>73.10081368358918</v>
      </c>
      <c r="H15" s="83"/>
    </row>
    <row r="16" spans="1:8" ht="15.75" customHeight="1">
      <c r="A16" s="91"/>
      <c r="B16" s="181" t="s">
        <v>409</v>
      </c>
      <c r="C16" s="238">
        <v>240.99456003757683</v>
      </c>
      <c r="D16" s="243">
        <v>233.29188303074133</v>
      </c>
      <c r="E16" s="244">
        <v>248.69723704441233</v>
      </c>
      <c r="F16" s="243">
        <v>236.61661912385418</v>
      </c>
      <c r="G16" s="244">
        <v>245.37250095129949</v>
      </c>
      <c r="H16" s="83"/>
    </row>
    <row r="17" spans="1:8" ht="15.75" customHeight="1">
      <c r="A17" s="91"/>
      <c r="B17" s="181" t="s">
        <v>410</v>
      </c>
      <c r="C17" s="239">
        <v>0.4765100455031947</v>
      </c>
      <c r="D17" s="240">
        <v>0.43992938394191716</v>
      </c>
      <c r="E17" s="241">
        <v>0.51309070706447224</v>
      </c>
      <c r="F17" s="240">
        <v>0.4402020877834627</v>
      </c>
      <c r="G17" s="241">
        <v>0.5128180032229267</v>
      </c>
      <c r="H17" s="83"/>
    </row>
    <row r="18" spans="1:8" ht="15.75" customHeight="1">
      <c r="A18" s="91"/>
      <c r="B18" s="181" t="s">
        <v>411</v>
      </c>
      <c r="C18" s="237">
        <v>6.7404761904761898E-2</v>
      </c>
      <c r="D18" s="248">
        <v>5.7450088608280242E-2</v>
      </c>
      <c r="E18" s="249">
        <v>7.7359435201243554E-2</v>
      </c>
      <c r="F18" s="248" t="s">
        <v>94</v>
      </c>
      <c r="G18" s="249" t="s">
        <v>94</v>
      </c>
      <c r="H18" s="83"/>
    </row>
    <row r="19" spans="1:8" ht="15.75" customHeight="1">
      <c r="A19" s="91"/>
      <c r="B19" s="181" t="s">
        <v>412</v>
      </c>
      <c r="C19" s="239">
        <v>5.8259347649122786</v>
      </c>
      <c r="D19" s="240">
        <v>5.6510427249608481</v>
      </c>
      <c r="E19" s="241">
        <v>6.000826804863709</v>
      </c>
      <c r="F19" s="240">
        <v>5.7561694428826362</v>
      </c>
      <c r="G19" s="241">
        <v>5.8957000869419209</v>
      </c>
      <c r="H19" s="83"/>
    </row>
    <row r="20" spans="1:8" ht="15.75" customHeight="1">
      <c r="A20" s="91"/>
      <c r="B20" s="181" t="s">
        <v>413</v>
      </c>
      <c r="C20" s="239">
        <v>0.64366666666666661</v>
      </c>
      <c r="D20" s="240">
        <v>0.60113202928218046</v>
      </c>
      <c r="E20" s="241">
        <v>0.68620130405115276</v>
      </c>
      <c r="F20" s="240">
        <v>0.61544707811753041</v>
      </c>
      <c r="G20" s="241">
        <v>0.67188625521580281</v>
      </c>
      <c r="H20" s="83"/>
    </row>
    <row r="21" spans="1:8" ht="15.75" customHeight="1">
      <c r="A21" s="91"/>
      <c r="B21" s="181" t="s">
        <v>414</v>
      </c>
      <c r="C21" s="251">
        <v>13.927621905708277</v>
      </c>
      <c r="D21" s="252">
        <v>13.123996459547712</v>
      </c>
      <c r="E21" s="253">
        <v>14.731247351868841</v>
      </c>
      <c r="F21" s="252">
        <v>13.628666331496353</v>
      </c>
      <c r="G21" s="253">
        <v>14.2265774799202</v>
      </c>
      <c r="H21" s="83"/>
    </row>
    <row r="22" spans="1:8" ht="15.75" customHeight="1">
      <c r="A22" s="91"/>
      <c r="B22" s="181" t="s">
        <v>415</v>
      </c>
      <c r="C22" s="251">
        <v>40.883848516903967</v>
      </c>
      <c r="D22" s="252">
        <v>39.556560942990473</v>
      </c>
      <c r="E22" s="253">
        <v>42.211136090817462</v>
      </c>
      <c r="F22" s="252">
        <v>40.148934782266316</v>
      </c>
      <c r="G22" s="253">
        <v>41.618762251541618</v>
      </c>
      <c r="H22" s="83"/>
    </row>
    <row r="23" spans="1:8" ht="15.75" customHeight="1">
      <c r="A23" s="91"/>
      <c r="B23" s="181" t="s">
        <v>416</v>
      </c>
      <c r="C23" s="238">
        <v>82.717634259259256</v>
      </c>
      <c r="D23" s="243">
        <v>79.322245450345804</v>
      </c>
      <c r="E23" s="244">
        <v>86.113023068172708</v>
      </c>
      <c r="F23" s="243">
        <v>80.010344451229059</v>
      </c>
      <c r="G23" s="244">
        <v>85.424924067289453</v>
      </c>
      <c r="H23" s="83"/>
    </row>
    <row r="24" spans="1:8" ht="15.75" customHeight="1">
      <c r="A24" s="91"/>
      <c r="B24" s="181" t="s">
        <v>417</v>
      </c>
      <c r="C24" s="239">
        <v>1.0748040679767494</v>
      </c>
      <c r="D24" s="240">
        <v>1.0016435439827598</v>
      </c>
      <c r="E24" s="241">
        <v>1.1479645919707391</v>
      </c>
      <c r="F24" s="240">
        <v>1.0231896380589036</v>
      </c>
      <c r="G24" s="241">
        <v>1.1264184978945952</v>
      </c>
      <c r="H24" s="83"/>
    </row>
    <row r="25" spans="1:8" ht="15.75" customHeight="1">
      <c r="A25" s="91"/>
      <c r="B25" s="181" t="s">
        <v>418</v>
      </c>
      <c r="C25" s="238">
        <v>169.49078620370366</v>
      </c>
      <c r="D25" s="243">
        <v>164.6278386846185</v>
      </c>
      <c r="E25" s="244">
        <v>174.35373372278883</v>
      </c>
      <c r="F25" s="243">
        <v>166.29623489085438</v>
      </c>
      <c r="G25" s="244">
        <v>172.68533751655295</v>
      </c>
      <c r="H25" s="83"/>
    </row>
    <row r="26" spans="1:8" ht="15.75" customHeight="1">
      <c r="A26" s="91"/>
      <c r="B26" s="181" t="s">
        <v>419</v>
      </c>
      <c r="C26" s="239">
        <v>3.8593477285031881</v>
      </c>
      <c r="D26" s="240">
        <v>3.6125975956595613</v>
      </c>
      <c r="E26" s="241">
        <v>4.1060978613468144</v>
      </c>
      <c r="F26" s="240">
        <v>3.7577934335865963</v>
      </c>
      <c r="G26" s="241">
        <v>3.9609020234197798</v>
      </c>
      <c r="H26" s="83"/>
    </row>
    <row r="27" spans="1:8" ht="15.75" customHeight="1">
      <c r="A27" s="91"/>
      <c r="B27" s="181" t="s">
        <v>420</v>
      </c>
      <c r="C27" s="239">
        <v>2.3460712671630288</v>
      </c>
      <c r="D27" s="240">
        <v>2.2079750647940473</v>
      </c>
      <c r="E27" s="241">
        <v>2.4841674695320104</v>
      </c>
      <c r="F27" s="240">
        <v>2.2896870576565478</v>
      </c>
      <c r="G27" s="241">
        <v>2.4024554766695099</v>
      </c>
      <c r="H27" s="83"/>
    </row>
    <row r="28" spans="1:8" ht="15.75" customHeight="1">
      <c r="A28" s="91"/>
      <c r="B28" s="181" t="s">
        <v>421</v>
      </c>
      <c r="C28" s="239">
        <v>0.95525199844891506</v>
      </c>
      <c r="D28" s="240">
        <v>0.90246306809680987</v>
      </c>
      <c r="E28" s="241">
        <v>1.0080409288010201</v>
      </c>
      <c r="F28" s="240">
        <v>0.91744931249394013</v>
      </c>
      <c r="G28" s="241">
        <v>0.99305468440389</v>
      </c>
      <c r="H28" s="83"/>
    </row>
    <row r="29" spans="1:8" ht="15.75" customHeight="1">
      <c r="A29" s="91"/>
      <c r="B29" s="181" t="s">
        <v>422</v>
      </c>
      <c r="C29" s="239">
        <v>7.8259870526315796</v>
      </c>
      <c r="D29" s="240">
        <v>7.5742038181679332</v>
      </c>
      <c r="E29" s="241">
        <v>8.077770287095225</v>
      </c>
      <c r="F29" s="240">
        <v>7.7008486188570489</v>
      </c>
      <c r="G29" s="241">
        <v>7.9511254864061103</v>
      </c>
      <c r="H29" s="84"/>
    </row>
    <row r="30" spans="1:8" ht="15.75" customHeight="1">
      <c r="A30" s="91"/>
      <c r="B30" s="181" t="s">
        <v>423</v>
      </c>
      <c r="C30" s="251">
        <v>15.810312414266118</v>
      </c>
      <c r="D30" s="252">
        <v>14.914010185279405</v>
      </c>
      <c r="E30" s="253">
        <v>16.706614643252831</v>
      </c>
      <c r="F30" s="252">
        <v>15.472304971854438</v>
      </c>
      <c r="G30" s="253">
        <v>16.148319856677798</v>
      </c>
      <c r="H30" s="83"/>
    </row>
    <row r="31" spans="1:8" ht="15.75" customHeight="1">
      <c r="A31" s="91"/>
      <c r="B31" s="181" t="s">
        <v>424</v>
      </c>
      <c r="C31" s="239">
        <v>3.4053892922446067</v>
      </c>
      <c r="D31" s="240">
        <v>3.1883054756727174</v>
      </c>
      <c r="E31" s="241">
        <v>3.6224731088164961</v>
      </c>
      <c r="F31" s="240">
        <v>3.3161331820342723</v>
      </c>
      <c r="G31" s="241">
        <v>3.4946454024549412</v>
      </c>
      <c r="H31" s="83"/>
    </row>
    <row r="32" spans="1:8" ht="15.75" customHeight="1">
      <c r="A32" s="91"/>
      <c r="B32" s="181" t="s">
        <v>425</v>
      </c>
      <c r="C32" s="239">
        <v>1.8062939640120406</v>
      </c>
      <c r="D32" s="240">
        <v>1.7059144929086596</v>
      </c>
      <c r="E32" s="241">
        <v>1.9066734351154215</v>
      </c>
      <c r="F32" s="240">
        <v>1.6964491336757157</v>
      </c>
      <c r="G32" s="241">
        <v>1.9161387943483654</v>
      </c>
      <c r="H32" s="83"/>
    </row>
    <row r="33" spans="1:8" ht="15.75" customHeight="1">
      <c r="A33" s="91"/>
      <c r="B33" s="181" t="s">
        <v>426</v>
      </c>
      <c r="C33" s="239">
        <v>0.82916666666666661</v>
      </c>
      <c r="D33" s="240">
        <v>0.78370602054713723</v>
      </c>
      <c r="E33" s="241">
        <v>0.87462731278619599</v>
      </c>
      <c r="F33" s="240">
        <v>0.80901527314863386</v>
      </c>
      <c r="G33" s="241">
        <v>0.84931806018469935</v>
      </c>
      <c r="H33" s="83"/>
    </row>
    <row r="34" spans="1:8" ht="15.75" customHeight="1">
      <c r="A34" s="91"/>
      <c r="B34" s="181" t="s">
        <v>427</v>
      </c>
      <c r="C34" s="237">
        <v>7.7961538461538471E-2</v>
      </c>
      <c r="D34" s="248">
        <v>6.8496706164502139E-2</v>
      </c>
      <c r="E34" s="249">
        <v>8.7426370758574803E-2</v>
      </c>
      <c r="F34" s="248">
        <v>7.0416113249207588E-2</v>
      </c>
      <c r="G34" s="249">
        <v>8.5506963673869354E-2</v>
      </c>
      <c r="H34" s="83"/>
    </row>
    <row r="35" spans="1:8" ht="15.75" customHeight="1">
      <c r="A35" s="91"/>
      <c r="B35" s="181" t="s">
        <v>428</v>
      </c>
      <c r="C35" s="237">
        <v>0.57831421052631593</v>
      </c>
      <c r="D35" s="248">
        <v>0.55965794369806776</v>
      </c>
      <c r="E35" s="249">
        <v>0.5969704773545641</v>
      </c>
      <c r="F35" s="248">
        <v>0.56718658859533821</v>
      </c>
      <c r="G35" s="249">
        <v>0.58944183245729365</v>
      </c>
      <c r="H35" s="83"/>
    </row>
    <row r="36" spans="1:8" ht="15.75" customHeight="1">
      <c r="A36" s="91"/>
      <c r="B36" s="181" t="s">
        <v>429</v>
      </c>
      <c r="C36" s="239">
        <v>6.1810015517559247</v>
      </c>
      <c r="D36" s="240">
        <v>5.9122169278337484</v>
      </c>
      <c r="E36" s="241">
        <v>6.449786175678101</v>
      </c>
      <c r="F36" s="240">
        <v>6.0297462257074113</v>
      </c>
      <c r="G36" s="241">
        <v>6.3322568778044381</v>
      </c>
      <c r="H36" s="83"/>
    </row>
    <row r="37" spans="1:8" ht="15.75" customHeight="1">
      <c r="A37" s="91"/>
      <c r="B37" s="181" t="s">
        <v>430</v>
      </c>
      <c r="C37" s="251">
        <v>11.530886146350161</v>
      </c>
      <c r="D37" s="252">
        <v>10.979068366361856</v>
      </c>
      <c r="E37" s="253">
        <v>12.082703926338466</v>
      </c>
      <c r="F37" s="252">
        <v>11.167964306978879</v>
      </c>
      <c r="G37" s="253">
        <v>11.893807985721443</v>
      </c>
      <c r="H37" s="83"/>
    </row>
    <row r="38" spans="1:8" ht="15.75" customHeight="1">
      <c r="A38" s="91"/>
      <c r="B38" s="181" t="s">
        <v>431</v>
      </c>
      <c r="C38" s="239">
        <v>0.35404761904761906</v>
      </c>
      <c r="D38" s="240">
        <v>0.33230232043937802</v>
      </c>
      <c r="E38" s="241">
        <v>0.37579291765586009</v>
      </c>
      <c r="F38" s="240">
        <v>0.33447986703955435</v>
      </c>
      <c r="G38" s="241">
        <v>0.37361537105568376</v>
      </c>
      <c r="H38" s="83"/>
    </row>
    <row r="39" spans="1:8" ht="15.75" customHeight="1">
      <c r="A39" s="91"/>
      <c r="B39" s="181" t="s">
        <v>432</v>
      </c>
      <c r="C39" s="239">
        <v>3.3385541851851852</v>
      </c>
      <c r="D39" s="240">
        <v>3.2501335701945</v>
      </c>
      <c r="E39" s="241">
        <v>3.4269748001758704</v>
      </c>
      <c r="F39" s="240">
        <v>3.2946300144838916</v>
      </c>
      <c r="G39" s="241">
        <v>3.3824783558864788</v>
      </c>
      <c r="H39" s="83"/>
    </row>
    <row r="40" spans="1:8" ht="15.75" customHeight="1">
      <c r="A40" s="91"/>
      <c r="B40" s="181" t="s">
        <v>433</v>
      </c>
      <c r="C40" s="237">
        <v>0.13025579897982992</v>
      </c>
      <c r="D40" s="248">
        <v>0.12636958699133408</v>
      </c>
      <c r="E40" s="249">
        <v>0.13414201096832576</v>
      </c>
      <c r="F40" s="248">
        <v>0.12769851370654059</v>
      </c>
      <c r="G40" s="249">
        <v>0.13281308425311925</v>
      </c>
      <c r="H40" s="83"/>
    </row>
    <row r="41" spans="1:8" ht="15.75" customHeight="1">
      <c r="A41" s="91"/>
      <c r="B41" s="181" t="s">
        <v>434</v>
      </c>
      <c r="C41" s="239">
        <v>1.6328684210526316</v>
      </c>
      <c r="D41" s="240">
        <v>1.4876705779020658</v>
      </c>
      <c r="E41" s="241">
        <v>1.7780662642031975</v>
      </c>
      <c r="F41" s="240">
        <v>1.5203715743733397</v>
      </c>
      <c r="G41" s="241">
        <v>1.7453652677319236</v>
      </c>
      <c r="H41" s="83"/>
    </row>
    <row r="42" spans="1:8" ht="15.75" customHeight="1">
      <c r="A42" s="91"/>
      <c r="B42" s="181" t="s">
        <v>435</v>
      </c>
      <c r="C42" s="239">
        <v>2.1227676866666663</v>
      </c>
      <c r="D42" s="240">
        <v>2.0583977868790342</v>
      </c>
      <c r="E42" s="241">
        <v>2.1871375864542983</v>
      </c>
      <c r="F42" s="240">
        <v>2.093847303220806</v>
      </c>
      <c r="G42" s="241">
        <v>2.1516880701125265</v>
      </c>
      <c r="H42" s="83"/>
    </row>
    <row r="43" spans="1:8" ht="15.75" customHeight="1">
      <c r="A43" s="91"/>
      <c r="B43" s="181" t="s">
        <v>436</v>
      </c>
      <c r="C43" s="239">
        <v>3.6877450980392159</v>
      </c>
      <c r="D43" s="240">
        <v>3.427156856117374</v>
      </c>
      <c r="E43" s="241">
        <v>3.9483333399610578</v>
      </c>
      <c r="F43" s="240">
        <v>3.4786165630315953</v>
      </c>
      <c r="G43" s="241">
        <v>3.8968736330468365</v>
      </c>
      <c r="H43" s="83"/>
    </row>
    <row r="44" spans="1:8" ht="15.75" customHeight="1">
      <c r="A44" s="91"/>
      <c r="B44" s="181" t="s">
        <v>437</v>
      </c>
      <c r="C44" s="239">
        <v>9.0947387779199076</v>
      </c>
      <c r="D44" s="240">
        <v>8.7174723316324751</v>
      </c>
      <c r="E44" s="241">
        <v>9.47200522420734</v>
      </c>
      <c r="F44" s="240">
        <v>8.8653614581047719</v>
      </c>
      <c r="G44" s="241">
        <v>9.3241160977350432</v>
      </c>
      <c r="H44" s="83"/>
    </row>
    <row r="45" spans="1:8" ht="15.75" customHeight="1">
      <c r="A45" s="91"/>
      <c r="B45" s="181" t="s">
        <v>438</v>
      </c>
      <c r="C45" s="238">
        <v>66.568940476190463</v>
      </c>
      <c r="D45" s="243">
        <v>64.109048580057774</v>
      </c>
      <c r="E45" s="244">
        <v>69.028832372323151</v>
      </c>
      <c r="F45" s="243">
        <v>65.105072387250885</v>
      </c>
      <c r="G45" s="244">
        <v>68.03280856513004</v>
      </c>
      <c r="H45" s="83"/>
    </row>
    <row r="46" spans="1:8" ht="15.75" customHeight="1">
      <c r="A46" s="91"/>
      <c r="B46" s="181" t="s">
        <v>439</v>
      </c>
      <c r="C46" s="237">
        <v>4.4769218801169595E-2</v>
      </c>
      <c r="D46" s="248">
        <v>4.3235625273395605E-2</v>
      </c>
      <c r="E46" s="249">
        <v>4.6302812328943586E-2</v>
      </c>
      <c r="F46" s="248">
        <v>4.3921822071568924E-2</v>
      </c>
      <c r="G46" s="249">
        <v>4.5616615530770267E-2</v>
      </c>
      <c r="H46" s="85"/>
    </row>
    <row r="47" spans="1:8" ht="15.75" customHeight="1">
      <c r="A47" s="91"/>
      <c r="B47" s="181" t="s">
        <v>440</v>
      </c>
      <c r="C47" s="251">
        <v>32.23827395833333</v>
      </c>
      <c r="D47" s="252">
        <v>30.657844886274418</v>
      </c>
      <c r="E47" s="253">
        <v>33.818703030392243</v>
      </c>
      <c r="F47" s="252">
        <v>31.401508552582786</v>
      </c>
      <c r="G47" s="253">
        <v>33.075039364083878</v>
      </c>
      <c r="H47" s="85"/>
    </row>
    <row r="48" spans="1:8" ht="15.75" customHeight="1">
      <c r="A48" s="91"/>
      <c r="B48" s="181" t="s">
        <v>441</v>
      </c>
      <c r="C48" s="239">
        <v>1.9781189296351711</v>
      </c>
      <c r="D48" s="240">
        <v>1.8545649943099982</v>
      </c>
      <c r="E48" s="241">
        <v>2.101672864960344</v>
      </c>
      <c r="F48" s="240">
        <v>1.9293467875772514</v>
      </c>
      <c r="G48" s="241">
        <v>2.0268910716930906</v>
      </c>
      <c r="H48" s="83"/>
    </row>
    <row r="49" spans="1:8" ht="15.75" customHeight="1">
      <c r="A49" s="91"/>
      <c r="B49" s="181" t="s">
        <v>442</v>
      </c>
      <c r="C49" s="251">
        <v>15.278624917325041</v>
      </c>
      <c r="D49" s="252">
        <v>14.645548529993537</v>
      </c>
      <c r="E49" s="253">
        <v>15.911701304656546</v>
      </c>
      <c r="F49" s="252">
        <v>14.891296637041183</v>
      </c>
      <c r="G49" s="253">
        <v>15.6659531976089</v>
      </c>
      <c r="H49" s="83"/>
    </row>
    <row r="50" spans="1:8" ht="15.75" customHeight="1">
      <c r="A50" s="91"/>
      <c r="B50" s="181" t="s">
        <v>443</v>
      </c>
      <c r="C50" s="237">
        <v>2.6083333333333332E-3</v>
      </c>
      <c r="D50" s="248">
        <v>1.3758746002031626E-3</v>
      </c>
      <c r="E50" s="249">
        <v>3.840792066463504E-3</v>
      </c>
      <c r="F50" s="248" t="s">
        <v>94</v>
      </c>
      <c r="G50" s="249" t="s">
        <v>94</v>
      </c>
      <c r="H50" s="83"/>
    </row>
    <row r="51" spans="1:8" ht="15.75" customHeight="1">
      <c r="A51" s="91"/>
      <c r="B51" s="181" t="s">
        <v>444</v>
      </c>
      <c r="C51" s="237">
        <v>0.46636960784313725</v>
      </c>
      <c r="D51" s="248">
        <v>0.44804243211097483</v>
      </c>
      <c r="E51" s="249">
        <v>0.48469678357529966</v>
      </c>
      <c r="F51" s="248">
        <v>0.45207276356204568</v>
      </c>
      <c r="G51" s="249">
        <v>0.48066645212422882</v>
      </c>
      <c r="H51" s="83"/>
    </row>
    <row r="52" spans="1:8" ht="15.75" customHeight="1">
      <c r="A52" s="91"/>
      <c r="B52" s="181" t="s">
        <v>445</v>
      </c>
      <c r="C52" s="239">
        <v>1.898462962962963</v>
      </c>
      <c r="D52" s="240">
        <v>1.7865210480181113</v>
      </c>
      <c r="E52" s="241">
        <v>2.0104048779078147</v>
      </c>
      <c r="F52" s="240">
        <v>1.8261953549650234</v>
      </c>
      <c r="G52" s="241">
        <v>1.9707305709609027</v>
      </c>
      <c r="H52" s="83"/>
    </row>
    <row r="53" spans="1:8" ht="15.75" customHeight="1">
      <c r="A53" s="91"/>
      <c r="B53" s="181" t="s">
        <v>446</v>
      </c>
      <c r="C53" s="251">
        <v>37.421838697152758</v>
      </c>
      <c r="D53" s="252">
        <v>36.091661101323787</v>
      </c>
      <c r="E53" s="253">
        <v>38.752016292981729</v>
      </c>
      <c r="F53" s="252">
        <v>36.51735828063498</v>
      </c>
      <c r="G53" s="253">
        <v>38.326319113670536</v>
      </c>
      <c r="H53" s="83"/>
    </row>
    <row r="54" spans="1:8" ht="15.75" customHeight="1">
      <c r="A54" s="91"/>
      <c r="B54" s="181" t="s">
        <v>447</v>
      </c>
      <c r="C54" s="239">
        <v>0.93037037037037029</v>
      </c>
      <c r="D54" s="240">
        <v>0.64494231526084822</v>
      </c>
      <c r="E54" s="241">
        <v>1.2157984254798924</v>
      </c>
      <c r="F54" s="240" t="s">
        <v>94</v>
      </c>
      <c r="G54" s="241" t="s">
        <v>94</v>
      </c>
      <c r="H54" s="83"/>
    </row>
    <row r="55" spans="1:8" ht="15.75" customHeight="1">
      <c r="A55" s="91"/>
      <c r="B55" s="181" t="s">
        <v>448</v>
      </c>
      <c r="C55" s="239">
        <v>2.6071254386135703</v>
      </c>
      <c r="D55" s="240">
        <v>2.4903167453722261</v>
      </c>
      <c r="E55" s="241">
        <v>2.7239341318549144</v>
      </c>
      <c r="F55" s="240">
        <v>2.526083842487103</v>
      </c>
      <c r="G55" s="241">
        <v>2.6881670347400375</v>
      </c>
      <c r="H55" s="83"/>
    </row>
    <row r="56" spans="1:8" ht="15.75" customHeight="1">
      <c r="A56" s="91"/>
      <c r="B56" s="181" t="s">
        <v>449</v>
      </c>
      <c r="C56" s="239">
        <v>1.1285714285714286</v>
      </c>
      <c r="D56" s="240">
        <v>0.99513293038620765</v>
      </c>
      <c r="E56" s="241">
        <v>1.2620099267566494</v>
      </c>
      <c r="F56" s="240" t="s">
        <v>94</v>
      </c>
      <c r="G56" s="241" t="s">
        <v>94</v>
      </c>
      <c r="H56" s="83"/>
    </row>
    <row r="57" spans="1:8" ht="15.75" customHeight="1">
      <c r="A57" s="91"/>
      <c r="B57" s="181" t="s">
        <v>450</v>
      </c>
      <c r="C57" s="238">
        <v>95.837142857142837</v>
      </c>
      <c r="D57" s="243">
        <v>92.42340134285547</v>
      </c>
      <c r="E57" s="244">
        <v>99.250884371430203</v>
      </c>
      <c r="F57" s="243">
        <v>93.64108164035467</v>
      </c>
      <c r="G57" s="244">
        <v>98.033204073931003</v>
      </c>
      <c r="H57" s="83"/>
    </row>
    <row r="58" spans="1:8" ht="15.75" customHeight="1">
      <c r="A58" s="91"/>
      <c r="B58" s="181" t="s">
        <v>451</v>
      </c>
      <c r="C58" s="239">
        <v>0.25750000000000001</v>
      </c>
      <c r="D58" s="240">
        <v>0.23634254764930607</v>
      </c>
      <c r="E58" s="241">
        <v>0.27865745235069395</v>
      </c>
      <c r="F58" s="240">
        <v>0.24425960684090239</v>
      </c>
      <c r="G58" s="241">
        <v>0.27074039315909759</v>
      </c>
      <c r="H58" s="83"/>
    </row>
    <row r="59" spans="1:8" ht="15.75" customHeight="1">
      <c r="A59" s="91"/>
      <c r="B59" s="181" t="s">
        <v>452</v>
      </c>
      <c r="C59" s="239">
        <v>0.60594845041195589</v>
      </c>
      <c r="D59" s="240">
        <v>0.57116600933978057</v>
      </c>
      <c r="E59" s="241">
        <v>0.6407308914841312</v>
      </c>
      <c r="F59" s="240">
        <v>0.58678861777155844</v>
      </c>
      <c r="G59" s="241">
        <v>0.62510828305235333</v>
      </c>
      <c r="H59" s="83"/>
    </row>
    <row r="60" spans="1:8" ht="15.75" customHeight="1">
      <c r="A60" s="91"/>
      <c r="B60" s="181" t="s">
        <v>453</v>
      </c>
      <c r="C60" s="239">
        <v>0.11520833333333333</v>
      </c>
      <c r="D60" s="240">
        <v>9.4269441341057719E-2</v>
      </c>
      <c r="E60" s="241">
        <v>0.13614722532560894</v>
      </c>
      <c r="F60" s="240" t="s">
        <v>94</v>
      </c>
      <c r="G60" s="241" t="s">
        <v>94</v>
      </c>
      <c r="H60" s="83"/>
    </row>
    <row r="61" spans="1:8" ht="15.75" customHeight="1">
      <c r="A61" s="91"/>
      <c r="B61" s="181" t="s">
        <v>454</v>
      </c>
      <c r="C61" s="239">
        <v>1.1784995708672215</v>
      </c>
      <c r="D61" s="240">
        <v>1.0886117293684392</v>
      </c>
      <c r="E61" s="241">
        <v>1.2683874123660037</v>
      </c>
      <c r="F61" s="240">
        <v>1.1421394679330426</v>
      </c>
      <c r="G61" s="241">
        <v>1.2148596738014004</v>
      </c>
      <c r="H61" s="83"/>
    </row>
    <row r="62" spans="1:8" ht="15.75" customHeight="1">
      <c r="A62" s="91"/>
      <c r="B62" s="181" t="s">
        <v>455</v>
      </c>
      <c r="C62" s="237">
        <v>0.62588250000000012</v>
      </c>
      <c r="D62" s="248">
        <v>0.6059179542337787</v>
      </c>
      <c r="E62" s="249">
        <v>0.64584704576622154</v>
      </c>
      <c r="F62" s="248">
        <v>0.60947323828051636</v>
      </c>
      <c r="G62" s="249">
        <v>0.64229176171948388</v>
      </c>
      <c r="H62" s="83"/>
    </row>
    <row r="63" spans="1:8" ht="15.75" customHeight="1">
      <c r="A63" s="91"/>
      <c r="B63" s="181" t="s">
        <v>456</v>
      </c>
      <c r="C63" s="239">
        <v>0.2645555555555556</v>
      </c>
      <c r="D63" s="240">
        <v>0.2463536433443653</v>
      </c>
      <c r="E63" s="241">
        <v>0.28275746776674593</v>
      </c>
      <c r="F63" s="240">
        <v>0.25014068557788621</v>
      </c>
      <c r="G63" s="241">
        <v>0.27897042553322499</v>
      </c>
      <c r="H63" s="83"/>
    </row>
    <row r="64" spans="1:8" ht="15.75" customHeight="1">
      <c r="A64" s="91"/>
      <c r="B64" s="181" t="s">
        <v>457</v>
      </c>
      <c r="C64" s="239">
        <v>0.34963686378489989</v>
      </c>
      <c r="D64" s="240">
        <v>0.33043552637676948</v>
      </c>
      <c r="E64" s="241">
        <v>0.36883820119303029</v>
      </c>
      <c r="F64" s="240">
        <v>0.33218743919169841</v>
      </c>
      <c r="G64" s="241">
        <v>0.36708628837810137</v>
      </c>
      <c r="H64" s="83"/>
    </row>
    <row r="65" spans="1:8" ht="15.75" customHeight="1">
      <c r="A65" s="91"/>
      <c r="B65" s="181" t="s">
        <v>458</v>
      </c>
      <c r="C65" s="239">
        <v>0.36986238527165655</v>
      </c>
      <c r="D65" s="240">
        <v>0.34953333906865219</v>
      </c>
      <c r="E65" s="241">
        <v>0.3901914314746609</v>
      </c>
      <c r="F65" s="240">
        <v>0.3561203478371146</v>
      </c>
      <c r="G65" s="241">
        <v>0.38360442270619849</v>
      </c>
      <c r="H65" s="83"/>
    </row>
    <row r="66" spans="1:8" ht="15.75" customHeight="1">
      <c r="A66" s="91"/>
      <c r="B66" s="181" t="s">
        <v>459</v>
      </c>
      <c r="C66" s="238">
        <v>270.02661754385963</v>
      </c>
      <c r="D66" s="243">
        <v>261.11283011810826</v>
      </c>
      <c r="E66" s="244">
        <v>278.940404969611</v>
      </c>
      <c r="F66" s="243">
        <v>260.91459685501405</v>
      </c>
      <c r="G66" s="244">
        <v>279.1386382327052</v>
      </c>
      <c r="H66" s="83"/>
    </row>
    <row r="67" spans="1:8" ht="15.75" customHeight="1">
      <c r="A67" s="91"/>
      <c r="B67" s="181" t="s">
        <v>460</v>
      </c>
      <c r="C67" s="251">
        <v>32.744019607843136</v>
      </c>
      <c r="D67" s="252">
        <v>31.065034915308768</v>
      </c>
      <c r="E67" s="253">
        <v>34.423004300377499</v>
      </c>
      <c r="F67" s="252">
        <v>31.770253805366174</v>
      </c>
      <c r="G67" s="253">
        <v>33.717785410320097</v>
      </c>
      <c r="H67" s="83"/>
    </row>
    <row r="68" spans="1:8" ht="15.75" customHeight="1">
      <c r="A68" s="91"/>
      <c r="B68" s="181" t="s">
        <v>461</v>
      </c>
      <c r="C68" s="251">
        <v>21.010824015835304</v>
      </c>
      <c r="D68" s="252">
        <v>20.39732984479436</v>
      </c>
      <c r="E68" s="253">
        <v>21.624318186876248</v>
      </c>
      <c r="F68" s="252">
        <v>20.468300032039277</v>
      </c>
      <c r="G68" s="253">
        <v>21.553347999631331</v>
      </c>
      <c r="H68" s="83"/>
    </row>
    <row r="69" spans="1:8" ht="15.75" customHeight="1">
      <c r="A69" s="91"/>
      <c r="B69" s="181" t="s">
        <v>462</v>
      </c>
      <c r="C69" s="239">
        <v>2.2753561991753601</v>
      </c>
      <c r="D69" s="240">
        <v>2.13466666975682</v>
      </c>
      <c r="E69" s="241">
        <v>2.4160457285939003</v>
      </c>
      <c r="F69" s="240">
        <v>2.1807093971126754</v>
      </c>
      <c r="G69" s="241">
        <v>2.3700030012380449</v>
      </c>
      <c r="H69" s="83"/>
    </row>
    <row r="70" spans="1:8" ht="15.75" customHeight="1">
      <c r="A70" s="91"/>
      <c r="B70" s="181" t="s">
        <v>463</v>
      </c>
      <c r="C70" s="238">
        <v>146.84906541666666</v>
      </c>
      <c r="D70" s="243">
        <v>141.4953115831344</v>
      </c>
      <c r="E70" s="244">
        <v>152.20281925019893</v>
      </c>
      <c r="F70" s="243">
        <v>143.28603867588734</v>
      </c>
      <c r="G70" s="244">
        <v>150.41209215744598</v>
      </c>
      <c r="H70" s="83"/>
    </row>
    <row r="71" spans="1:8" ht="15.75" customHeight="1">
      <c r="A71" s="91"/>
      <c r="B71" s="181" t="s">
        <v>464</v>
      </c>
      <c r="C71" s="238">
        <v>58.069121527777781</v>
      </c>
      <c r="D71" s="243">
        <v>53.339545914633277</v>
      </c>
      <c r="E71" s="244">
        <v>62.798697140922286</v>
      </c>
      <c r="F71" s="243">
        <v>55.548212801784885</v>
      </c>
      <c r="G71" s="244">
        <v>60.590030253770678</v>
      </c>
      <c r="H71" s="83"/>
    </row>
    <row r="72" spans="1:8" ht="15.75" customHeight="1">
      <c r="A72" s="91"/>
      <c r="B72" s="242" t="s">
        <v>207</v>
      </c>
      <c r="C72" s="180"/>
      <c r="D72" s="180"/>
      <c r="E72" s="180"/>
      <c r="F72" s="180"/>
      <c r="G72" s="179"/>
      <c r="H72" s="83"/>
    </row>
    <row r="73" spans="1:8" ht="15.75" customHeight="1">
      <c r="A73" s="91"/>
      <c r="B73" s="181" t="s">
        <v>406</v>
      </c>
      <c r="C73" s="239">
        <v>1.709095240415855</v>
      </c>
      <c r="D73" s="240">
        <v>1.6401698078079283</v>
      </c>
      <c r="E73" s="241">
        <v>1.7780206730237818</v>
      </c>
      <c r="F73" s="240">
        <v>1.6625349973090198</v>
      </c>
      <c r="G73" s="241">
        <v>1.7556554835226903</v>
      </c>
      <c r="H73" s="83"/>
    </row>
    <row r="74" spans="1:8" ht="15.75" customHeight="1">
      <c r="A74" s="91"/>
      <c r="B74" s="181" t="s">
        <v>407</v>
      </c>
      <c r="C74" s="239">
        <v>3.1410123318331453</v>
      </c>
      <c r="D74" s="240">
        <v>3.0330289195291291</v>
      </c>
      <c r="E74" s="241">
        <v>3.2489957441371615</v>
      </c>
      <c r="F74" s="240">
        <v>3.0909155607585843</v>
      </c>
      <c r="G74" s="241">
        <v>3.1911091029077063</v>
      </c>
      <c r="H74" s="83"/>
    </row>
    <row r="75" spans="1:8" ht="15.75" customHeight="1">
      <c r="A75" s="91"/>
      <c r="B75" s="181" t="s">
        <v>408</v>
      </c>
      <c r="C75" s="238">
        <v>70.493669727391321</v>
      </c>
      <c r="D75" s="243">
        <v>67.843431809734085</v>
      </c>
      <c r="E75" s="244">
        <v>73.143907645048557</v>
      </c>
      <c r="F75" s="243">
        <v>69.05654783227692</v>
      </c>
      <c r="G75" s="244">
        <v>71.930791622505723</v>
      </c>
      <c r="H75" s="83"/>
    </row>
    <row r="76" spans="1:8" ht="15.75" customHeight="1">
      <c r="A76" s="91"/>
      <c r="B76" s="181" t="s">
        <v>465</v>
      </c>
      <c r="C76" s="238">
        <v>91.549513888888896</v>
      </c>
      <c r="D76" s="243">
        <v>85.451170350520158</v>
      </c>
      <c r="E76" s="244">
        <v>97.647857427257634</v>
      </c>
      <c r="F76" s="243">
        <v>89.173927746310611</v>
      </c>
      <c r="G76" s="244">
        <v>93.925100031467181</v>
      </c>
      <c r="H76" s="83"/>
    </row>
    <row r="77" spans="1:8" ht="15.75" customHeight="1">
      <c r="A77" s="91"/>
      <c r="B77" s="181" t="s">
        <v>409</v>
      </c>
      <c r="C77" s="251">
        <v>36.217398842549017</v>
      </c>
      <c r="D77" s="252">
        <v>34.457939503452209</v>
      </c>
      <c r="E77" s="253">
        <v>37.976858181645824</v>
      </c>
      <c r="F77" s="252">
        <v>35.088796711170438</v>
      </c>
      <c r="G77" s="253">
        <v>37.346000973927595</v>
      </c>
      <c r="H77" s="83"/>
    </row>
    <row r="78" spans="1:8" ht="15.75" customHeight="1">
      <c r="A78" s="91"/>
      <c r="B78" s="181" t="s">
        <v>410</v>
      </c>
      <c r="C78" s="239">
        <v>0.26768611685340576</v>
      </c>
      <c r="D78" s="240">
        <v>0.23831764376651474</v>
      </c>
      <c r="E78" s="241">
        <v>0.29705458994029682</v>
      </c>
      <c r="F78" s="240">
        <v>0.24577135558809693</v>
      </c>
      <c r="G78" s="241">
        <v>0.2896008781187146</v>
      </c>
      <c r="H78" s="83"/>
    </row>
    <row r="79" spans="1:8" ht="15.75" customHeight="1">
      <c r="A79" s="91"/>
      <c r="B79" s="181" t="s">
        <v>411</v>
      </c>
      <c r="C79" s="237">
        <v>6.4222222222222236E-2</v>
      </c>
      <c r="D79" s="248">
        <v>5.7662422020899544E-2</v>
      </c>
      <c r="E79" s="249">
        <v>7.0782022423544921E-2</v>
      </c>
      <c r="F79" s="248" t="s">
        <v>94</v>
      </c>
      <c r="G79" s="249" t="s">
        <v>94</v>
      </c>
      <c r="H79" s="83"/>
    </row>
    <row r="80" spans="1:8" ht="15.75" customHeight="1">
      <c r="A80" s="91"/>
      <c r="B80" s="181" t="s">
        <v>412</v>
      </c>
      <c r="C80" s="239">
        <v>2.6150395946423544</v>
      </c>
      <c r="D80" s="240">
        <v>2.4844795734190166</v>
      </c>
      <c r="E80" s="241">
        <v>2.7455996158656921</v>
      </c>
      <c r="F80" s="240">
        <v>2.5568237039337904</v>
      </c>
      <c r="G80" s="241">
        <v>2.6732554853509183</v>
      </c>
      <c r="H80" s="83"/>
    </row>
    <row r="81" spans="1:8" ht="15.75" customHeight="1">
      <c r="A81" s="91"/>
      <c r="B81" s="181" t="s">
        <v>413</v>
      </c>
      <c r="C81" s="239">
        <v>0.64442708333333332</v>
      </c>
      <c r="D81" s="240">
        <v>0.6006427277211166</v>
      </c>
      <c r="E81" s="241">
        <v>0.68821143894555004</v>
      </c>
      <c r="F81" s="240">
        <v>0.60788618721386389</v>
      </c>
      <c r="G81" s="241">
        <v>0.68096797945280274</v>
      </c>
      <c r="H81" s="83"/>
    </row>
    <row r="82" spans="1:8" ht="15.75" customHeight="1">
      <c r="A82" s="91"/>
      <c r="B82" s="181" t="s">
        <v>414</v>
      </c>
      <c r="C82" s="251">
        <v>10.95451672841029</v>
      </c>
      <c r="D82" s="252">
        <v>10.593379990374142</v>
      </c>
      <c r="E82" s="253">
        <v>11.315653466446438</v>
      </c>
      <c r="F82" s="252">
        <v>10.628011079769902</v>
      </c>
      <c r="G82" s="253">
        <v>11.281022377050679</v>
      </c>
      <c r="H82" s="83"/>
    </row>
    <row r="83" spans="1:8" ht="15.75" customHeight="1">
      <c r="A83" s="91"/>
      <c r="B83" s="181" t="s">
        <v>415</v>
      </c>
      <c r="C83" s="251">
        <v>29.854748513538247</v>
      </c>
      <c r="D83" s="252">
        <v>28.564223688624814</v>
      </c>
      <c r="E83" s="253">
        <v>31.14527333845168</v>
      </c>
      <c r="F83" s="252">
        <v>29.129963627520798</v>
      </c>
      <c r="G83" s="253">
        <v>30.579533399555697</v>
      </c>
      <c r="H83" s="83"/>
    </row>
    <row r="84" spans="1:8" ht="15.75" customHeight="1">
      <c r="A84" s="91"/>
      <c r="B84" s="181" t="s">
        <v>416</v>
      </c>
      <c r="C84" s="251">
        <v>31.456130940289853</v>
      </c>
      <c r="D84" s="252">
        <v>30.195375074490848</v>
      </c>
      <c r="E84" s="253">
        <v>32.716886806088858</v>
      </c>
      <c r="F84" s="252">
        <v>30.502734601025363</v>
      </c>
      <c r="G84" s="253">
        <v>32.409527279554339</v>
      </c>
      <c r="H84" s="83"/>
    </row>
    <row r="85" spans="1:8" ht="15.75" customHeight="1">
      <c r="A85" s="91"/>
      <c r="B85" s="181" t="s">
        <v>417</v>
      </c>
      <c r="C85" s="239">
        <v>0.77191058735188345</v>
      </c>
      <c r="D85" s="240">
        <v>0.7345756429053486</v>
      </c>
      <c r="E85" s="241">
        <v>0.80924553179841829</v>
      </c>
      <c r="F85" s="240">
        <v>0.74842288001868362</v>
      </c>
      <c r="G85" s="241">
        <v>0.79539829468508327</v>
      </c>
      <c r="H85" s="83"/>
    </row>
    <row r="86" spans="1:8" ht="15.75" customHeight="1">
      <c r="A86" s="91"/>
      <c r="B86" s="181" t="s">
        <v>418</v>
      </c>
      <c r="C86" s="238">
        <v>170.64889777583335</v>
      </c>
      <c r="D86" s="243">
        <v>166.02382905073753</v>
      </c>
      <c r="E86" s="244">
        <v>175.27396650092916</v>
      </c>
      <c r="F86" s="243">
        <v>167.78672169466608</v>
      </c>
      <c r="G86" s="244">
        <v>173.51107385700061</v>
      </c>
      <c r="H86" s="83"/>
    </row>
    <row r="87" spans="1:8" ht="15.75" customHeight="1">
      <c r="A87" s="91"/>
      <c r="B87" s="181" t="s">
        <v>419</v>
      </c>
      <c r="C87" s="239">
        <v>2.5335255960462</v>
      </c>
      <c r="D87" s="240">
        <v>2.2575375432014724</v>
      </c>
      <c r="E87" s="241">
        <v>2.8095136488909276</v>
      </c>
      <c r="F87" s="240">
        <v>2.4073963131298068</v>
      </c>
      <c r="G87" s="241">
        <v>2.6596548789625931</v>
      </c>
      <c r="H87" s="83"/>
    </row>
    <row r="88" spans="1:8" ht="15.75" customHeight="1">
      <c r="A88" s="91"/>
      <c r="B88" s="181" t="s">
        <v>420</v>
      </c>
      <c r="C88" s="239">
        <v>1.4918934724968183</v>
      </c>
      <c r="D88" s="240">
        <v>1.2687940125340704</v>
      </c>
      <c r="E88" s="241">
        <v>1.7149929324595661</v>
      </c>
      <c r="F88" s="240">
        <v>1.3749364801522324</v>
      </c>
      <c r="G88" s="241">
        <v>1.6088504648414041</v>
      </c>
      <c r="H88" s="83"/>
    </row>
    <row r="89" spans="1:8" ht="15.75" customHeight="1">
      <c r="A89" s="91"/>
      <c r="B89" s="181" t="s">
        <v>421</v>
      </c>
      <c r="C89" s="239">
        <v>0.57104959521370435</v>
      </c>
      <c r="D89" s="240">
        <v>0.46516312748435396</v>
      </c>
      <c r="E89" s="241">
        <v>0.67693606294305475</v>
      </c>
      <c r="F89" s="240">
        <v>0.52284337331811126</v>
      </c>
      <c r="G89" s="241">
        <v>0.61925581710929745</v>
      </c>
      <c r="H89" s="83"/>
    </row>
    <row r="90" spans="1:8" ht="15.75" customHeight="1">
      <c r="A90" s="91"/>
      <c r="B90" s="181" t="s">
        <v>422</v>
      </c>
      <c r="C90" s="239">
        <v>5.8794607099500285</v>
      </c>
      <c r="D90" s="240">
        <v>5.7143219711317688</v>
      </c>
      <c r="E90" s="241">
        <v>6.0445994487682881</v>
      </c>
      <c r="F90" s="240">
        <v>5.7821512619196582</v>
      </c>
      <c r="G90" s="241">
        <v>5.9767701579803987</v>
      </c>
      <c r="H90" s="83"/>
    </row>
    <row r="91" spans="1:8" ht="15.75" customHeight="1">
      <c r="A91" s="91"/>
      <c r="B91" s="181" t="s">
        <v>423</v>
      </c>
      <c r="C91" s="251">
        <v>11.507074074074072</v>
      </c>
      <c r="D91" s="252">
        <v>10.969658851904141</v>
      </c>
      <c r="E91" s="253">
        <v>12.044489296244004</v>
      </c>
      <c r="F91" s="252">
        <v>11.168168832555059</v>
      </c>
      <c r="G91" s="253">
        <v>11.845979315593086</v>
      </c>
      <c r="H91" s="83"/>
    </row>
    <row r="92" spans="1:8" ht="15.75" customHeight="1">
      <c r="A92" s="91"/>
      <c r="B92" s="181" t="s">
        <v>424</v>
      </c>
      <c r="C92" s="239">
        <v>2.2322590680223739</v>
      </c>
      <c r="D92" s="240">
        <v>1.9916713621040052</v>
      </c>
      <c r="E92" s="241">
        <v>2.4728467739407427</v>
      </c>
      <c r="F92" s="240">
        <v>2.0991147462000983</v>
      </c>
      <c r="G92" s="241">
        <v>2.3654033898446496</v>
      </c>
      <c r="H92" s="83"/>
    </row>
    <row r="93" spans="1:8" ht="15.75" customHeight="1">
      <c r="A93" s="91"/>
      <c r="B93" s="181" t="s">
        <v>466</v>
      </c>
      <c r="C93" s="239">
        <v>0.12944444444444445</v>
      </c>
      <c r="D93" s="240">
        <v>0.10311737212608962</v>
      </c>
      <c r="E93" s="241">
        <v>0.15577151676279927</v>
      </c>
      <c r="F93" s="240" t="s">
        <v>94</v>
      </c>
      <c r="G93" s="241" t="s">
        <v>94</v>
      </c>
      <c r="H93" s="83"/>
    </row>
    <row r="94" spans="1:8" ht="15.75" customHeight="1">
      <c r="A94" s="91"/>
      <c r="B94" s="181" t="s">
        <v>425</v>
      </c>
      <c r="C94" s="239">
        <v>0.52899999999999991</v>
      </c>
      <c r="D94" s="240">
        <v>0.48437588054311354</v>
      </c>
      <c r="E94" s="241">
        <v>0.57362411945688629</v>
      </c>
      <c r="F94" s="240">
        <v>0.4993727480238459</v>
      </c>
      <c r="G94" s="241">
        <v>0.55862725197615393</v>
      </c>
      <c r="H94" s="83"/>
    </row>
    <row r="95" spans="1:8" ht="15.75" customHeight="1">
      <c r="A95" s="91"/>
      <c r="B95" s="181" t="s">
        <v>467</v>
      </c>
      <c r="C95" s="237">
        <v>5.7139393939393941E-2</v>
      </c>
      <c r="D95" s="248">
        <v>4.1403845408741688E-2</v>
      </c>
      <c r="E95" s="249">
        <v>7.2874942470046195E-2</v>
      </c>
      <c r="F95" s="248" t="s">
        <v>94</v>
      </c>
      <c r="G95" s="249" t="s">
        <v>94</v>
      </c>
      <c r="H95" s="83"/>
    </row>
    <row r="96" spans="1:8" ht="15.75" customHeight="1">
      <c r="A96" s="91"/>
      <c r="B96" s="181" t="s">
        <v>426</v>
      </c>
      <c r="C96" s="239">
        <v>0.51636110559812953</v>
      </c>
      <c r="D96" s="240">
        <v>0.4346925852389294</v>
      </c>
      <c r="E96" s="241">
        <v>0.59802962595732967</v>
      </c>
      <c r="F96" s="240" t="s">
        <v>94</v>
      </c>
      <c r="G96" s="241" t="s">
        <v>94</v>
      </c>
      <c r="H96" s="83"/>
    </row>
    <row r="97" spans="1:8" ht="15.75" customHeight="1">
      <c r="A97" s="91"/>
      <c r="B97" s="181" t="s">
        <v>427</v>
      </c>
      <c r="C97" s="237">
        <v>3.9300000000000002E-2</v>
      </c>
      <c r="D97" s="248">
        <v>3.4799033018386522E-2</v>
      </c>
      <c r="E97" s="249">
        <v>4.3800966981613482E-2</v>
      </c>
      <c r="F97" s="248">
        <v>3.5982949037667938E-2</v>
      </c>
      <c r="G97" s="249">
        <v>4.2617050962332065E-2</v>
      </c>
      <c r="H97" s="83"/>
    </row>
    <row r="98" spans="1:8" ht="15.75" customHeight="1">
      <c r="A98" s="91"/>
      <c r="B98" s="181" t="s">
        <v>428</v>
      </c>
      <c r="C98" s="237">
        <v>0.14793385424881833</v>
      </c>
      <c r="D98" s="248">
        <v>0.13980786622865787</v>
      </c>
      <c r="E98" s="249">
        <v>0.15605984226897879</v>
      </c>
      <c r="F98" s="248">
        <v>0.14499932267670426</v>
      </c>
      <c r="G98" s="249">
        <v>0.1508683858209324</v>
      </c>
      <c r="H98" s="83"/>
    </row>
    <row r="99" spans="1:8" ht="15.75" customHeight="1">
      <c r="A99" s="91"/>
      <c r="B99" s="181" t="s">
        <v>429</v>
      </c>
      <c r="C99" s="239">
        <v>4.8956885503997434</v>
      </c>
      <c r="D99" s="240">
        <v>4.7118673036183285</v>
      </c>
      <c r="E99" s="241">
        <v>5.0795097971811582</v>
      </c>
      <c r="F99" s="240">
        <v>4.73284259175899</v>
      </c>
      <c r="G99" s="241">
        <v>5.0585345090404967</v>
      </c>
      <c r="H99" s="83"/>
    </row>
    <row r="100" spans="1:8" ht="15.75" customHeight="1">
      <c r="A100" s="91"/>
      <c r="B100" s="181" t="s">
        <v>430</v>
      </c>
      <c r="C100" s="239">
        <v>9.6931164449999976</v>
      </c>
      <c r="D100" s="240">
        <v>9.1404464562227119</v>
      </c>
      <c r="E100" s="241">
        <v>10.245786433777283</v>
      </c>
      <c r="F100" s="240">
        <v>9.4717393830639143</v>
      </c>
      <c r="G100" s="241">
        <v>9.9144935069360809</v>
      </c>
      <c r="H100" s="83"/>
    </row>
    <row r="101" spans="1:8" ht="15.75" customHeight="1">
      <c r="A101" s="91"/>
      <c r="B101" s="181" t="s">
        <v>431</v>
      </c>
      <c r="C101" s="239">
        <v>0.17827988718028479</v>
      </c>
      <c r="D101" s="240">
        <v>0.15869899138105339</v>
      </c>
      <c r="E101" s="241">
        <v>0.19786078297951618</v>
      </c>
      <c r="F101" s="240" t="s">
        <v>94</v>
      </c>
      <c r="G101" s="241" t="s">
        <v>94</v>
      </c>
      <c r="H101" s="83"/>
    </row>
    <row r="102" spans="1:8" ht="15.75" customHeight="1">
      <c r="A102" s="91"/>
      <c r="B102" s="181" t="s">
        <v>432</v>
      </c>
      <c r="C102" s="239">
        <v>1.6920200477921354</v>
      </c>
      <c r="D102" s="240">
        <v>1.6479644557447419</v>
      </c>
      <c r="E102" s="241">
        <v>1.736075639839529</v>
      </c>
      <c r="F102" s="240">
        <v>1.6627660195320295</v>
      </c>
      <c r="G102" s="241">
        <v>1.7212740760522414</v>
      </c>
      <c r="H102" s="83"/>
    </row>
    <row r="103" spans="1:8" ht="15.75" customHeight="1">
      <c r="A103" s="91"/>
      <c r="B103" s="181" t="s">
        <v>433</v>
      </c>
      <c r="C103" s="237">
        <v>7.0974869395105541E-2</v>
      </c>
      <c r="D103" s="248">
        <v>6.8774397088161382E-2</v>
      </c>
      <c r="E103" s="249">
        <v>7.3175341702049701E-2</v>
      </c>
      <c r="F103" s="248">
        <v>6.9809702071667867E-2</v>
      </c>
      <c r="G103" s="249">
        <v>7.2140036718543216E-2</v>
      </c>
      <c r="H103" s="83"/>
    </row>
    <row r="104" spans="1:8" ht="15.75" customHeight="1">
      <c r="A104" s="91"/>
      <c r="B104" s="181" t="s">
        <v>434</v>
      </c>
      <c r="C104" s="239">
        <v>1.5858627450980394</v>
      </c>
      <c r="D104" s="240">
        <v>1.5194033912661309</v>
      </c>
      <c r="E104" s="241">
        <v>1.6523220989299479</v>
      </c>
      <c r="F104" s="240">
        <v>1.5292251892995403</v>
      </c>
      <c r="G104" s="241">
        <v>1.6425003008965384</v>
      </c>
      <c r="H104" s="83"/>
    </row>
    <row r="105" spans="1:8" ht="15.75" customHeight="1">
      <c r="A105" s="91"/>
      <c r="B105" s="181" t="s">
        <v>435</v>
      </c>
      <c r="C105" s="237">
        <v>0.26555574464833331</v>
      </c>
      <c r="D105" s="248">
        <v>0.25297713124309534</v>
      </c>
      <c r="E105" s="249">
        <v>0.27813435805357128</v>
      </c>
      <c r="F105" s="248">
        <v>0.25435781736418756</v>
      </c>
      <c r="G105" s="249">
        <v>0.27675367193247907</v>
      </c>
      <c r="H105" s="83"/>
    </row>
    <row r="106" spans="1:8" ht="15.75" customHeight="1">
      <c r="A106" s="91"/>
      <c r="B106" s="181" t="s">
        <v>436</v>
      </c>
      <c r="C106" s="239">
        <v>0.15203703703703703</v>
      </c>
      <c r="D106" s="240">
        <v>0.1126020328489088</v>
      </c>
      <c r="E106" s="241">
        <v>0.19147204122516526</v>
      </c>
      <c r="F106" s="240" t="s">
        <v>94</v>
      </c>
      <c r="G106" s="241" t="s">
        <v>94</v>
      </c>
      <c r="H106" s="83"/>
    </row>
    <row r="107" spans="1:8" ht="15.75" customHeight="1">
      <c r="A107" s="91"/>
      <c r="B107" s="181" t="s">
        <v>437</v>
      </c>
      <c r="C107" s="239">
        <v>6.8945772141045989</v>
      </c>
      <c r="D107" s="240">
        <v>6.4754969762201204</v>
      </c>
      <c r="E107" s="241">
        <v>7.3136574519890774</v>
      </c>
      <c r="F107" s="240">
        <v>6.5256704253188582</v>
      </c>
      <c r="G107" s="241">
        <v>7.2634840028903396</v>
      </c>
      <c r="H107" s="83"/>
    </row>
    <row r="108" spans="1:8" ht="15.75" customHeight="1">
      <c r="A108" s="91"/>
      <c r="B108" s="181" t="s">
        <v>438</v>
      </c>
      <c r="C108" s="251">
        <v>46.507079083611103</v>
      </c>
      <c r="D108" s="252">
        <v>44.697603875398656</v>
      </c>
      <c r="E108" s="253">
        <v>48.31655429182355</v>
      </c>
      <c r="F108" s="252">
        <v>45.456531098339042</v>
      </c>
      <c r="G108" s="253">
        <v>47.557627068883164</v>
      </c>
      <c r="H108" s="83"/>
    </row>
    <row r="109" spans="1:8" ht="15.75" customHeight="1">
      <c r="A109" s="91"/>
      <c r="B109" s="181" t="s">
        <v>439</v>
      </c>
      <c r="C109" s="237">
        <v>4.4442348624338615E-2</v>
      </c>
      <c r="D109" s="248">
        <v>4.3137643166343935E-2</v>
      </c>
      <c r="E109" s="249">
        <v>4.5747054082333295E-2</v>
      </c>
      <c r="F109" s="248">
        <v>4.364483818640659E-2</v>
      </c>
      <c r="G109" s="249">
        <v>4.523985906227064E-2</v>
      </c>
      <c r="H109" s="83"/>
    </row>
    <row r="110" spans="1:8" ht="15.75" customHeight="1">
      <c r="A110" s="91"/>
      <c r="B110" s="181" t="s">
        <v>440</v>
      </c>
      <c r="C110" s="251">
        <v>32.235425232247479</v>
      </c>
      <c r="D110" s="252">
        <v>30.822095293907203</v>
      </c>
      <c r="E110" s="253">
        <v>33.648755170587755</v>
      </c>
      <c r="F110" s="252">
        <v>30.954291952586619</v>
      </c>
      <c r="G110" s="253">
        <v>33.516558511908336</v>
      </c>
      <c r="H110" s="83"/>
    </row>
    <row r="111" spans="1:8" ht="15.75" customHeight="1">
      <c r="A111" s="91"/>
      <c r="B111" s="181" t="s">
        <v>441</v>
      </c>
      <c r="C111" s="239">
        <v>1.4421634010246165</v>
      </c>
      <c r="D111" s="240">
        <v>1.2160029861731607</v>
      </c>
      <c r="E111" s="241">
        <v>1.6683238158760723</v>
      </c>
      <c r="F111" s="240">
        <v>1.341394166978281</v>
      </c>
      <c r="G111" s="241">
        <v>1.542932635070952</v>
      </c>
      <c r="H111" s="83"/>
    </row>
    <row r="112" spans="1:8" ht="15.75" customHeight="1">
      <c r="A112" s="91"/>
      <c r="B112" s="181" t="s">
        <v>442</v>
      </c>
      <c r="C112" s="239">
        <v>6.3269524835277355</v>
      </c>
      <c r="D112" s="240">
        <v>5.9410256053748958</v>
      </c>
      <c r="E112" s="241">
        <v>6.7128793616805753</v>
      </c>
      <c r="F112" s="240">
        <v>6.1327050668914369</v>
      </c>
      <c r="G112" s="241">
        <v>6.5211999001640342</v>
      </c>
      <c r="H112" s="83"/>
    </row>
    <row r="113" spans="1:8" ht="15.75" customHeight="1">
      <c r="A113" s="91"/>
      <c r="B113" s="181" t="s">
        <v>443</v>
      </c>
      <c r="C113" s="237">
        <v>2.1166666666666669E-3</v>
      </c>
      <c r="D113" s="248">
        <v>1.2947119273639151E-3</v>
      </c>
      <c r="E113" s="249">
        <v>2.9386214059694184E-3</v>
      </c>
      <c r="F113" s="248" t="s">
        <v>94</v>
      </c>
      <c r="G113" s="249" t="s">
        <v>94</v>
      </c>
      <c r="H113" s="83"/>
    </row>
    <row r="114" spans="1:8" ht="15.75" customHeight="1">
      <c r="A114" s="91"/>
      <c r="B114" s="181" t="s">
        <v>444</v>
      </c>
      <c r="C114" s="237">
        <v>0.47014231501944448</v>
      </c>
      <c r="D114" s="248">
        <v>0.44850364092505485</v>
      </c>
      <c r="E114" s="249">
        <v>0.49178098911383411</v>
      </c>
      <c r="F114" s="248">
        <v>0.4599312241379635</v>
      </c>
      <c r="G114" s="249">
        <v>0.48035340590092546</v>
      </c>
      <c r="H114" s="83"/>
    </row>
    <row r="115" spans="1:8" ht="15.75" customHeight="1">
      <c r="A115" s="91"/>
      <c r="B115" s="181" t="s">
        <v>445</v>
      </c>
      <c r="C115" s="239">
        <v>0.99092448224585084</v>
      </c>
      <c r="D115" s="240">
        <v>0.80737560054425395</v>
      </c>
      <c r="E115" s="241">
        <v>1.1744733639474478</v>
      </c>
      <c r="F115" s="240">
        <v>0.90870666250275811</v>
      </c>
      <c r="G115" s="241">
        <v>1.0731423019889434</v>
      </c>
      <c r="H115" s="83"/>
    </row>
    <row r="116" spans="1:8" ht="15.75" customHeight="1">
      <c r="A116" s="91"/>
      <c r="B116" s="181" t="s">
        <v>446</v>
      </c>
      <c r="C116" s="239">
        <v>6.5653352274221719</v>
      </c>
      <c r="D116" s="240">
        <v>6.0102836084254836</v>
      </c>
      <c r="E116" s="241">
        <v>7.1203868464188602</v>
      </c>
      <c r="F116" s="240">
        <v>6.3019185681638081</v>
      </c>
      <c r="G116" s="241">
        <v>6.8287518866805357</v>
      </c>
      <c r="H116" s="83"/>
    </row>
    <row r="117" spans="1:8" ht="15.75" customHeight="1">
      <c r="A117" s="91"/>
      <c r="B117" s="181" t="s">
        <v>447</v>
      </c>
      <c r="C117" s="239" t="s">
        <v>101</v>
      </c>
      <c r="D117" s="240" t="s">
        <v>94</v>
      </c>
      <c r="E117" s="241" t="s">
        <v>94</v>
      </c>
      <c r="F117" s="240" t="s">
        <v>94</v>
      </c>
      <c r="G117" s="241" t="s">
        <v>94</v>
      </c>
      <c r="H117" s="83"/>
    </row>
    <row r="118" spans="1:8" ht="15.75" customHeight="1">
      <c r="A118" s="91"/>
      <c r="B118" s="181" t="s">
        <v>448</v>
      </c>
      <c r="C118" s="239">
        <v>1.8863888023011088</v>
      </c>
      <c r="D118" s="240">
        <v>1.5904290922356989</v>
      </c>
      <c r="E118" s="241">
        <v>2.1823485123665187</v>
      </c>
      <c r="F118" s="240">
        <v>1.8095313691048784</v>
      </c>
      <c r="G118" s="241">
        <v>1.9632462354973392</v>
      </c>
      <c r="H118" s="83"/>
    </row>
    <row r="119" spans="1:8" ht="15.75" customHeight="1">
      <c r="A119" s="91"/>
      <c r="B119" s="181" t="s">
        <v>449</v>
      </c>
      <c r="C119" s="239">
        <v>0.69846153846153847</v>
      </c>
      <c r="D119" s="240">
        <v>0.63797836608271408</v>
      </c>
      <c r="E119" s="241">
        <v>0.75894471084036286</v>
      </c>
      <c r="F119" s="240" t="s">
        <v>94</v>
      </c>
      <c r="G119" s="241" t="s">
        <v>94</v>
      </c>
      <c r="H119" s="83"/>
    </row>
    <row r="120" spans="1:8" ht="15.75" customHeight="1">
      <c r="A120" s="91"/>
      <c r="B120" s="181" t="s">
        <v>450</v>
      </c>
      <c r="C120" s="251">
        <v>30.740199833188399</v>
      </c>
      <c r="D120" s="252">
        <v>29.164176805006605</v>
      </c>
      <c r="E120" s="253">
        <v>32.316222861370193</v>
      </c>
      <c r="F120" s="252">
        <v>29.784826184158007</v>
      </c>
      <c r="G120" s="253">
        <v>31.695573482218791</v>
      </c>
      <c r="H120" s="83"/>
    </row>
    <row r="121" spans="1:8" ht="15.75" customHeight="1">
      <c r="A121" s="91"/>
      <c r="B121" s="181" t="s">
        <v>451</v>
      </c>
      <c r="C121" s="237" t="s">
        <v>105</v>
      </c>
      <c r="D121" s="248" t="s">
        <v>94</v>
      </c>
      <c r="E121" s="249" t="s">
        <v>94</v>
      </c>
      <c r="F121" s="248" t="s">
        <v>94</v>
      </c>
      <c r="G121" s="249" t="s">
        <v>94</v>
      </c>
      <c r="H121" s="83"/>
    </row>
    <row r="122" spans="1:8" ht="15.75" customHeight="1">
      <c r="A122" s="91"/>
      <c r="B122" s="181" t="s">
        <v>452</v>
      </c>
      <c r="C122" s="239">
        <v>0.38425990144839678</v>
      </c>
      <c r="D122" s="240">
        <v>0.35279262872322026</v>
      </c>
      <c r="E122" s="241">
        <v>0.4157271741735733</v>
      </c>
      <c r="F122" s="240">
        <v>0.3641155808400004</v>
      </c>
      <c r="G122" s="241">
        <v>0.40440422205679316</v>
      </c>
      <c r="H122" s="83"/>
    </row>
    <row r="123" spans="1:8" ht="15.75" customHeight="1">
      <c r="A123" s="91"/>
      <c r="B123" s="181" t="s">
        <v>453</v>
      </c>
      <c r="C123" s="239">
        <v>0.10765151515151516</v>
      </c>
      <c r="D123" s="240">
        <v>8.989684421140387E-2</v>
      </c>
      <c r="E123" s="241">
        <v>0.12540618609162646</v>
      </c>
      <c r="F123" s="240" t="s">
        <v>94</v>
      </c>
      <c r="G123" s="241" t="s">
        <v>94</v>
      </c>
      <c r="H123" s="83"/>
    </row>
    <row r="124" spans="1:8" ht="15.75" customHeight="1">
      <c r="A124" s="91"/>
      <c r="B124" s="181" t="s">
        <v>454</v>
      </c>
      <c r="C124" s="239">
        <v>0.94153433648143048</v>
      </c>
      <c r="D124" s="240">
        <v>0.88461145884901826</v>
      </c>
      <c r="E124" s="241">
        <v>0.99845721411384269</v>
      </c>
      <c r="F124" s="240">
        <v>0.91064243789207666</v>
      </c>
      <c r="G124" s="241">
        <v>0.9724262350707843</v>
      </c>
      <c r="H124" s="83"/>
    </row>
    <row r="125" spans="1:8" ht="15.75" customHeight="1">
      <c r="A125" s="91"/>
      <c r="B125" s="181" t="s">
        <v>455</v>
      </c>
      <c r="C125" s="237">
        <v>0.37757110810116762</v>
      </c>
      <c r="D125" s="248">
        <v>0.34574668560457139</v>
      </c>
      <c r="E125" s="249">
        <v>0.40939553059776385</v>
      </c>
      <c r="F125" s="248">
        <v>0.36270391908561828</v>
      </c>
      <c r="G125" s="249">
        <v>0.39243829711671696</v>
      </c>
      <c r="H125" s="83"/>
    </row>
    <row r="126" spans="1:8" ht="15.75" customHeight="1">
      <c r="A126" s="91"/>
      <c r="B126" s="181" t="s">
        <v>456</v>
      </c>
      <c r="C126" s="239">
        <v>0.13988095238095238</v>
      </c>
      <c r="D126" s="240">
        <v>0.13017377184018797</v>
      </c>
      <c r="E126" s="241">
        <v>0.1495881329217168</v>
      </c>
      <c r="F126" s="240" t="s">
        <v>94</v>
      </c>
      <c r="G126" s="241" t="s">
        <v>94</v>
      </c>
      <c r="H126" s="83"/>
    </row>
    <row r="127" spans="1:8" ht="15.75" customHeight="1">
      <c r="A127" s="91"/>
      <c r="B127" s="181" t="s">
        <v>457</v>
      </c>
      <c r="C127" s="239">
        <v>0.19465052169316951</v>
      </c>
      <c r="D127" s="240">
        <v>0.16540978381964708</v>
      </c>
      <c r="E127" s="241">
        <v>0.22389125956669195</v>
      </c>
      <c r="F127" s="240">
        <v>0.18075831104885101</v>
      </c>
      <c r="G127" s="241">
        <v>0.20854273233748802</v>
      </c>
      <c r="H127" s="83"/>
    </row>
    <row r="128" spans="1:8" ht="15.75" customHeight="1">
      <c r="A128" s="91"/>
      <c r="B128" s="181" t="s">
        <v>458</v>
      </c>
      <c r="C128" s="239">
        <v>0.25886726101600094</v>
      </c>
      <c r="D128" s="240">
        <v>0.24338018267232248</v>
      </c>
      <c r="E128" s="241">
        <v>0.2743543393596794</v>
      </c>
      <c r="F128" s="240">
        <v>0.24675149993352244</v>
      </c>
      <c r="G128" s="241">
        <v>0.27098302209847946</v>
      </c>
      <c r="H128" s="83"/>
    </row>
    <row r="129" spans="1:8" ht="15.75" customHeight="1">
      <c r="A129" s="91"/>
      <c r="B129" s="181" t="s">
        <v>459</v>
      </c>
      <c r="C129" s="238">
        <v>152.4356691919192</v>
      </c>
      <c r="D129" s="243">
        <v>145.19005924573653</v>
      </c>
      <c r="E129" s="244">
        <v>159.68127913810187</v>
      </c>
      <c r="F129" s="243">
        <v>148.43185764989559</v>
      </c>
      <c r="G129" s="244">
        <v>156.43948073394282</v>
      </c>
      <c r="H129" s="83"/>
    </row>
    <row r="130" spans="1:8" ht="15.75" customHeight="1">
      <c r="A130" s="91"/>
      <c r="B130" s="181" t="s">
        <v>460</v>
      </c>
      <c r="C130" s="251">
        <v>23.89238431372549</v>
      </c>
      <c r="D130" s="252">
        <v>21.772762895140104</v>
      </c>
      <c r="E130" s="253">
        <v>26.012005732310875</v>
      </c>
      <c r="F130" s="252">
        <v>23.115653282783544</v>
      </c>
      <c r="G130" s="253">
        <v>24.669115344667436</v>
      </c>
      <c r="H130" s="83"/>
    </row>
    <row r="131" spans="1:8" ht="15.75" customHeight="1">
      <c r="A131" s="91"/>
      <c r="B131" s="181" t="s">
        <v>461</v>
      </c>
      <c r="C131" s="251">
        <v>12.741774956891707</v>
      </c>
      <c r="D131" s="252">
        <v>12.134086191356708</v>
      </c>
      <c r="E131" s="253">
        <v>13.349463722426705</v>
      </c>
      <c r="F131" s="252">
        <v>12.43483759390708</v>
      </c>
      <c r="G131" s="253">
        <v>13.048712319876334</v>
      </c>
      <c r="H131" s="83"/>
    </row>
    <row r="132" spans="1:8" ht="15.75" customHeight="1">
      <c r="A132" s="91"/>
      <c r="B132" s="181" t="s">
        <v>462</v>
      </c>
      <c r="C132" s="239">
        <v>1.255717642200743</v>
      </c>
      <c r="D132" s="240">
        <v>1.1250438759778949</v>
      </c>
      <c r="E132" s="241">
        <v>1.3863914084235911</v>
      </c>
      <c r="F132" s="240">
        <v>1.1520147318194542</v>
      </c>
      <c r="G132" s="241">
        <v>1.3594205525820318</v>
      </c>
      <c r="H132" s="83"/>
    </row>
    <row r="133" spans="1:8" ht="15.75" customHeight="1">
      <c r="A133" s="91"/>
      <c r="B133" s="181" t="s">
        <v>463</v>
      </c>
      <c r="C133" s="238">
        <v>136.38776661449273</v>
      </c>
      <c r="D133" s="243">
        <v>131.28384551941718</v>
      </c>
      <c r="E133" s="244">
        <v>141.49168770956828</v>
      </c>
      <c r="F133" s="243">
        <v>133.42018040777197</v>
      </c>
      <c r="G133" s="244">
        <v>139.3553528212135</v>
      </c>
      <c r="H133" s="83"/>
    </row>
    <row r="134" spans="1:8" ht="15.75" customHeight="1">
      <c r="A134" s="91"/>
      <c r="B134" s="201" t="s">
        <v>464</v>
      </c>
      <c r="C134" s="257">
        <v>18.123225694444447</v>
      </c>
      <c r="D134" s="258">
        <v>16.69489276156914</v>
      </c>
      <c r="E134" s="259">
        <v>19.551558627319753</v>
      </c>
      <c r="F134" s="258">
        <v>17.318290677901576</v>
      </c>
      <c r="G134" s="259">
        <v>18.928160710987317</v>
      </c>
      <c r="H134" s="83"/>
    </row>
    <row r="135" spans="1:8" ht="15.75" customHeight="1">
      <c r="B135" s="261" t="s">
        <v>679</v>
      </c>
    </row>
    <row r="136" spans="1:8" ht="15.75" customHeight="1">
      <c r="A136" s="1"/>
      <c r="B136"/>
      <c r="C136"/>
      <c r="D136"/>
      <c r="E136"/>
      <c r="F136"/>
      <c r="G136"/>
    </row>
    <row r="137" spans="1:8" ht="15.75" customHeight="1">
      <c r="A137" s="1"/>
      <c r="B137"/>
      <c r="C137"/>
      <c r="D137"/>
      <c r="E137"/>
      <c r="F137"/>
      <c r="G137"/>
    </row>
  </sheetData>
  <dataConsolidate/>
  <mergeCells count="4">
    <mergeCell ref="F2:G2"/>
    <mergeCell ref="B2:B3"/>
    <mergeCell ref="A2:A3"/>
    <mergeCell ref="D2:E2"/>
  </mergeCells>
  <conditionalFormatting sqref="A5 A7 A9 A11 A13:A71 A73:A134 C5:G134 A4:G4 A6:G6 A8:G8 A10:G10 A12:G12 A72:G72">
    <cfRule type="expression" dxfId="159" priority="257">
      <formula>IF(CertVal_IsBlnkRow*CertVal_IsBlnkRowNext=1,TRUE,FALSE)</formula>
    </cfRule>
  </conditionalFormatting>
  <conditionalFormatting sqref="B5:B134">
    <cfRule type="expression" dxfId="158" priority="249">
      <formula>IF(CertVal_IsBlnkRow*CertVal_IsBlnkRowNext=1,TRUE,FALSE)</formula>
    </cfRule>
  </conditionalFormatting>
  <conditionalFormatting sqref="B7">
    <cfRule type="expression" dxfId="157" priority="247">
      <formula>IF(CertVal_IsBlnkRow*CertVal_IsBlnkRowNext=1,TRUE,FALSE)</formula>
    </cfRule>
  </conditionalFormatting>
  <conditionalFormatting sqref="B9">
    <cfRule type="expression" dxfId="156" priority="245">
      <formula>IF(CertVal_IsBlnkRow*CertVal_IsBlnkRowNext=1,TRUE,FALSE)</formula>
    </cfRule>
  </conditionalFormatting>
  <conditionalFormatting sqref="B11">
    <cfRule type="expression" dxfId="155" priority="243">
      <formula>IF(CertVal_IsBlnkRow*CertVal_IsBlnkRowNext=1,TRUE,FALSE)</formula>
    </cfRule>
  </conditionalFormatting>
  <conditionalFormatting sqref="B13">
    <cfRule type="expression" dxfId="154" priority="241">
      <formula>IF(CertVal_IsBlnkRow*CertVal_IsBlnkRowNext=1,TRUE,FALSE)</formula>
    </cfRule>
  </conditionalFormatting>
  <conditionalFormatting sqref="B14">
    <cfRule type="expression" dxfId="153" priority="239">
      <formula>IF(CertVal_IsBlnkRow*CertVal_IsBlnkRowNext=1,TRUE,FALSE)</formula>
    </cfRule>
  </conditionalFormatting>
  <conditionalFormatting sqref="B15">
    <cfRule type="expression" dxfId="152" priority="237">
      <formula>IF(CertVal_IsBlnkRow*CertVal_IsBlnkRowNext=1,TRUE,FALSE)</formula>
    </cfRule>
  </conditionalFormatting>
  <conditionalFormatting sqref="B16">
    <cfRule type="expression" dxfId="151" priority="235">
      <formula>IF(CertVal_IsBlnkRow*CertVal_IsBlnkRowNext=1,TRUE,FALSE)</formula>
    </cfRule>
  </conditionalFormatting>
  <conditionalFormatting sqref="B17">
    <cfRule type="expression" dxfId="150" priority="233">
      <formula>IF(CertVal_IsBlnkRow*CertVal_IsBlnkRowNext=1,TRUE,FALSE)</formula>
    </cfRule>
  </conditionalFormatting>
  <conditionalFormatting sqref="B18">
    <cfRule type="expression" dxfId="149" priority="231">
      <formula>IF(CertVal_IsBlnkRow*CertVal_IsBlnkRowNext=1,TRUE,FALSE)</formula>
    </cfRule>
  </conditionalFormatting>
  <conditionalFormatting sqref="B19">
    <cfRule type="expression" dxfId="148" priority="229">
      <formula>IF(CertVal_IsBlnkRow*CertVal_IsBlnkRowNext=1,TRUE,FALSE)</formula>
    </cfRule>
  </conditionalFormatting>
  <conditionalFormatting sqref="B20">
    <cfRule type="expression" dxfId="147" priority="227">
      <formula>IF(CertVal_IsBlnkRow*CertVal_IsBlnkRowNext=1,TRUE,FALSE)</formula>
    </cfRule>
  </conditionalFormatting>
  <conditionalFormatting sqref="B21">
    <cfRule type="expression" dxfId="146" priority="225">
      <formula>IF(CertVal_IsBlnkRow*CertVal_IsBlnkRowNext=1,TRUE,FALSE)</formula>
    </cfRule>
  </conditionalFormatting>
  <conditionalFormatting sqref="B22">
    <cfRule type="expression" dxfId="145" priority="223">
      <formula>IF(CertVal_IsBlnkRow*CertVal_IsBlnkRowNext=1,TRUE,FALSE)</formula>
    </cfRule>
  </conditionalFormatting>
  <conditionalFormatting sqref="B23">
    <cfRule type="expression" dxfId="144" priority="221">
      <formula>IF(CertVal_IsBlnkRow*CertVal_IsBlnkRowNext=1,TRUE,FALSE)</formula>
    </cfRule>
  </conditionalFormatting>
  <conditionalFormatting sqref="B24">
    <cfRule type="expression" dxfId="143" priority="219">
      <formula>IF(CertVal_IsBlnkRow*CertVal_IsBlnkRowNext=1,TRUE,FALSE)</formula>
    </cfRule>
  </conditionalFormatting>
  <conditionalFormatting sqref="B25">
    <cfRule type="expression" dxfId="142" priority="217">
      <formula>IF(CertVal_IsBlnkRow*CertVal_IsBlnkRowNext=1,TRUE,FALSE)</formula>
    </cfRule>
  </conditionalFormatting>
  <conditionalFormatting sqref="B26">
    <cfRule type="expression" dxfId="141" priority="215">
      <formula>IF(CertVal_IsBlnkRow*CertVal_IsBlnkRowNext=1,TRUE,FALSE)</formula>
    </cfRule>
  </conditionalFormatting>
  <conditionalFormatting sqref="B27">
    <cfRule type="expression" dxfId="140" priority="213">
      <formula>IF(CertVal_IsBlnkRow*CertVal_IsBlnkRowNext=1,TRUE,FALSE)</formula>
    </cfRule>
  </conditionalFormatting>
  <conditionalFormatting sqref="B28">
    <cfRule type="expression" dxfId="139" priority="211">
      <formula>IF(CertVal_IsBlnkRow*CertVal_IsBlnkRowNext=1,TRUE,FALSE)</formula>
    </cfRule>
  </conditionalFormatting>
  <conditionalFormatting sqref="B29">
    <cfRule type="expression" dxfId="138" priority="209">
      <formula>IF(CertVal_IsBlnkRow*CertVal_IsBlnkRowNext=1,TRUE,FALSE)</formula>
    </cfRule>
  </conditionalFormatting>
  <conditionalFormatting sqref="B30">
    <cfRule type="expression" dxfId="137" priority="207">
      <formula>IF(CertVal_IsBlnkRow*CertVal_IsBlnkRowNext=1,TRUE,FALSE)</formula>
    </cfRule>
  </conditionalFormatting>
  <conditionalFormatting sqref="B31">
    <cfRule type="expression" dxfId="136" priority="205">
      <formula>IF(CertVal_IsBlnkRow*CertVal_IsBlnkRowNext=1,TRUE,FALSE)</formula>
    </cfRule>
  </conditionalFormatting>
  <conditionalFormatting sqref="B32">
    <cfRule type="expression" dxfId="135" priority="203">
      <formula>IF(CertVal_IsBlnkRow*CertVal_IsBlnkRowNext=1,TRUE,FALSE)</formula>
    </cfRule>
  </conditionalFormatting>
  <conditionalFormatting sqref="B33">
    <cfRule type="expression" dxfId="134" priority="201">
      <formula>IF(CertVal_IsBlnkRow*CertVal_IsBlnkRowNext=1,TRUE,FALSE)</formula>
    </cfRule>
  </conditionalFormatting>
  <conditionalFormatting sqref="B34">
    <cfRule type="expression" dxfId="133" priority="199">
      <formula>IF(CertVal_IsBlnkRow*CertVal_IsBlnkRowNext=1,TRUE,FALSE)</formula>
    </cfRule>
  </conditionalFormatting>
  <conditionalFormatting sqref="B35">
    <cfRule type="expression" dxfId="132" priority="197">
      <formula>IF(CertVal_IsBlnkRow*CertVal_IsBlnkRowNext=1,TRUE,FALSE)</formula>
    </cfRule>
  </conditionalFormatting>
  <conditionalFormatting sqref="B36">
    <cfRule type="expression" dxfId="131" priority="195">
      <formula>IF(CertVal_IsBlnkRow*CertVal_IsBlnkRowNext=1,TRUE,FALSE)</formula>
    </cfRule>
  </conditionalFormatting>
  <conditionalFormatting sqref="B37">
    <cfRule type="expression" dxfId="130" priority="193">
      <formula>IF(CertVal_IsBlnkRow*CertVal_IsBlnkRowNext=1,TRUE,FALSE)</formula>
    </cfRule>
  </conditionalFormatting>
  <conditionalFormatting sqref="B38">
    <cfRule type="expression" dxfId="129" priority="191">
      <formula>IF(CertVal_IsBlnkRow*CertVal_IsBlnkRowNext=1,TRUE,FALSE)</formula>
    </cfRule>
  </conditionalFormatting>
  <conditionalFormatting sqref="B39">
    <cfRule type="expression" dxfId="128" priority="189">
      <formula>IF(CertVal_IsBlnkRow*CertVal_IsBlnkRowNext=1,TRUE,FALSE)</formula>
    </cfRule>
  </conditionalFormatting>
  <conditionalFormatting sqref="B40">
    <cfRule type="expression" dxfId="127" priority="187">
      <formula>IF(CertVal_IsBlnkRow*CertVal_IsBlnkRowNext=1,TRUE,FALSE)</formula>
    </cfRule>
  </conditionalFormatting>
  <conditionalFormatting sqref="B41">
    <cfRule type="expression" dxfId="126" priority="185">
      <formula>IF(CertVal_IsBlnkRow*CertVal_IsBlnkRowNext=1,TRUE,FALSE)</formula>
    </cfRule>
  </conditionalFormatting>
  <conditionalFormatting sqref="B42">
    <cfRule type="expression" dxfId="125" priority="183">
      <formula>IF(CertVal_IsBlnkRow*CertVal_IsBlnkRowNext=1,TRUE,FALSE)</formula>
    </cfRule>
  </conditionalFormatting>
  <conditionalFormatting sqref="B43">
    <cfRule type="expression" dxfId="124" priority="181">
      <formula>IF(CertVal_IsBlnkRow*CertVal_IsBlnkRowNext=1,TRUE,FALSE)</formula>
    </cfRule>
  </conditionalFormatting>
  <conditionalFormatting sqref="B44">
    <cfRule type="expression" dxfId="123" priority="179">
      <formula>IF(CertVal_IsBlnkRow*CertVal_IsBlnkRowNext=1,TRUE,FALSE)</formula>
    </cfRule>
  </conditionalFormatting>
  <conditionalFormatting sqref="B45">
    <cfRule type="expression" dxfId="122" priority="177">
      <formula>IF(CertVal_IsBlnkRow*CertVal_IsBlnkRowNext=1,TRUE,FALSE)</formula>
    </cfRule>
  </conditionalFormatting>
  <conditionalFormatting sqref="B46">
    <cfRule type="expression" dxfId="121" priority="175">
      <formula>IF(CertVal_IsBlnkRow*CertVal_IsBlnkRowNext=1,TRUE,FALSE)</formula>
    </cfRule>
  </conditionalFormatting>
  <conditionalFormatting sqref="B47">
    <cfRule type="expression" dxfId="120" priority="173">
      <formula>IF(CertVal_IsBlnkRow*CertVal_IsBlnkRowNext=1,TRUE,FALSE)</formula>
    </cfRule>
  </conditionalFormatting>
  <conditionalFormatting sqref="B48">
    <cfRule type="expression" dxfId="119" priority="171">
      <formula>IF(CertVal_IsBlnkRow*CertVal_IsBlnkRowNext=1,TRUE,FALSE)</formula>
    </cfRule>
  </conditionalFormatting>
  <conditionalFormatting sqref="B49">
    <cfRule type="expression" dxfId="118" priority="169">
      <formula>IF(CertVal_IsBlnkRow*CertVal_IsBlnkRowNext=1,TRUE,FALSE)</formula>
    </cfRule>
  </conditionalFormatting>
  <conditionalFormatting sqref="B50">
    <cfRule type="expression" dxfId="117" priority="167">
      <formula>IF(CertVal_IsBlnkRow*CertVal_IsBlnkRowNext=1,TRUE,FALSE)</formula>
    </cfRule>
  </conditionalFormatting>
  <conditionalFormatting sqref="B51">
    <cfRule type="expression" dxfId="116" priority="165">
      <formula>IF(CertVal_IsBlnkRow*CertVal_IsBlnkRowNext=1,TRUE,FALSE)</formula>
    </cfRule>
  </conditionalFormatting>
  <conditionalFormatting sqref="B52">
    <cfRule type="expression" dxfId="115" priority="163">
      <formula>IF(CertVal_IsBlnkRow*CertVal_IsBlnkRowNext=1,TRUE,FALSE)</formula>
    </cfRule>
  </conditionalFormatting>
  <conditionalFormatting sqref="B53">
    <cfRule type="expression" dxfId="114" priority="161">
      <formula>IF(CertVal_IsBlnkRow*CertVal_IsBlnkRowNext=1,TRUE,FALSE)</formula>
    </cfRule>
  </conditionalFormatting>
  <conditionalFormatting sqref="B54">
    <cfRule type="expression" dxfId="113" priority="159">
      <formula>IF(CertVal_IsBlnkRow*CertVal_IsBlnkRowNext=1,TRUE,FALSE)</formula>
    </cfRule>
  </conditionalFormatting>
  <conditionalFormatting sqref="B55">
    <cfRule type="expression" dxfId="112" priority="157">
      <formula>IF(CertVal_IsBlnkRow*CertVal_IsBlnkRowNext=1,TRUE,FALSE)</formula>
    </cfRule>
  </conditionalFormatting>
  <conditionalFormatting sqref="B56">
    <cfRule type="expression" dxfId="111" priority="155">
      <formula>IF(CertVal_IsBlnkRow*CertVal_IsBlnkRowNext=1,TRUE,FALSE)</formula>
    </cfRule>
  </conditionalFormatting>
  <conditionalFormatting sqref="B57">
    <cfRule type="expression" dxfId="110" priority="153">
      <formula>IF(CertVal_IsBlnkRow*CertVal_IsBlnkRowNext=1,TRUE,FALSE)</formula>
    </cfRule>
  </conditionalFormatting>
  <conditionalFormatting sqref="B58">
    <cfRule type="expression" dxfId="109" priority="151">
      <formula>IF(CertVal_IsBlnkRow*CertVal_IsBlnkRowNext=1,TRUE,FALSE)</formula>
    </cfRule>
  </conditionalFormatting>
  <conditionalFormatting sqref="B59">
    <cfRule type="expression" dxfId="108" priority="149">
      <formula>IF(CertVal_IsBlnkRow*CertVal_IsBlnkRowNext=1,TRUE,FALSE)</formula>
    </cfRule>
  </conditionalFormatting>
  <conditionalFormatting sqref="B60">
    <cfRule type="expression" dxfId="107" priority="147">
      <formula>IF(CertVal_IsBlnkRow*CertVal_IsBlnkRowNext=1,TRUE,FALSE)</formula>
    </cfRule>
  </conditionalFormatting>
  <conditionalFormatting sqref="B61">
    <cfRule type="expression" dxfId="106" priority="145">
      <formula>IF(CertVal_IsBlnkRow*CertVal_IsBlnkRowNext=1,TRUE,FALSE)</formula>
    </cfRule>
  </conditionalFormatting>
  <conditionalFormatting sqref="B62">
    <cfRule type="expression" dxfId="105" priority="143">
      <formula>IF(CertVal_IsBlnkRow*CertVal_IsBlnkRowNext=1,TRUE,FALSE)</formula>
    </cfRule>
  </conditionalFormatting>
  <conditionalFormatting sqref="B63">
    <cfRule type="expression" dxfId="104" priority="141">
      <formula>IF(CertVal_IsBlnkRow*CertVal_IsBlnkRowNext=1,TRUE,FALSE)</formula>
    </cfRule>
  </conditionalFormatting>
  <conditionalFormatting sqref="B64">
    <cfRule type="expression" dxfId="103" priority="139">
      <formula>IF(CertVal_IsBlnkRow*CertVal_IsBlnkRowNext=1,TRUE,FALSE)</formula>
    </cfRule>
  </conditionalFormatting>
  <conditionalFormatting sqref="B65">
    <cfRule type="expression" dxfId="102" priority="137">
      <formula>IF(CertVal_IsBlnkRow*CertVal_IsBlnkRowNext=1,TRUE,FALSE)</formula>
    </cfRule>
  </conditionalFormatting>
  <conditionalFormatting sqref="B66">
    <cfRule type="expression" dxfId="101" priority="135">
      <formula>IF(CertVal_IsBlnkRow*CertVal_IsBlnkRowNext=1,TRUE,FALSE)</formula>
    </cfRule>
  </conditionalFormatting>
  <conditionalFormatting sqref="B67">
    <cfRule type="expression" dxfId="100" priority="133">
      <formula>IF(CertVal_IsBlnkRow*CertVal_IsBlnkRowNext=1,TRUE,FALSE)</formula>
    </cfRule>
  </conditionalFormatting>
  <conditionalFormatting sqref="B68">
    <cfRule type="expression" dxfId="99" priority="131">
      <formula>IF(CertVal_IsBlnkRow*CertVal_IsBlnkRowNext=1,TRUE,FALSE)</formula>
    </cfRule>
  </conditionalFormatting>
  <conditionalFormatting sqref="B69">
    <cfRule type="expression" dxfId="98" priority="129">
      <formula>IF(CertVal_IsBlnkRow*CertVal_IsBlnkRowNext=1,TRUE,FALSE)</formula>
    </cfRule>
  </conditionalFormatting>
  <conditionalFormatting sqref="B70">
    <cfRule type="expression" dxfId="97" priority="127">
      <formula>IF(CertVal_IsBlnkRow*CertVal_IsBlnkRowNext=1,TRUE,FALSE)</formula>
    </cfRule>
  </conditionalFormatting>
  <conditionalFormatting sqref="B71">
    <cfRule type="expression" dxfId="96" priority="125">
      <formula>IF(CertVal_IsBlnkRow*CertVal_IsBlnkRowNext=1,TRUE,FALSE)</formula>
    </cfRule>
  </conditionalFormatting>
  <conditionalFormatting sqref="B73">
    <cfRule type="expression" dxfId="95" priority="123">
      <formula>IF(CertVal_IsBlnkRow*CertVal_IsBlnkRowNext=1,TRUE,FALSE)</formula>
    </cfRule>
  </conditionalFormatting>
  <conditionalFormatting sqref="B74">
    <cfRule type="expression" dxfId="94" priority="121">
      <formula>IF(CertVal_IsBlnkRow*CertVal_IsBlnkRowNext=1,TRUE,FALSE)</formula>
    </cfRule>
  </conditionalFormatting>
  <conditionalFormatting sqref="B75">
    <cfRule type="expression" dxfId="93" priority="119">
      <formula>IF(CertVal_IsBlnkRow*CertVal_IsBlnkRowNext=1,TRUE,FALSE)</formula>
    </cfRule>
  </conditionalFormatting>
  <conditionalFormatting sqref="B76">
    <cfRule type="expression" dxfId="92" priority="117">
      <formula>IF(CertVal_IsBlnkRow*CertVal_IsBlnkRowNext=1,TRUE,FALSE)</formula>
    </cfRule>
  </conditionalFormatting>
  <conditionalFormatting sqref="B77">
    <cfRule type="expression" dxfId="91" priority="115">
      <formula>IF(CertVal_IsBlnkRow*CertVal_IsBlnkRowNext=1,TRUE,FALSE)</formula>
    </cfRule>
  </conditionalFormatting>
  <conditionalFormatting sqref="B78">
    <cfRule type="expression" dxfId="90" priority="113">
      <formula>IF(CertVal_IsBlnkRow*CertVal_IsBlnkRowNext=1,TRUE,FALSE)</formula>
    </cfRule>
  </conditionalFormatting>
  <conditionalFormatting sqref="B79">
    <cfRule type="expression" dxfId="89" priority="111">
      <formula>IF(CertVal_IsBlnkRow*CertVal_IsBlnkRowNext=1,TRUE,FALSE)</formula>
    </cfRule>
  </conditionalFormatting>
  <conditionalFormatting sqref="B80">
    <cfRule type="expression" dxfId="88" priority="109">
      <formula>IF(CertVal_IsBlnkRow*CertVal_IsBlnkRowNext=1,TRUE,FALSE)</formula>
    </cfRule>
  </conditionalFormatting>
  <conditionalFormatting sqref="B81">
    <cfRule type="expression" dxfId="87" priority="107">
      <formula>IF(CertVal_IsBlnkRow*CertVal_IsBlnkRowNext=1,TRUE,FALSE)</formula>
    </cfRule>
  </conditionalFormatting>
  <conditionalFormatting sqref="B82">
    <cfRule type="expression" dxfId="86" priority="105">
      <formula>IF(CertVal_IsBlnkRow*CertVal_IsBlnkRowNext=1,TRUE,FALSE)</formula>
    </cfRule>
  </conditionalFormatting>
  <conditionalFormatting sqref="B83">
    <cfRule type="expression" dxfId="85" priority="103">
      <formula>IF(CertVal_IsBlnkRow*CertVal_IsBlnkRowNext=1,TRUE,FALSE)</formula>
    </cfRule>
  </conditionalFormatting>
  <conditionalFormatting sqref="B84">
    <cfRule type="expression" dxfId="84" priority="101">
      <formula>IF(CertVal_IsBlnkRow*CertVal_IsBlnkRowNext=1,TRUE,FALSE)</formula>
    </cfRule>
  </conditionalFormatting>
  <conditionalFormatting sqref="B85">
    <cfRule type="expression" dxfId="83" priority="99">
      <formula>IF(CertVal_IsBlnkRow*CertVal_IsBlnkRowNext=1,TRUE,FALSE)</formula>
    </cfRule>
  </conditionalFormatting>
  <conditionalFormatting sqref="B86">
    <cfRule type="expression" dxfId="82" priority="97">
      <formula>IF(CertVal_IsBlnkRow*CertVal_IsBlnkRowNext=1,TRUE,FALSE)</formula>
    </cfRule>
  </conditionalFormatting>
  <conditionalFormatting sqref="B87">
    <cfRule type="expression" dxfId="81" priority="95">
      <formula>IF(CertVal_IsBlnkRow*CertVal_IsBlnkRowNext=1,TRUE,FALSE)</formula>
    </cfRule>
  </conditionalFormatting>
  <conditionalFormatting sqref="B88">
    <cfRule type="expression" dxfId="80" priority="93">
      <formula>IF(CertVal_IsBlnkRow*CertVal_IsBlnkRowNext=1,TRUE,FALSE)</formula>
    </cfRule>
  </conditionalFormatting>
  <conditionalFormatting sqref="B89">
    <cfRule type="expression" dxfId="79" priority="91">
      <formula>IF(CertVal_IsBlnkRow*CertVal_IsBlnkRowNext=1,TRUE,FALSE)</formula>
    </cfRule>
  </conditionalFormatting>
  <conditionalFormatting sqref="B90">
    <cfRule type="expression" dxfId="78" priority="89">
      <formula>IF(CertVal_IsBlnkRow*CertVal_IsBlnkRowNext=1,TRUE,FALSE)</formula>
    </cfRule>
  </conditionalFormatting>
  <conditionalFormatting sqref="B91">
    <cfRule type="expression" dxfId="77" priority="87">
      <formula>IF(CertVal_IsBlnkRow*CertVal_IsBlnkRowNext=1,TRUE,FALSE)</formula>
    </cfRule>
  </conditionalFormatting>
  <conditionalFormatting sqref="B92">
    <cfRule type="expression" dxfId="76" priority="85">
      <formula>IF(CertVal_IsBlnkRow*CertVal_IsBlnkRowNext=1,TRUE,FALSE)</formula>
    </cfRule>
  </conditionalFormatting>
  <conditionalFormatting sqref="B93">
    <cfRule type="expression" dxfId="75" priority="83">
      <formula>IF(CertVal_IsBlnkRow*CertVal_IsBlnkRowNext=1,TRUE,FALSE)</formula>
    </cfRule>
  </conditionalFormatting>
  <conditionalFormatting sqref="B94">
    <cfRule type="expression" dxfId="74" priority="81">
      <formula>IF(CertVal_IsBlnkRow*CertVal_IsBlnkRowNext=1,TRUE,FALSE)</formula>
    </cfRule>
  </conditionalFormatting>
  <conditionalFormatting sqref="B95">
    <cfRule type="expression" dxfId="73" priority="79">
      <formula>IF(CertVal_IsBlnkRow*CertVal_IsBlnkRowNext=1,TRUE,FALSE)</formula>
    </cfRule>
  </conditionalFormatting>
  <conditionalFormatting sqref="B96">
    <cfRule type="expression" dxfId="72" priority="77">
      <formula>IF(CertVal_IsBlnkRow*CertVal_IsBlnkRowNext=1,TRUE,FALSE)</formula>
    </cfRule>
  </conditionalFormatting>
  <conditionalFormatting sqref="B97">
    <cfRule type="expression" dxfId="71" priority="75">
      <formula>IF(CertVal_IsBlnkRow*CertVal_IsBlnkRowNext=1,TRUE,FALSE)</formula>
    </cfRule>
  </conditionalFormatting>
  <conditionalFormatting sqref="B98">
    <cfRule type="expression" dxfId="70" priority="73">
      <formula>IF(CertVal_IsBlnkRow*CertVal_IsBlnkRowNext=1,TRUE,FALSE)</formula>
    </cfRule>
  </conditionalFormatting>
  <conditionalFormatting sqref="B99">
    <cfRule type="expression" dxfId="69" priority="71">
      <formula>IF(CertVal_IsBlnkRow*CertVal_IsBlnkRowNext=1,TRUE,FALSE)</formula>
    </cfRule>
  </conditionalFormatting>
  <conditionalFormatting sqref="B100">
    <cfRule type="expression" dxfId="68" priority="69">
      <formula>IF(CertVal_IsBlnkRow*CertVal_IsBlnkRowNext=1,TRUE,FALSE)</formula>
    </cfRule>
  </conditionalFormatting>
  <conditionalFormatting sqref="B101">
    <cfRule type="expression" dxfId="67" priority="67">
      <formula>IF(CertVal_IsBlnkRow*CertVal_IsBlnkRowNext=1,TRUE,FALSE)</formula>
    </cfRule>
  </conditionalFormatting>
  <conditionalFormatting sqref="B102">
    <cfRule type="expression" dxfId="66" priority="65">
      <formula>IF(CertVal_IsBlnkRow*CertVal_IsBlnkRowNext=1,TRUE,FALSE)</formula>
    </cfRule>
  </conditionalFormatting>
  <conditionalFormatting sqref="B103">
    <cfRule type="expression" dxfId="65" priority="63">
      <formula>IF(CertVal_IsBlnkRow*CertVal_IsBlnkRowNext=1,TRUE,FALSE)</formula>
    </cfRule>
  </conditionalFormatting>
  <conditionalFormatting sqref="B104">
    <cfRule type="expression" dxfId="64" priority="61">
      <formula>IF(CertVal_IsBlnkRow*CertVal_IsBlnkRowNext=1,TRUE,FALSE)</formula>
    </cfRule>
  </conditionalFormatting>
  <conditionalFormatting sqref="B105">
    <cfRule type="expression" dxfId="63" priority="59">
      <formula>IF(CertVal_IsBlnkRow*CertVal_IsBlnkRowNext=1,TRUE,FALSE)</formula>
    </cfRule>
  </conditionalFormatting>
  <conditionalFormatting sqref="B106">
    <cfRule type="expression" dxfId="62" priority="57">
      <formula>IF(CertVal_IsBlnkRow*CertVal_IsBlnkRowNext=1,TRUE,FALSE)</formula>
    </cfRule>
  </conditionalFormatting>
  <conditionalFormatting sqref="B107">
    <cfRule type="expression" dxfId="61" priority="55">
      <formula>IF(CertVal_IsBlnkRow*CertVal_IsBlnkRowNext=1,TRUE,FALSE)</formula>
    </cfRule>
  </conditionalFormatting>
  <conditionalFormatting sqref="B108">
    <cfRule type="expression" dxfId="60" priority="53">
      <formula>IF(CertVal_IsBlnkRow*CertVal_IsBlnkRowNext=1,TRUE,FALSE)</formula>
    </cfRule>
  </conditionalFormatting>
  <conditionalFormatting sqref="B109">
    <cfRule type="expression" dxfId="59" priority="51">
      <formula>IF(CertVal_IsBlnkRow*CertVal_IsBlnkRowNext=1,TRUE,FALSE)</formula>
    </cfRule>
  </conditionalFormatting>
  <conditionalFormatting sqref="B110">
    <cfRule type="expression" dxfId="58" priority="49">
      <formula>IF(CertVal_IsBlnkRow*CertVal_IsBlnkRowNext=1,TRUE,FALSE)</formula>
    </cfRule>
  </conditionalFormatting>
  <conditionalFormatting sqref="B111">
    <cfRule type="expression" dxfId="57" priority="47">
      <formula>IF(CertVal_IsBlnkRow*CertVal_IsBlnkRowNext=1,TRUE,FALSE)</formula>
    </cfRule>
  </conditionalFormatting>
  <conditionalFormatting sqref="B112">
    <cfRule type="expression" dxfId="56" priority="45">
      <formula>IF(CertVal_IsBlnkRow*CertVal_IsBlnkRowNext=1,TRUE,FALSE)</formula>
    </cfRule>
  </conditionalFormatting>
  <conditionalFormatting sqref="B113">
    <cfRule type="expression" dxfId="55" priority="43">
      <formula>IF(CertVal_IsBlnkRow*CertVal_IsBlnkRowNext=1,TRUE,FALSE)</formula>
    </cfRule>
  </conditionalFormatting>
  <conditionalFormatting sqref="B114">
    <cfRule type="expression" dxfId="54" priority="41">
      <formula>IF(CertVal_IsBlnkRow*CertVal_IsBlnkRowNext=1,TRUE,FALSE)</formula>
    </cfRule>
  </conditionalFormatting>
  <conditionalFormatting sqref="B115">
    <cfRule type="expression" dxfId="53" priority="39">
      <formula>IF(CertVal_IsBlnkRow*CertVal_IsBlnkRowNext=1,TRUE,FALSE)</formula>
    </cfRule>
  </conditionalFormatting>
  <conditionalFormatting sqref="B116">
    <cfRule type="expression" dxfId="52" priority="37">
      <formula>IF(CertVal_IsBlnkRow*CertVal_IsBlnkRowNext=1,TRUE,FALSE)</formula>
    </cfRule>
  </conditionalFormatting>
  <conditionalFormatting sqref="B117">
    <cfRule type="expression" dxfId="51" priority="35">
      <formula>IF(CertVal_IsBlnkRow*CertVal_IsBlnkRowNext=1,TRUE,FALSE)</formula>
    </cfRule>
  </conditionalFormatting>
  <conditionalFormatting sqref="B118">
    <cfRule type="expression" dxfId="50" priority="33">
      <formula>IF(CertVal_IsBlnkRow*CertVal_IsBlnkRowNext=1,TRUE,FALSE)</formula>
    </cfRule>
  </conditionalFormatting>
  <conditionalFormatting sqref="B119">
    <cfRule type="expression" dxfId="49" priority="31">
      <formula>IF(CertVal_IsBlnkRow*CertVal_IsBlnkRowNext=1,TRUE,FALSE)</formula>
    </cfRule>
  </conditionalFormatting>
  <conditionalFormatting sqref="B120">
    <cfRule type="expression" dxfId="48" priority="29">
      <formula>IF(CertVal_IsBlnkRow*CertVal_IsBlnkRowNext=1,TRUE,FALSE)</formula>
    </cfRule>
  </conditionalFormatting>
  <conditionalFormatting sqref="B121">
    <cfRule type="expression" dxfId="47" priority="27">
      <formula>IF(CertVal_IsBlnkRow*CertVal_IsBlnkRowNext=1,TRUE,FALSE)</formula>
    </cfRule>
  </conditionalFormatting>
  <conditionalFormatting sqref="B122">
    <cfRule type="expression" dxfId="46" priority="25">
      <formula>IF(CertVal_IsBlnkRow*CertVal_IsBlnkRowNext=1,TRUE,FALSE)</formula>
    </cfRule>
  </conditionalFormatting>
  <conditionalFormatting sqref="B123">
    <cfRule type="expression" dxfId="45" priority="23">
      <formula>IF(CertVal_IsBlnkRow*CertVal_IsBlnkRowNext=1,TRUE,FALSE)</formula>
    </cfRule>
  </conditionalFormatting>
  <conditionalFormatting sqref="B124">
    <cfRule type="expression" dxfId="44" priority="21">
      <formula>IF(CertVal_IsBlnkRow*CertVal_IsBlnkRowNext=1,TRUE,FALSE)</formula>
    </cfRule>
  </conditionalFormatting>
  <conditionalFormatting sqref="B125">
    <cfRule type="expression" dxfId="43" priority="19">
      <formula>IF(CertVal_IsBlnkRow*CertVal_IsBlnkRowNext=1,TRUE,FALSE)</formula>
    </cfRule>
  </conditionalFormatting>
  <conditionalFormatting sqref="B126">
    <cfRule type="expression" dxfId="42" priority="17">
      <formula>IF(CertVal_IsBlnkRow*CertVal_IsBlnkRowNext=1,TRUE,FALSE)</formula>
    </cfRule>
  </conditionalFormatting>
  <conditionalFormatting sqref="B127">
    <cfRule type="expression" dxfId="41" priority="15">
      <formula>IF(CertVal_IsBlnkRow*CertVal_IsBlnkRowNext=1,TRUE,FALSE)</formula>
    </cfRule>
  </conditionalFormatting>
  <conditionalFormatting sqref="B128">
    <cfRule type="expression" dxfId="40" priority="13">
      <formula>IF(CertVal_IsBlnkRow*CertVal_IsBlnkRowNext=1,TRUE,FALSE)</formula>
    </cfRule>
  </conditionalFormatting>
  <conditionalFormatting sqref="B129">
    <cfRule type="expression" dxfId="39" priority="11">
      <formula>IF(CertVal_IsBlnkRow*CertVal_IsBlnkRowNext=1,TRUE,FALSE)</formula>
    </cfRule>
  </conditionalFormatting>
  <conditionalFormatting sqref="B130">
    <cfRule type="expression" dxfId="38" priority="9">
      <formula>IF(CertVal_IsBlnkRow*CertVal_IsBlnkRowNext=1,TRUE,FALSE)</formula>
    </cfRule>
  </conditionalFormatting>
  <conditionalFormatting sqref="B131">
    <cfRule type="expression" dxfId="37" priority="7">
      <formula>IF(CertVal_IsBlnkRow*CertVal_IsBlnkRowNext=1,TRUE,FALSE)</formula>
    </cfRule>
  </conditionalFormatting>
  <conditionalFormatting sqref="B132">
    <cfRule type="expression" dxfId="36" priority="5">
      <formula>IF(CertVal_IsBlnkRow*CertVal_IsBlnkRowNext=1,TRUE,FALSE)</formula>
    </cfRule>
  </conditionalFormatting>
  <conditionalFormatting sqref="B133">
    <cfRule type="expression" dxfId="35" priority="3">
      <formula>IF(CertVal_IsBlnkRow*CertVal_IsBlnkRowNext=1,TRUE,FALSE)</formula>
    </cfRule>
  </conditionalFormatting>
  <conditionalFormatting sqref="B134">
    <cfRule type="expression" dxfId="34" priority="1">
      <formula>IF(CertVal_IsBlnkRow*CertVal_IsBlnkRowNext=1,TRUE,FALSE)</formula>
    </cfRule>
  </conditionalFormatting>
  <hyperlinks>
    <hyperlink ref="B5" location="'Fire Assay'!$A$1" display="'Fire Assay'!$A$1" xr:uid="{3C44D39D-9C8B-4F88-B7B0-BA24773CEECF}"/>
    <hyperlink ref="B7" location="'AR Digest 10-50g'!$A$1" display="'AR Digest 10-50g'!$A$1" xr:uid="{36050F6E-BDF6-4F6E-ACC3-38C5B240ABE7}"/>
    <hyperlink ref="B9" location="'CNL'!$A$1" display="'CNL'!$A$1" xr:uid="{841932D6-3D6C-4510-97AD-191E9FF10BD2}"/>
    <hyperlink ref="B11" location="'PA'!$A$1" display="'PA'!$A$1" xr:uid="{38E1208D-F32A-41BB-89CC-9641DB9D3D2B}"/>
    <hyperlink ref="B13" location="'4-Acid'!$A$1" display="'4-Acid'!$A$1" xr:uid="{5818B07E-BD74-46AE-B627-FB692C2B903A}"/>
    <hyperlink ref="B14" location="'4-Acid'!$A$18" display="'4-Acid'!$A$18" xr:uid="{1E248DE8-8A8E-40BB-AFDA-8487ACBED99C}"/>
    <hyperlink ref="B15" location="'4-Acid'!$A$58" display="'4-Acid'!$A$58" xr:uid="{2E9A4B3F-D309-467B-9926-3BB14861D8DA}"/>
    <hyperlink ref="B16" location="'4-Acid'!$A$76" display="'4-Acid'!$A$76" xr:uid="{1D088087-B1D3-4A3D-9F56-8391BD4BBFDD}"/>
    <hyperlink ref="B17" location="'4-Acid'!$A$94" display="'4-Acid'!$A$94" xr:uid="{C32AEFBD-9ECE-48A6-8DA2-6233ABE9AFB4}"/>
    <hyperlink ref="B18" location="'4-Acid'!$A$113" display="'4-Acid'!$A$113" xr:uid="{255F4537-0262-4158-8904-D1137F039421}"/>
    <hyperlink ref="B19" location="'4-Acid'!$A$131" display="'4-Acid'!$A$131" xr:uid="{549AF3AE-02A9-4E92-9C14-6AA0D86B33C2}"/>
    <hyperlink ref="B20" location="'4-Acid'!$A$149" display="'4-Acid'!$A$149" xr:uid="{56260B68-C983-447D-8BFC-F9D5EECD418A}"/>
    <hyperlink ref="B21" location="'4-Acid'!$A$168" display="'4-Acid'!$A$168" xr:uid="{AB944E7E-F08D-4067-851E-37F2C7848C4A}"/>
    <hyperlink ref="B22" location="'4-Acid'!$A$187" display="'4-Acid'!$A$187" xr:uid="{E430A302-47AC-4219-8A55-21E5DD89C113}"/>
    <hyperlink ref="B23" location="'4-Acid'!$A$205" display="'4-Acid'!$A$205" xr:uid="{7B3B2D1C-8C27-4747-8C29-B830B8CFBEC4}"/>
    <hyperlink ref="B24" location="'4-Acid'!$A$224" display="'4-Acid'!$A$224" xr:uid="{DCBCB4DF-76F5-49FE-8DF2-648C46C7188B}"/>
    <hyperlink ref="B25" location="'4-Acid'!$A$243" display="'4-Acid'!$A$243" xr:uid="{678F0E40-D5A0-4CD6-86D1-2CBBCBFC1133}"/>
    <hyperlink ref="B26" location="'4-Acid'!$A$261" display="'4-Acid'!$A$261" xr:uid="{5EC1E586-8FD2-4ED9-808D-3AD9954310B9}"/>
    <hyperlink ref="B27" location="'4-Acid'!$A$279" display="'4-Acid'!$A$279" xr:uid="{41A98F97-F66B-49A9-B12F-9E2A270E1392}"/>
    <hyperlink ref="B28" location="'4-Acid'!$A$297" display="'4-Acid'!$A$297" xr:uid="{AF330D50-5179-41C2-98EE-D18EBFFFA8BA}"/>
    <hyperlink ref="B29" location="'4-Acid'!$A$316" display="'4-Acid'!$A$316" xr:uid="{F3FE6DA1-971D-4F2B-8F4A-56F5706CAFEC}"/>
    <hyperlink ref="B30" location="'4-Acid'!$A$334" display="'4-Acid'!$A$334" xr:uid="{78F1CB42-8B3C-4031-90C7-88A99F6EEFAE}"/>
    <hyperlink ref="B31" location="'4-Acid'!$A$352" display="'4-Acid'!$A$352" xr:uid="{A18EA131-85DB-4F5E-8A04-94F7EF6C7204}"/>
    <hyperlink ref="B32" location="'4-Acid'!$A$388" display="'4-Acid'!$A$388" xr:uid="{C155D32F-50CD-45BE-B3D5-B0FF22206E69}"/>
    <hyperlink ref="B33" location="'4-Acid'!$A$424" display="'4-Acid'!$A$424" xr:uid="{529405A1-1536-41CA-A742-2756B72804A9}"/>
    <hyperlink ref="B34" location="'4-Acid'!$A$443" display="'4-Acid'!$A$443" xr:uid="{B216D1A9-C2F4-408C-AF1C-57F49BEFD61D}"/>
    <hyperlink ref="B35" location="'4-Acid'!$A$462" display="'4-Acid'!$A$462" xr:uid="{76EDD012-DA93-44BB-8B95-EA3BD0CE3E68}"/>
    <hyperlink ref="B36" location="'4-Acid'!$A$480" display="'4-Acid'!$A$480" xr:uid="{859C3151-A4CA-442F-9C0F-5B1747931244}"/>
    <hyperlink ref="B37" location="'4-Acid'!$A$499" display="'4-Acid'!$A$499" xr:uid="{F2E13948-269B-4D41-A003-B8C79E55C94C}"/>
    <hyperlink ref="B38" location="'4-Acid'!$A$518" display="'4-Acid'!$A$518" xr:uid="{80D75E94-3994-4163-A38A-AC13F7EC3AA7}"/>
    <hyperlink ref="B39" location="'4-Acid'!$A$537" display="'4-Acid'!$A$537" xr:uid="{0717014C-7BCD-4686-80FC-7AE2863FD1DA}"/>
    <hyperlink ref="B40" location="'4-Acid'!$A$555" display="'4-Acid'!$A$555" xr:uid="{60BD37D0-882F-4E6C-9C80-78C5DC1E3367}"/>
    <hyperlink ref="B41" location="'4-Acid'!$A$573" display="'4-Acid'!$A$573" xr:uid="{549A7592-D527-4F18-BC05-D4FB50D12BB5}"/>
    <hyperlink ref="B42" location="'4-Acid'!$A$592" display="'4-Acid'!$A$592" xr:uid="{7BACE5FB-9A2A-48D8-97D6-B70D2D3BA28E}"/>
    <hyperlink ref="B43" location="'4-Acid'!$A$610" display="'4-Acid'!$A$610" xr:uid="{F7DE852D-B6A3-4FCA-A318-38786F720C10}"/>
    <hyperlink ref="B44" location="'4-Acid'!$A$628" display="'4-Acid'!$A$628" xr:uid="{09B9CD2C-BAB0-4006-AE39-D6A9583A72B0}"/>
    <hyperlink ref="B45" location="'4-Acid'!$A$646" display="'4-Acid'!$A$646" xr:uid="{D61C72CF-4781-48E5-BE6A-0581F2F30EC7}"/>
    <hyperlink ref="B46" location="'4-Acid'!$A$664" display="'4-Acid'!$A$664" xr:uid="{8E81C4F2-E9E1-479B-BA9D-FF4643DA3594}"/>
    <hyperlink ref="B47" location="'4-Acid'!$A$682" display="'4-Acid'!$A$682" xr:uid="{A6D1FE4C-8646-45D5-B471-2CFBF8572627}"/>
    <hyperlink ref="B48" location="'4-Acid'!$A$700" display="'4-Acid'!$A$700" xr:uid="{385F8F38-39E5-4CD6-AD1B-28E81FBF2CF5}"/>
    <hyperlink ref="B49" location="'4-Acid'!$A$718" display="'4-Acid'!$A$718" xr:uid="{41EC7E31-A4F1-4356-A9FD-4287D8D3A466}"/>
    <hyperlink ref="B50" location="'4-Acid'!$A$736" display="'4-Acid'!$A$736" xr:uid="{F50AD48C-3329-4D8D-BB61-B43524A60047}"/>
    <hyperlink ref="B51" location="'4-Acid'!$A$754" display="'4-Acid'!$A$754" xr:uid="{2891458D-6C3A-4756-92E4-FCDD8C7E2DC5}"/>
    <hyperlink ref="B52" location="'4-Acid'!$A$772" display="'4-Acid'!$A$772" xr:uid="{63D12FB1-7C30-4546-BFC3-8E8A9A5F5C61}"/>
    <hyperlink ref="B53" location="'4-Acid'!$A$790" display="'4-Acid'!$A$790" xr:uid="{F0D3D900-F262-4254-A472-2841BB560023}"/>
    <hyperlink ref="B54" location="'4-Acid'!$A$808" display="'4-Acid'!$A$808" xr:uid="{6AEC7554-208F-48B1-AE9D-07FC030E960D}"/>
    <hyperlink ref="B55" location="'4-Acid'!$A$826" display="'4-Acid'!$A$826" xr:uid="{036409EC-DB38-4287-BCDF-4CF2FA7FAB4B}"/>
    <hyperlink ref="B56" location="'4-Acid'!$A$844" display="'4-Acid'!$A$844" xr:uid="{866D8F40-56B9-4ECA-9502-B43552F19984}"/>
    <hyperlink ref="B57" location="'4-Acid'!$A$863" display="'4-Acid'!$A$863" xr:uid="{29110ABB-E119-4699-84F7-0E907F830279}"/>
    <hyperlink ref="B58" location="'4-Acid'!$A$881" display="'4-Acid'!$A$881" xr:uid="{9F963B33-4C27-475A-B02C-AE711A926327}"/>
    <hyperlink ref="B59" location="'4-Acid'!$A$900" display="'4-Acid'!$A$900" xr:uid="{4963C090-605A-4022-A203-54CEAC7C5615}"/>
    <hyperlink ref="B60" location="'4-Acid'!$A$919" display="'4-Acid'!$A$919" xr:uid="{17153D58-8CFF-4FD6-9271-A3107453460E}"/>
    <hyperlink ref="B61" location="'4-Acid'!$A$938" display="'4-Acid'!$A$938" xr:uid="{F9901C05-BE89-4797-9C7B-5F0D4F464EA5}"/>
    <hyperlink ref="B62" location="'4-Acid'!$A$956" display="'4-Acid'!$A$956" xr:uid="{EB5A4299-AEA3-46A1-9728-5A4AD2F469A9}"/>
    <hyperlink ref="B63" location="'4-Acid'!$A$974" display="'4-Acid'!$A$974" xr:uid="{CE8783C6-013E-4A8B-BCA5-C4FAE0859023}"/>
    <hyperlink ref="B64" location="'4-Acid'!$A$993" display="'4-Acid'!$A$993" xr:uid="{1235710E-443A-44D5-89BA-D2DEC6B8B4A8}"/>
    <hyperlink ref="B65" location="'4-Acid'!$A$1012" display="'4-Acid'!$A$1012" xr:uid="{D136E7A2-4ED4-4691-B5D0-634EB0262876}"/>
    <hyperlink ref="B66" location="'4-Acid'!$A$1030" display="'4-Acid'!$A$1030" xr:uid="{D5B47475-62BB-4BA2-8A07-569B3A35C30C}"/>
    <hyperlink ref="B67" location="'4-Acid'!$A$1048" display="'4-Acid'!$A$1048" xr:uid="{50CFF02C-598E-445F-9C9C-9DA1BAFBBC62}"/>
    <hyperlink ref="B68" location="'4-Acid'!$A$1066" display="'4-Acid'!$A$1066" xr:uid="{AF71082F-E0A0-4C81-85E4-3A005E86625D}"/>
    <hyperlink ref="B69" location="'4-Acid'!$A$1084" display="'4-Acid'!$A$1084" xr:uid="{248F574D-8E2E-4E85-B74B-F29D9208D669}"/>
    <hyperlink ref="B70" location="'4-Acid'!$A$1102" display="'4-Acid'!$A$1102" xr:uid="{34D46780-2D30-4F1D-9FF3-3255FFA9059E}"/>
    <hyperlink ref="B71" location="'4-Acid'!$A$1120" display="'4-Acid'!$A$1120" xr:uid="{C2F5BFA0-2440-4858-8684-C95FA1CC43BC}"/>
    <hyperlink ref="B73" location="'Aqua Regia'!$A$1" display="'Aqua Regia'!$A$1" xr:uid="{A17767F0-7A9B-44DC-8E9B-D84B16D2DDF0}"/>
    <hyperlink ref="B74" location="'Aqua Regia'!$A$18" display="'Aqua Regia'!$A$18" xr:uid="{732E5E07-5898-4AD6-9E45-3F7CA61687F2}"/>
    <hyperlink ref="B75" location="'Aqua Regia'!$A$58" display="'Aqua Regia'!$A$58" xr:uid="{922040F6-A32B-4EE6-9C77-310C4E345967}"/>
    <hyperlink ref="B76" location="'Aqua Regia'!$A$76" display="'Aqua Regia'!$A$76" xr:uid="{C6AE0086-29C2-440C-A242-AD4434ACE220}"/>
    <hyperlink ref="B77" location="'Aqua Regia'!$A$95" display="'Aqua Regia'!$A$95" xr:uid="{0F2DCCA1-E31E-44F0-8E62-46647D9E41B6}"/>
    <hyperlink ref="B78" location="'Aqua Regia'!$A$114" display="'Aqua Regia'!$A$114" xr:uid="{F6FB3E3B-0D7F-4DDD-BAD1-6FDC3D894CD6}"/>
    <hyperlink ref="B79" location="'Aqua Regia'!$A$133" display="'Aqua Regia'!$A$133" xr:uid="{61885224-468F-4BDA-9EAE-C7A9EFF582E1}"/>
    <hyperlink ref="B80" location="'Aqua Regia'!$A$152" display="'Aqua Regia'!$A$152" xr:uid="{A5B24A7B-FACE-4B30-A2BA-3CADFE772E7E}"/>
    <hyperlink ref="B81" location="'Aqua Regia'!$A$170" display="'Aqua Regia'!$A$170" xr:uid="{06E35572-94D1-4A42-B534-70A0CC386A6B}"/>
    <hyperlink ref="B82" location="'Aqua Regia'!$A$189" display="'Aqua Regia'!$A$189" xr:uid="{ADE135C5-6641-482F-B602-2EEABD3A403F}"/>
    <hyperlink ref="B83" location="'Aqua Regia'!$A$208" display="'Aqua Regia'!$A$208" xr:uid="{AEB3EE2F-3877-410E-82C9-D281A78B00D3}"/>
    <hyperlink ref="B84" location="'Aqua Regia'!$A$226" display="'Aqua Regia'!$A$226" xr:uid="{45B842A9-65F2-4759-8F6C-2AA5DF540084}"/>
    <hyperlink ref="B85" location="'Aqua Regia'!$A$244" display="'Aqua Regia'!$A$244" xr:uid="{AF4AB350-9EFC-4A9E-9C50-B083C3A2D715}"/>
    <hyperlink ref="B86" location="'Aqua Regia'!$A$263" display="'Aqua Regia'!$A$263" xr:uid="{BB3DE9AC-6C44-44E9-B401-10FDBB1135F4}"/>
    <hyperlink ref="B87" location="'Aqua Regia'!$A$281" display="'Aqua Regia'!$A$281" xr:uid="{8811C03E-5BC2-4F8F-822C-AE608B7259DF}"/>
    <hyperlink ref="B88" location="'Aqua Regia'!$A$299" display="'Aqua Regia'!$A$299" xr:uid="{70EAAAE8-3BD6-4DE4-AD65-FE03926CFC02}"/>
    <hyperlink ref="B89" location="'Aqua Regia'!$A$317" display="'Aqua Regia'!$A$317" xr:uid="{BE004AF7-53F8-4654-9FE1-C72CB833B5A8}"/>
    <hyperlink ref="B90" location="'Aqua Regia'!$A$335" display="'Aqua Regia'!$A$335" xr:uid="{7B23F839-3D91-4C42-85D2-FED0EF251524}"/>
    <hyperlink ref="B91" location="'Aqua Regia'!$A$353" display="'Aqua Regia'!$A$353" xr:uid="{72E7FE43-5F22-4C3A-AF17-5D7434CE82C5}"/>
    <hyperlink ref="B92" location="'Aqua Regia'!$A$372" display="'Aqua Regia'!$A$372" xr:uid="{84E193B1-366E-4650-821B-20F0F31CBCB4}"/>
    <hyperlink ref="B93" location="'Aqua Regia'!$A$390" display="'Aqua Regia'!$A$390" xr:uid="{DCD3068A-DFAF-4F60-A8B4-0C3136508026}"/>
    <hyperlink ref="B94" location="'Aqua Regia'!$A$408" display="'Aqua Regia'!$A$408" xr:uid="{28957CCA-3BAC-4C93-A404-6F73CE90D271}"/>
    <hyperlink ref="B95" location="'Aqua Regia'!$A$427" display="'Aqua Regia'!$A$427" xr:uid="{0C40D283-DAC4-4FDE-8E2E-21E9184FE1E7}"/>
    <hyperlink ref="B96" location="'Aqua Regia'!$A$445" display="'Aqua Regia'!$A$445" xr:uid="{44577176-E831-46D8-8273-CF040A0E8F9D}"/>
    <hyperlink ref="B97" location="'Aqua Regia'!$A$463" display="'Aqua Regia'!$A$463" xr:uid="{CA9394F3-B3D3-4FAC-8E18-005E8077872B}"/>
    <hyperlink ref="B98" location="'Aqua Regia'!$A$482" display="'Aqua Regia'!$A$482" xr:uid="{D0ECFEF2-8622-4444-BFF2-C06E7D449EB5}"/>
    <hyperlink ref="B99" location="'Aqua Regia'!$A$501" display="'Aqua Regia'!$A$501" xr:uid="{8E3B57D6-CFC0-4A02-82A4-034C929454E8}"/>
    <hyperlink ref="B100" location="'Aqua Regia'!$A$520" display="'Aqua Regia'!$A$520" xr:uid="{75B7FC84-9B70-48E8-9B6F-C0470FFF58A9}"/>
    <hyperlink ref="B101" location="'Aqua Regia'!$A$539" display="'Aqua Regia'!$A$539" xr:uid="{A146B30D-139C-4B72-AB00-B324A65F3219}"/>
    <hyperlink ref="B102" location="'Aqua Regia'!$A$558" display="'Aqua Regia'!$A$558" xr:uid="{64F2B0B6-191E-4D4B-A842-DA1C149B4F95}"/>
    <hyperlink ref="B103" location="'Aqua Regia'!$A$576" display="'Aqua Regia'!$A$576" xr:uid="{F2E9EDF0-B93C-4A7A-9FDC-1FD9894C40E3}"/>
    <hyperlink ref="B104" location="'Aqua Regia'!$A$594" display="'Aqua Regia'!$A$594" xr:uid="{24137067-B65B-46E4-A45E-1B4B1C25B8B3}"/>
    <hyperlink ref="B105" location="'Aqua Regia'!$A$613" display="'Aqua Regia'!$A$613" xr:uid="{5AE7F71C-3609-4B4F-BFD4-B198E9757260}"/>
    <hyperlink ref="B106" location="'Aqua Regia'!$A$631" display="'Aqua Regia'!$A$631" xr:uid="{7BFB4602-1729-4BF3-BE0D-052BD26C413D}"/>
    <hyperlink ref="B107" location="'Aqua Regia'!$A$650" display="'Aqua Regia'!$A$650" xr:uid="{BCB93683-9838-422C-AB40-B784AC75CB29}"/>
    <hyperlink ref="B108" location="'Aqua Regia'!$A$668" display="'Aqua Regia'!$A$668" xr:uid="{76334DB2-70B9-4AB0-B2D5-F27F6CBB89DC}"/>
    <hyperlink ref="B109" location="'Aqua Regia'!$A$686" display="'Aqua Regia'!$A$686" xr:uid="{5F7D828E-A218-440D-B596-05AF911F954D}"/>
    <hyperlink ref="B110" location="'Aqua Regia'!$A$704" display="'Aqua Regia'!$A$704" xr:uid="{FFDB5435-AEFC-4F63-902F-19B886E05630}"/>
    <hyperlink ref="B111" location="'Aqua Regia'!$A$740" display="'Aqua Regia'!$A$740" xr:uid="{BD8D49D6-2EF3-4834-9D26-4319D02EDF31}"/>
    <hyperlink ref="B112" location="'Aqua Regia'!$A$776" display="'Aqua Regia'!$A$776" xr:uid="{88051606-BC15-43C3-AA03-9B09D6830837}"/>
    <hyperlink ref="B113" location="'Aqua Regia'!$A$794" display="'Aqua Regia'!$A$794" xr:uid="{D2B8818B-C292-4048-AA44-1FA72B4388A2}"/>
    <hyperlink ref="B114" location="'Aqua Regia'!$A$812" display="'Aqua Regia'!$A$812" xr:uid="{3441BE49-37C2-47DD-B796-6405B419A095}"/>
    <hyperlink ref="B115" location="'Aqua Regia'!$A$830" display="'Aqua Regia'!$A$830" xr:uid="{0B5CE648-E467-4E96-93FA-2860D343BC2C}"/>
    <hyperlink ref="B116" location="'Aqua Regia'!$A$848" display="'Aqua Regia'!$A$848" xr:uid="{1DEB2147-2FBB-4BCC-98EF-8F7EF41586DF}"/>
    <hyperlink ref="B117" location="'Aqua Regia'!$A$867" display="'Aqua Regia'!$A$867" xr:uid="{2D6D9B22-6461-4F6F-ACDA-F435223A89AB}"/>
    <hyperlink ref="B118" location="'Aqua Regia'!$A$885" display="'Aqua Regia'!$A$885" xr:uid="{68CB82EB-57B8-4B97-BBF2-B1681B80E803}"/>
    <hyperlink ref="B119" location="'Aqua Regia'!$A$903" display="'Aqua Regia'!$A$903" xr:uid="{6FDAB3CF-CCA6-45E3-962C-DA58EEDB8996}"/>
    <hyperlink ref="B120" location="'Aqua Regia'!$A$921" display="'Aqua Regia'!$A$921" xr:uid="{47922C22-EB65-4280-8AFD-377650E4EF5A}"/>
    <hyperlink ref="B121" location="'Aqua Regia'!$A$939" display="'Aqua Regia'!$A$939" xr:uid="{006F832C-A477-40EA-8D2C-6D972AC3EC2D}"/>
    <hyperlink ref="B122" location="'Aqua Regia'!$A$957" display="'Aqua Regia'!$A$957" xr:uid="{B8476D49-CB06-425F-8096-331EA5D670F6}"/>
    <hyperlink ref="B123" location="'Aqua Regia'!$A$976" display="'Aqua Regia'!$A$976" xr:uid="{9A08A2F1-3B98-4605-99EE-65F2BF090D55}"/>
    <hyperlink ref="B124" location="'Aqua Regia'!$A$995" display="'Aqua Regia'!$A$995" xr:uid="{41ADB36D-347A-44E5-960E-53AB04ABFB9B}"/>
    <hyperlink ref="B125" location="'Aqua Regia'!$A$1013" display="'Aqua Regia'!$A$1013" xr:uid="{544454AB-E35D-4232-84A5-57D1435F2C43}"/>
    <hyperlink ref="B126" location="'Aqua Regia'!$A$1031" display="'Aqua Regia'!$A$1031" xr:uid="{E25244BF-F985-4993-8FE5-9E3B01435B27}"/>
    <hyperlink ref="B127" location="'Aqua Regia'!$A$1049" display="'Aqua Regia'!$A$1049" xr:uid="{BE5A9498-A3B5-48B1-A164-A4DAD973075E}"/>
    <hyperlink ref="B128" location="'Aqua Regia'!$A$1067" display="'Aqua Regia'!$A$1067" xr:uid="{305F3C04-6088-47C3-92F8-2289E8EBE112}"/>
    <hyperlink ref="B129" location="'Aqua Regia'!$A$1086" display="'Aqua Regia'!$A$1086" xr:uid="{42A878B8-379B-4173-B38F-5A2F5234B138}"/>
    <hyperlink ref="B130" location="'Aqua Regia'!$A$1104" display="'Aqua Regia'!$A$1104" xr:uid="{24E5B4E9-0A6D-4C92-A017-7F5427A7E5AD}"/>
    <hyperlink ref="B131" location="'Aqua Regia'!$A$1122" display="'Aqua Regia'!$A$1122" xr:uid="{DBA1ED40-2D87-435C-AC90-6EBE22F64F41}"/>
    <hyperlink ref="B132" location="'Aqua Regia'!$A$1141" display="'Aqua Regia'!$A$1141" xr:uid="{F0F2DFB6-8216-4771-BE29-62AC9BDF14C6}"/>
    <hyperlink ref="B133" location="'Aqua Regia'!$A$1159" display="'Aqua Regia'!$A$1159" xr:uid="{68E8EF1D-34CF-4956-A92E-A104118BD25E}"/>
    <hyperlink ref="B134" location="'Aqua Regia'!$A$1177" display="'Aqua Regia'!$A$1177" xr:uid="{B67C3C7C-5B43-43D5-A171-FBDB688D214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8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5" customWidth="1" collapsed="1"/>
    <col min="2" max="2" width="10.85546875" style="75" customWidth="1"/>
    <col min="3" max="3" width="7.42578125" style="75" customWidth="1"/>
    <col min="4" max="5" width="10.85546875" style="75" customWidth="1"/>
    <col min="6" max="6" width="7.42578125" style="75" customWidth="1"/>
    <col min="7" max="8" width="10.85546875" style="75" customWidth="1"/>
    <col min="9" max="9" width="7.42578125" style="75" customWidth="1"/>
    <col min="10" max="11" width="10.85546875" style="75" customWidth="1"/>
    <col min="12" max="16384" width="9.140625" style="75"/>
  </cols>
  <sheetData>
    <row r="1" spans="1:11" s="8" customFormat="1" ht="23.25" customHeight="1">
      <c r="A1" s="75"/>
      <c r="B1" s="34" t="s">
        <v>676</v>
      </c>
      <c r="C1" s="6"/>
      <c r="D1" s="6"/>
      <c r="E1" s="6"/>
      <c r="F1" s="6"/>
      <c r="G1" s="6"/>
      <c r="H1" s="6"/>
      <c r="I1" s="6"/>
      <c r="J1" s="6"/>
      <c r="K1" s="77"/>
    </row>
    <row r="2" spans="1:11" s="8" customFormat="1" ht="24.75" customHeight="1">
      <c r="A2" s="75"/>
      <c r="B2" s="78" t="s">
        <v>2</v>
      </c>
      <c r="C2" s="163" t="s">
        <v>46</v>
      </c>
      <c r="D2" s="164" t="s">
        <v>47</v>
      </c>
      <c r="E2" s="78" t="s">
        <v>2</v>
      </c>
      <c r="F2" s="165" t="s">
        <v>46</v>
      </c>
      <c r="G2" s="79" t="s">
        <v>47</v>
      </c>
      <c r="H2" s="80" t="s">
        <v>2</v>
      </c>
      <c r="I2" s="165" t="s">
        <v>46</v>
      </c>
      <c r="J2" s="79" t="s">
        <v>47</v>
      </c>
      <c r="K2" s="75"/>
    </row>
    <row r="3" spans="1:11" ht="15.75" customHeight="1">
      <c r="A3" s="76"/>
      <c r="B3" s="167" t="s">
        <v>184</v>
      </c>
      <c r="C3" s="166"/>
      <c r="D3" s="168"/>
      <c r="E3" s="166"/>
      <c r="F3" s="166"/>
      <c r="G3" s="169"/>
      <c r="H3" s="166"/>
      <c r="I3" s="166"/>
      <c r="J3" s="170"/>
    </row>
    <row r="4" spans="1:11" ht="15.75" customHeight="1">
      <c r="A4" s="76"/>
      <c r="B4" s="171" t="s">
        <v>81</v>
      </c>
      <c r="C4" s="162" t="s">
        <v>3</v>
      </c>
      <c r="D4" s="36">
        <v>0.15933333333333299</v>
      </c>
      <c r="E4" s="171" t="s">
        <v>53</v>
      </c>
      <c r="F4" s="162" t="s">
        <v>3</v>
      </c>
      <c r="G4" s="38" t="s">
        <v>102</v>
      </c>
      <c r="H4" s="7" t="s">
        <v>673</v>
      </c>
      <c r="I4" s="162" t="s">
        <v>673</v>
      </c>
      <c r="J4" s="37" t="s">
        <v>673</v>
      </c>
    </row>
    <row r="5" spans="1:11" ht="15.75" customHeight="1">
      <c r="A5" s="76"/>
      <c r="B5" s="167" t="s">
        <v>207</v>
      </c>
      <c r="C5" s="166"/>
      <c r="D5" s="168"/>
      <c r="E5" s="166"/>
      <c r="F5" s="166"/>
      <c r="G5" s="169"/>
      <c r="H5" s="166"/>
      <c r="I5" s="166"/>
      <c r="J5" s="170"/>
    </row>
    <row r="6" spans="1:11" ht="15.75" customHeight="1">
      <c r="A6" s="76"/>
      <c r="B6" s="171" t="s">
        <v>123</v>
      </c>
      <c r="C6" s="162" t="s">
        <v>82</v>
      </c>
      <c r="D6" s="36">
        <v>8.6111111111111107</v>
      </c>
      <c r="E6" s="171" t="s">
        <v>124</v>
      </c>
      <c r="F6" s="162" t="s">
        <v>82</v>
      </c>
      <c r="G6" s="172">
        <v>8.6111111111111107</v>
      </c>
      <c r="H6" s="7" t="s">
        <v>673</v>
      </c>
      <c r="I6" s="162" t="s">
        <v>673</v>
      </c>
      <c r="J6" s="37" t="s">
        <v>673</v>
      </c>
    </row>
    <row r="7" spans="1:11" ht="15.75" customHeight="1">
      <c r="A7" s="76"/>
      <c r="B7" s="167" t="s">
        <v>135</v>
      </c>
      <c r="C7" s="166"/>
      <c r="D7" s="168"/>
      <c r="E7" s="166"/>
      <c r="F7" s="166"/>
      <c r="G7" s="169"/>
      <c r="H7" s="166"/>
      <c r="I7" s="166"/>
      <c r="J7" s="170"/>
    </row>
    <row r="8" spans="1:11" ht="15.75" customHeight="1">
      <c r="A8" s="76"/>
      <c r="B8" s="171" t="s">
        <v>395</v>
      </c>
      <c r="C8" s="162" t="s">
        <v>1</v>
      </c>
      <c r="D8" s="36">
        <v>12.46</v>
      </c>
      <c r="E8" s="171" t="s">
        <v>396</v>
      </c>
      <c r="F8" s="162" t="s">
        <v>1</v>
      </c>
      <c r="G8" s="172">
        <v>11.565</v>
      </c>
      <c r="H8" s="174" t="s">
        <v>60</v>
      </c>
      <c r="I8" s="162" t="s">
        <v>1</v>
      </c>
      <c r="J8" s="173">
        <v>0.46051750000000002</v>
      </c>
    </row>
    <row r="9" spans="1:11" ht="15.75" customHeight="1">
      <c r="A9" s="76"/>
      <c r="B9" s="171" t="s">
        <v>7</v>
      </c>
      <c r="C9" s="162" t="s">
        <v>3</v>
      </c>
      <c r="D9" s="175">
        <v>70</v>
      </c>
      <c r="E9" s="171" t="s">
        <v>397</v>
      </c>
      <c r="F9" s="162" t="s">
        <v>1</v>
      </c>
      <c r="G9" s="173">
        <v>0.6845</v>
      </c>
      <c r="H9" s="174" t="s">
        <v>398</v>
      </c>
      <c r="I9" s="162" t="s">
        <v>1</v>
      </c>
      <c r="J9" s="172">
        <v>53.57</v>
      </c>
    </row>
    <row r="10" spans="1:11" ht="15.75" customHeight="1">
      <c r="A10" s="76"/>
      <c r="B10" s="171" t="s">
        <v>106</v>
      </c>
      <c r="C10" s="162" t="s">
        <v>3</v>
      </c>
      <c r="D10" s="175">
        <v>295</v>
      </c>
      <c r="E10" s="171" t="s">
        <v>107</v>
      </c>
      <c r="F10" s="162" t="s">
        <v>1</v>
      </c>
      <c r="G10" s="172">
        <v>5.7050000000000001</v>
      </c>
      <c r="H10" s="174" t="s">
        <v>15</v>
      </c>
      <c r="I10" s="162" t="s">
        <v>3</v>
      </c>
      <c r="J10" s="172">
        <v>7.5</v>
      </c>
    </row>
    <row r="11" spans="1:11" ht="15.75" customHeight="1">
      <c r="A11" s="76"/>
      <c r="B11" s="171" t="s">
        <v>100</v>
      </c>
      <c r="C11" s="162" t="s">
        <v>1</v>
      </c>
      <c r="D11" s="36">
        <v>8.3800000000000008</v>
      </c>
      <c r="E11" s="171" t="s">
        <v>108</v>
      </c>
      <c r="F11" s="162" t="s">
        <v>1</v>
      </c>
      <c r="G11" s="173">
        <v>0.17399999999999999</v>
      </c>
      <c r="H11" s="174" t="s">
        <v>18</v>
      </c>
      <c r="I11" s="162" t="s">
        <v>3</v>
      </c>
      <c r="J11" s="37">
        <v>169.11889058007799</v>
      </c>
    </row>
    <row r="12" spans="1:11" ht="15.75" customHeight="1">
      <c r="A12" s="76"/>
      <c r="B12" s="171" t="s">
        <v>208</v>
      </c>
      <c r="C12" s="162" t="s">
        <v>3</v>
      </c>
      <c r="D12" s="175">
        <v>2495</v>
      </c>
      <c r="E12" s="171" t="s">
        <v>399</v>
      </c>
      <c r="F12" s="162" t="s">
        <v>1</v>
      </c>
      <c r="G12" s="172">
        <v>2.8149999999999999</v>
      </c>
      <c r="H12" s="174" t="s">
        <v>400</v>
      </c>
      <c r="I12" s="162" t="s">
        <v>1</v>
      </c>
      <c r="J12" s="172">
        <v>1.081</v>
      </c>
    </row>
    <row r="13" spans="1:11" ht="15.75" customHeight="1">
      <c r="A13" s="76"/>
      <c r="B13" s="171" t="s">
        <v>25</v>
      </c>
      <c r="C13" s="162" t="s">
        <v>3</v>
      </c>
      <c r="D13" s="175">
        <v>50</v>
      </c>
      <c r="E13" s="171" t="s">
        <v>34</v>
      </c>
      <c r="F13" s="162" t="s">
        <v>3</v>
      </c>
      <c r="G13" s="37">
        <v>80</v>
      </c>
      <c r="H13" s="174" t="s">
        <v>401</v>
      </c>
      <c r="I13" s="162" t="s">
        <v>3</v>
      </c>
      <c r="J13" s="37">
        <v>555</v>
      </c>
    </row>
    <row r="14" spans="1:11" ht="15.75" customHeight="1">
      <c r="A14" s="76"/>
      <c r="B14" s="171" t="s">
        <v>402</v>
      </c>
      <c r="C14" s="162" t="s">
        <v>3</v>
      </c>
      <c r="D14" s="175">
        <v>150</v>
      </c>
      <c r="E14" s="171" t="s">
        <v>403</v>
      </c>
      <c r="F14" s="162" t="s">
        <v>1</v>
      </c>
      <c r="G14" s="173">
        <v>0.1075</v>
      </c>
      <c r="H14" s="174" t="s">
        <v>44</v>
      </c>
      <c r="I14" s="162" t="s">
        <v>3</v>
      </c>
      <c r="J14" s="37">
        <v>160</v>
      </c>
    </row>
    <row r="15" spans="1:11" ht="15.75" customHeight="1">
      <c r="A15" s="76"/>
      <c r="B15" s="171" t="s">
        <v>0</v>
      </c>
      <c r="C15" s="162" t="s">
        <v>3</v>
      </c>
      <c r="D15" s="175">
        <v>190</v>
      </c>
      <c r="E15" s="171" t="s">
        <v>37</v>
      </c>
      <c r="F15" s="162" t="s">
        <v>3</v>
      </c>
      <c r="G15" s="38">
        <v>40</v>
      </c>
      <c r="H15" s="174" t="s">
        <v>45</v>
      </c>
      <c r="I15" s="162" t="s">
        <v>3</v>
      </c>
      <c r="J15" s="37">
        <v>81.435419999999993</v>
      </c>
    </row>
    <row r="16" spans="1:11" ht="15.75" customHeight="1">
      <c r="A16" s="76"/>
      <c r="B16" s="167" t="s">
        <v>183</v>
      </c>
      <c r="C16" s="166"/>
      <c r="D16" s="168"/>
      <c r="E16" s="166"/>
      <c r="F16" s="166"/>
      <c r="G16" s="169"/>
      <c r="H16" s="166"/>
      <c r="I16" s="166"/>
      <c r="J16" s="170"/>
    </row>
    <row r="17" spans="1:10" ht="15.75" customHeight="1">
      <c r="A17" s="76"/>
      <c r="B17" s="171" t="s">
        <v>404</v>
      </c>
      <c r="C17" s="162" t="s">
        <v>1</v>
      </c>
      <c r="D17" s="36">
        <v>3.26</v>
      </c>
      <c r="E17" s="35" t="s">
        <v>673</v>
      </c>
      <c r="F17" s="162" t="s">
        <v>673</v>
      </c>
      <c r="G17" s="38" t="s">
        <v>673</v>
      </c>
      <c r="H17" s="7" t="s">
        <v>673</v>
      </c>
      <c r="I17" s="162" t="s">
        <v>673</v>
      </c>
      <c r="J17" s="37" t="s">
        <v>673</v>
      </c>
    </row>
    <row r="18" spans="1:10" ht="15.75" customHeight="1">
      <c r="A18" s="76"/>
      <c r="B18" s="167" t="s">
        <v>182</v>
      </c>
      <c r="C18" s="166"/>
      <c r="D18" s="168"/>
      <c r="E18" s="166"/>
      <c r="F18" s="166"/>
      <c r="G18" s="169"/>
      <c r="H18" s="166"/>
      <c r="I18" s="166"/>
      <c r="J18" s="170"/>
    </row>
    <row r="19" spans="1:10" ht="15.75" customHeight="1">
      <c r="A19" s="76"/>
      <c r="B19" s="171" t="s">
        <v>109</v>
      </c>
      <c r="C19" s="162" t="s">
        <v>1</v>
      </c>
      <c r="D19" s="176">
        <v>0.19</v>
      </c>
      <c r="E19" s="171" t="s">
        <v>60</v>
      </c>
      <c r="F19" s="162" t="s">
        <v>1</v>
      </c>
      <c r="G19" s="173">
        <v>0.42499999999999999</v>
      </c>
      <c r="H19" s="7" t="s">
        <v>673</v>
      </c>
      <c r="I19" s="162" t="s">
        <v>673</v>
      </c>
      <c r="J19" s="37" t="s">
        <v>673</v>
      </c>
    </row>
    <row r="20" spans="1:10" ht="15.75" customHeight="1">
      <c r="A20" s="76"/>
      <c r="B20" s="167" t="s">
        <v>209</v>
      </c>
      <c r="C20" s="166"/>
      <c r="D20" s="168"/>
      <c r="E20" s="166"/>
      <c r="F20" s="166"/>
      <c r="G20" s="169"/>
      <c r="H20" s="166"/>
      <c r="I20" s="166"/>
      <c r="J20" s="170"/>
    </row>
    <row r="21" spans="1:10" ht="15.75" customHeight="1">
      <c r="A21" s="76"/>
      <c r="B21" s="171" t="s">
        <v>4</v>
      </c>
      <c r="C21" s="162" t="s">
        <v>3</v>
      </c>
      <c r="D21" s="36">
        <v>1.65</v>
      </c>
      <c r="E21" s="171" t="s">
        <v>8</v>
      </c>
      <c r="F21" s="162" t="s">
        <v>3</v>
      </c>
      <c r="G21" s="172">
        <v>2.25</v>
      </c>
      <c r="H21" s="174" t="s">
        <v>12</v>
      </c>
      <c r="I21" s="162" t="s">
        <v>3</v>
      </c>
      <c r="J21" s="172">
        <v>2.7749999999999999</v>
      </c>
    </row>
    <row r="22" spans="1:10" ht="15.75" customHeight="1">
      <c r="A22" s="76"/>
      <c r="B22" s="171" t="s">
        <v>7</v>
      </c>
      <c r="C22" s="162" t="s">
        <v>3</v>
      </c>
      <c r="D22" s="175">
        <v>69.900000000000006</v>
      </c>
      <c r="E22" s="171" t="s">
        <v>11</v>
      </c>
      <c r="F22" s="162" t="s">
        <v>3</v>
      </c>
      <c r="G22" s="172">
        <v>0.9</v>
      </c>
      <c r="H22" s="174" t="s">
        <v>15</v>
      </c>
      <c r="I22" s="162" t="s">
        <v>3</v>
      </c>
      <c r="J22" s="172">
        <v>1.2</v>
      </c>
    </row>
    <row r="23" spans="1:10" ht="15.75" customHeight="1">
      <c r="A23" s="76"/>
      <c r="B23" s="171" t="s">
        <v>10</v>
      </c>
      <c r="C23" s="162" t="s">
        <v>3</v>
      </c>
      <c r="D23" s="175">
        <v>254.5</v>
      </c>
      <c r="E23" s="171" t="s">
        <v>14</v>
      </c>
      <c r="F23" s="162" t="s">
        <v>3</v>
      </c>
      <c r="G23" s="173">
        <v>7.4999999999999997E-2</v>
      </c>
      <c r="H23" s="174" t="s">
        <v>18</v>
      </c>
      <c r="I23" s="162" t="s">
        <v>3</v>
      </c>
      <c r="J23" s="37">
        <v>95.9</v>
      </c>
    </row>
    <row r="24" spans="1:10" ht="15.75" customHeight="1">
      <c r="A24" s="76"/>
      <c r="B24" s="171" t="s">
        <v>13</v>
      </c>
      <c r="C24" s="162" t="s">
        <v>3</v>
      </c>
      <c r="D24" s="36">
        <v>0.5</v>
      </c>
      <c r="E24" s="171" t="s">
        <v>17</v>
      </c>
      <c r="F24" s="162" t="s">
        <v>3</v>
      </c>
      <c r="G24" s="172">
        <v>6.26</v>
      </c>
      <c r="H24" s="174" t="s">
        <v>21</v>
      </c>
      <c r="I24" s="162" t="s">
        <v>3</v>
      </c>
      <c r="J24" s="172">
        <v>0.27</v>
      </c>
    </row>
    <row r="25" spans="1:10" ht="15.75" customHeight="1">
      <c r="A25" s="76"/>
      <c r="B25" s="171" t="s">
        <v>16</v>
      </c>
      <c r="C25" s="162" t="s">
        <v>3</v>
      </c>
      <c r="D25" s="176">
        <v>7.0000000000000007E-2</v>
      </c>
      <c r="E25" s="171" t="s">
        <v>23</v>
      </c>
      <c r="F25" s="162" t="s">
        <v>3</v>
      </c>
      <c r="G25" s="172">
        <v>0.375</v>
      </c>
      <c r="H25" s="174" t="s">
        <v>24</v>
      </c>
      <c r="I25" s="162" t="s">
        <v>3</v>
      </c>
      <c r="J25" s="172">
        <v>0.625</v>
      </c>
    </row>
    <row r="26" spans="1:10" ht="15.75" customHeight="1">
      <c r="A26" s="76"/>
      <c r="B26" s="171" t="s">
        <v>19</v>
      </c>
      <c r="C26" s="162" t="s">
        <v>3</v>
      </c>
      <c r="D26" s="36">
        <v>0.75</v>
      </c>
      <c r="E26" s="171" t="s">
        <v>56</v>
      </c>
      <c r="F26" s="162" t="s">
        <v>1</v>
      </c>
      <c r="G26" s="173">
        <v>0.13600000000000001</v>
      </c>
      <c r="H26" s="174" t="s">
        <v>27</v>
      </c>
      <c r="I26" s="162" t="s">
        <v>3</v>
      </c>
      <c r="J26" s="37" t="s">
        <v>96</v>
      </c>
    </row>
    <row r="27" spans="1:10" ht="15.75" customHeight="1">
      <c r="A27" s="76"/>
      <c r="B27" s="171" t="s">
        <v>22</v>
      </c>
      <c r="C27" s="162" t="s">
        <v>3</v>
      </c>
      <c r="D27" s="177">
        <v>14.15</v>
      </c>
      <c r="E27" s="171" t="s">
        <v>26</v>
      </c>
      <c r="F27" s="162" t="s">
        <v>3</v>
      </c>
      <c r="G27" s="172">
        <v>1.7</v>
      </c>
      <c r="H27" s="174" t="s">
        <v>30</v>
      </c>
      <c r="I27" s="162" t="s">
        <v>3</v>
      </c>
      <c r="J27" s="172">
        <v>1.24</v>
      </c>
    </row>
    <row r="28" spans="1:10" ht="15.75" customHeight="1">
      <c r="A28" s="76"/>
      <c r="B28" s="171" t="s">
        <v>25</v>
      </c>
      <c r="C28" s="162" t="s">
        <v>3</v>
      </c>
      <c r="D28" s="177">
        <v>43.05</v>
      </c>
      <c r="E28" s="171" t="s">
        <v>29</v>
      </c>
      <c r="F28" s="162" t="s">
        <v>3</v>
      </c>
      <c r="G28" s="172">
        <v>3.84</v>
      </c>
      <c r="H28" s="174" t="s">
        <v>62</v>
      </c>
      <c r="I28" s="162" t="s">
        <v>1</v>
      </c>
      <c r="J28" s="173">
        <v>0.64900000000000002</v>
      </c>
    </row>
    <row r="29" spans="1:10" ht="15.75" customHeight="1">
      <c r="A29" s="76"/>
      <c r="B29" s="171" t="s">
        <v>51</v>
      </c>
      <c r="C29" s="162" t="s">
        <v>3</v>
      </c>
      <c r="D29" s="175">
        <v>107</v>
      </c>
      <c r="E29" s="171" t="s">
        <v>31</v>
      </c>
      <c r="F29" s="162" t="s">
        <v>3</v>
      </c>
      <c r="G29" s="172">
        <v>9.56</v>
      </c>
      <c r="H29" s="174" t="s">
        <v>63</v>
      </c>
      <c r="I29" s="162" t="s">
        <v>3</v>
      </c>
      <c r="J29" s="37" t="s">
        <v>96</v>
      </c>
    </row>
    <row r="30" spans="1:10" ht="15.75" customHeight="1">
      <c r="A30" s="76"/>
      <c r="B30" s="171" t="s">
        <v>28</v>
      </c>
      <c r="C30" s="162" t="s">
        <v>3</v>
      </c>
      <c r="D30" s="36">
        <v>1.135</v>
      </c>
      <c r="E30" s="171" t="s">
        <v>34</v>
      </c>
      <c r="F30" s="162" t="s">
        <v>3</v>
      </c>
      <c r="G30" s="37">
        <v>70</v>
      </c>
      <c r="H30" s="174" t="s">
        <v>64</v>
      </c>
      <c r="I30" s="162" t="s">
        <v>3</v>
      </c>
      <c r="J30" s="172">
        <v>0.40500000000000003</v>
      </c>
    </row>
    <row r="31" spans="1:10" ht="15.75" customHeight="1">
      <c r="A31" s="76"/>
      <c r="B31" s="171" t="s">
        <v>0</v>
      </c>
      <c r="C31" s="162" t="s">
        <v>3</v>
      </c>
      <c r="D31" s="175">
        <v>171</v>
      </c>
      <c r="E31" s="171" t="s">
        <v>37</v>
      </c>
      <c r="F31" s="162" t="s">
        <v>3</v>
      </c>
      <c r="G31" s="38">
        <v>33</v>
      </c>
      <c r="H31" s="174" t="s">
        <v>32</v>
      </c>
      <c r="I31" s="162" t="s">
        <v>3</v>
      </c>
      <c r="J31" s="172">
        <v>0.39</v>
      </c>
    </row>
    <row r="32" spans="1:10" ht="15.75" customHeight="1">
      <c r="A32" s="76"/>
      <c r="B32" s="171" t="s">
        <v>33</v>
      </c>
      <c r="C32" s="162" t="s">
        <v>3</v>
      </c>
      <c r="D32" s="36">
        <v>3.97</v>
      </c>
      <c r="E32" s="171" t="s">
        <v>40</v>
      </c>
      <c r="F32" s="162" t="s">
        <v>3</v>
      </c>
      <c r="G32" s="172">
        <v>2.0350000000000001</v>
      </c>
      <c r="H32" s="174" t="s">
        <v>65</v>
      </c>
      <c r="I32" s="162" t="s">
        <v>3</v>
      </c>
      <c r="J32" s="37">
        <v>293.5</v>
      </c>
    </row>
    <row r="33" spans="1:10" ht="15.75" customHeight="1">
      <c r="A33" s="76"/>
      <c r="B33" s="171" t="s">
        <v>36</v>
      </c>
      <c r="C33" s="162" t="s">
        <v>3</v>
      </c>
      <c r="D33" s="36">
        <v>2.6349999999999998</v>
      </c>
      <c r="E33" s="171" t="s">
        <v>43</v>
      </c>
      <c r="F33" s="162" t="s">
        <v>3</v>
      </c>
      <c r="G33" s="38">
        <v>15.2</v>
      </c>
      <c r="H33" s="174" t="s">
        <v>35</v>
      </c>
      <c r="I33" s="162" t="s">
        <v>3</v>
      </c>
      <c r="J33" s="38">
        <v>35</v>
      </c>
    </row>
    <row r="34" spans="1:10" ht="15.75" customHeight="1">
      <c r="A34" s="76"/>
      <c r="B34" s="171" t="s">
        <v>39</v>
      </c>
      <c r="C34" s="162" t="s">
        <v>3</v>
      </c>
      <c r="D34" s="36">
        <v>0.96</v>
      </c>
      <c r="E34" s="171" t="s">
        <v>59</v>
      </c>
      <c r="F34" s="162" t="s">
        <v>3</v>
      </c>
      <c r="G34" s="38" t="s">
        <v>105</v>
      </c>
      <c r="H34" s="174" t="s">
        <v>38</v>
      </c>
      <c r="I34" s="162" t="s">
        <v>3</v>
      </c>
      <c r="J34" s="38">
        <v>22.6</v>
      </c>
    </row>
    <row r="35" spans="1:10" ht="15.75" customHeight="1">
      <c r="A35" s="76"/>
      <c r="B35" s="171" t="s">
        <v>42</v>
      </c>
      <c r="C35" s="162" t="s">
        <v>3</v>
      </c>
      <c r="D35" s="177">
        <v>15.45</v>
      </c>
      <c r="E35" s="171" t="s">
        <v>6</v>
      </c>
      <c r="F35" s="162" t="s">
        <v>3</v>
      </c>
      <c r="G35" s="172">
        <v>2</v>
      </c>
      <c r="H35" s="174" t="s">
        <v>41</v>
      </c>
      <c r="I35" s="162" t="s">
        <v>3</v>
      </c>
      <c r="J35" s="172">
        <v>2.57</v>
      </c>
    </row>
    <row r="36" spans="1:10" ht="15.75" customHeight="1">
      <c r="A36" s="76"/>
      <c r="B36" s="171" t="s">
        <v>5</v>
      </c>
      <c r="C36" s="162" t="s">
        <v>3</v>
      </c>
      <c r="D36" s="36">
        <v>3.47</v>
      </c>
      <c r="E36" s="171" t="s">
        <v>9</v>
      </c>
      <c r="F36" s="162" t="s">
        <v>3</v>
      </c>
      <c r="G36" s="38">
        <v>38</v>
      </c>
      <c r="H36" s="174" t="s">
        <v>44</v>
      </c>
      <c r="I36" s="162" t="s">
        <v>3</v>
      </c>
      <c r="J36" s="37">
        <v>147.5</v>
      </c>
    </row>
    <row r="37" spans="1:10" ht="15.75" customHeight="1">
      <c r="A37" s="76"/>
      <c r="B37" s="195" t="s">
        <v>81</v>
      </c>
      <c r="C37" s="196" t="s">
        <v>3</v>
      </c>
      <c r="D37" s="197">
        <v>1.4750000000000001</v>
      </c>
      <c r="E37" s="195" t="s">
        <v>61</v>
      </c>
      <c r="F37" s="196" t="s">
        <v>3</v>
      </c>
      <c r="G37" s="198" t="s">
        <v>103</v>
      </c>
      <c r="H37" s="199" t="s">
        <v>45</v>
      </c>
      <c r="I37" s="196" t="s">
        <v>3</v>
      </c>
      <c r="J37" s="200">
        <v>76.5</v>
      </c>
    </row>
    <row r="38" spans="1:10" ht="15.75" customHeight="1">
      <c r="B38" s="32" t="s">
        <v>680</v>
      </c>
    </row>
  </sheetData>
  <conditionalFormatting sqref="C3:C37 F3:F37 I3:I37">
    <cfRule type="expression" dxfId="33" priority="2">
      <formula>IndVal_LimitValDiffUOM</formula>
    </cfRule>
  </conditionalFormatting>
  <conditionalFormatting sqref="B3:J37">
    <cfRule type="expression" dxfId="32" priority="1">
      <formula>IF(IndVal_IsBlnkRow*IndVal_IsBlnkRowNext=1,TRUE,FALSE)</formula>
    </cfRule>
  </conditionalFormatting>
  <hyperlinks>
    <hyperlink ref="B4" location="'4-Acid'!$A$372" display="'4-Acid'!$A$372" xr:uid="{D5B58260-BEC4-408D-8F1F-A6F5928B300E}"/>
    <hyperlink ref="E4" location="'4-Acid'!$A$408" display="'4-Acid'!$A$408" xr:uid="{B6E893D7-D473-413C-9BCB-2DDDF1AEBAA9}"/>
    <hyperlink ref="B6" location="'Aqua Regia'!$A$724" display="'Aqua Regia'!$A$724" xr:uid="{86EC3119-CEBB-4F20-A706-8F9E073A200D}"/>
    <hyperlink ref="E6" location="'Aqua Regia'!$A$760" display="'Aqua Regia'!$A$760" xr:uid="{25E1047C-D8FE-460F-A8B4-DFCBB6121C75}"/>
    <hyperlink ref="B8" location="'Fusion XRF'!$A$1" display="'Fusion XRF'!$A$1" xr:uid="{24884199-94C9-4A63-8EF2-A20C9A446395}"/>
    <hyperlink ref="E8" location="'Fusion XRF'!$A$136" display="'Fusion XRF'!$A$136" xr:uid="{A043718D-A7A6-438F-8EA3-A5251FE45291}"/>
    <hyperlink ref="H8" location="'Fusion XRF'!$A$248" display="'Fusion XRF'!$A$248" xr:uid="{88FFD450-5165-4F93-8C8B-015ED8ABD509}"/>
    <hyperlink ref="B9" location="'Fusion XRF'!$A$15" display="'Fusion XRF'!$A$15" xr:uid="{65074AF3-5FED-46B4-9E72-52C023C7E8BA}"/>
    <hyperlink ref="E9" location="'Fusion XRF'!$A$150" display="'Fusion XRF'!$A$150" xr:uid="{4057071D-FF93-4439-A36F-D6C26C7BFE6D}"/>
    <hyperlink ref="H9" location="'Fusion XRF'!$A$262" display="'Fusion XRF'!$A$262" xr:uid="{7528551C-6DA7-4105-8EB1-F3C39442A190}"/>
    <hyperlink ref="B10" location="'Fusion XRF'!$A$52" display="'Fusion XRF'!$A$52" xr:uid="{CC7ADACB-16C3-4480-9B22-0403B5D1BB4B}"/>
    <hyperlink ref="E10" location="'Fusion XRF'!$A$164" display="'Fusion XRF'!$A$164" xr:uid="{DF395DE9-F35B-46F3-A69E-D8AF90D61DC3}"/>
    <hyperlink ref="H10" location="'Fusion XRF'!$A$276" display="'Fusion XRF'!$A$276" xr:uid="{9911BE04-6897-44EB-AA7B-9162157CB4DD}"/>
    <hyperlink ref="B11" location="'Fusion XRF'!$A$66" display="'Fusion XRF'!$A$66" xr:uid="{9CF0C864-00B5-40D1-AE68-863701A494B4}"/>
    <hyperlink ref="E11" location="'Fusion XRF'!$A$178" display="'Fusion XRF'!$A$178" xr:uid="{1A2FA552-B2B9-460E-842A-4B22E3C8BF02}"/>
    <hyperlink ref="H11" location="'Fusion XRF'!$A$290" display="'Fusion XRF'!$A$290" xr:uid="{6DA1F1E0-5C6D-4CE7-AF46-39A5900DC5B8}"/>
    <hyperlink ref="B12" location="'Fusion XRF'!$A$80" display="'Fusion XRF'!$A$80" xr:uid="{387DCD79-60AE-4BFC-9799-4FE712F617EA}"/>
    <hyperlink ref="E12" location="'Fusion XRF'!$A$192" display="'Fusion XRF'!$A$192" xr:uid="{15A4C224-686B-47C7-9ADD-6AEE5F08502B}"/>
    <hyperlink ref="H12" location="'Fusion XRF'!$A$304" display="'Fusion XRF'!$A$304" xr:uid="{8C19C61D-2211-45D8-86F4-938C7FAC7DBC}"/>
    <hyperlink ref="B13" location="'Fusion XRF'!$A$94" display="'Fusion XRF'!$A$94" xr:uid="{9376DED5-4090-4B41-9304-04ADAEEDC3EA}"/>
    <hyperlink ref="E13" location="'Fusion XRF'!$A$206" display="'Fusion XRF'!$A$206" xr:uid="{BD176831-FE71-4A10-8A02-7D60D61454FE}"/>
    <hyperlink ref="H13" location="'Fusion XRF'!$A$318" display="'Fusion XRF'!$A$318" xr:uid="{7C0BC3C0-51E4-4891-A8F2-7CD798DA1FD8}"/>
    <hyperlink ref="B14" location="'Fusion XRF'!$A$108" display="'Fusion XRF'!$A$108" xr:uid="{F92FA6DC-6383-4ECB-A718-4573D26D6402}"/>
    <hyperlink ref="E14" location="'Fusion XRF'!$A$220" display="'Fusion XRF'!$A$220" xr:uid="{EBB8FAB3-FA24-4866-80D6-1B6DFD3D3B12}"/>
    <hyperlink ref="H14" location="'Fusion XRF'!$A$332" display="'Fusion XRF'!$A$332" xr:uid="{A1966829-E34D-4BB7-9F63-AE8A14293226}"/>
    <hyperlink ref="B15" location="'Fusion XRF'!$A$122" display="'Fusion XRF'!$A$122" xr:uid="{CFD7A5BF-CD5C-4505-BB7B-B8DD7EB8AEAA}"/>
    <hyperlink ref="E15" location="'Fusion XRF'!$A$234" display="'Fusion XRF'!$A$234" xr:uid="{19859F40-EB30-471B-AD53-F10D6233EF92}"/>
    <hyperlink ref="H15" location="'Fusion XRF'!$A$346" display="'Fusion XRF'!$A$346" xr:uid="{8DF8077F-9754-487E-AF9F-58ECFFC6917E}"/>
    <hyperlink ref="B17" location="'Thermograv'!$A$1" display="'Thermograv'!$A$1" xr:uid="{9FFD20A9-F7ED-4A35-9B3A-D4DFEE8F3C1B}"/>
    <hyperlink ref="B19" location="'IRC'!$A$1" display="'IRC'!$A$1" xr:uid="{07CFF555-B1E1-4722-A773-3E7492762C35}"/>
    <hyperlink ref="E19" location="'IRC'!$A$15" display="'IRC'!$A$15" xr:uid="{D6C044E4-E145-476C-B604-431B592ECE0E}"/>
    <hyperlink ref="B21" location="'Laser Ablation'!$A$1" display="'Laser Ablation'!$A$1" xr:uid="{AF80BAB2-9FE0-49A4-8A7F-95F01196C305}"/>
    <hyperlink ref="E21" location="'Laser Ablation'!$A$262" display="'Laser Ablation'!$A$262" xr:uid="{C82820E1-68FE-4BDD-B623-B5168CD0863D}"/>
    <hyperlink ref="H21" location="'Laser Ablation'!$A$500" display="'Laser Ablation'!$A$500" xr:uid="{527CBE78-56A2-4822-8465-7E85A73BCFE1}"/>
    <hyperlink ref="B22" location="'Laser Ablation'!$A$15" display="'Laser Ablation'!$A$15" xr:uid="{51E06EF1-7C61-4B80-92EC-050CCCDA3A0E}"/>
    <hyperlink ref="E22" location="'Laser Ablation'!$A$276" display="'Laser Ablation'!$A$276" xr:uid="{05A91AF3-75FF-4D3D-A0A5-953DEE1AB622}"/>
    <hyperlink ref="H22" location="'Laser Ablation'!$A$514" display="'Laser Ablation'!$A$514" xr:uid="{2E345CE0-EE10-4B58-8C31-A67BBCDC71D4}"/>
    <hyperlink ref="B23" location="'Laser Ablation'!$A$52" display="'Laser Ablation'!$A$52" xr:uid="{018FD9CD-D440-4A11-A90C-B2B13357C59B}"/>
    <hyperlink ref="E23" location="'Laser Ablation'!$A$290" display="'Laser Ablation'!$A$290" xr:uid="{3A119702-3EEB-436B-8087-F8F0C6D275B6}"/>
    <hyperlink ref="H23" location="'Laser Ablation'!$A$528" display="'Laser Ablation'!$A$528" xr:uid="{1464AB45-A474-4366-81EA-15F00BC87665}"/>
    <hyperlink ref="B24" location="'Laser Ablation'!$A$66" display="'Laser Ablation'!$A$66" xr:uid="{2300C238-2DE8-4E7D-B4E3-1A926BFF9160}"/>
    <hyperlink ref="E24" location="'Laser Ablation'!$A$304" display="'Laser Ablation'!$A$304" xr:uid="{CA6A8852-C055-45A3-AF0C-B647B419B8CD}"/>
    <hyperlink ref="H24" location="'Laser Ablation'!$A$542" display="'Laser Ablation'!$A$542" xr:uid="{DA8C470B-EA7B-4AF7-AE6C-DF4E2B45625B}"/>
    <hyperlink ref="B25" location="'Laser Ablation'!$A$80" display="'Laser Ablation'!$A$80" xr:uid="{8F154D50-77A8-44E6-8D33-548BA5A391D5}"/>
    <hyperlink ref="E25" location="'Laser Ablation'!$A$318" display="'Laser Ablation'!$A$318" xr:uid="{1E65AA0E-CCB1-4ED0-B8E3-C2CDF8F442B5}"/>
    <hyperlink ref="H25" location="'Laser Ablation'!$A$556" display="'Laser Ablation'!$A$556" xr:uid="{C3171B74-E435-487B-B5BC-B691092A593E}"/>
    <hyperlink ref="B26" location="'Laser Ablation'!$A$94" display="'Laser Ablation'!$A$94" xr:uid="{9544014D-4618-4976-B8D7-A7536CC3C473}"/>
    <hyperlink ref="E26" location="'Laser Ablation'!$A$332" display="'Laser Ablation'!$A$332" xr:uid="{6F7D046B-00F1-48B6-9488-714AF6D7750A}"/>
    <hyperlink ref="H26" location="'Laser Ablation'!$A$570" display="'Laser Ablation'!$A$570" xr:uid="{D31DA23B-341A-4808-AC32-1985C9E8F080}"/>
    <hyperlink ref="B27" location="'Laser Ablation'!$A$108" display="'Laser Ablation'!$A$108" xr:uid="{FFC90462-3FBA-49F4-824B-9842763A0070}"/>
    <hyperlink ref="E27" location="'Laser Ablation'!$A$346" display="'Laser Ablation'!$A$346" xr:uid="{EB0EA022-AD76-462D-8FBA-65E1CAB29E9C}"/>
    <hyperlink ref="H27" location="'Laser Ablation'!$A$584" display="'Laser Ablation'!$A$584" xr:uid="{1B2A2BD5-5BE0-459F-899B-9E903BEAC142}"/>
    <hyperlink ref="B28" location="'Laser Ablation'!$A$122" display="'Laser Ablation'!$A$122" xr:uid="{BEFFCE20-97A4-4E73-B1EF-78DE1414A8FA}"/>
    <hyperlink ref="E28" location="'Laser Ablation'!$A$360" display="'Laser Ablation'!$A$360" xr:uid="{AB534149-06A2-451C-AB9B-F95AE6E21459}"/>
    <hyperlink ref="H28" location="'Laser Ablation'!$A$598" display="'Laser Ablation'!$A$598" xr:uid="{CDBB9BA0-A27B-47DD-A1C4-4BD95603FDCF}"/>
    <hyperlink ref="B29" location="'Laser Ablation'!$A$136" display="'Laser Ablation'!$A$136" xr:uid="{A90E0711-86A3-4298-8F0D-75B1E40A24C8}"/>
    <hyperlink ref="E29" location="'Laser Ablation'!$A$374" display="'Laser Ablation'!$A$374" xr:uid="{CBADEE26-4527-4734-9B9F-D6F960F41A2C}"/>
    <hyperlink ref="H29" location="'Laser Ablation'!$A$612" display="'Laser Ablation'!$A$612" xr:uid="{E33C3D41-5868-4D8F-AC4F-49ABDCCD487D}"/>
    <hyperlink ref="B30" location="'Laser Ablation'!$A$150" display="'Laser Ablation'!$A$150" xr:uid="{AF6D0629-C9C9-4DE7-AE20-A4C8FB815910}"/>
    <hyperlink ref="E30" location="'Laser Ablation'!$A$388" display="'Laser Ablation'!$A$388" xr:uid="{9D5F9F8D-AB88-47CF-BDC1-3C6744383257}"/>
    <hyperlink ref="H30" location="'Laser Ablation'!$A$626" display="'Laser Ablation'!$A$626" xr:uid="{CFE9FBDA-8372-443A-914F-79BFF5066A19}"/>
    <hyperlink ref="B31" location="'Laser Ablation'!$A$164" display="'Laser Ablation'!$A$164" xr:uid="{07B6DE78-BF7F-47E4-B623-6F542994E006}"/>
    <hyperlink ref="E31" location="'Laser Ablation'!$A$402" display="'Laser Ablation'!$A$402" xr:uid="{5E4F1A6A-214A-498A-A8A5-A49F5D55406F}"/>
    <hyperlink ref="H31" location="'Laser Ablation'!$A$640" display="'Laser Ablation'!$A$640" xr:uid="{F3731417-601A-4526-8F86-277435EE02FB}"/>
    <hyperlink ref="B32" location="'Laser Ablation'!$A$178" display="'Laser Ablation'!$A$178" xr:uid="{4F141BC8-DC84-43DE-AA9B-22DF21BC0A8A}"/>
    <hyperlink ref="E32" location="'Laser Ablation'!$A$416" display="'Laser Ablation'!$A$416" xr:uid="{F5C34104-614B-46D4-A0CC-D4A82F0D2754}"/>
    <hyperlink ref="H32" location="'Laser Ablation'!$A$654" display="'Laser Ablation'!$A$654" xr:uid="{702451BB-C41E-4079-AA19-D0AD877C4107}"/>
    <hyperlink ref="B33" location="'Laser Ablation'!$A$192" display="'Laser Ablation'!$A$192" xr:uid="{139F4225-2F39-41A6-8E75-023191520587}"/>
    <hyperlink ref="E33" location="'Laser Ablation'!$A$430" display="'Laser Ablation'!$A$430" xr:uid="{B099CFD8-A61A-49D1-9B5A-5A301B845497}"/>
    <hyperlink ref="H33" location="'Laser Ablation'!$A$668" display="'Laser Ablation'!$A$668" xr:uid="{CF7FEFF0-D91A-4DC3-B1A8-13C9196DB7B1}"/>
    <hyperlink ref="B34" location="'Laser Ablation'!$A$206" display="'Laser Ablation'!$A$206" xr:uid="{63AC840B-1532-46C1-B532-6225D6D15F34}"/>
    <hyperlink ref="E34" location="'Laser Ablation'!$A$444" display="'Laser Ablation'!$A$444" xr:uid="{D503D04F-22D1-4BF3-A552-EE1CA2DFEB16}"/>
    <hyperlink ref="H34" location="'Laser Ablation'!$A$682" display="'Laser Ablation'!$A$682" xr:uid="{397C5DC9-9152-4BC2-AE8E-B5A5784A061B}"/>
    <hyperlink ref="B35" location="'Laser Ablation'!$A$220" display="'Laser Ablation'!$A$220" xr:uid="{FA394C0F-B948-435C-A7D9-86E04FA819C1}"/>
    <hyperlink ref="E35" location="'Laser Ablation'!$A$458" display="'Laser Ablation'!$A$458" xr:uid="{E52CC652-1E60-4A90-8329-1CCA4C5CF7E3}"/>
    <hyperlink ref="H35" location="'Laser Ablation'!$A$696" display="'Laser Ablation'!$A$696" xr:uid="{28B7C359-E0ED-4B48-AB78-8F7701151378}"/>
    <hyperlink ref="B36" location="'Laser Ablation'!$A$234" display="'Laser Ablation'!$A$234" xr:uid="{CF483CC5-EE20-4F64-8955-DEE5960C10A8}"/>
    <hyperlink ref="E36" location="'Laser Ablation'!$A$472" display="'Laser Ablation'!$A$472" xr:uid="{2FA68B41-6FF5-44CF-9899-0022DAAFBACE}"/>
    <hyperlink ref="H36" location="'Laser Ablation'!$A$710" display="'Laser Ablation'!$A$710" xr:uid="{DF942144-2608-4086-840A-3C31FCFF23C4}"/>
    <hyperlink ref="B37" location="'Laser Ablation'!$A$248" display="'Laser Ablation'!$A$248" xr:uid="{BF8B783B-99DC-4874-A82C-2B7DC3E825C3}"/>
    <hyperlink ref="E37" location="'Laser Ablation'!$A$486" display="'Laser Ablation'!$A$486" xr:uid="{F0523610-8CD3-4BB8-93CD-962CE1461A4B}"/>
    <hyperlink ref="H37" location="'Laser Ablation'!$A$724" display="'Laser Ablation'!$A$724" xr:uid="{EE48A827-191D-47D2-B672-96A4B3A85A9D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8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4" t="s">
        <v>675</v>
      </c>
      <c r="C1" s="34"/>
    </row>
    <row r="2" spans="2:10" ht="27.95" customHeight="1">
      <c r="B2" s="41" t="s">
        <v>83</v>
      </c>
      <c r="C2" s="41" t="s">
        <v>84</v>
      </c>
    </row>
    <row r="3" spans="2:10" ht="15" customHeight="1">
      <c r="B3" s="42" t="s">
        <v>90</v>
      </c>
      <c r="C3" s="42" t="s">
        <v>91</v>
      </c>
    </row>
    <row r="4" spans="2:10" ht="15" customHeight="1">
      <c r="B4" s="43" t="s">
        <v>94</v>
      </c>
      <c r="C4" s="43" t="s">
        <v>132</v>
      </c>
    </row>
    <row r="5" spans="2:10" ht="15" customHeight="1">
      <c r="B5" s="43" t="s">
        <v>88</v>
      </c>
      <c r="C5" s="43" t="s">
        <v>89</v>
      </c>
    </row>
    <row r="6" spans="2:10" ht="15" customHeight="1">
      <c r="B6" s="43" t="s">
        <v>92</v>
      </c>
      <c r="C6" s="43" t="s">
        <v>87</v>
      </c>
    </row>
    <row r="7" spans="2:10" ht="15" customHeight="1">
      <c r="B7" s="43" t="s">
        <v>86</v>
      </c>
      <c r="C7" s="86" t="s">
        <v>133</v>
      </c>
    </row>
    <row r="8" spans="2:10" ht="15" customHeight="1" thickBot="1">
      <c r="B8" s="43" t="s">
        <v>85</v>
      </c>
      <c r="C8" s="86" t="s">
        <v>134</v>
      </c>
    </row>
    <row r="9" spans="2:10" ht="15" customHeight="1">
      <c r="B9" s="70" t="s">
        <v>131</v>
      </c>
      <c r="C9" s="71"/>
    </row>
    <row r="10" spans="2:10" ht="15" customHeight="1">
      <c r="B10" s="43" t="s">
        <v>290</v>
      </c>
      <c r="C10" s="43" t="s">
        <v>344</v>
      </c>
    </row>
    <row r="11" spans="2:10" ht="15" customHeight="1">
      <c r="B11" s="43" t="s">
        <v>114</v>
      </c>
      <c r="C11" s="43" t="s">
        <v>345</v>
      </c>
      <c r="D11" s="5"/>
      <c r="E11" s="5"/>
      <c r="F11" s="5"/>
      <c r="G11" s="5"/>
      <c r="H11" s="5"/>
      <c r="I11" s="5"/>
      <c r="J11" s="5"/>
    </row>
    <row r="12" spans="2:10" ht="15" customHeight="1">
      <c r="B12" s="43" t="s">
        <v>289</v>
      </c>
      <c r="C12" s="43" t="s">
        <v>346</v>
      </c>
      <c r="D12" s="5"/>
      <c r="E12" s="5"/>
      <c r="F12" s="5"/>
      <c r="G12" s="5"/>
      <c r="H12" s="5"/>
      <c r="I12" s="5"/>
      <c r="J12" s="5"/>
    </row>
    <row r="13" spans="2:10" ht="15" customHeight="1">
      <c r="B13" s="43" t="s">
        <v>343</v>
      </c>
      <c r="C13" s="43" t="s">
        <v>347</v>
      </c>
    </row>
    <row r="14" spans="2:10" ht="15" customHeight="1">
      <c r="B14" s="43" t="s">
        <v>272</v>
      </c>
      <c r="C14" s="43" t="s">
        <v>348</v>
      </c>
    </row>
    <row r="15" spans="2:10" ht="15" customHeight="1">
      <c r="B15" s="43" t="s">
        <v>271</v>
      </c>
      <c r="C15" s="43" t="s">
        <v>349</v>
      </c>
    </row>
    <row r="16" spans="2:10" ht="15" customHeight="1">
      <c r="B16" s="43" t="s">
        <v>273</v>
      </c>
      <c r="C16" s="43" t="s">
        <v>350</v>
      </c>
    </row>
    <row r="17" spans="2:3" ht="15" customHeight="1">
      <c r="B17" s="43" t="s">
        <v>274</v>
      </c>
      <c r="C17" s="43" t="s">
        <v>351</v>
      </c>
    </row>
    <row r="18" spans="2:3" ht="15" customHeight="1">
      <c r="B18" s="43" t="s">
        <v>98</v>
      </c>
      <c r="C18" s="43" t="s">
        <v>352</v>
      </c>
    </row>
    <row r="19" spans="2:3" ht="15" customHeight="1">
      <c r="B19" s="43" t="s">
        <v>281</v>
      </c>
      <c r="C19" s="43" t="s">
        <v>353</v>
      </c>
    </row>
    <row r="20" spans="2:3" ht="15" customHeight="1">
      <c r="B20" s="43" t="s">
        <v>282</v>
      </c>
      <c r="C20" s="43" t="s">
        <v>354</v>
      </c>
    </row>
    <row r="21" spans="2:3" ht="15" customHeight="1">
      <c r="B21" s="43" t="s">
        <v>259</v>
      </c>
      <c r="C21" s="43" t="s">
        <v>355</v>
      </c>
    </row>
    <row r="22" spans="2:3" ht="15" customHeight="1">
      <c r="B22" s="43" t="s">
        <v>261</v>
      </c>
      <c r="C22" s="43" t="s">
        <v>356</v>
      </c>
    </row>
    <row r="23" spans="2:3" ht="15" customHeight="1">
      <c r="B23" s="43" t="s">
        <v>260</v>
      </c>
      <c r="C23" s="43" t="s">
        <v>357</v>
      </c>
    </row>
    <row r="24" spans="2:3" ht="15" customHeight="1">
      <c r="B24" s="43" t="s">
        <v>113</v>
      </c>
      <c r="C24" s="43" t="s">
        <v>358</v>
      </c>
    </row>
    <row r="25" spans="2:3" ht="15" customHeight="1">
      <c r="B25" s="43" t="s">
        <v>99</v>
      </c>
      <c r="C25" s="43" t="s">
        <v>359</v>
      </c>
    </row>
    <row r="26" spans="2:3" ht="15" customHeight="1">
      <c r="B26" s="43" t="s">
        <v>342</v>
      </c>
      <c r="C26" s="43" t="s">
        <v>360</v>
      </c>
    </row>
    <row r="27" spans="2:3" ht="15" customHeight="1">
      <c r="B27" s="43" t="s">
        <v>287</v>
      </c>
      <c r="C27" s="43" t="s">
        <v>361</v>
      </c>
    </row>
    <row r="28" spans="2:3" ht="15" customHeight="1">
      <c r="B28" s="160" t="s">
        <v>362</v>
      </c>
      <c r="C28" s="161"/>
    </row>
    <row r="29" spans="2:3" ht="15" customHeight="1">
      <c r="B29" s="44" t="s">
        <v>279</v>
      </c>
      <c r="C29" s="44" t="s">
        <v>363</v>
      </c>
    </row>
    <row r="30" spans="2:3" ht="15" customHeight="1">
      <c r="B30" s="58"/>
      <c r="C30" s="59"/>
    </row>
    <row r="31" spans="2:3" ht="15">
      <c r="B31" s="60" t="s">
        <v>125</v>
      </c>
      <c r="C31" s="61" t="s">
        <v>118</v>
      </c>
    </row>
    <row r="32" spans="2:3">
      <c r="B32" s="62"/>
      <c r="C32" s="61"/>
    </row>
    <row r="33" spans="2:3">
      <c r="B33" s="63" t="s">
        <v>122</v>
      </c>
      <c r="C33" s="64" t="s">
        <v>121</v>
      </c>
    </row>
    <row r="34" spans="2:3">
      <c r="B34" s="62"/>
      <c r="C34" s="61"/>
    </row>
    <row r="35" spans="2:3">
      <c r="B35" s="65" t="s">
        <v>119</v>
      </c>
      <c r="C35" s="64" t="s">
        <v>120</v>
      </c>
    </row>
    <row r="36" spans="2:3">
      <c r="B36" s="66"/>
      <c r="C36" s="67"/>
    </row>
    <row r="37" spans="2:3">
      <c r="B37"/>
      <c r="C37"/>
    </row>
    <row r="38" spans="2:3">
      <c r="B38"/>
      <c r="C38"/>
    </row>
  </sheetData>
  <sortState xmlns:xlrd2="http://schemas.microsoft.com/office/spreadsheetml/2017/richdata2" ref="B3:C7">
    <sortCondition ref="B3:B7"/>
  </sortState>
  <conditionalFormatting sqref="B3:C30">
    <cfRule type="expression" dxfId="31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6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88" customWidth="1"/>
    <col min="3" max="3" width="88.7109375" style="4" customWidth="1"/>
    <col min="4" max="16384" width="9.140625" style="4"/>
  </cols>
  <sheetData>
    <row r="1" spans="2:9" ht="23.25" customHeight="1">
      <c r="B1" s="68" t="s">
        <v>674</v>
      </c>
      <c r="C1" s="34"/>
    </row>
    <row r="2" spans="2:9" ht="27.95" customHeight="1">
      <c r="B2" s="69" t="s">
        <v>126</v>
      </c>
      <c r="C2" s="41" t="s">
        <v>127</v>
      </c>
    </row>
    <row r="3" spans="2:9" ht="15" customHeight="1">
      <c r="B3" s="157"/>
      <c r="C3" s="42" t="s">
        <v>128</v>
      </c>
    </row>
    <row r="4" spans="2:9" ht="15" customHeight="1">
      <c r="B4" s="158"/>
      <c r="C4" s="43" t="s">
        <v>364</v>
      </c>
    </row>
    <row r="5" spans="2:9" ht="15" customHeight="1">
      <c r="B5" s="158"/>
      <c r="C5" s="43" t="s">
        <v>365</v>
      </c>
    </row>
    <row r="6" spans="2:9" ht="15" customHeight="1">
      <c r="B6" s="158"/>
      <c r="C6" s="43" t="s">
        <v>366</v>
      </c>
    </row>
    <row r="7" spans="2:9" ht="15" customHeight="1">
      <c r="B7" s="158"/>
      <c r="C7" s="43" t="s">
        <v>367</v>
      </c>
    </row>
    <row r="8" spans="2:9" ht="15" customHeight="1">
      <c r="B8" s="158"/>
      <c r="C8" s="43" t="s">
        <v>368</v>
      </c>
    </row>
    <row r="9" spans="2:9" ht="15" customHeight="1">
      <c r="B9" s="158"/>
      <c r="C9" s="43" t="s">
        <v>369</v>
      </c>
      <c r="D9" s="5"/>
      <c r="E9" s="5"/>
      <c r="G9" s="5"/>
      <c r="H9" s="5"/>
      <c r="I9" s="5"/>
    </row>
    <row r="10" spans="2:9" ht="15" customHeight="1">
      <c r="B10" s="158"/>
      <c r="C10" s="43" t="s">
        <v>129</v>
      </c>
      <c r="D10" s="5"/>
      <c r="E10" s="5"/>
      <c r="G10" s="5"/>
      <c r="H10" s="5"/>
      <c r="I10" s="5"/>
    </row>
    <row r="11" spans="2:9" ht="15" customHeight="1">
      <c r="B11" s="158"/>
      <c r="C11" s="43" t="s">
        <v>370</v>
      </c>
    </row>
    <row r="12" spans="2:9" ht="15" customHeight="1">
      <c r="B12" s="158"/>
      <c r="C12" s="43" t="s">
        <v>371</v>
      </c>
    </row>
    <row r="13" spans="2:9" ht="15" customHeight="1">
      <c r="B13" s="158"/>
      <c r="C13" s="43" t="s">
        <v>372</v>
      </c>
    </row>
    <row r="14" spans="2:9" ht="15" customHeight="1">
      <c r="B14" s="158"/>
      <c r="C14" s="43" t="s">
        <v>373</v>
      </c>
    </row>
    <row r="15" spans="2:9" ht="15" customHeight="1">
      <c r="B15" s="158"/>
      <c r="C15" s="43" t="s">
        <v>374</v>
      </c>
    </row>
    <row r="16" spans="2:9" ht="15" customHeight="1">
      <c r="B16" s="158"/>
      <c r="C16" s="43" t="s">
        <v>375</v>
      </c>
    </row>
    <row r="17" spans="2:3" ht="15" customHeight="1">
      <c r="B17" s="158"/>
      <c r="C17" s="43" t="s">
        <v>376</v>
      </c>
    </row>
    <row r="18" spans="2:3" ht="15" customHeight="1">
      <c r="B18" s="158"/>
      <c r="C18" s="43" t="s">
        <v>130</v>
      </c>
    </row>
    <row r="19" spans="2:3" ht="15" customHeight="1">
      <c r="B19" s="158"/>
      <c r="C19" s="43" t="s">
        <v>377</v>
      </c>
    </row>
    <row r="20" spans="2:3" ht="15" customHeight="1">
      <c r="B20" s="158"/>
      <c r="C20" s="43" t="s">
        <v>378</v>
      </c>
    </row>
    <row r="21" spans="2:3" ht="15" customHeight="1">
      <c r="B21" s="158"/>
      <c r="C21" s="43" t="s">
        <v>379</v>
      </c>
    </row>
    <row r="22" spans="2:3" ht="15" customHeight="1">
      <c r="B22" s="158"/>
      <c r="C22" s="43" t="s">
        <v>380</v>
      </c>
    </row>
    <row r="23" spans="2:3" ht="15" customHeight="1">
      <c r="B23" s="158"/>
      <c r="C23" s="43" t="s">
        <v>381</v>
      </c>
    </row>
    <row r="24" spans="2:3" ht="15" customHeight="1">
      <c r="B24" s="158"/>
      <c r="C24" s="43" t="s">
        <v>382</v>
      </c>
    </row>
    <row r="25" spans="2:3" ht="15" customHeight="1">
      <c r="B25" s="158"/>
      <c r="C25" s="43" t="s">
        <v>383</v>
      </c>
    </row>
    <row r="26" spans="2:3" ht="15" customHeight="1">
      <c r="B26" s="158"/>
      <c r="C26" s="43" t="s">
        <v>384</v>
      </c>
    </row>
    <row r="27" spans="2:3" ht="15" customHeight="1">
      <c r="B27" s="158"/>
      <c r="C27" s="43" t="s">
        <v>385</v>
      </c>
    </row>
    <row r="28" spans="2:3" ht="15" customHeight="1">
      <c r="B28" s="158"/>
      <c r="C28" s="43" t="s">
        <v>386</v>
      </c>
    </row>
    <row r="29" spans="2:3" ht="15" customHeight="1">
      <c r="B29" s="158"/>
      <c r="C29" s="43" t="s">
        <v>387</v>
      </c>
    </row>
    <row r="30" spans="2:3" ht="15" customHeight="1">
      <c r="B30" s="158"/>
      <c r="C30" s="43" t="s">
        <v>388</v>
      </c>
    </row>
    <row r="31" spans="2:3" ht="15" customHeight="1">
      <c r="B31" s="158"/>
      <c r="C31" s="43" t="s">
        <v>389</v>
      </c>
    </row>
    <row r="32" spans="2:3" ht="15" customHeight="1">
      <c r="B32" s="158"/>
      <c r="C32" s="43" t="s">
        <v>390</v>
      </c>
    </row>
    <row r="33" spans="2:3" ht="15" customHeight="1">
      <c r="B33" s="158"/>
      <c r="C33" s="43" t="s">
        <v>391</v>
      </c>
    </row>
    <row r="34" spans="2:3" ht="15" customHeight="1">
      <c r="B34" s="158"/>
      <c r="C34" s="43" t="s">
        <v>392</v>
      </c>
    </row>
    <row r="35" spans="2:3" ht="15" customHeight="1">
      <c r="B35" s="158"/>
      <c r="C35" s="43" t="s">
        <v>393</v>
      </c>
    </row>
    <row r="36" spans="2:3" ht="15" customHeight="1">
      <c r="B36" s="159"/>
      <c r="C36" s="44" t="s">
        <v>394</v>
      </c>
    </row>
  </sheetData>
  <conditionalFormatting sqref="B3:C36">
    <cfRule type="expression" dxfId="30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3"/>
  <sheetViews>
    <sheetView zoomScale="85" zoomScaleNormal="85" workbookViewId="0"/>
  </sheetViews>
  <sheetFormatPr defaultColWidth="10.28515625" defaultRowHeight="18" customHeight="1"/>
  <cols>
    <col min="1" max="1" width="13.85546875" style="92" customWidth="1"/>
    <col min="2" max="3" width="13.28515625" style="92" customWidth="1"/>
    <col min="4" max="6" width="10.28515625" style="92" customWidth="1"/>
    <col min="7" max="14" width="13.28515625" style="92" customWidth="1"/>
    <col min="15" max="16384" width="10.28515625" style="92"/>
  </cols>
  <sheetData>
    <row r="1" spans="1:14" ht="45" customHeight="1" thickBot="1">
      <c r="A1" s="140"/>
      <c r="B1" s="143" t="s">
        <v>681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2"/>
    </row>
    <row r="2" spans="1:14" ht="36.75" customHeight="1" thickBot="1">
      <c r="A2" s="135" t="s">
        <v>202</v>
      </c>
      <c r="B2" s="136" t="s">
        <v>201</v>
      </c>
      <c r="C2" s="137" t="s">
        <v>200</v>
      </c>
      <c r="D2" s="136" t="s">
        <v>110</v>
      </c>
      <c r="E2" s="136" t="s">
        <v>203</v>
      </c>
      <c r="F2" s="138" t="s">
        <v>199</v>
      </c>
      <c r="G2" s="136" t="s">
        <v>198</v>
      </c>
      <c r="H2" s="139" t="s">
        <v>197</v>
      </c>
      <c r="I2" s="93" t="s">
        <v>196</v>
      </c>
      <c r="J2" s="94" t="s">
        <v>195</v>
      </c>
      <c r="K2" s="95"/>
      <c r="L2" s="95"/>
      <c r="M2" s="95"/>
      <c r="N2" s="96"/>
    </row>
    <row r="3" spans="1:14" ht="18" customHeight="1">
      <c r="A3" s="97">
        <v>2</v>
      </c>
      <c r="B3" s="98">
        <v>1</v>
      </c>
      <c r="C3" s="99" t="s">
        <v>206</v>
      </c>
      <c r="D3" s="98">
        <v>1</v>
      </c>
      <c r="E3" s="98">
        <v>11</v>
      </c>
      <c r="F3" s="98">
        <v>11</v>
      </c>
      <c r="G3" s="98">
        <v>207054</v>
      </c>
      <c r="H3" s="100">
        <v>8.8289999999999993E-2</v>
      </c>
      <c r="I3" s="101">
        <v>7.1962507286013775</v>
      </c>
      <c r="J3" s="102">
        <f>IF(ISNUMBER($I3),(($I3-$I$23)*$I$27)+$I$23,"-     ")</f>
        <v>7.119764592655021</v>
      </c>
      <c r="K3" s="103"/>
      <c r="L3" s="103"/>
      <c r="M3" s="99"/>
      <c r="N3" s="104"/>
    </row>
    <row r="4" spans="1:14" ht="18" customHeight="1">
      <c r="A4" s="105">
        <v>2</v>
      </c>
      <c r="B4" s="106">
        <v>1</v>
      </c>
      <c r="C4" s="92" t="s">
        <v>206</v>
      </c>
      <c r="D4" s="106">
        <v>1</v>
      </c>
      <c r="E4" s="106">
        <v>20</v>
      </c>
      <c r="F4" s="106">
        <v>20</v>
      </c>
      <c r="G4" s="106">
        <v>207055</v>
      </c>
      <c r="H4" s="107">
        <v>8.7371000000000004E-2</v>
      </c>
      <c r="I4" s="108">
        <v>7.1746840684921205</v>
      </c>
      <c r="J4" s="109">
        <f t="shared" ref="J4:J21" si="0">IF(ISNUMBER($I4),(($I4-$I$23)*$I$27)+$I$23,"-     ")</f>
        <v>7.1186106611211839</v>
      </c>
      <c r="K4" s="110"/>
      <c r="L4" s="110"/>
      <c r="M4" s="110"/>
      <c r="N4" s="111"/>
    </row>
    <row r="5" spans="1:14" ht="18" customHeight="1">
      <c r="A5" s="105">
        <v>2</v>
      </c>
      <c r="B5" s="106">
        <v>1</v>
      </c>
      <c r="C5" s="92" t="s">
        <v>206</v>
      </c>
      <c r="D5" s="106">
        <v>1</v>
      </c>
      <c r="E5" s="106">
        <v>6</v>
      </c>
      <c r="F5" s="106">
        <v>6</v>
      </c>
      <c r="G5" s="106">
        <v>207056</v>
      </c>
      <c r="H5" s="107">
        <v>8.6151000000000005E-2</v>
      </c>
      <c r="I5" s="108">
        <v>6.8200173027947582</v>
      </c>
      <c r="J5" s="109">
        <f t="shared" si="0"/>
        <v>7.0996340943802529</v>
      </c>
      <c r="K5" s="110"/>
      <c r="L5" s="110"/>
      <c r="M5" s="110"/>
      <c r="N5" s="111"/>
    </row>
    <row r="6" spans="1:14" ht="18" customHeight="1">
      <c r="A6" s="105">
        <v>2</v>
      </c>
      <c r="B6" s="106">
        <v>1</v>
      </c>
      <c r="C6" s="92" t="s">
        <v>206</v>
      </c>
      <c r="D6" s="106">
        <v>1</v>
      </c>
      <c r="E6" s="106">
        <v>4</v>
      </c>
      <c r="F6" s="106">
        <v>4</v>
      </c>
      <c r="G6" s="106">
        <v>207057</v>
      </c>
      <c r="H6" s="107">
        <v>8.5355E-2</v>
      </c>
      <c r="I6" s="108">
        <v>7.2294925379485857</v>
      </c>
      <c r="J6" s="109">
        <f t="shared" si="0"/>
        <v>7.1215432070465505</v>
      </c>
      <c r="K6" s="110"/>
      <c r="L6" s="110"/>
      <c r="M6" s="110"/>
      <c r="N6" s="111"/>
    </row>
    <row r="7" spans="1:14" ht="18" customHeight="1">
      <c r="A7" s="105">
        <v>2</v>
      </c>
      <c r="B7" s="106">
        <v>1</v>
      </c>
      <c r="C7" s="92" t="s">
        <v>206</v>
      </c>
      <c r="D7" s="106">
        <v>1</v>
      </c>
      <c r="E7" s="106">
        <v>19</v>
      </c>
      <c r="F7" s="106">
        <v>19</v>
      </c>
      <c r="G7" s="106">
        <v>207058</v>
      </c>
      <c r="H7" s="107">
        <v>8.5151000000000004E-2</v>
      </c>
      <c r="I7" s="108">
        <v>6.9960389539415679</v>
      </c>
      <c r="J7" s="109">
        <f t="shared" si="0"/>
        <v>7.1090521930968569</v>
      </c>
      <c r="K7" s="110"/>
      <c r="L7" s="110"/>
      <c r="M7" s="110"/>
      <c r="N7" s="111"/>
    </row>
    <row r="8" spans="1:14" ht="18" customHeight="1">
      <c r="A8" s="105">
        <v>2</v>
      </c>
      <c r="B8" s="106">
        <v>1</v>
      </c>
      <c r="C8" s="92" t="s">
        <v>206</v>
      </c>
      <c r="D8" s="106">
        <v>1</v>
      </c>
      <c r="E8" s="106">
        <v>2</v>
      </c>
      <c r="F8" s="106">
        <v>2</v>
      </c>
      <c r="G8" s="106">
        <v>207059</v>
      </c>
      <c r="H8" s="107">
        <v>8.2363000000000006E-2</v>
      </c>
      <c r="I8" s="108">
        <v>6.9144932602506248</v>
      </c>
      <c r="J8" s="109">
        <f t="shared" si="0"/>
        <v>7.1046890628336676</v>
      </c>
      <c r="K8" s="110"/>
      <c r="L8" s="110"/>
      <c r="M8" s="110"/>
      <c r="N8" s="111"/>
    </row>
    <row r="9" spans="1:14" ht="18" customHeight="1">
      <c r="A9" s="105">
        <v>2</v>
      </c>
      <c r="B9" s="106">
        <v>1</v>
      </c>
      <c r="C9" s="92" t="s">
        <v>206</v>
      </c>
      <c r="D9" s="106">
        <v>1</v>
      </c>
      <c r="E9" s="106">
        <v>12</v>
      </c>
      <c r="F9" s="106">
        <v>12</v>
      </c>
      <c r="G9" s="106">
        <v>207060</v>
      </c>
      <c r="H9" s="107">
        <v>8.6001999999999995E-2</v>
      </c>
      <c r="I9" s="108">
        <v>7.0078234776240027</v>
      </c>
      <c r="J9" s="109">
        <f t="shared" si="0"/>
        <v>7.1096827280716521</v>
      </c>
      <c r="K9" s="110"/>
      <c r="L9" s="110"/>
      <c r="M9" s="110"/>
      <c r="N9" s="111"/>
    </row>
    <row r="10" spans="1:14" ht="18" customHeight="1">
      <c r="A10" s="105">
        <v>2</v>
      </c>
      <c r="B10" s="106">
        <v>1</v>
      </c>
      <c r="C10" s="92" t="s">
        <v>206</v>
      </c>
      <c r="D10" s="106">
        <v>1</v>
      </c>
      <c r="E10" s="106">
        <v>5</v>
      </c>
      <c r="F10" s="106">
        <v>5</v>
      </c>
      <c r="G10" s="106">
        <v>207061</v>
      </c>
      <c r="H10" s="107">
        <v>8.2136000000000001E-2</v>
      </c>
      <c r="I10" s="108">
        <v>7.148183662292741</v>
      </c>
      <c r="J10" s="109">
        <f t="shared" si="0"/>
        <v>7.1171927478134185</v>
      </c>
      <c r="K10" s="110"/>
      <c r="L10" s="110"/>
      <c r="M10" s="110"/>
      <c r="N10" s="111"/>
    </row>
    <row r="11" spans="1:14" ht="18" customHeight="1">
      <c r="A11" s="105">
        <v>2</v>
      </c>
      <c r="B11" s="106">
        <v>1</v>
      </c>
      <c r="C11" s="92" t="s">
        <v>206</v>
      </c>
      <c r="D11" s="106">
        <v>1</v>
      </c>
      <c r="E11" s="106">
        <v>18</v>
      </c>
      <c r="F11" s="106">
        <v>18</v>
      </c>
      <c r="G11" s="106">
        <v>207062</v>
      </c>
      <c r="H11" s="107">
        <v>8.6685999999999999E-2</v>
      </c>
      <c r="I11" s="108">
        <v>7.1108454915743824</v>
      </c>
      <c r="J11" s="109">
        <f t="shared" si="0"/>
        <v>7.115194956204081</v>
      </c>
      <c r="K11" s="110"/>
      <c r="L11" s="110"/>
      <c r="M11" s="110"/>
      <c r="N11" s="111"/>
    </row>
    <row r="12" spans="1:14" ht="18" customHeight="1">
      <c r="A12" s="105">
        <v>2</v>
      </c>
      <c r="B12" s="106">
        <v>1</v>
      </c>
      <c r="C12" s="92" t="s">
        <v>206</v>
      </c>
      <c r="D12" s="106">
        <v>1</v>
      </c>
      <c r="E12" s="106">
        <v>15</v>
      </c>
      <c r="F12" s="106">
        <v>15</v>
      </c>
      <c r="G12" s="106">
        <v>207063</v>
      </c>
      <c r="H12" s="107">
        <v>8.2991999999999996E-2</v>
      </c>
      <c r="I12" s="108">
        <v>7.0632658215128927</v>
      </c>
      <c r="J12" s="109">
        <f t="shared" si="0"/>
        <v>7.1126491896655724</v>
      </c>
      <c r="K12" s="110"/>
      <c r="L12" s="110"/>
      <c r="M12" s="110"/>
      <c r="N12" s="111"/>
    </row>
    <row r="13" spans="1:14" ht="18" customHeight="1">
      <c r="A13" s="105">
        <v>2</v>
      </c>
      <c r="B13" s="106">
        <v>1</v>
      </c>
      <c r="C13" s="92" t="s">
        <v>206</v>
      </c>
      <c r="D13" s="106">
        <v>1</v>
      </c>
      <c r="E13" s="106">
        <v>1</v>
      </c>
      <c r="F13" s="106">
        <v>1</v>
      </c>
      <c r="G13" s="106">
        <v>207064</v>
      </c>
      <c r="H13" s="107">
        <v>8.8196999999999998E-2</v>
      </c>
      <c r="I13" s="108">
        <v>7.0647441402876909</v>
      </c>
      <c r="J13" s="109">
        <f t="shared" si="0"/>
        <v>7.1127282876178128</v>
      </c>
      <c r="K13" s="110"/>
      <c r="L13" s="110"/>
      <c r="M13" s="110"/>
      <c r="N13" s="111"/>
    </row>
    <row r="14" spans="1:14" ht="18" customHeight="1">
      <c r="A14" s="105">
        <v>2</v>
      </c>
      <c r="B14" s="106">
        <v>1</v>
      </c>
      <c r="C14" s="92" t="s">
        <v>206</v>
      </c>
      <c r="D14" s="106">
        <v>1</v>
      </c>
      <c r="E14" s="106">
        <v>7</v>
      </c>
      <c r="F14" s="106">
        <v>7</v>
      </c>
      <c r="G14" s="106">
        <v>207065</v>
      </c>
      <c r="H14" s="107">
        <v>8.695E-2</v>
      </c>
      <c r="I14" s="108">
        <v>7.1061832995174186</v>
      </c>
      <c r="J14" s="109">
        <f t="shared" si="0"/>
        <v>7.1149455040216809</v>
      </c>
      <c r="K14" s="110"/>
      <c r="L14" s="110"/>
      <c r="M14" s="110"/>
      <c r="N14" s="111"/>
    </row>
    <row r="15" spans="1:14" ht="18" customHeight="1">
      <c r="A15" s="105">
        <v>2</v>
      </c>
      <c r="B15" s="106">
        <v>1</v>
      </c>
      <c r="C15" s="92" t="s">
        <v>206</v>
      </c>
      <c r="D15" s="106">
        <v>1</v>
      </c>
      <c r="E15" s="106">
        <v>10</v>
      </c>
      <c r="F15" s="106">
        <v>10</v>
      </c>
      <c r="G15" s="106">
        <v>207066</v>
      </c>
      <c r="H15" s="107">
        <v>8.5150000000000003E-2</v>
      </c>
      <c r="I15" s="108">
        <v>7.214378914957587</v>
      </c>
      <c r="J15" s="109">
        <f t="shared" si="0"/>
        <v>7.1207345474733259</v>
      </c>
      <c r="K15" s="110"/>
      <c r="L15" s="110"/>
      <c r="M15" s="110"/>
      <c r="N15" s="111"/>
    </row>
    <row r="16" spans="1:14" ht="18" customHeight="1">
      <c r="A16" s="105">
        <v>2</v>
      </c>
      <c r="B16" s="106">
        <v>1</v>
      </c>
      <c r="C16" s="92" t="s">
        <v>206</v>
      </c>
      <c r="D16" s="106">
        <v>1</v>
      </c>
      <c r="E16" s="106">
        <v>13</v>
      </c>
      <c r="F16" s="106">
        <v>13</v>
      </c>
      <c r="G16" s="106">
        <v>207067</v>
      </c>
      <c r="H16" s="107">
        <v>8.8373999999999994E-2</v>
      </c>
      <c r="I16" s="108">
        <v>7.1679750410857901</v>
      </c>
      <c r="J16" s="109">
        <f t="shared" si="0"/>
        <v>7.1182516923125538</v>
      </c>
      <c r="K16" s="110"/>
      <c r="L16" s="110"/>
      <c r="M16" s="110"/>
      <c r="N16" s="111"/>
    </row>
    <row r="17" spans="1:14" ht="18" customHeight="1">
      <c r="A17" s="105">
        <v>2</v>
      </c>
      <c r="B17" s="106">
        <v>1</v>
      </c>
      <c r="C17" s="92" t="s">
        <v>206</v>
      </c>
      <c r="D17" s="106">
        <v>1</v>
      </c>
      <c r="E17" s="106">
        <v>8</v>
      </c>
      <c r="F17" s="106">
        <v>8</v>
      </c>
      <c r="G17" s="106">
        <v>207068</v>
      </c>
      <c r="H17" s="107">
        <v>8.6642999999999998E-2</v>
      </c>
      <c r="I17" s="108">
        <v>7.1954164324429533</v>
      </c>
      <c r="J17" s="109">
        <f t="shared" si="0"/>
        <v>7.1197199533533917</v>
      </c>
      <c r="K17" s="110"/>
      <c r="L17" s="110"/>
      <c r="M17" s="110"/>
      <c r="N17" s="111"/>
    </row>
    <row r="18" spans="1:14" ht="18" customHeight="1">
      <c r="A18" s="105">
        <v>2</v>
      </c>
      <c r="B18" s="106">
        <v>1</v>
      </c>
      <c r="C18" s="92" t="s">
        <v>206</v>
      </c>
      <c r="D18" s="106">
        <v>1</v>
      </c>
      <c r="E18" s="106">
        <v>17</v>
      </c>
      <c r="F18" s="106">
        <v>17</v>
      </c>
      <c r="G18" s="106">
        <v>207069</v>
      </c>
      <c r="H18" s="107">
        <v>8.6116999999999999E-2</v>
      </c>
      <c r="I18" s="108">
        <v>7.0977210260646819</v>
      </c>
      <c r="J18" s="109">
        <f t="shared" si="0"/>
        <v>7.1144927271830047</v>
      </c>
      <c r="K18" s="110"/>
      <c r="L18" s="110"/>
      <c r="M18" s="110"/>
      <c r="N18" s="111"/>
    </row>
    <row r="19" spans="1:14" ht="18" customHeight="1">
      <c r="A19" s="105">
        <v>2</v>
      </c>
      <c r="B19" s="106">
        <v>1</v>
      </c>
      <c r="C19" s="92" t="s">
        <v>206</v>
      </c>
      <c r="D19" s="106">
        <v>1</v>
      </c>
      <c r="E19" s="106">
        <v>3</v>
      </c>
      <c r="F19" s="106">
        <v>3</v>
      </c>
      <c r="G19" s="106">
        <v>207070</v>
      </c>
      <c r="H19" s="107">
        <v>8.6657999999999999E-2</v>
      </c>
      <c r="I19" s="108">
        <v>7.3491577548524853</v>
      </c>
      <c r="J19" s="109">
        <f t="shared" si="0"/>
        <v>7.1279459354518462</v>
      </c>
      <c r="K19" s="110"/>
      <c r="L19" s="110"/>
      <c r="M19" s="110"/>
      <c r="N19" s="111"/>
    </row>
    <row r="20" spans="1:14" ht="18" customHeight="1">
      <c r="A20" s="105">
        <v>2</v>
      </c>
      <c r="B20" s="106">
        <v>1</v>
      </c>
      <c r="C20" s="92" t="s">
        <v>206</v>
      </c>
      <c r="D20" s="106">
        <v>1</v>
      </c>
      <c r="E20" s="106">
        <v>16</v>
      </c>
      <c r="F20" s="106">
        <v>16</v>
      </c>
      <c r="G20" s="106">
        <v>207071</v>
      </c>
      <c r="H20" s="107">
        <v>8.7571999999999997E-2</v>
      </c>
      <c r="I20" s="108">
        <v>7.1925743748936473</v>
      </c>
      <c r="J20" s="109">
        <f t="shared" si="0"/>
        <v>7.1195678880910602</v>
      </c>
      <c r="K20" s="110"/>
      <c r="L20" s="110"/>
      <c r="M20" s="110"/>
      <c r="N20" s="111"/>
    </row>
    <row r="21" spans="1:14" ht="18" customHeight="1">
      <c r="A21" s="105">
        <v>2</v>
      </c>
      <c r="B21" s="106">
        <v>1</v>
      </c>
      <c r="C21" s="92" t="s">
        <v>206</v>
      </c>
      <c r="D21" s="106">
        <v>1</v>
      </c>
      <c r="E21" s="106">
        <v>14</v>
      </c>
      <c r="F21" s="106">
        <v>14</v>
      </c>
      <c r="G21" s="106">
        <v>207072</v>
      </c>
      <c r="H21" s="107">
        <v>8.5524000000000003E-2</v>
      </c>
      <c r="I21" s="108">
        <v>7.2138636702887258</v>
      </c>
      <c r="J21" s="109">
        <f t="shared" si="0"/>
        <v>7.1207069791308921</v>
      </c>
      <c r="K21" s="110"/>
      <c r="L21" s="110"/>
      <c r="M21" s="110"/>
      <c r="N21" s="111"/>
    </row>
    <row r="22" spans="1:14" ht="18" customHeight="1" thickBot="1">
      <c r="A22" s="105">
        <v>2</v>
      </c>
      <c r="B22" s="106">
        <v>1</v>
      </c>
      <c r="C22" s="92" t="s">
        <v>206</v>
      </c>
      <c r="D22" s="106">
        <v>1</v>
      </c>
      <c r="E22" s="106">
        <v>9</v>
      </c>
      <c r="F22" s="106">
        <v>9</v>
      </c>
      <c r="G22" s="106">
        <v>207073</v>
      </c>
      <c r="H22" s="107">
        <v>8.4011000000000002E-2</v>
      </c>
      <c r="I22" s="108">
        <v>7.0457066693145087</v>
      </c>
      <c r="J22" s="109">
        <f>IF(ISNUMBER($I22),(($I22-$I$23)*$I$27)+$I$23,"-     ")</f>
        <v>7.1117096812147267</v>
      </c>
      <c r="K22" s="110"/>
      <c r="L22" s="110"/>
      <c r="M22" s="110"/>
      <c r="N22" s="111"/>
    </row>
    <row r="23" spans="1:14" ht="18" customHeight="1">
      <c r="A23" s="144" t="s">
        <v>194</v>
      </c>
      <c r="B23" s="128"/>
      <c r="C23" s="129"/>
      <c r="D23" s="128"/>
      <c r="E23" s="128"/>
      <c r="F23" s="130"/>
      <c r="G23" s="128"/>
      <c r="H23" s="131">
        <f>AVERAGE(H$3:H$22)</f>
        <v>8.5884649999999993E-2</v>
      </c>
      <c r="I23" s="112">
        <f>AVERAGE(I$3:I$22)</f>
        <v>7.1154408314369277</v>
      </c>
      <c r="J23" s="113">
        <f>AVERAGE(J$3:J$22)</f>
        <v>7.1154408314369295</v>
      </c>
      <c r="K23" s="129"/>
      <c r="L23" s="129"/>
      <c r="M23" s="129"/>
      <c r="N23" s="132"/>
    </row>
    <row r="24" spans="1:14" ht="18" customHeight="1">
      <c r="A24" s="145" t="s">
        <v>193</v>
      </c>
      <c r="B24" s="127"/>
      <c r="C24" s="126"/>
      <c r="D24" s="127"/>
      <c r="E24" s="127"/>
      <c r="F24" s="127"/>
      <c r="G24" s="127"/>
      <c r="H24" s="133"/>
      <c r="I24" s="114">
        <f>MEDIAN(I$3:I$22)</f>
        <v>7.1295145769335617</v>
      </c>
      <c r="J24" s="115">
        <f>MEDIAN(J$3:J$22)</f>
        <v>7.1161938520087498</v>
      </c>
      <c r="K24" s="126"/>
      <c r="L24" s="126"/>
      <c r="M24" s="126"/>
      <c r="N24" s="134"/>
    </row>
    <row r="25" spans="1:14" ht="18" customHeight="1">
      <c r="A25" s="145" t="s">
        <v>192</v>
      </c>
      <c r="B25" s="127"/>
      <c r="C25" s="126"/>
      <c r="D25" s="127"/>
      <c r="E25" s="127"/>
      <c r="F25" s="127"/>
      <c r="G25" s="127"/>
      <c r="H25" s="133"/>
      <c r="I25" s="114">
        <f>STDEV(I$3:I$22)</f>
        <v>0.12082918556104617</v>
      </c>
      <c r="J25" s="115">
        <f>STDEV(J$3:J$22)</f>
        <v>6.4650069468534304E-3</v>
      </c>
      <c r="K25" s="126"/>
      <c r="L25" s="126"/>
      <c r="M25" s="126"/>
      <c r="N25" s="134"/>
    </row>
    <row r="26" spans="1:14" ht="18" customHeight="1" thickBot="1">
      <c r="A26" s="145" t="s">
        <v>191</v>
      </c>
      <c r="B26" s="127"/>
      <c r="C26" s="126"/>
      <c r="D26" s="127"/>
      <c r="E26" s="127"/>
      <c r="F26" s="127"/>
      <c r="G26" s="127"/>
      <c r="H26" s="133"/>
      <c r="I26" s="116">
        <f>I25/I23</f>
        <v>1.6981264889057525E-2</v>
      </c>
      <c r="J26" s="117">
        <f>J25/J23</f>
        <v>9.0858839248444045E-4</v>
      </c>
      <c r="K26" s="126"/>
      <c r="L26" s="126"/>
      <c r="M26" s="126"/>
      <c r="N26" s="134"/>
    </row>
    <row r="27" spans="1:14" ht="18" customHeight="1" thickBot="1">
      <c r="A27" s="146" t="s">
        <v>190</v>
      </c>
      <c r="B27" s="118"/>
      <c r="C27" s="119"/>
      <c r="D27" s="118"/>
      <c r="E27" s="118"/>
      <c r="F27" s="118"/>
      <c r="G27" s="118"/>
      <c r="H27" s="120"/>
      <c r="I27" s="147">
        <f>SQRT(I26*I26*H23/$C$31)/I26</f>
        <v>5.3505342412385942E-2</v>
      </c>
      <c r="J27" s="121"/>
      <c r="K27" s="121"/>
      <c r="L27" s="121"/>
      <c r="M27" s="121"/>
      <c r="N27" s="122"/>
    </row>
    <row r="28" spans="1:14" ht="18" customHeight="1">
      <c r="H28" s="123"/>
    </row>
    <row r="29" spans="1:14" ht="18" customHeight="1">
      <c r="H29" s="123"/>
    </row>
    <row r="30" spans="1:14" ht="18" customHeight="1">
      <c r="A30" s="124" t="s">
        <v>189</v>
      </c>
      <c r="B30" s="125" t="s">
        <v>204</v>
      </c>
      <c r="H30" s="123"/>
    </row>
    <row r="31" spans="1:14" ht="18" customHeight="1">
      <c r="A31" s="92" t="s">
        <v>188</v>
      </c>
      <c r="C31" s="127">
        <v>30</v>
      </c>
      <c r="D31" s="126" t="s">
        <v>187</v>
      </c>
      <c r="H31" s="123"/>
    </row>
    <row r="32" spans="1:14" ht="18" customHeight="1">
      <c r="H32" s="123"/>
    </row>
    <row r="33" spans="3:3" ht="18" customHeight="1">
      <c r="C33" s="92" t="s">
        <v>205</v>
      </c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2023-06-09 10:36.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CB81-C10C-499A-AF28-77BDA4F7DE2B}">
  <sheetPr codeName="Sheet6"/>
  <dimension ref="A1:BN101"/>
  <sheetViews>
    <sheetView zoomScale="77" zoomScaleNormal="77" workbookViewId="0"/>
  </sheetViews>
  <sheetFormatPr defaultRowHeight="12.75"/>
  <cols>
    <col min="1" max="1" width="11.140625" customWidth="1"/>
    <col min="2" max="2" width="11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0" width="11.28515625" style="2" bestFit="1" customWidth="1"/>
    <col min="31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469</v>
      </c>
      <c r="BM1" s="28" t="s">
        <v>66</v>
      </c>
    </row>
    <row r="2" spans="1:66" ht="15">
      <c r="A2" s="25" t="s">
        <v>97</v>
      </c>
      <c r="B2" s="18" t="s">
        <v>110</v>
      </c>
      <c r="C2" s="15" t="s">
        <v>111</v>
      </c>
      <c r="D2" s="14" t="s">
        <v>230</v>
      </c>
      <c r="E2" s="16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7" t="s">
        <v>230</v>
      </c>
      <c r="AA2" s="17" t="s">
        <v>230</v>
      </c>
      <c r="AB2" s="17" t="s">
        <v>230</v>
      </c>
      <c r="AC2" s="17" t="s">
        <v>230</v>
      </c>
      <c r="AD2" s="17" t="s">
        <v>230</v>
      </c>
      <c r="AE2" s="152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49" t="s">
        <v>232</v>
      </c>
      <c r="E3" s="150" t="s">
        <v>233</v>
      </c>
      <c r="F3" s="151" t="s">
        <v>234</v>
      </c>
      <c r="G3" s="151" t="s">
        <v>235</v>
      </c>
      <c r="H3" s="151" t="s">
        <v>236</v>
      </c>
      <c r="I3" s="151" t="s">
        <v>237</v>
      </c>
      <c r="J3" s="151" t="s">
        <v>238</v>
      </c>
      <c r="K3" s="151" t="s">
        <v>239</v>
      </c>
      <c r="L3" s="151" t="s">
        <v>240</v>
      </c>
      <c r="M3" s="151" t="s">
        <v>241</v>
      </c>
      <c r="N3" s="151" t="s">
        <v>242</v>
      </c>
      <c r="O3" s="151" t="s">
        <v>243</v>
      </c>
      <c r="P3" s="151" t="s">
        <v>244</v>
      </c>
      <c r="Q3" s="151" t="s">
        <v>245</v>
      </c>
      <c r="R3" s="151" t="s">
        <v>246</v>
      </c>
      <c r="S3" s="151" t="s">
        <v>247</v>
      </c>
      <c r="T3" s="151" t="s">
        <v>248</v>
      </c>
      <c r="U3" s="151" t="s">
        <v>249</v>
      </c>
      <c r="V3" s="151" t="s">
        <v>250</v>
      </c>
      <c r="W3" s="151" t="s">
        <v>251</v>
      </c>
      <c r="X3" s="151" t="s">
        <v>252</v>
      </c>
      <c r="Y3" s="151" t="s">
        <v>253</v>
      </c>
      <c r="Z3" s="151" t="s">
        <v>254</v>
      </c>
      <c r="AA3" s="151" t="s">
        <v>255</v>
      </c>
      <c r="AB3" s="151" t="s">
        <v>256</v>
      </c>
      <c r="AC3" s="151" t="s">
        <v>257</v>
      </c>
      <c r="AD3" s="151" t="s">
        <v>258</v>
      </c>
      <c r="AE3" s="152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113</v>
      </c>
      <c r="E4" s="10" t="s">
        <v>259</v>
      </c>
      <c r="F4" s="11" t="s">
        <v>260</v>
      </c>
      <c r="G4" s="11" t="s">
        <v>259</v>
      </c>
      <c r="H4" s="11" t="s">
        <v>259</v>
      </c>
      <c r="I4" s="11" t="s">
        <v>259</v>
      </c>
      <c r="J4" s="11" t="s">
        <v>259</v>
      </c>
      <c r="K4" s="11" t="s">
        <v>261</v>
      </c>
      <c r="L4" s="11" t="s">
        <v>260</v>
      </c>
      <c r="M4" s="11" t="s">
        <v>259</v>
      </c>
      <c r="N4" s="11" t="s">
        <v>259</v>
      </c>
      <c r="O4" s="11" t="s">
        <v>259</v>
      </c>
      <c r="P4" s="11" t="s">
        <v>260</v>
      </c>
      <c r="Q4" s="11" t="s">
        <v>260</v>
      </c>
      <c r="R4" s="11" t="s">
        <v>259</v>
      </c>
      <c r="S4" s="11" t="s">
        <v>259</v>
      </c>
      <c r="T4" s="11" t="s">
        <v>259</v>
      </c>
      <c r="U4" s="11" t="s">
        <v>259</v>
      </c>
      <c r="V4" s="11" t="s">
        <v>259</v>
      </c>
      <c r="W4" s="11" t="s">
        <v>259</v>
      </c>
      <c r="X4" s="11" t="s">
        <v>259</v>
      </c>
      <c r="Y4" s="11" t="s">
        <v>259</v>
      </c>
      <c r="Z4" s="11" t="s">
        <v>259</v>
      </c>
      <c r="AA4" s="11" t="s">
        <v>259</v>
      </c>
      <c r="AB4" s="11" t="s">
        <v>259</v>
      </c>
      <c r="AC4" s="11" t="s">
        <v>259</v>
      </c>
      <c r="AD4" s="11" t="s">
        <v>260</v>
      </c>
      <c r="AE4" s="152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262</v>
      </c>
      <c r="E5" s="26" t="s">
        <v>115</v>
      </c>
      <c r="F5" s="26" t="s">
        <v>263</v>
      </c>
      <c r="G5" s="26" t="s">
        <v>263</v>
      </c>
      <c r="H5" s="26" t="s">
        <v>115</v>
      </c>
      <c r="I5" s="26" t="s">
        <v>115</v>
      </c>
      <c r="J5" s="26" t="s">
        <v>115</v>
      </c>
      <c r="K5" s="26" t="s">
        <v>115</v>
      </c>
      <c r="L5" s="26" t="s">
        <v>116</v>
      </c>
      <c r="M5" s="26" t="s">
        <v>264</v>
      </c>
      <c r="N5" s="26" t="s">
        <v>116</v>
      </c>
      <c r="O5" s="26" t="s">
        <v>115</v>
      </c>
      <c r="P5" s="26" t="s">
        <v>116</v>
      </c>
      <c r="Q5" s="26" t="s">
        <v>116</v>
      </c>
      <c r="R5" s="26" t="s">
        <v>115</v>
      </c>
      <c r="S5" s="26" t="s">
        <v>264</v>
      </c>
      <c r="T5" s="26" t="s">
        <v>115</v>
      </c>
      <c r="U5" s="26" t="s">
        <v>264</v>
      </c>
      <c r="V5" s="26" t="s">
        <v>115</v>
      </c>
      <c r="W5" s="26" t="s">
        <v>264</v>
      </c>
      <c r="X5" s="26" t="s">
        <v>115</v>
      </c>
      <c r="Y5" s="26" t="s">
        <v>264</v>
      </c>
      <c r="Z5" s="26" t="s">
        <v>115</v>
      </c>
      <c r="AA5" s="26" t="s">
        <v>115</v>
      </c>
      <c r="AB5" s="26" t="s">
        <v>115</v>
      </c>
      <c r="AC5" s="26" t="s">
        <v>115</v>
      </c>
      <c r="AD5" s="26" t="s">
        <v>115</v>
      </c>
      <c r="AE5" s="152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7.0647441402876909</v>
      </c>
      <c r="E6" s="22">
        <v>7.1</v>
      </c>
      <c r="F6" s="22">
        <v>7.15</v>
      </c>
      <c r="G6" s="22">
        <v>7.47</v>
      </c>
      <c r="H6" s="22">
        <v>6.7909999999999995</v>
      </c>
      <c r="I6" s="22">
        <v>6.13</v>
      </c>
      <c r="J6" s="22">
        <v>6.67</v>
      </c>
      <c r="K6" s="22">
        <v>6.75</v>
      </c>
      <c r="L6" s="22">
        <v>7.335</v>
      </c>
      <c r="M6" s="22">
        <v>6.86</v>
      </c>
      <c r="N6" s="22">
        <v>7.11</v>
      </c>
      <c r="O6" s="22">
        <v>6.83</v>
      </c>
      <c r="P6" s="22">
        <v>6.6189999999999998</v>
      </c>
      <c r="Q6" s="22">
        <v>7.0389999999999997</v>
      </c>
      <c r="R6" s="22">
        <v>6.92</v>
      </c>
      <c r="S6" s="22">
        <v>6.7880000000000003</v>
      </c>
      <c r="T6" s="22">
        <v>7.1099999999999994</v>
      </c>
      <c r="U6" s="22">
        <v>6.38</v>
      </c>
      <c r="V6" s="22">
        <v>7.26</v>
      </c>
      <c r="W6" s="22">
        <v>7.25</v>
      </c>
      <c r="X6" s="22">
        <v>6.88</v>
      </c>
      <c r="Y6" s="22">
        <v>6.78</v>
      </c>
      <c r="Z6" s="22">
        <v>7.2590000000000003</v>
      </c>
      <c r="AA6" s="22">
        <v>7.14</v>
      </c>
      <c r="AB6" s="22">
        <v>7.28</v>
      </c>
      <c r="AC6" s="22">
        <v>6.8550000000000004</v>
      </c>
      <c r="AD6" s="22">
        <v>6.92</v>
      </c>
      <c r="AE6" s="152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6.9144932602506248</v>
      </c>
      <c r="E7" s="11">
        <v>6.83</v>
      </c>
      <c r="F7" s="11">
        <v>7.1300000000000008</v>
      </c>
      <c r="G7" s="11">
        <v>7.5021952940391428</v>
      </c>
      <c r="H7" s="11">
        <v>6.819</v>
      </c>
      <c r="I7" s="11">
        <v>6.23</v>
      </c>
      <c r="J7" s="11">
        <v>6.73</v>
      </c>
      <c r="K7" s="11">
        <v>6.41</v>
      </c>
      <c r="L7" s="11">
        <v>7.5209999999999999</v>
      </c>
      <c r="M7" s="148">
        <v>6.2326042079999997</v>
      </c>
      <c r="N7" s="11">
        <v>6.84</v>
      </c>
      <c r="O7" s="11">
        <v>6.81</v>
      </c>
      <c r="P7" s="11">
        <v>6.532</v>
      </c>
      <c r="Q7" s="11">
        <v>7.1559999999999997</v>
      </c>
      <c r="R7" s="11">
        <v>6.9399999999999995</v>
      </c>
      <c r="S7" s="11">
        <v>6.8209999999999997</v>
      </c>
      <c r="T7" s="11">
        <v>6.3500000000000005</v>
      </c>
      <c r="U7" s="11">
        <v>6.27</v>
      </c>
      <c r="V7" s="11">
        <v>7.33</v>
      </c>
      <c r="W7" s="11">
        <v>7.21</v>
      </c>
      <c r="X7" s="11">
        <v>7.085</v>
      </c>
      <c r="Y7" s="11">
        <v>6.8</v>
      </c>
      <c r="Z7" s="11">
        <v>7.194</v>
      </c>
      <c r="AA7" s="11">
        <v>7.08</v>
      </c>
      <c r="AB7" s="11">
        <v>7.17</v>
      </c>
      <c r="AC7" s="11">
        <v>6.6719999999999997</v>
      </c>
      <c r="AD7" s="148">
        <v>7.18</v>
      </c>
      <c r="AE7" s="152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7.3491577548524853</v>
      </c>
      <c r="E8" s="11">
        <v>7.03</v>
      </c>
      <c r="F8" s="11">
        <v>6.97</v>
      </c>
      <c r="G8" s="11">
        <v>7.415543351639208</v>
      </c>
      <c r="H8" s="11">
        <v>6.7859999999999996</v>
      </c>
      <c r="I8" s="11">
        <v>6.26</v>
      </c>
      <c r="J8" s="11">
        <v>6.7</v>
      </c>
      <c r="K8" s="11">
        <v>6.96</v>
      </c>
      <c r="L8" s="11">
        <v>7.3529999999999998</v>
      </c>
      <c r="M8" s="11">
        <v>6.5422979899999998</v>
      </c>
      <c r="N8" s="11">
        <v>6.78</v>
      </c>
      <c r="O8" s="11">
        <v>6.83</v>
      </c>
      <c r="P8" s="11">
        <v>6.6159999999999997</v>
      </c>
      <c r="Q8" s="11">
        <v>6.9169999999999998</v>
      </c>
      <c r="R8" s="11">
        <v>6.62</v>
      </c>
      <c r="S8" s="11">
        <v>6.798</v>
      </c>
      <c r="T8" s="11">
        <v>7.01</v>
      </c>
      <c r="U8" s="11">
        <v>6.34</v>
      </c>
      <c r="V8" s="11">
        <v>7.3</v>
      </c>
      <c r="W8" s="11">
        <v>7.22</v>
      </c>
      <c r="X8" s="11">
        <v>6.9080000000000004</v>
      </c>
      <c r="Y8" s="11">
        <v>6.74</v>
      </c>
      <c r="Z8" s="11">
        <v>7.1289999999999996</v>
      </c>
      <c r="AA8" s="11">
        <v>7.08</v>
      </c>
      <c r="AB8" s="11">
        <v>7.22</v>
      </c>
      <c r="AC8" s="11">
        <v>6.649</v>
      </c>
      <c r="AD8" s="11">
        <v>6.91</v>
      </c>
      <c r="AE8" s="152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7.2294925379485857</v>
      </c>
      <c r="E9" s="11">
        <v>7.01</v>
      </c>
      <c r="F9" s="11">
        <v>7.1199999999999992</v>
      </c>
      <c r="G9" s="11">
        <v>7.4284008204283039</v>
      </c>
      <c r="H9" s="11">
        <v>6.9090000000000007</v>
      </c>
      <c r="I9" s="11">
        <v>6.21</v>
      </c>
      <c r="J9" s="11">
        <v>6.68</v>
      </c>
      <c r="K9" s="11">
        <v>6.96</v>
      </c>
      <c r="L9" s="11">
        <v>7.3079999999999998</v>
      </c>
      <c r="M9" s="11">
        <v>6.7536221310000002</v>
      </c>
      <c r="N9" s="11">
        <v>7.07</v>
      </c>
      <c r="O9" s="11">
        <v>6.82</v>
      </c>
      <c r="P9" s="11">
        <v>6.5419999999999998</v>
      </c>
      <c r="Q9" s="11">
        <v>6.9610000000000003</v>
      </c>
      <c r="R9" s="11">
        <v>6.82</v>
      </c>
      <c r="S9" s="11">
        <v>6.4889999999999999</v>
      </c>
      <c r="T9" s="11">
        <v>7.05</v>
      </c>
      <c r="U9" s="11">
        <v>6.39</v>
      </c>
      <c r="V9" s="11">
        <v>7.29</v>
      </c>
      <c r="W9" s="11">
        <v>7.21</v>
      </c>
      <c r="X9" s="11">
        <v>6.6719999999999997</v>
      </c>
      <c r="Y9" s="11">
        <v>6.87</v>
      </c>
      <c r="Z9" s="11">
        <v>7.1870000000000003</v>
      </c>
      <c r="AA9" s="11">
        <v>7.26</v>
      </c>
      <c r="AB9" s="11">
        <v>7.11</v>
      </c>
      <c r="AC9" s="11">
        <v>6.8209999999999997</v>
      </c>
      <c r="AD9" s="11">
        <v>6.83</v>
      </c>
      <c r="AE9" s="152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6.9086995747621991</v>
      </c>
      <c r="BN9" s="28"/>
    </row>
    <row r="10" spans="1:66">
      <c r="A10" s="30"/>
      <c r="B10" s="19">
        <v>1</v>
      </c>
      <c r="C10" s="9">
        <v>5</v>
      </c>
      <c r="D10" s="10">
        <v>7.148183662292741</v>
      </c>
      <c r="E10" s="11">
        <v>6.94</v>
      </c>
      <c r="F10" s="11">
        <v>7.1999999999999993</v>
      </c>
      <c r="G10" s="11">
        <v>7.5482382307423501</v>
      </c>
      <c r="H10" s="11">
        <v>6.8070000000000004</v>
      </c>
      <c r="I10" s="11">
        <v>6.38</v>
      </c>
      <c r="J10" s="11">
        <v>6.65</v>
      </c>
      <c r="K10" s="11">
        <v>6.93</v>
      </c>
      <c r="L10" s="11">
        <v>7.2240000000000002</v>
      </c>
      <c r="M10" s="11">
        <v>6.74</v>
      </c>
      <c r="N10" s="11">
        <v>7.28</v>
      </c>
      <c r="O10" s="11">
        <v>6.81</v>
      </c>
      <c r="P10" s="11">
        <v>6.6059999999999999</v>
      </c>
      <c r="Q10" s="11">
        <v>7.0369999999999999</v>
      </c>
      <c r="R10" s="11">
        <v>6.87</v>
      </c>
      <c r="S10" s="11">
        <v>6.6769999999999996</v>
      </c>
      <c r="T10" s="11">
        <v>7.08</v>
      </c>
      <c r="U10" s="11">
        <v>6.38</v>
      </c>
      <c r="V10" s="11">
        <v>7.32</v>
      </c>
      <c r="W10" s="11">
        <v>7.2</v>
      </c>
      <c r="X10" s="11">
        <v>6.6059999999999999</v>
      </c>
      <c r="Y10" s="11">
        <v>6.84</v>
      </c>
      <c r="Z10" s="11">
        <v>7.0810000000000004</v>
      </c>
      <c r="AA10" s="11">
        <v>7.19</v>
      </c>
      <c r="AB10" s="11">
        <v>7.15</v>
      </c>
      <c r="AC10" s="11">
        <v>6.8319999999999999</v>
      </c>
      <c r="AD10" s="11">
        <v>6.83</v>
      </c>
      <c r="AE10" s="152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</v>
      </c>
    </row>
    <row r="11" spans="1:66">
      <c r="A11" s="30"/>
      <c r="B11" s="19">
        <v>1</v>
      </c>
      <c r="C11" s="9">
        <v>6</v>
      </c>
      <c r="D11" s="10">
        <v>6.8200173027947582</v>
      </c>
      <c r="E11" s="11">
        <v>6.81</v>
      </c>
      <c r="F11" s="11">
        <v>6.98</v>
      </c>
      <c r="G11" s="11">
        <v>7.4926518208538821</v>
      </c>
      <c r="H11" s="11">
        <v>6.8719999999999999</v>
      </c>
      <c r="I11" s="11">
        <v>6.11</v>
      </c>
      <c r="J11" s="11">
        <v>6.77</v>
      </c>
      <c r="K11" s="11">
        <v>6.58</v>
      </c>
      <c r="L11" s="11">
        <v>7.431</v>
      </c>
      <c r="M11" s="11">
        <v>6.9</v>
      </c>
      <c r="N11" s="11">
        <v>7.21</v>
      </c>
      <c r="O11" s="11">
        <v>6.81</v>
      </c>
      <c r="P11" s="11">
        <v>6.6340000000000003</v>
      </c>
      <c r="Q11" s="11">
        <v>7.1420000000000003</v>
      </c>
      <c r="R11" s="11">
        <v>7.02</v>
      </c>
      <c r="S11" s="11">
        <v>6.5940000000000003</v>
      </c>
      <c r="T11" s="11">
        <v>6.39</v>
      </c>
      <c r="U11" s="11">
        <v>6.29</v>
      </c>
      <c r="V11" s="11">
        <v>7.26</v>
      </c>
      <c r="W11" s="11">
        <v>7.23</v>
      </c>
      <c r="X11" s="11">
        <v>6.7030000000000003</v>
      </c>
      <c r="Y11" s="11">
        <v>6.92</v>
      </c>
      <c r="Z11" s="11">
        <v>7.0869999999999997</v>
      </c>
      <c r="AA11" s="11">
        <v>7.12</v>
      </c>
      <c r="AB11" s="11">
        <v>6.96</v>
      </c>
      <c r="AC11" s="11">
        <v>6.7809999999999997</v>
      </c>
      <c r="AD11" s="11">
        <v>6.86</v>
      </c>
      <c r="AE11" s="152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7.1061832995174186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52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7.1954164324429533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52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7.0457066693145087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52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7.214378914957587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52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7.1962507286013775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52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7.0078234776240027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52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7.1679750410857901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52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7.2138636702887258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52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7.0632658215128927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52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7.1925743748936473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52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7.0977210260646819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52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7.1108454915743824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52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6.9960389539415679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52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7.1746840684921205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52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265</v>
      </c>
      <c r="C26" s="12"/>
      <c r="D26" s="23">
        <v>7.1154408314369277</v>
      </c>
      <c r="E26" s="23">
        <v>6.9533333333333331</v>
      </c>
      <c r="F26" s="23">
        <v>7.0916666666666659</v>
      </c>
      <c r="G26" s="23">
        <v>7.4761715862838143</v>
      </c>
      <c r="H26" s="23">
        <v>6.8306666666666667</v>
      </c>
      <c r="I26" s="23">
        <v>6.22</v>
      </c>
      <c r="J26" s="23">
        <v>6.7</v>
      </c>
      <c r="K26" s="23">
        <v>6.7650000000000006</v>
      </c>
      <c r="L26" s="23">
        <v>7.3619999999999992</v>
      </c>
      <c r="M26" s="23">
        <v>6.6714207214999997</v>
      </c>
      <c r="N26" s="23">
        <v>7.0483333333333329</v>
      </c>
      <c r="O26" s="23">
        <v>6.8183333333333342</v>
      </c>
      <c r="P26" s="23">
        <v>6.5914999999999999</v>
      </c>
      <c r="Q26" s="23">
        <v>7.0420000000000007</v>
      </c>
      <c r="R26" s="23">
        <v>6.8649999999999993</v>
      </c>
      <c r="S26" s="23">
        <v>6.6945000000000006</v>
      </c>
      <c r="T26" s="23">
        <v>6.831666666666667</v>
      </c>
      <c r="U26" s="23">
        <v>6.3416666666666659</v>
      </c>
      <c r="V26" s="23">
        <v>7.293333333333333</v>
      </c>
      <c r="W26" s="23">
        <v>7.2200000000000015</v>
      </c>
      <c r="X26" s="23">
        <v>6.8090000000000011</v>
      </c>
      <c r="Y26" s="23">
        <v>6.8250000000000002</v>
      </c>
      <c r="Z26" s="23">
        <v>7.1561666666666666</v>
      </c>
      <c r="AA26" s="23">
        <v>7.1449999999999987</v>
      </c>
      <c r="AB26" s="23">
        <v>7.1483333333333334</v>
      </c>
      <c r="AC26" s="23">
        <v>6.7683333333333335</v>
      </c>
      <c r="AD26" s="23">
        <v>6.921666666666666</v>
      </c>
      <c r="AE26" s="152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266</v>
      </c>
      <c r="C27" s="29"/>
      <c r="D27" s="11">
        <v>7.1295145769335617</v>
      </c>
      <c r="E27" s="11">
        <v>6.9749999999999996</v>
      </c>
      <c r="F27" s="11">
        <v>7.125</v>
      </c>
      <c r="G27" s="11">
        <v>7.481325910426941</v>
      </c>
      <c r="H27" s="11">
        <v>6.8130000000000006</v>
      </c>
      <c r="I27" s="11">
        <v>6.2200000000000006</v>
      </c>
      <c r="J27" s="11">
        <v>6.6899999999999995</v>
      </c>
      <c r="K27" s="11">
        <v>6.84</v>
      </c>
      <c r="L27" s="11">
        <v>7.3439999999999994</v>
      </c>
      <c r="M27" s="11">
        <v>6.7468110655000002</v>
      </c>
      <c r="N27" s="11">
        <v>7.09</v>
      </c>
      <c r="O27" s="11">
        <v>6.8149999999999995</v>
      </c>
      <c r="P27" s="11">
        <v>6.6109999999999998</v>
      </c>
      <c r="Q27" s="11">
        <v>7.0380000000000003</v>
      </c>
      <c r="R27" s="11">
        <v>6.8949999999999996</v>
      </c>
      <c r="S27" s="11">
        <v>6.7324999999999999</v>
      </c>
      <c r="T27" s="11">
        <v>7.0299999999999994</v>
      </c>
      <c r="U27" s="11">
        <v>6.3599999999999994</v>
      </c>
      <c r="V27" s="11">
        <v>7.2949999999999999</v>
      </c>
      <c r="W27" s="11">
        <v>7.2149999999999999</v>
      </c>
      <c r="X27" s="11">
        <v>6.7915000000000001</v>
      </c>
      <c r="Y27" s="11">
        <v>6.82</v>
      </c>
      <c r="Z27" s="11">
        <v>7.1579999999999995</v>
      </c>
      <c r="AA27" s="11">
        <v>7.13</v>
      </c>
      <c r="AB27" s="11">
        <v>7.16</v>
      </c>
      <c r="AC27" s="11">
        <v>6.8010000000000002</v>
      </c>
      <c r="AD27" s="11">
        <v>6.8849999999999998</v>
      </c>
      <c r="AE27" s="152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267</v>
      </c>
      <c r="C28" s="29"/>
      <c r="D28" s="24">
        <v>0.12082918556104619</v>
      </c>
      <c r="E28" s="24">
        <v>0.11535452599125301</v>
      </c>
      <c r="F28" s="24">
        <v>9.4533944520826182E-2</v>
      </c>
      <c r="G28" s="24">
        <v>4.92713915454683E-2</v>
      </c>
      <c r="H28" s="24">
        <v>4.9212464545749977E-2</v>
      </c>
      <c r="I28" s="24">
        <v>9.7570487341203646E-2</v>
      </c>
      <c r="J28" s="24">
        <v>4.3817804600413165E-2</v>
      </c>
      <c r="K28" s="24">
        <v>0.22967368155711693</v>
      </c>
      <c r="L28" s="24">
        <v>0.10277353745006537</v>
      </c>
      <c r="M28" s="24">
        <v>0.2483962287607627</v>
      </c>
      <c r="N28" s="24">
        <v>0.19974149961053833</v>
      </c>
      <c r="O28" s="24">
        <v>9.8319208025019929E-3</v>
      </c>
      <c r="P28" s="24">
        <v>4.3274703927352325E-2</v>
      </c>
      <c r="Q28" s="24">
        <v>9.5095741229562963E-2</v>
      </c>
      <c r="R28" s="24">
        <v>0.13765899897936185</v>
      </c>
      <c r="S28" s="24">
        <v>0.13273545118015756</v>
      </c>
      <c r="T28" s="24">
        <v>0.35935590528982064</v>
      </c>
      <c r="U28" s="24">
        <v>5.1153364177409379E-2</v>
      </c>
      <c r="V28" s="24">
        <v>2.9439202887759648E-2</v>
      </c>
      <c r="W28" s="24">
        <v>1.7888543819998333E-2</v>
      </c>
      <c r="X28" s="24">
        <v>0.18012884277649716</v>
      </c>
      <c r="Y28" s="24">
        <v>6.5038450166036307E-2</v>
      </c>
      <c r="Z28" s="24">
        <v>6.946773831547047E-2</v>
      </c>
      <c r="AA28" s="24">
        <v>6.9785385289471563E-2</v>
      </c>
      <c r="AB28" s="24">
        <v>0.10943795807061948</v>
      </c>
      <c r="AC28" s="24">
        <v>8.7200152905064804E-2</v>
      </c>
      <c r="AD28" s="24">
        <v>0.13227496613746165</v>
      </c>
      <c r="AE28" s="206"/>
      <c r="AF28" s="207"/>
      <c r="AG28" s="207"/>
      <c r="AH28" s="207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07"/>
      <c r="BM28" s="56"/>
    </row>
    <row r="29" spans="1:65">
      <c r="A29" s="30"/>
      <c r="B29" s="3" t="s">
        <v>86</v>
      </c>
      <c r="C29" s="29"/>
      <c r="D29" s="13">
        <v>1.6981264889057525E-2</v>
      </c>
      <c r="E29" s="13">
        <v>1.6589816777265533E-2</v>
      </c>
      <c r="F29" s="13">
        <v>1.3330285948882659E-2</v>
      </c>
      <c r="G29" s="13">
        <v>6.5904575593027101E-3</v>
      </c>
      <c r="H29" s="13">
        <v>7.2046356449956047E-3</v>
      </c>
      <c r="I29" s="13">
        <v>1.5686573527524703E-2</v>
      </c>
      <c r="J29" s="13">
        <v>6.5399708358825619E-3</v>
      </c>
      <c r="K29" s="13">
        <v>3.3950285522116319E-2</v>
      </c>
      <c r="L29" s="13">
        <v>1.3960002370288696E-2</v>
      </c>
      <c r="M29" s="13">
        <v>3.7232883238836327E-2</v>
      </c>
      <c r="N29" s="13">
        <v>2.8338827090641526E-2</v>
      </c>
      <c r="O29" s="13">
        <v>1.4419830069668038E-3</v>
      </c>
      <c r="P29" s="13">
        <v>6.565228540901513E-3</v>
      </c>
      <c r="Q29" s="13">
        <v>1.3504081401528395E-2</v>
      </c>
      <c r="R29" s="13">
        <v>2.0052294097503549E-2</v>
      </c>
      <c r="S29" s="13">
        <v>1.9827537707096506E-2</v>
      </c>
      <c r="T29" s="13">
        <v>5.2601498700632437E-2</v>
      </c>
      <c r="U29" s="13">
        <v>8.0662335102353825E-3</v>
      </c>
      <c r="V29" s="13">
        <v>4.0364537780292024E-3</v>
      </c>
      <c r="W29" s="13">
        <v>2.4776376481992148E-3</v>
      </c>
      <c r="X29" s="13">
        <v>2.6454522364003103E-2</v>
      </c>
      <c r="Y29" s="13">
        <v>9.5294432477708874E-3</v>
      </c>
      <c r="Z29" s="13">
        <v>9.7073952510148085E-3</v>
      </c>
      <c r="AA29" s="13">
        <v>9.7670238333760085E-3</v>
      </c>
      <c r="AB29" s="13">
        <v>1.5309576787682837E-2</v>
      </c>
      <c r="AC29" s="13">
        <v>1.2883548816310977E-2</v>
      </c>
      <c r="AD29" s="13">
        <v>1.9110276831802792E-2</v>
      </c>
      <c r="AE29" s="152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268</v>
      </c>
      <c r="C30" s="29"/>
      <c r="D30" s="13">
        <v>2.9924771577847231E-2</v>
      </c>
      <c r="E30" s="13">
        <v>6.4605151936527605E-3</v>
      </c>
      <c r="F30" s="13">
        <v>2.6483579134465973E-2</v>
      </c>
      <c r="G30" s="13">
        <v>8.213875931074166E-2</v>
      </c>
      <c r="H30" s="13">
        <v>-1.1294876445429813E-2</v>
      </c>
      <c r="I30" s="13">
        <v>-9.9685847866080479E-2</v>
      </c>
      <c r="J30" s="13">
        <v>-3.0208228408800442E-2</v>
      </c>
      <c r="K30" s="13">
        <v>-2.0799800773960375E-2</v>
      </c>
      <c r="L30" s="13">
        <v>6.5612988426031471E-2</v>
      </c>
      <c r="M30" s="13">
        <v>-3.4344937233772632E-2</v>
      </c>
      <c r="N30" s="13">
        <v>2.0211294044572892E-2</v>
      </c>
      <c r="O30" s="13">
        <v>-1.3080065278706976E-2</v>
      </c>
      <c r="P30" s="13">
        <v>-4.5913065306956491E-2</v>
      </c>
      <c r="Q30" s="13">
        <v>1.929457545451152E-2</v>
      </c>
      <c r="R30" s="13">
        <v>-6.3252967203605293E-3</v>
      </c>
      <c r="S30" s="13">
        <v>-3.1004326131748416E-2</v>
      </c>
      <c r="T30" s="13">
        <v>-1.1150131404893737E-2</v>
      </c>
      <c r="U30" s="13">
        <v>-8.207520126753387E-2</v>
      </c>
      <c r="V30" s="13">
        <v>5.5673828975892681E-2</v>
      </c>
      <c r="W30" s="13">
        <v>4.5059192669919756E-2</v>
      </c>
      <c r="X30" s="13">
        <v>-1.4431018990376354E-2</v>
      </c>
      <c r="Y30" s="13">
        <v>-1.2115098341800468E-2</v>
      </c>
      <c r="Z30" s="13">
        <v>3.5819634249038224E-2</v>
      </c>
      <c r="AA30" s="13">
        <v>3.4203314629719372E-2</v>
      </c>
      <c r="AB30" s="13">
        <v>3.468579809817296E-2</v>
      </c>
      <c r="AC30" s="13">
        <v>-2.0317317305507121E-2</v>
      </c>
      <c r="AD30" s="13">
        <v>1.8769222433461241E-3</v>
      </c>
      <c r="AE30" s="152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269</v>
      </c>
      <c r="C31" s="47"/>
      <c r="D31" s="45" t="s">
        <v>270</v>
      </c>
      <c r="E31" s="45">
        <v>0.38</v>
      </c>
      <c r="F31" s="45">
        <v>0.89</v>
      </c>
      <c r="G31" s="45">
        <v>2.2799999999999998</v>
      </c>
      <c r="H31" s="45">
        <v>0.06</v>
      </c>
      <c r="I31" s="45">
        <v>2.29</v>
      </c>
      <c r="J31" s="45">
        <v>0.54</v>
      </c>
      <c r="K31" s="45">
        <v>0.3</v>
      </c>
      <c r="L31" s="45">
        <v>1.87</v>
      </c>
      <c r="M31" s="45">
        <v>0.64</v>
      </c>
      <c r="N31" s="45">
        <v>0.73</v>
      </c>
      <c r="O31" s="45">
        <v>0.11</v>
      </c>
      <c r="P31" s="45">
        <v>0.93</v>
      </c>
      <c r="Q31" s="45">
        <v>0.7</v>
      </c>
      <c r="R31" s="45">
        <v>0.06</v>
      </c>
      <c r="S31" s="45">
        <v>0.56000000000000005</v>
      </c>
      <c r="T31" s="45">
        <v>0.06</v>
      </c>
      <c r="U31" s="45">
        <v>1.84</v>
      </c>
      <c r="V31" s="45">
        <v>1.62</v>
      </c>
      <c r="W31" s="45">
        <v>1.35</v>
      </c>
      <c r="X31" s="45">
        <v>0.14000000000000001</v>
      </c>
      <c r="Y31" s="45">
        <v>0.08</v>
      </c>
      <c r="Z31" s="45">
        <v>1.1200000000000001</v>
      </c>
      <c r="AA31" s="45">
        <v>1.08</v>
      </c>
      <c r="AB31" s="45">
        <v>1.0900000000000001</v>
      </c>
      <c r="AC31" s="45">
        <v>0.28999999999999998</v>
      </c>
      <c r="AD31" s="45">
        <v>0.27</v>
      </c>
      <c r="AE31" s="152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AD25">
    <cfRule type="expression" dxfId="29" priority="3">
      <formula>AND($B6&lt;&gt;$B5,NOT(ISBLANK(INDIRECT(Anlyt_LabRefThisCol))))</formula>
    </cfRule>
  </conditionalFormatting>
  <conditionalFormatting sqref="C2:AD31">
    <cfRule type="expression" dxfId="28" priority="1" stopIfTrue="1">
      <formula>AND(ISBLANK(INDIRECT(Anlyt_LabRefLastCol)),ISBLANK(INDIRECT(Anlyt_LabRefThisCol)))</formula>
    </cfRule>
    <cfRule type="expression" dxfId="27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E2EA7-B234-41BE-A676-82EFD51FBF93}">
  <sheetPr codeName="Sheet12"/>
  <dimension ref="A1:BN101"/>
  <sheetViews>
    <sheetView zoomScale="89" zoomScaleNormal="89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6" width="11.28515625" style="2" bestFit="1" customWidth="1"/>
    <col min="17" max="17" width="11.140625" style="2" bestFit="1" customWidth="1"/>
    <col min="18" max="26" width="11.28515625" style="2" bestFit="1" customWidth="1"/>
    <col min="27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470</v>
      </c>
      <c r="BM1" s="28" t="s">
        <v>66</v>
      </c>
    </row>
    <row r="2" spans="1:66" ht="15">
      <c r="A2" s="25" t="s">
        <v>97</v>
      </c>
      <c r="B2" s="18" t="s">
        <v>110</v>
      </c>
      <c r="C2" s="15" t="s">
        <v>111</v>
      </c>
      <c r="D2" s="14" t="s">
        <v>230</v>
      </c>
      <c r="E2" s="16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7" t="s">
        <v>230</v>
      </c>
      <c r="X2" s="17" t="s">
        <v>230</v>
      </c>
      <c r="Y2" s="17" t="s">
        <v>230</v>
      </c>
      <c r="Z2" s="17" t="s">
        <v>230</v>
      </c>
      <c r="AA2" s="152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49" t="s">
        <v>232</v>
      </c>
      <c r="E3" s="150" t="s">
        <v>233</v>
      </c>
      <c r="F3" s="151" t="s">
        <v>234</v>
      </c>
      <c r="G3" s="151" t="s">
        <v>235</v>
      </c>
      <c r="H3" s="151" t="s">
        <v>237</v>
      </c>
      <c r="I3" s="151" t="s">
        <v>238</v>
      </c>
      <c r="J3" s="151" t="s">
        <v>240</v>
      </c>
      <c r="K3" s="151" t="s">
        <v>241</v>
      </c>
      <c r="L3" s="151" t="s">
        <v>242</v>
      </c>
      <c r="M3" s="151" t="s">
        <v>244</v>
      </c>
      <c r="N3" s="151" t="s">
        <v>245</v>
      </c>
      <c r="O3" s="151" t="s">
        <v>246</v>
      </c>
      <c r="P3" s="151" t="s">
        <v>247</v>
      </c>
      <c r="Q3" s="151" t="s">
        <v>248</v>
      </c>
      <c r="R3" s="151" t="s">
        <v>249</v>
      </c>
      <c r="S3" s="151" t="s">
        <v>250</v>
      </c>
      <c r="T3" s="151" t="s">
        <v>251</v>
      </c>
      <c r="U3" s="151" t="s">
        <v>252</v>
      </c>
      <c r="V3" s="151" t="s">
        <v>253</v>
      </c>
      <c r="W3" s="151" t="s">
        <v>254</v>
      </c>
      <c r="X3" s="151" t="s">
        <v>256</v>
      </c>
      <c r="Y3" s="151" t="s">
        <v>257</v>
      </c>
      <c r="Z3" s="151" t="s">
        <v>258</v>
      </c>
      <c r="AA3" s="152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113</v>
      </c>
      <c r="E4" s="10" t="s">
        <v>271</v>
      </c>
      <c r="F4" s="11" t="s">
        <v>271</v>
      </c>
      <c r="G4" s="11" t="s">
        <v>272</v>
      </c>
      <c r="H4" s="11" t="s">
        <v>272</v>
      </c>
      <c r="I4" s="11" t="s">
        <v>272</v>
      </c>
      <c r="J4" s="11" t="s">
        <v>271</v>
      </c>
      <c r="K4" s="11" t="s">
        <v>272</v>
      </c>
      <c r="L4" s="11" t="s">
        <v>271</v>
      </c>
      <c r="M4" s="11" t="s">
        <v>272</v>
      </c>
      <c r="N4" s="11" t="s">
        <v>273</v>
      </c>
      <c r="O4" s="11" t="s">
        <v>271</v>
      </c>
      <c r="P4" s="11" t="s">
        <v>272</v>
      </c>
      <c r="Q4" s="11" t="s">
        <v>271</v>
      </c>
      <c r="R4" s="11" t="s">
        <v>272</v>
      </c>
      <c r="S4" s="11" t="s">
        <v>271</v>
      </c>
      <c r="T4" s="11" t="s">
        <v>272</v>
      </c>
      <c r="U4" s="11" t="s">
        <v>271</v>
      </c>
      <c r="V4" s="11" t="s">
        <v>272</v>
      </c>
      <c r="W4" s="11" t="s">
        <v>271</v>
      </c>
      <c r="X4" s="11" t="s">
        <v>271</v>
      </c>
      <c r="Y4" s="11" t="s">
        <v>274</v>
      </c>
      <c r="Z4" s="11" t="s">
        <v>271</v>
      </c>
      <c r="AA4" s="152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262</v>
      </c>
      <c r="E5" s="26" t="s">
        <v>116</v>
      </c>
      <c r="F5" s="26" t="s">
        <v>263</v>
      </c>
      <c r="G5" s="26" t="s">
        <v>115</v>
      </c>
      <c r="H5" s="26" t="s">
        <v>116</v>
      </c>
      <c r="I5" s="26" t="s">
        <v>275</v>
      </c>
      <c r="J5" s="26" t="s">
        <v>116</v>
      </c>
      <c r="K5" s="26" t="s">
        <v>264</v>
      </c>
      <c r="L5" s="26" t="s">
        <v>116</v>
      </c>
      <c r="M5" s="26" t="s">
        <v>264</v>
      </c>
      <c r="N5" s="26" t="s">
        <v>116</v>
      </c>
      <c r="O5" s="26" t="s">
        <v>115</v>
      </c>
      <c r="P5" s="26" t="s">
        <v>115</v>
      </c>
      <c r="Q5" s="26" t="s">
        <v>116</v>
      </c>
      <c r="R5" s="26" t="s">
        <v>264</v>
      </c>
      <c r="S5" s="26" t="s">
        <v>116</v>
      </c>
      <c r="T5" s="26" t="s">
        <v>115</v>
      </c>
      <c r="U5" s="26" t="s">
        <v>276</v>
      </c>
      <c r="V5" s="26" t="s">
        <v>264</v>
      </c>
      <c r="W5" s="26" t="s">
        <v>276</v>
      </c>
      <c r="X5" s="26" t="s">
        <v>116</v>
      </c>
      <c r="Y5" s="26" t="s">
        <v>277</v>
      </c>
      <c r="Z5" s="26" t="s">
        <v>116</v>
      </c>
      <c r="AA5" s="152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7.0647441402876909</v>
      </c>
      <c r="E6" s="22">
        <v>6.59</v>
      </c>
      <c r="F6" s="22">
        <v>6.95</v>
      </c>
      <c r="G6" s="22">
        <v>6.58</v>
      </c>
      <c r="H6" s="153">
        <v>6.28</v>
      </c>
      <c r="I6" s="22">
        <v>6.63</v>
      </c>
      <c r="J6" s="22">
        <v>6.66</v>
      </c>
      <c r="K6" s="22">
        <v>7.08</v>
      </c>
      <c r="L6" s="22">
        <v>6.8</v>
      </c>
      <c r="M6" s="22">
        <v>6.6440000000000001</v>
      </c>
      <c r="N6" s="22">
        <v>6.8340000000000005</v>
      </c>
      <c r="O6" s="22">
        <v>7.02</v>
      </c>
      <c r="P6" s="22">
        <v>6.4870000000000001</v>
      </c>
      <c r="Q6" s="22" t="s">
        <v>278</v>
      </c>
      <c r="R6" s="22">
        <v>7.04</v>
      </c>
      <c r="S6" s="22">
        <v>6.85</v>
      </c>
      <c r="T6" s="22">
        <v>6.38</v>
      </c>
      <c r="U6" s="154">
        <v>8.5116999999999994</v>
      </c>
      <c r="V6" s="22">
        <v>6.74</v>
      </c>
      <c r="W6" s="22">
        <v>6.9480000000000004</v>
      </c>
      <c r="X6" s="22">
        <v>6.78</v>
      </c>
      <c r="Y6" s="22">
        <v>6.8955000000000002</v>
      </c>
      <c r="Z6" s="22">
        <v>6.87</v>
      </c>
      <c r="AA6" s="152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6.9144932602506248</v>
      </c>
      <c r="E7" s="148">
        <v>7.61</v>
      </c>
      <c r="F7" s="11">
        <v>6.92</v>
      </c>
      <c r="G7" s="11">
        <v>6.593</v>
      </c>
      <c r="H7" s="155">
        <v>6.48</v>
      </c>
      <c r="I7" s="11">
        <v>6.4</v>
      </c>
      <c r="J7" s="11">
        <v>6.51</v>
      </c>
      <c r="K7" s="11">
        <v>6.49</v>
      </c>
      <c r="L7" s="11">
        <v>6.71</v>
      </c>
      <c r="M7" s="11">
        <v>6.6890000000000001</v>
      </c>
      <c r="N7" s="11">
        <v>6.6669999999999998</v>
      </c>
      <c r="O7" s="11">
        <v>6.99</v>
      </c>
      <c r="P7" s="11">
        <v>6.6280000000000001</v>
      </c>
      <c r="Q7" s="11" t="s">
        <v>278</v>
      </c>
      <c r="R7" s="11">
        <v>6.91</v>
      </c>
      <c r="S7" s="11">
        <v>6.81</v>
      </c>
      <c r="T7" s="11">
        <v>6.41</v>
      </c>
      <c r="U7" s="155">
        <v>7.6600999999999999</v>
      </c>
      <c r="V7" s="11">
        <v>6.76</v>
      </c>
      <c r="W7" s="11">
        <v>6.9879999999999995</v>
      </c>
      <c r="X7" s="11">
        <v>6.48</v>
      </c>
      <c r="Y7" s="11">
        <v>6.7717999999999998</v>
      </c>
      <c r="Z7" s="11">
        <v>6.75</v>
      </c>
      <c r="AA7" s="152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7.3491577548524853</v>
      </c>
      <c r="E8" s="11">
        <v>6.66</v>
      </c>
      <c r="F8" s="11">
        <v>6.93</v>
      </c>
      <c r="G8" s="11">
        <v>6.55</v>
      </c>
      <c r="H8" s="155">
        <v>6.23</v>
      </c>
      <c r="I8" s="11">
        <v>6.3</v>
      </c>
      <c r="J8" s="11">
        <v>6.64</v>
      </c>
      <c r="K8" s="11">
        <v>6.93</v>
      </c>
      <c r="L8" s="11">
        <v>6.68</v>
      </c>
      <c r="M8" s="11">
        <v>6.7149999999999999</v>
      </c>
      <c r="N8" s="11">
        <v>6.8239999999999998</v>
      </c>
      <c r="O8" s="11">
        <v>6.95</v>
      </c>
      <c r="P8" s="11">
        <v>6.5860000000000003</v>
      </c>
      <c r="Q8" s="11" t="s">
        <v>278</v>
      </c>
      <c r="R8" s="11">
        <v>6.8049999999999997</v>
      </c>
      <c r="S8" s="11">
        <v>6.81</v>
      </c>
      <c r="T8" s="11">
        <v>6.43</v>
      </c>
      <c r="U8" s="155">
        <v>7.7640000000000002</v>
      </c>
      <c r="V8" s="11">
        <v>6.68</v>
      </c>
      <c r="W8" s="11">
        <v>6.8680000000000003</v>
      </c>
      <c r="X8" s="11">
        <v>6.68</v>
      </c>
      <c r="Y8" s="11">
        <v>6.7530000000000001</v>
      </c>
      <c r="Z8" s="11">
        <v>6.94</v>
      </c>
      <c r="AA8" s="152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7.2294925379485857</v>
      </c>
      <c r="E9" s="11">
        <v>6.6</v>
      </c>
      <c r="F9" s="11">
        <v>6.79</v>
      </c>
      <c r="G9" s="11">
        <v>6.62</v>
      </c>
      <c r="H9" s="155">
        <v>5.91</v>
      </c>
      <c r="I9" s="11">
        <v>6.32</v>
      </c>
      <c r="J9" s="11">
        <v>6.68</v>
      </c>
      <c r="K9" s="11">
        <v>7.19</v>
      </c>
      <c r="L9" s="11">
        <v>6.98</v>
      </c>
      <c r="M9" s="11">
        <v>6.726</v>
      </c>
      <c r="N9" s="11">
        <v>6.9050000000000002</v>
      </c>
      <c r="O9" s="11">
        <v>6.8</v>
      </c>
      <c r="P9" s="11">
        <v>6.6219999999999999</v>
      </c>
      <c r="Q9" s="11" t="s">
        <v>278</v>
      </c>
      <c r="R9" s="11">
        <v>6.8929999999999998</v>
      </c>
      <c r="S9" s="11">
        <v>6.9</v>
      </c>
      <c r="T9" s="11">
        <v>6.42</v>
      </c>
      <c r="U9" s="155">
        <v>7.5448999999999993</v>
      </c>
      <c r="V9" s="11">
        <v>6.83</v>
      </c>
      <c r="W9" s="11">
        <v>6.8979999999999997</v>
      </c>
      <c r="X9" s="11">
        <v>6.63</v>
      </c>
      <c r="Y9" s="11">
        <v>6.7827999999999999</v>
      </c>
      <c r="Z9" s="11">
        <v>6.6</v>
      </c>
      <c r="AA9" s="152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6.7308903508771936</v>
      </c>
      <c r="BN9" s="28"/>
    </row>
    <row r="10" spans="1:66">
      <c r="A10" s="30"/>
      <c r="B10" s="19">
        <v>1</v>
      </c>
      <c r="C10" s="9">
        <v>5</v>
      </c>
      <c r="D10" s="10">
        <v>7.148183662292741</v>
      </c>
      <c r="E10" s="11">
        <v>6.46</v>
      </c>
      <c r="F10" s="11">
        <v>6.9399999999999995</v>
      </c>
      <c r="G10" s="11">
        <v>6.52</v>
      </c>
      <c r="H10" s="155">
        <v>5.93</v>
      </c>
      <c r="I10" s="11">
        <v>6.35</v>
      </c>
      <c r="J10" s="11">
        <v>6.56</v>
      </c>
      <c r="K10" s="11">
        <v>7.16</v>
      </c>
      <c r="L10" s="11">
        <v>6.79</v>
      </c>
      <c r="M10" s="11">
        <v>6.7009999999999996</v>
      </c>
      <c r="N10" s="11">
        <v>6.7429999999999994</v>
      </c>
      <c r="O10" s="11">
        <v>7.02</v>
      </c>
      <c r="P10" s="11">
        <v>6.7119999999999997</v>
      </c>
      <c r="Q10" s="11" t="s">
        <v>278</v>
      </c>
      <c r="R10" s="11">
        <v>7.173</v>
      </c>
      <c r="S10" s="11">
        <v>6.9</v>
      </c>
      <c r="T10" s="11">
        <v>6.43</v>
      </c>
      <c r="U10" s="155">
        <v>7.5861999999999998</v>
      </c>
      <c r="V10" s="11">
        <v>6.78</v>
      </c>
      <c r="W10" s="11">
        <v>6.9280000000000008</v>
      </c>
      <c r="X10" s="11">
        <v>6.81</v>
      </c>
      <c r="Y10" s="11">
        <v>6.8432000000000004</v>
      </c>
      <c r="Z10" s="11">
        <v>6.52</v>
      </c>
      <c r="AA10" s="152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9</v>
      </c>
    </row>
    <row r="11" spans="1:66">
      <c r="A11" s="30"/>
      <c r="B11" s="19">
        <v>1</v>
      </c>
      <c r="C11" s="9">
        <v>6</v>
      </c>
      <c r="D11" s="10">
        <v>6.8200173027947582</v>
      </c>
      <c r="E11" s="11">
        <v>6.53</v>
      </c>
      <c r="F11" s="11">
        <v>6.7700000000000005</v>
      </c>
      <c r="G11" s="11">
        <v>6.4370000000000003</v>
      </c>
      <c r="H11" s="155">
        <v>6.21</v>
      </c>
      <c r="I11" s="11">
        <v>6.57</v>
      </c>
      <c r="J11" s="11">
        <v>6.69</v>
      </c>
      <c r="K11" s="11">
        <v>6.69</v>
      </c>
      <c r="L11" s="11">
        <v>7.06</v>
      </c>
      <c r="M11" s="11">
        <v>6.6349999999999998</v>
      </c>
      <c r="N11" s="11">
        <v>6.6520000000000001</v>
      </c>
      <c r="O11" s="11">
        <v>7.08</v>
      </c>
      <c r="P11" s="11">
        <v>6.5389999999999997</v>
      </c>
      <c r="Q11" s="11" t="s">
        <v>278</v>
      </c>
      <c r="R11" s="11">
        <v>6.4850000000000003</v>
      </c>
      <c r="S11" s="11">
        <v>6.76</v>
      </c>
      <c r="T11" s="11">
        <v>6.55</v>
      </c>
      <c r="U11" s="11" t="s">
        <v>279</v>
      </c>
      <c r="V11" s="11">
        <v>6.81</v>
      </c>
      <c r="W11" s="11">
        <v>6.8680000000000003</v>
      </c>
      <c r="X11" s="11">
        <v>6.52</v>
      </c>
      <c r="Y11" s="11">
        <v>6.8342000000000001</v>
      </c>
      <c r="Z11" s="11">
        <v>6.76</v>
      </c>
      <c r="AA11" s="152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7.1061832995174186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52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7.1954164324429533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52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7.0457066693145087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52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7.214378914957587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52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7.1962507286013775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52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7.0078234776240027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52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7.1679750410857901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52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7.2138636702887258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52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7.0632658215128927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52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7.1925743748936473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52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7.0977210260646819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52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7.1108454915743824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52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6.9960389539415679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52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7.1746840684921205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52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265</v>
      </c>
      <c r="C26" s="12"/>
      <c r="D26" s="23">
        <v>7.1154408314369277</v>
      </c>
      <c r="E26" s="23">
        <v>6.7416666666666671</v>
      </c>
      <c r="F26" s="23">
        <v>6.8833333333333337</v>
      </c>
      <c r="G26" s="23">
        <v>6.55</v>
      </c>
      <c r="H26" s="23">
        <v>6.1733333333333329</v>
      </c>
      <c r="I26" s="23">
        <v>6.4283333333333337</v>
      </c>
      <c r="J26" s="23">
        <v>6.6233333333333322</v>
      </c>
      <c r="K26" s="23">
        <v>6.9233333333333329</v>
      </c>
      <c r="L26" s="23">
        <v>6.8366666666666669</v>
      </c>
      <c r="M26" s="23">
        <v>6.6849999999999996</v>
      </c>
      <c r="N26" s="23">
        <v>6.7708333333333348</v>
      </c>
      <c r="O26" s="23">
        <v>6.9766666666666666</v>
      </c>
      <c r="P26" s="23">
        <v>6.5956666666666663</v>
      </c>
      <c r="Q26" s="23" t="s">
        <v>673</v>
      </c>
      <c r="R26" s="23">
        <v>6.8843333333333332</v>
      </c>
      <c r="S26" s="23">
        <v>6.838333333333332</v>
      </c>
      <c r="T26" s="23">
        <v>6.4366666666666665</v>
      </c>
      <c r="U26" s="23">
        <v>7.8133799999999995</v>
      </c>
      <c r="V26" s="23">
        <v>6.7666666666666666</v>
      </c>
      <c r="W26" s="23">
        <v>6.9163333333333341</v>
      </c>
      <c r="X26" s="23">
        <v>6.6500000000000012</v>
      </c>
      <c r="Y26" s="23">
        <v>6.8134166666666678</v>
      </c>
      <c r="Z26" s="23">
        <v>6.7400000000000011</v>
      </c>
      <c r="AA26" s="152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266</v>
      </c>
      <c r="C27" s="29"/>
      <c r="D27" s="11">
        <v>7.1295145769335617</v>
      </c>
      <c r="E27" s="11">
        <v>6.5949999999999998</v>
      </c>
      <c r="F27" s="11">
        <v>6.9249999999999998</v>
      </c>
      <c r="G27" s="11">
        <v>6.5649999999999995</v>
      </c>
      <c r="H27" s="11">
        <v>6.2200000000000006</v>
      </c>
      <c r="I27" s="11">
        <v>6.375</v>
      </c>
      <c r="J27" s="11">
        <v>6.65</v>
      </c>
      <c r="K27" s="11">
        <v>7.0049999999999999</v>
      </c>
      <c r="L27" s="11">
        <v>6.7949999999999999</v>
      </c>
      <c r="M27" s="11">
        <v>6.6950000000000003</v>
      </c>
      <c r="N27" s="11">
        <v>6.7835000000000001</v>
      </c>
      <c r="O27" s="11">
        <v>7.0049999999999999</v>
      </c>
      <c r="P27" s="11">
        <v>6.6040000000000001</v>
      </c>
      <c r="Q27" s="11" t="s">
        <v>673</v>
      </c>
      <c r="R27" s="11">
        <v>6.9015000000000004</v>
      </c>
      <c r="S27" s="11">
        <v>6.83</v>
      </c>
      <c r="T27" s="11">
        <v>6.4249999999999998</v>
      </c>
      <c r="U27" s="11">
        <v>7.6600999999999999</v>
      </c>
      <c r="V27" s="11">
        <v>6.77</v>
      </c>
      <c r="W27" s="11">
        <v>6.9130000000000003</v>
      </c>
      <c r="X27" s="11">
        <v>6.6549999999999994</v>
      </c>
      <c r="Y27" s="11">
        <v>6.8085000000000004</v>
      </c>
      <c r="Z27" s="11">
        <v>6.7549999999999999</v>
      </c>
      <c r="AA27" s="152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267</v>
      </c>
      <c r="C28" s="29"/>
      <c r="D28" s="24">
        <v>0.12082918556104619</v>
      </c>
      <c r="E28" s="24">
        <v>0.43078610314942473</v>
      </c>
      <c r="F28" s="24">
        <v>8.0911474258393234E-2</v>
      </c>
      <c r="G28" s="24">
        <v>6.5296247977965752E-2</v>
      </c>
      <c r="H28" s="24">
        <v>0.21841855843006278</v>
      </c>
      <c r="I28" s="24">
        <v>0.13847984209503808</v>
      </c>
      <c r="J28" s="24">
        <v>7.2295689129205282E-2</v>
      </c>
      <c r="K28" s="24">
        <v>0.2806896269310048</v>
      </c>
      <c r="L28" s="24">
        <v>0.15134948518798033</v>
      </c>
      <c r="M28" s="24">
        <v>3.7507332616436455E-2</v>
      </c>
      <c r="N28" s="24">
        <v>0.1004936150542247</v>
      </c>
      <c r="O28" s="24">
        <v>9.6471066474185241E-2</v>
      </c>
      <c r="P28" s="24">
        <v>7.7955542886100515E-2</v>
      </c>
      <c r="Q28" s="24" t="s">
        <v>673</v>
      </c>
      <c r="R28" s="24">
        <v>0.23411763424967938</v>
      </c>
      <c r="S28" s="24">
        <v>5.5647701360134347E-2</v>
      </c>
      <c r="T28" s="24">
        <v>5.8537737116040468E-2</v>
      </c>
      <c r="U28" s="24">
        <v>0.399147913686142</v>
      </c>
      <c r="V28" s="24">
        <v>5.3541261347363409E-2</v>
      </c>
      <c r="W28" s="24">
        <v>4.7504385762439372E-2</v>
      </c>
      <c r="X28" s="24">
        <v>0.13386560424545202</v>
      </c>
      <c r="Y28" s="24">
        <v>5.3621205382448078E-2</v>
      </c>
      <c r="Z28" s="24">
        <v>0.15836666315863354</v>
      </c>
      <c r="AA28" s="206"/>
      <c r="AB28" s="207"/>
      <c r="AC28" s="207"/>
      <c r="AD28" s="207"/>
      <c r="AE28" s="207"/>
      <c r="AF28" s="207"/>
      <c r="AG28" s="207"/>
      <c r="AH28" s="207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07"/>
      <c r="BM28" s="56"/>
    </row>
    <row r="29" spans="1:65">
      <c r="A29" s="30"/>
      <c r="B29" s="3" t="s">
        <v>86</v>
      </c>
      <c r="C29" s="29"/>
      <c r="D29" s="13">
        <v>1.6981264889057525E-2</v>
      </c>
      <c r="E29" s="13">
        <v>6.3899051147009847E-2</v>
      </c>
      <c r="F29" s="13">
        <v>1.1754693596861002E-2</v>
      </c>
      <c r="G29" s="13">
        <v>9.9688928210634742E-3</v>
      </c>
      <c r="H29" s="13">
        <v>3.5380975987591164E-2</v>
      </c>
      <c r="I29" s="13">
        <v>2.1542106626140225E-2</v>
      </c>
      <c r="J29" s="13">
        <v>1.0915302837826667E-2</v>
      </c>
      <c r="K29" s="13">
        <v>4.0542555647232283E-2</v>
      </c>
      <c r="L29" s="13">
        <v>2.2137906170840615E-2</v>
      </c>
      <c r="M29" s="13">
        <v>5.610670548457211E-3</v>
      </c>
      <c r="N29" s="13">
        <v>1.4842133915700877E-2</v>
      </c>
      <c r="O29" s="13">
        <v>1.3827673168779538E-2</v>
      </c>
      <c r="P29" s="13">
        <v>1.18192059765655E-2</v>
      </c>
      <c r="Q29" s="13" t="s">
        <v>673</v>
      </c>
      <c r="R29" s="13">
        <v>3.400730657769032E-2</v>
      </c>
      <c r="S29" s="13">
        <v>8.1376117026762396E-3</v>
      </c>
      <c r="T29" s="13">
        <v>9.0944179879917878E-3</v>
      </c>
      <c r="U29" s="13">
        <v>5.1085178717295461E-2</v>
      </c>
      <c r="V29" s="13">
        <v>7.9125016769502569E-3</v>
      </c>
      <c r="W29" s="13">
        <v>6.8684349745683215E-3</v>
      </c>
      <c r="X29" s="13">
        <v>2.013016605194767E-2</v>
      </c>
      <c r="Y29" s="13">
        <v>7.8699436722811222E-3</v>
      </c>
      <c r="Z29" s="13">
        <v>2.3496537560628118E-2</v>
      </c>
      <c r="AA29" s="152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268</v>
      </c>
      <c r="C30" s="29"/>
      <c r="D30" s="13">
        <v>5.7132186161614973E-2</v>
      </c>
      <c r="E30" s="13">
        <v>1.6010238211754402E-3</v>
      </c>
      <c r="F30" s="13">
        <v>2.264826412396892E-2</v>
      </c>
      <c r="G30" s="13">
        <v>-2.687465423554547E-2</v>
      </c>
      <c r="H30" s="13">
        <v>-8.2835551981796596E-2</v>
      </c>
      <c r="I30" s="13">
        <v>-4.4950519436768088E-2</v>
      </c>
      <c r="J30" s="13">
        <v>-1.5979612196452497E-2</v>
      </c>
      <c r="K30" s="13">
        <v>2.859101432711042E-2</v>
      </c>
      <c r="L30" s="13">
        <v>1.5715055553636947E-2</v>
      </c>
      <c r="M30" s="13">
        <v>-6.8178722999422403E-3</v>
      </c>
      <c r="N30" s="13">
        <v>5.9342791776328951E-3</v>
      </c>
      <c r="O30" s="13">
        <v>3.6514681264632864E-2</v>
      </c>
      <c r="P30" s="13">
        <v>-2.0090014420292013E-2</v>
      </c>
      <c r="Q30" s="13" t="s">
        <v>673</v>
      </c>
      <c r="R30" s="13">
        <v>2.2796832879047324E-2</v>
      </c>
      <c r="S30" s="13">
        <v>1.5962670145434288E-2</v>
      </c>
      <c r="T30" s="13">
        <v>-4.3712446477780276E-2</v>
      </c>
      <c r="U30" s="13">
        <v>0.16082413955558383</v>
      </c>
      <c r="V30" s="13">
        <v>5.3152426981388778E-3</v>
      </c>
      <c r="W30" s="13">
        <v>2.7551033041560924E-2</v>
      </c>
      <c r="X30" s="13">
        <v>-1.2017778727690942E-2</v>
      </c>
      <c r="Y30" s="13">
        <v>1.2260831998060828E-2</v>
      </c>
      <c r="Z30" s="13">
        <v>1.3534092293778777E-3</v>
      </c>
      <c r="AA30" s="152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269</v>
      </c>
      <c r="C31" s="47"/>
      <c r="D31" s="45" t="s">
        <v>270</v>
      </c>
      <c r="E31" s="45">
        <v>0.14000000000000001</v>
      </c>
      <c r="F31" s="45">
        <v>0.67</v>
      </c>
      <c r="G31" s="45">
        <v>1.24</v>
      </c>
      <c r="H31" s="45">
        <v>3.4</v>
      </c>
      <c r="I31" s="45">
        <v>1.94</v>
      </c>
      <c r="J31" s="45">
        <v>0.82</v>
      </c>
      <c r="K31" s="45">
        <v>0.9</v>
      </c>
      <c r="L31" s="45">
        <v>0.4</v>
      </c>
      <c r="M31" s="45">
        <v>0.47</v>
      </c>
      <c r="N31" s="45">
        <v>0.02</v>
      </c>
      <c r="O31" s="45">
        <v>1.2</v>
      </c>
      <c r="P31" s="45">
        <v>0.98</v>
      </c>
      <c r="Q31" s="45" t="s">
        <v>270</v>
      </c>
      <c r="R31" s="45">
        <v>0.67</v>
      </c>
      <c r="S31" s="45">
        <v>0.41</v>
      </c>
      <c r="T31" s="45">
        <v>1.89</v>
      </c>
      <c r="U31" s="45">
        <v>6</v>
      </c>
      <c r="V31" s="45">
        <v>0</v>
      </c>
      <c r="W31" s="45">
        <v>0.86</v>
      </c>
      <c r="X31" s="45">
        <v>0.67</v>
      </c>
      <c r="Y31" s="45">
        <v>0.27</v>
      </c>
      <c r="Z31" s="45">
        <v>0.15</v>
      </c>
      <c r="AA31" s="152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Z25">
    <cfRule type="expression" dxfId="26" priority="3">
      <formula>AND($B6&lt;&gt;$B5,NOT(ISBLANK(INDIRECT(Anlyt_LabRefThisCol))))</formula>
    </cfRule>
  </conditionalFormatting>
  <conditionalFormatting sqref="C2:Z31">
    <cfRule type="expression" dxfId="25" priority="1" stopIfTrue="1">
      <formula>AND(ISBLANK(INDIRECT(Anlyt_LabRefLastCol)),ISBLANK(INDIRECT(Anlyt_LabRefThisCol)))</formula>
    </cfRule>
    <cfRule type="expression" dxfId="24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8BF1-248A-4D27-976D-09484BAE275F}">
  <sheetPr codeName="Sheet13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9" width="11.28515625" style="2" bestFit="1" customWidth="1"/>
    <col min="20" max="20" width="11.140625" style="2" bestFit="1" customWidth="1"/>
    <col min="21" max="22" width="11.28515625" style="2" bestFit="1" customWidth="1"/>
    <col min="23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471</v>
      </c>
      <c r="BM1" s="28" t="s">
        <v>66</v>
      </c>
    </row>
    <row r="2" spans="1:66" ht="15">
      <c r="A2" s="25" t="s">
        <v>97</v>
      </c>
      <c r="B2" s="18" t="s">
        <v>110</v>
      </c>
      <c r="C2" s="15" t="s">
        <v>111</v>
      </c>
      <c r="D2" s="14" t="s">
        <v>230</v>
      </c>
      <c r="E2" s="16" t="s">
        <v>230</v>
      </c>
      <c r="F2" s="17" t="s">
        <v>230</v>
      </c>
      <c r="G2" s="17" t="s">
        <v>230</v>
      </c>
      <c r="H2" s="17" t="s">
        <v>230</v>
      </c>
      <c r="I2" s="17" t="s">
        <v>230</v>
      </c>
      <c r="J2" s="17" t="s">
        <v>230</v>
      </c>
      <c r="K2" s="17" t="s">
        <v>230</v>
      </c>
      <c r="L2" s="17" t="s">
        <v>230</v>
      </c>
      <c r="M2" s="17" t="s">
        <v>230</v>
      </c>
      <c r="N2" s="17" t="s">
        <v>230</v>
      </c>
      <c r="O2" s="17" t="s">
        <v>230</v>
      </c>
      <c r="P2" s="17" t="s">
        <v>230</v>
      </c>
      <c r="Q2" s="17" t="s">
        <v>230</v>
      </c>
      <c r="R2" s="17" t="s">
        <v>230</v>
      </c>
      <c r="S2" s="17" t="s">
        <v>230</v>
      </c>
      <c r="T2" s="17" t="s">
        <v>230</v>
      </c>
      <c r="U2" s="17" t="s">
        <v>230</v>
      </c>
      <c r="V2" s="17" t="s">
        <v>230</v>
      </c>
      <c r="W2" s="152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231</v>
      </c>
      <c r="C3" s="9" t="s">
        <v>231</v>
      </c>
      <c r="D3" s="149" t="s">
        <v>232</v>
      </c>
      <c r="E3" s="150" t="s">
        <v>233</v>
      </c>
      <c r="F3" s="151" t="s">
        <v>234</v>
      </c>
      <c r="G3" s="151" t="s">
        <v>235</v>
      </c>
      <c r="H3" s="151" t="s">
        <v>237</v>
      </c>
      <c r="I3" s="151" t="s">
        <v>239</v>
      </c>
      <c r="J3" s="151" t="s">
        <v>240</v>
      </c>
      <c r="K3" s="151" t="s">
        <v>241</v>
      </c>
      <c r="L3" s="151" t="s">
        <v>243</v>
      </c>
      <c r="M3" s="151" t="s">
        <v>246</v>
      </c>
      <c r="N3" s="151" t="s">
        <v>247</v>
      </c>
      <c r="O3" s="151" t="s">
        <v>250</v>
      </c>
      <c r="P3" s="151" t="s">
        <v>251</v>
      </c>
      <c r="Q3" s="151" t="s">
        <v>252</v>
      </c>
      <c r="R3" s="151" t="s">
        <v>280</v>
      </c>
      <c r="S3" s="151" t="s">
        <v>253</v>
      </c>
      <c r="T3" s="151" t="s">
        <v>254</v>
      </c>
      <c r="U3" s="151" t="s">
        <v>255</v>
      </c>
      <c r="V3" s="151" t="s">
        <v>258</v>
      </c>
      <c r="W3" s="152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113</v>
      </c>
      <c r="E4" s="10" t="s">
        <v>281</v>
      </c>
      <c r="F4" s="11" t="s">
        <v>282</v>
      </c>
      <c r="G4" s="11" t="s">
        <v>282</v>
      </c>
      <c r="H4" s="11" t="s">
        <v>281</v>
      </c>
      <c r="I4" s="11" t="s">
        <v>282</v>
      </c>
      <c r="J4" s="11" t="s">
        <v>282</v>
      </c>
      <c r="K4" s="11" t="s">
        <v>281</v>
      </c>
      <c r="L4" s="11" t="s">
        <v>281</v>
      </c>
      <c r="M4" s="11" t="s">
        <v>282</v>
      </c>
      <c r="N4" s="11" t="s">
        <v>281</v>
      </c>
      <c r="O4" s="11" t="s">
        <v>281</v>
      </c>
      <c r="P4" s="11" t="s">
        <v>281</v>
      </c>
      <c r="Q4" s="11" t="s">
        <v>281</v>
      </c>
      <c r="R4" s="11" t="s">
        <v>281</v>
      </c>
      <c r="S4" s="11" t="s">
        <v>281</v>
      </c>
      <c r="T4" s="11" t="s">
        <v>281</v>
      </c>
      <c r="U4" s="11" t="s">
        <v>281</v>
      </c>
      <c r="V4" s="11" t="s">
        <v>281</v>
      </c>
      <c r="W4" s="152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262</v>
      </c>
      <c r="E5" s="26" t="s">
        <v>115</v>
      </c>
      <c r="F5" s="26" t="s">
        <v>264</v>
      </c>
      <c r="G5" s="26" t="s">
        <v>264</v>
      </c>
      <c r="H5" s="26" t="s">
        <v>283</v>
      </c>
      <c r="I5" s="26" t="s">
        <v>284</v>
      </c>
      <c r="J5" s="26" t="s">
        <v>283</v>
      </c>
      <c r="K5" s="26" t="s">
        <v>264</v>
      </c>
      <c r="L5" s="26" t="s">
        <v>277</v>
      </c>
      <c r="M5" s="26" t="s">
        <v>264</v>
      </c>
      <c r="N5" s="26" t="s">
        <v>283</v>
      </c>
      <c r="O5" s="26" t="s">
        <v>115</v>
      </c>
      <c r="P5" s="26" t="s">
        <v>285</v>
      </c>
      <c r="Q5" s="26" t="s">
        <v>115</v>
      </c>
      <c r="R5" s="26" t="s">
        <v>283</v>
      </c>
      <c r="S5" s="26" t="s">
        <v>283</v>
      </c>
      <c r="T5" s="26" t="s">
        <v>285</v>
      </c>
      <c r="U5" s="26" t="s">
        <v>283</v>
      </c>
      <c r="V5" s="26" t="s">
        <v>115</v>
      </c>
      <c r="W5" s="152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7.0647441402876909</v>
      </c>
      <c r="E6" s="22">
        <v>7.08</v>
      </c>
      <c r="F6" s="22">
        <v>7.16</v>
      </c>
      <c r="G6" s="22">
        <v>7.37</v>
      </c>
      <c r="H6" s="22">
        <v>6.1</v>
      </c>
      <c r="I6" s="22">
        <v>6.6</v>
      </c>
      <c r="J6" s="22">
        <v>7.03</v>
      </c>
      <c r="K6" s="22">
        <v>6.93</v>
      </c>
      <c r="L6" s="22">
        <v>6.31</v>
      </c>
      <c r="M6" s="22">
        <v>6.74</v>
      </c>
      <c r="N6" s="22">
        <v>6.45</v>
      </c>
      <c r="O6" s="22">
        <v>6.75</v>
      </c>
      <c r="P6" s="22">
        <v>6.6</v>
      </c>
      <c r="Q6" s="22">
        <v>7.04</v>
      </c>
      <c r="R6" s="22">
        <v>6.8465204200000001</v>
      </c>
      <c r="S6" s="22">
        <v>6.72</v>
      </c>
      <c r="T6" s="22" t="s">
        <v>286</v>
      </c>
      <c r="U6" s="22">
        <v>6.76</v>
      </c>
      <c r="V6" s="22">
        <v>6.54</v>
      </c>
      <c r="W6" s="152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6.9144932602506248</v>
      </c>
      <c r="E7" s="11">
        <v>6.88</v>
      </c>
      <c r="F7" s="11">
        <v>7.33</v>
      </c>
      <c r="G7" s="11">
        <v>7.26</v>
      </c>
      <c r="H7" s="11">
        <v>6.1466666666666665</v>
      </c>
      <c r="I7" s="11">
        <v>6.53</v>
      </c>
      <c r="J7" s="11">
        <v>7.18</v>
      </c>
      <c r="K7" s="11">
        <v>6.81</v>
      </c>
      <c r="L7" s="11">
        <v>6.21</v>
      </c>
      <c r="M7" s="11">
        <v>6.87</v>
      </c>
      <c r="N7" s="11">
        <v>6.6289999999999996</v>
      </c>
      <c r="O7" s="11">
        <v>6.72</v>
      </c>
      <c r="P7" s="11">
        <v>6.7</v>
      </c>
      <c r="Q7" s="11">
        <v>7.02</v>
      </c>
      <c r="R7" s="11">
        <v>6.7582979200000004</v>
      </c>
      <c r="S7" s="11">
        <v>6.73</v>
      </c>
      <c r="T7" s="11" t="s">
        <v>286</v>
      </c>
      <c r="U7" s="11">
        <v>6.75</v>
      </c>
      <c r="V7" s="11">
        <v>6.61</v>
      </c>
      <c r="W7" s="152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7.3491577548524853</v>
      </c>
      <c r="E8" s="11">
        <v>7.02</v>
      </c>
      <c r="F8" s="11">
        <v>6.87</v>
      </c>
      <c r="G8" s="11">
        <v>7.34</v>
      </c>
      <c r="H8" s="11">
        <v>6.2866666666666662</v>
      </c>
      <c r="I8" s="11">
        <v>6.82</v>
      </c>
      <c r="J8" s="11">
        <v>6.93</v>
      </c>
      <c r="K8" s="11">
        <v>6.8324999999999996</v>
      </c>
      <c r="L8" s="11">
        <v>6.24</v>
      </c>
      <c r="M8" s="11">
        <v>6.7299999999999995</v>
      </c>
      <c r="N8" s="11">
        <v>6.5819999999999999</v>
      </c>
      <c r="O8" s="11">
        <v>6.67</v>
      </c>
      <c r="P8" s="11">
        <v>6.6</v>
      </c>
      <c r="Q8" s="11">
        <v>7.04</v>
      </c>
      <c r="R8" s="11">
        <v>6.7778816199999996</v>
      </c>
      <c r="S8" s="11">
        <v>6.63</v>
      </c>
      <c r="T8" s="11" t="s">
        <v>286</v>
      </c>
      <c r="U8" s="11">
        <v>6.76</v>
      </c>
      <c r="V8" s="11">
        <v>6.65</v>
      </c>
      <c r="W8" s="152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7.2294925379485857</v>
      </c>
      <c r="E9" s="11">
        <v>7.25</v>
      </c>
      <c r="F9" s="11">
        <v>6.96</v>
      </c>
      <c r="G9" s="11">
        <v>7.16</v>
      </c>
      <c r="H9" s="11">
        <v>6.1133333333333333</v>
      </c>
      <c r="I9" s="11">
        <v>6.78</v>
      </c>
      <c r="J9" s="11">
        <v>6.9</v>
      </c>
      <c r="K9" s="148">
        <v>7.08</v>
      </c>
      <c r="L9" s="11">
        <v>6.22</v>
      </c>
      <c r="M9" s="11">
        <v>6.72</v>
      </c>
      <c r="N9" s="11">
        <v>6.5759999999999996</v>
      </c>
      <c r="O9" s="11">
        <v>6.65</v>
      </c>
      <c r="P9" s="11">
        <v>6.7</v>
      </c>
      <c r="Q9" s="11">
        <v>6.99</v>
      </c>
      <c r="R9" s="11">
        <v>6.9182825100000001</v>
      </c>
      <c r="S9" s="11">
        <v>6.77</v>
      </c>
      <c r="T9" s="11" t="s">
        <v>286</v>
      </c>
      <c r="U9" s="11">
        <v>6.76</v>
      </c>
      <c r="V9" s="11">
        <v>6.5</v>
      </c>
      <c r="W9" s="152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6.7667665844117648</v>
      </c>
      <c r="BN9" s="28"/>
    </row>
    <row r="10" spans="1:66">
      <c r="A10" s="30"/>
      <c r="B10" s="19">
        <v>1</v>
      </c>
      <c r="C10" s="9">
        <v>5</v>
      </c>
      <c r="D10" s="10">
        <v>7.148183662292741</v>
      </c>
      <c r="E10" s="11">
        <v>7.14</v>
      </c>
      <c r="F10" s="11">
        <v>6.85</v>
      </c>
      <c r="G10" s="11">
        <v>7.38</v>
      </c>
      <c r="H10" s="11">
        <v>6.2633333333333328</v>
      </c>
      <c r="I10" s="11">
        <v>6.88</v>
      </c>
      <c r="J10" s="11">
        <v>7.06</v>
      </c>
      <c r="K10" s="11">
        <v>6.7650000000000006</v>
      </c>
      <c r="L10" s="11">
        <v>6.32</v>
      </c>
      <c r="M10" s="11">
        <v>6.91</v>
      </c>
      <c r="N10" s="11">
        <v>6.609</v>
      </c>
      <c r="O10" s="11">
        <v>6.53</v>
      </c>
      <c r="P10" s="11">
        <v>6.7</v>
      </c>
      <c r="Q10" s="11">
        <v>7.03</v>
      </c>
      <c r="R10" s="11">
        <v>6.8425540900000001</v>
      </c>
      <c r="S10" s="11">
        <v>6.69</v>
      </c>
      <c r="T10" s="11" t="s">
        <v>286</v>
      </c>
      <c r="U10" s="11">
        <v>6.75</v>
      </c>
      <c r="V10" s="11">
        <v>6.69</v>
      </c>
      <c r="W10" s="152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11</v>
      </c>
    </row>
    <row r="11" spans="1:66">
      <c r="A11" s="30"/>
      <c r="B11" s="19">
        <v>1</v>
      </c>
      <c r="C11" s="9">
        <v>6</v>
      </c>
      <c r="D11" s="10">
        <v>6.8200173027947582</v>
      </c>
      <c r="E11" s="11">
        <v>7.25</v>
      </c>
      <c r="F11" s="11">
        <v>6.78</v>
      </c>
      <c r="G11" s="11">
        <v>7.2</v>
      </c>
      <c r="H11" s="11">
        <v>6.1899999999999995</v>
      </c>
      <c r="I11" s="11">
        <v>6.76</v>
      </c>
      <c r="J11" s="11">
        <v>7.05</v>
      </c>
      <c r="K11" s="11">
        <v>6.8324999999999996</v>
      </c>
      <c r="L11" s="11">
        <v>6.27</v>
      </c>
      <c r="M11" s="11">
        <v>6.88</v>
      </c>
      <c r="N11" s="11">
        <v>6.5730000000000004</v>
      </c>
      <c r="O11" s="11">
        <v>6.55</v>
      </c>
      <c r="P11" s="11">
        <v>6.7</v>
      </c>
      <c r="Q11" s="11">
        <v>6.99</v>
      </c>
      <c r="R11" s="11">
        <v>6.9036550500000002</v>
      </c>
      <c r="S11" s="11">
        <v>6.78</v>
      </c>
      <c r="T11" s="11" t="s">
        <v>286</v>
      </c>
      <c r="U11" s="11">
        <v>6.76</v>
      </c>
      <c r="V11" s="11">
        <v>6.59</v>
      </c>
      <c r="W11" s="152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7.1061832995174186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52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7.1954164324429533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52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7.0457066693145087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52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7.214378914957587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52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7.1962507286013775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52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7.0078234776240027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52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7.1679750410857901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52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7.2138636702887258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52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7.0632658215128927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52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7.1925743748936473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52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7.0977210260646819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52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7.1108454915743824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52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6.9960389539415679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52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7.1746840684921205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52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265</v>
      </c>
      <c r="C26" s="12"/>
      <c r="D26" s="23">
        <v>7.1154408314369277</v>
      </c>
      <c r="E26" s="23">
        <v>7.1033333333333326</v>
      </c>
      <c r="F26" s="23">
        <v>6.9916666666666671</v>
      </c>
      <c r="G26" s="23">
        <v>7.2850000000000001</v>
      </c>
      <c r="H26" s="23">
        <v>6.1833333333333327</v>
      </c>
      <c r="I26" s="23">
        <v>6.7283333333333326</v>
      </c>
      <c r="J26" s="23">
        <v>7.0249999999999995</v>
      </c>
      <c r="K26" s="23">
        <v>6.875</v>
      </c>
      <c r="L26" s="23">
        <v>6.2616666666666658</v>
      </c>
      <c r="M26" s="23">
        <v>6.8083333333333336</v>
      </c>
      <c r="N26" s="23">
        <v>6.5698333333333343</v>
      </c>
      <c r="O26" s="23">
        <v>6.6449999999999996</v>
      </c>
      <c r="P26" s="23">
        <v>6.666666666666667</v>
      </c>
      <c r="Q26" s="23">
        <v>7.0183333333333335</v>
      </c>
      <c r="R26" s="23">
        <v>6.8411986016666662</v>
      </c>
      <c r="S26" s="23">
        <v>6.72</v>
      </c>
      <c r="T26" s="23" t="s">
        <v>673</v>
      </c>
      <c r="U26" s="23">
        <v>6.7566666666666668</v>
      </c>
      <c r="V26" s="23">
        <v>6.5966666666666667</v>
      </c>
      <c r="W26" s="152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266</v>
      </c>
      <c r="C27" s="29"/>
      <c r="D27" s="11">
        <v>7.1295145769335617</v>
      </c>
      <c r="E27" s="11">
        <v>7.1099999999999994</v>
      </c>
      <c r="F27" s="11">
        <v>6.915</v>
      </c>
      <c r="G27" s="11">
        <v>7.3</v>
      </c>
      <c r="H27" s="11">
        <v>6.168333333333333</v>
      </c>
      <c r="I27" s="11">
        <v>6.77</v>
      </c>
      <c r="J27" s="11">
        <v>7.04</v>
      </c>
      <c r="K27" s="11">
        <v>6.8324999999999996</v>
      </c>
      <c r="L27" s="11">
        <v>6.2549999999999999</v>
      </c>
      <c r="M27" s="11">
        <v>6.8049999999999997</v>
      </c>
      <c r="N27" s="11">
        <v>6.5789999999999997</v>
      </c>
      <c r="O27" s="11">
        <v>6.66</v>
      </c>
      <c r="P27" s="11">
        <v>6.7</v>
      </c>
      <c r="Q27" s="11">
        <v>7.0250000000000004</v>
      </c>
      <c r="R27" s="11">
        <v>6.8445372550000005</v>
      </c>
      <c r="S27" s="11">
        <v>6.7249999999999996</v>
      </c>
      <c r="T27" s="11" t="s">
        <v>673</v>
      </c>
      <c r="U27" s="11">
        <v>6.76</v>
      </c>
      <c r="V27" s="11">
        <v>6.6</v>
      </c>
      <c r="W27" s="152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267</v>
      </c>
      <c r="C28" s="29"/>
      <c r="D28" s="24">
        <v>0.12082918556104619</v>
      </c>
      <c r="E28" s="24">
        <v>0.14264174237111199</v>
      </c>
      <c r="F28" s="24">
        <v>0.21141586190886122</v>
      </c>
      <c r="G28" s="24">
        <v>9.2466210044534564E-2</v>
      </c>
      <c r="H28" s="24">
        <v>7.7860273710167488E-2</v>
      </c>
      <c r="I28" s="24">
        <v>0.1348208688099386</v>
      </c>
      <c r="J28" s="24">
        <v>0.1005484957619952</v>
      </c>
      <c r="K28" s="24">
        <v>0.11400657875754364</v>
      </c>
      <c r="L28" s="24">
        <v>4.6224091842530207E-2</v>
      </c>
      <c r="M28" s="24">
        <v>8.7044050150867233E-2</v>
      </c>
      <c r="N28" s="24">
        <v>6.2595260736469871E-2</v>
      </c>
      <c r="O28" s="24">
        <v>8.8938180777436579E-2</v>
      </c>
      <c r="P28" s="24">
        <v>5.1639777949432496E-2</v>
      </c>
      <c r="Q28" s="24">
        <v>2.3166067138525336E-2</v>
      </c>
      <c r="R28" s="24">
        <v>6.4427415204283814E-2</v>
      </c>
      <c r="S28" s="24">
        <v>5.5136195008360873E-2</v>
      </c>
      <c r="T28" s="24" t="s">
        <v>673</v>
      </c>
      <c r="U28" s="24">
        <v>5.1639777949431124E-3</v>
      </c>
      <c r="V28" s="24">
        <v>6.9761498454854673E-2</v>
      </c>
      <c r="W28" s="206"/>
      <c r="X28" s="207"/>
      <c r="Y28" s="207"/>
      <c r="Z28" s="207"/>
      <c r="AA28" s="207"/>
      <c r="AB28" s="207"/>
      <c r="AC28" s="207"/>
      <c r="AD28" s="207"/>
      <c r="AE28" s="207"/>
      <c r="AF28" s="207"/>
      <c r="AG28" s="207"/>
      <c r="AH28" s="207"/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7"/>
      <c r="BF28" s="207"/>
      <c r="BG28" s="207"/>
      <c r="BH28" s="207"/>
      <c r="BI28" s="207"/>
      <c r="BJ28" s="207"/>
      <c r="BK28" s="207"/>
      <c r="BL28" s="207"/>
      <c r="BM28" s="56"/>
    </row>
    <row r="29" spans="1:65">
      <c r="A29" s="30"/>
      <c r="B29" s="3" t="s">
        <v>86</v>
      </c>
      <c r="C29" s="29"/>
      <c r="D29" s="13">
        <v>1.6981264889057525E-2</v>
      </c>
      <c r="E29" s="13">
        <v>2.0080958569372878E-2</v>
      </c>
      <c r="F29" s="13">
        <v>3.0238263920218528E-2</v>
      </c>
      <c r="G29" s="13">
        <v>1.2692684975227806E-2</v>
      </c>
      <c r="H29" s="13">
        <v>1.259195801242601E-2</v>
      </c>
      <c r="I29" s="13">
        <v>2.0037780848640864E-2</v>
      </c>
      <c r="J29" s="13">
        <v>1.4312953133380102E-2</v>
      </c>
      <c r="K29" s="13">
        <v>1.6582775092006348E-2</v>
      </c>
      <c r="L29" s="13">
        <v>7.3820748218041332E-3</v>
      </c>
      <c r="M29" s="13">
        <v>1.2784927806736925E-2</v>
      </c>
      <c r="N29" s="13">
        <v>9.5276786427565176E-3</v>
      </c>
      <c r="O29" s="13">
        <v>1.3384225850630035E-2</v>
      </c>
      <c r="P29" s="13">
        <v>7.7459666924148737E-3</v>
      </c>
      <c r="Q29" s="13">
        <v>3.3007932280017102E-3</v>
      </c>
      <c r="R29" s="13">
        <v>9.4175624704986461E-3</v>
      </c>
      <c r="S29" s="13">
        <v>8.2047909238632255E-3</v>
      </c>
      <c r="T29" s="13" t="s">
        <v>673</v>
      </c>
      <c r="U29" s="13">
        <v>7.6427890403696775E-4</v>
      </c>
      <c r="V29" s="13">
        <v>1.0575265051266498E-2</v>
      </c>
      <c r="W29" s="152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268</v>
      </c>
      <c r="C30" s="29"/>
      <c r="D30" s="13">
        <v>5.152745298299255E-2</v>
      </c>
      <c r="E30" s="13">
        <v>4.9738193969465216E-2</v>
      </c>
      <c r="F30" s="13">
        <v>3.3235974589842066E-2</v>
      </c>
      <c r="G30" s="13">
        <v>7.6585088184076167E-2</v>
      </c>
      <c r="H30" s="13">
        <v>-8.6220389576087353E-2</v>
      </c>
      <c r="I30" s="13">
        <v>-5.6797069322546134E-3</v>
      </c>
      <c r="J30" s="13">
        <v>3.8162010225550436E-2</v>
      </c>
      <c r="K30" s="13">
        <v>1.5994849864862548E-2</v>
      </c>
      <c r="L30" s="13">
        <v>-7.4644205832172572E-2</v>
      </c>
      <c r="M30" s="13">
        <v>6.1427785934458079E-3</v>
      </c>
      <c r="N30" s="13">
        <v>-2.9103006380047924E-2</v>
      </c>
      <c r="O30" s="13">
        <v>-1.799479602152565E-2</v>
      </c>
      <c r="P30" s="13">
        <v>-1.4792872858314987E-2</v>
      </c>
      <c r="Q30" s="13">
        <v>3.7176803098408762E-2</v>
      </c>
      <c r="R30" s="13">
        <v>1.099964308305923E-2</v>
      </c>
      <c r="S30" s="13">
        <v>-6.9112158411815949E-3</v>
      </c>
      <c r="T30" s="13" t="s">
        <v>673</v>
      </c>
      <c r="U30" s="13">
        <v>-1.4925766419022768E-3</v>
      </c>
      <c r="V30" s="13">
        <v>-2.5137547693302786E-2</v>
      </c>
      <c r="W30" s="152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269</v>
      </c>
      <c r="C31" s="47"/>
      <c r="D31" s="45" t="s">
        <v>270</v>
      </c>
      <c r="E31" s="45">
        <v>1.46</v>
      </c>
      <c r="F31" s="45">
        <v>0.99</v>
      </c>
      <c r="G31" s="45">
        <v>2.23</v>
      </c>
      <c r="H31" s="45">
        <v>2.42</v>
      </c>
      <c r="I31" s="45">
        <v>0.12</v>
      </c>
      <c r="J31" s="45">
        <v>1.1299999999999999</v>
      </c>
      <c r="K31" s="45">
        <v>0.5</v>
      </c>
      <c r="L31" s="45">
        <v>2.09</v>
      </c>
      <c r="M31" s="45">
        <v>0.22</v>
      </c>
      <c r="N31" s="45">
        <v>0.79</v>
      </c>
      <c r="O31" s="45">
        <v>0.47</v>
      </c>
      <c r="P31" s="45">
        <v>0.38</v>
      </c>
      <c r="Q31" s="45">
        <v>1.1000000000000001</v>
      </c>
      <c r="R31" s="45">
        <v>0.36</v>
      </c>
      <c r="S31" s="45">
        <v>0.15</v>
      </c>
      <c r="T31" s="45" t="s">
        <v>270</v>
      </c>
      <c r="U31" s="45">
        <v>0</v>
      </c>
      <c r="V31" s="45">
        <v>0.67</v>
      </c>
      <c r="W31" s="152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V25">
    <cfRule type="expression" dxfId="23" priority="3">
      <formula>AND($B6&lt;&gt;$B5,NOT(ISBLANK(INDIRECT(Anlyt_LabRefThisCol))))</formula>
    </cfRule>
  </conditionalFormatting>
  <conditionalFormatting sqref="C2:V31">
    <cfRule type="expression" dxfId="22" priority="1" stopIfTrue="1">
      <formula>AND(ISBLANK(INDIRECT(Anlyt_LabRefLastCol)),ISBLANK(INDIRECT(Anlyt_LabRefThisCol)))</formula>
    </cfRule>
    <cfRule type="expression" dxfId="2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Performance Gates</vt:lpstr>
      <vt:lpstr>Uncertainty &amp; Tolerance Limits</vt:lpstr>
      <vt:lpstr>Indicative Values</vt:lpstr>
      <vt:lpstr>Abbreviations</vt:lpstr>
      <vt:lpstr>Laboratory List</vt:lpstr>
      <vt:lpstr>Upscaled Metrics</vt:lpstr>
      <vt:lpstr>Fire Assay</vt:lpstr>
      <vt:lpstr>AR Digest 10-50g</vt:lpstr>
      <vt:lpstr>CNL</vt:lpstr>
      <vt:lpstr>PA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2023-06-09T00:44:28Z</dcterms:modified>
</cp:coreProperties>
</file>