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4b, 257b, 245, 247 &amp; 231 JN1484\DataPacks\Rev 2\"/>
    </mc:Choice>
  </mc:AlternateContent>
  <xr:revisionPtr revIDLastSave="0" documentId="13_ncr:1_{20909FAC-091E-4E93-955A-F8F662C004B3}" xr6:coauthVersionLast="46" xr6:coauthVersionMax="46" xr10:uidLastSave="{00000000-0000-0000-0000-000000000000}"/>
  <bookViews>
    <workbookView xWindow="-120" yWindow="-120" windowWidth="29040" windowHeight="15840" tabRatio="910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4-Acid" sheetId="47900" r:id="rId11"/>
    <sheet name="Fusion XRF" sheetId="47901" r:id="rId12"/>
    <sheet name="Thermograv" sheetId="47902" r:id="rId13"/>
    <sheet name="IRC" sheetId="47903" r:id="rId14"/>
    <sheet name="Laser Ablation" sheetId="47904" r:id="rId15"/>
  </sheets>
  <calcPr calcId="18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/>
  <c r="J9" i="47895"/>
  <c r="J13" i="47895"/>
  <c r="J17" i="47895"/>
  <c r="J21" i="47895"/>
  <c r="J3" i="47895" l="1"/>
  <c r="J20" i="47895"/>
  <c r="J16" i="47895"/>
  <c r="J12" i="47895"/>
  <c r="J8" i="47895"/>
  <c r="J4" i="47895"/>
  <c r="J18" i="47895"/>
  <c r="J10" i="47895"/>
  <c r="J14" i="47895"/>
  <c r="J6" i="47895"/>
  <c r="J24" i="47895" s="1"/>
  <c r="J19" i="47895"/>
  <c r="J15" i="47895"/>
  <c r="J25" i="47895" s="1"/>
  <c r="J26" i="47895" s="1"/>
  <c r="J11" i="47895"/>
  <c r="J7" i="47895"/>
  <c r="J22" i="47895"/>
  <c r="J23" i="478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E20B55A-8B61-4F1C-8A7E-FCB3017C8D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73D79132-7392-4683-B6A7-B02467AE70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 shapeId="0" xr:uid="{7A479D5F-1E56-4E10-B681-4313D46B91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86C101CB-6B85-4CA0-B984-3283BE2ED2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178C965-25DB-48DB-893D-08147E9DAB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9E8CDF70-E464-4A56-A548-A4644AFE19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A53EEF9-442C-406E-A8A6-52AA5F6303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7D91164E-09AB-40EE-899D-568447EEA9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40CCF7C2-028E-4179-9F72-320094FC9F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E513C019-82E8-419A-9AF1-58D545A15A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1F3237E5-5A26-46BE-9D25-5FFBFFBDA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BF9AA0E8-110C-4361-B007-B966DDEEF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EB2ADFDB-8AB8-4EDE-B304-23AD5DA7D6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40C48760-E277-4EE0-A3EF-EF8ADA6289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F5E6920B-D20C-4D78-98F1-45C8AF61A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BB671F78-D646-4EF1-8024-A4D6176544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B8D3BD65-6489-4C7F-B014-F412E4D2B6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3EDF1051-FC0B-45B1-8C91-21CC9438FC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 xr:uid="{C1E9D4A4-3D2B-48F6-845C-A09D06A758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 shapeId="0" xr:uid="{DACA6FDE-491C-4B45-9231-687D03CB0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 shapeId="0" xr:uid="{C097900A-187E-47B4-A0E1-43474460AC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5" authorId="0" shapeId="0" xr:uid="{183B16CA-0617-4CD5-A4E2-C8F4128D07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5426A908-02F6-4A9A-B382-23329F3B7C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2" authorId="0" shapeId="0" xr:uid="{83C24D48-5C55-4056-A4E9-1F6FE625D8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1" authorId="0" shapeId="0" xr:uid="{C368B5F1-AF50-4480-B74C-85B74A1F68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9" authorId="0" shapeId="0" xr:uid="{C7F6D8C5-82D6-4642-B38F-6637DE8097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7" authorId="0" shapeId="0" xr:uid="{C89A74C8-BF49-4067-AA43-72D5F06C42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DE3169D5-3DD7-4F5C-AA24-0D88F8AF41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7D07153C-7675-44FF-A84F-C98C4DF249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1A339F00-D6CA-4410-BD55-341E5E6E19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D9DA3C5B-D115-4F15-84CF-8BE2E85FBE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829395F1-C5F2-4737-8EE3-D2C5BEBF0E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8FAA2FA0-D068-49C9-BCA9-6CB653E584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A850C310-C366-4AE2-AA1A-CA775FCA1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5BD1D3ED-6721-4BAD-978C-C740438D2A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E19BFCBE-B484-46C7-A7C0-5AF2FC2F3A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C4848109-2E28-4F08-9EBC-A143F725E2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0" authorId="0" shapeId="0" xr:uid="{27A1776F-EBA3-48D9-A1DF-BFE6516F76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E7536FF3-2725-4D1E-9CC5-D7DFCC1AC8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 xr:uid="{EADDEE1B-EBCE-4B36-95E3-A45D7BB72F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 xr:uid="{358A9A58-662D-45FD-AD4D-F0C2B3DE77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 xr:uid="{C026AD85-A832-4259-8A1E-8D87B6C471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 xr:uid="{768DCD16-87EA-4632-87A1-A344C94A09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 shapeId="0" xr:uid="{610AEB03-4AA2-4A1C-BA41-D50F5D35EA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 xr:uid="{10DA7DA3-BB21-4AC6-B857-66BB73F9E8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 xr:uid="{19CB70F1-9155-4E27-95E7-AD337106E3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 xr:uid="{03DADAAA-8740-4D65-94EC-ECD4AD32B2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 xr:uid="{520D2C24-CDF3-4FEF-954A-C57A776929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 xr:uid="{D1D45449-318E-468D-A400-1E84BE723D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 xr:uid="{4FEDA841-A42D-4C98-8D10-D858E00237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6FB0D40C-87D5-42CA-8533-7A6B90E5AD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EB8131B5-1AF9-462A-86FC-3351C7ACD6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C48C8ED9-85C0-47A9-8699-368D0BB711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023EC418-A11B-484B-B3D8-6648CBF269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2E831B9B-A35C-4704-B522-E07F5B7E9A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5C656BD8-EC7A-4A52-B833-F9D585AE30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177551B8-3A7A-406E-BFC6-EC833FC340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915E57AC-6487-4458-AA1E-90F1540F76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6D1401D5-1DE1-4383-A51B-F79CA5470E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DC7E7BC7-FE0B-48DB-B395-FE8E6A2FF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B11A7F2F-E869-499C-B012-4939444F8A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F93C7F1D-FEEA-4DE7-9918-8D1184EA4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0CC5A751-F785-4EEA-9ABF-F7ACFC7FBC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F5B7CC3D-56F8-4470-9AE8-C0DF968A74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EDE303A8-013F-4C38-A807-0F27CD31D5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 xr:uid="{750175BE-5F4B-4B37-8469-1E32A55BED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 xr:uid="{10F8D221-9ABE-418C-AD5F-54E78726C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073FE7D-7287-4576-AD16-881A536B7F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6D8CDE0-8E10-4F10-94FA-B21CCF1DE4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BFCE61FB-4391-4867-9F9B-7F7509468F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81EDC4F9-EB32-4064-93B0-BEB9689EC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4BF468F8-6ECD-4D7A-A304-BE065DFFDF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B8130F1C-632B-4DDB-9AE3-2C1D8E4CE1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82749495-948A-4180-AC82-96D0BA479B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5EE99F6A-E6D3-4058-A7EE-02E4B87AB7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1A138512-CFC7-4319-AF65-0A76ADFEC2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E07E2B7B-9078-44D7-B70F-C50084AEB6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A0EDF52-4C87-41C0-AA08-B2398CBCF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683564DF-7C45-46A4-9D49-C45DD241A7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C751B0C-308F-4A83-9D87-0CF0070C40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75CD594-9D60-4E23-9E0E-CB53DBEFBE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17A712C-052B-4754-A3F8-F749494D03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0EC56D3-FFF9-412E-AFB8-2ACF5178FF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2024BF2C-BDAE-49A6-8275-5985F5C84E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F7EC8B9-569C-4DEF-B0AE-DA33FA5CB0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9783563D-57B2-47B0-9691-B0E7CFDDCF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E0AF6D83-7B33-4FF5-A2CD-0214B2C6D3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3DA9A98F-FDCA-48B1-B4D0-60911D8F6A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4E289F29-DFD1-405B-B470-6CDF96C7EF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C227C6B8-9563-4735-844D-678E1EDF23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2C172A6-FED2-4784-91F5-88F6E28459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B8BA124-CD4F-4C95-B520-84612410F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FD2CD053-B6A7-4BBD-BE56-BDE1132C37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946BA7CC-A5A8-4518-9B89-1BF2DDD712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2BABA83-CD76-408C-9758-E35C0EFDAA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D4CE8EE9-B389-4083-B235-A0B45FDEDD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B97E961F-6780-4315-B00F-956C23EB70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D5CD6C23-91BE-4A04-B875-96C384C0F8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1E8ED3F7-2BEF-4E86-B05E-4DF7A94B13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1312065E-6DEA-4C5D-97B8-EC48EDB439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7FB4506-21C5-4B7F-8722-9B72B672DD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498C9CE2-E341-44BA-8C4D-6E41515F60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A7B324F2-A032-45CC-B0D8-4F3D71937F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10A7C713-00D0-4BE7-B7DB-450DCADD11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E13F5CF0-C1AB-49B4-BBF8-8B7466723A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14CE2E9D-55B4-4F2A-B711-2D119DA2A8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72B7BD6D-44AE-4674-9251-F75F90E524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3733F51A-E7F2-48E1-ACE4-08F0750324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FDBED71-8789-4C1F-B13B-73D5B72E04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384518A7-10B1-45AE-B9C4-3F2A15787C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6A2F034-7C88-4912-BA71-0D34CF3AA3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DA681CDB-C296-4A39-8333-370FA0A890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8AD243E1-B732-4A99-915F-C175948D20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C17B0EA3-76AC-4B6E-A5D2-5126C82025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3A985DCC-9AF5-44A0-A6F2-53D940B9D4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50B28D58-2F7A-477A-9B40-E47D1A61F8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5FB3FC2C-D185-470A-BD85-FD41A9A2CB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26D95F3C-6FDA-466D-92CF-F811FE7F2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8ACBFFFA-63AB-4D31-9658-D14E860133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4E1BB592-3707-4FDA-8E6C-5B3C20C5AE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236DA12D-679E-4E93-8EE9-FF75FEC683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88C3D36E-FEE2-4E78-B6EA-4F593162ED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F35FD7B4-959A-4C82-AE47-A15FFF8375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622E0D68-F895-466A-BC44-BF836636E5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7E7863EF-058D-4D11-8C91-6BD48C4F6C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EF112F7-5620-4DC0-9283-D3F5CE16E9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AF5A0689-C744-40D2-AACD-36460C72FA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724F0AFD-49F8-47EA-8BB7-20127EA878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12AEFB4E-A5BE-467E-8BD2-6DAC5CC34C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FF71311-EE5D-4FB2-A269-8CD87068D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50963BC4-D818-4C7B-8743-6AD92B289C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ABE13471-D7C6-4F16-AF16-D322C0B4C7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7CC5349-E8DC-430E-9EBD-2EF992C15E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<sst xmlns="http://schemas.openxmlformats.org/spreadsheetml/2006/main" count="7539" uniqueCount="604">
  <si>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</si>
  <si>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</si>
  <si>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</si>
  <si>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</si>
  <si>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</si>
  <si>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</si>
  <si>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</si>
  <si>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</si>
  <si>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</si>
  <si>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</si>
  <si>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</si>
  <si>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</si>
  <si>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</si>
  <si>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</si>
  <si>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</si>
  <si>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</si>
  <si>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</si>
  <si>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</si>
  <si>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</si>
  <si>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</si>
  <si>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</si>
  <si>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</si>
  <si>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</si>
  <si>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</si>
  <si>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</si>
  <si>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</si>
  <si>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</si>
  <si>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</si>
  <si>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</si>
  <si>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</si>
  <si>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</si>
  <si>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</si>
  <si>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</si>
  <si>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</si>
  <si>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</si>
  <si>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</si>
  <si>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</si>
  <si>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</si>
  <si>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</si>
  <si>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</si>
  <si>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</si>
  <si>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</si>
  <si>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</si>
  <si>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</si>
  <si>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</si>
  <si>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</si>
  <si>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</si>
  <si>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</si>
  <si>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</si>
  <si>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</si>
  <si>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</si>
  <si>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</si>
  <si>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</si>
  <si>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</si>
  <si>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</si>
  <si>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</si>
  <si>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</si>
  <si>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</si>
  <si>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</si>
  <si>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</si>
  <si>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</si>
  <si>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</si>
  <si>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</si>
  <si>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</si>
  <si>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</si>
  <si>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</si>
  <si>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</si>
  <si>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</si>
  <si>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</si>
  <si>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</si>
  <si>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</si>
  <si>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</si>
  <si>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</si>
  <si>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</si>
  <si>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</si>
  <si>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</si>
  <si>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</si>
  <si>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</si>
  <si>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</si>
  <si>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</si>
  <si>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</si>
  <si>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</si>
  <si>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</si>
  <si>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</si>
  <si>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</si>
  <si>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</si>
  <si>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</si>
  <si>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</si>
  <si>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</si>
  <si>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</si>
  <si>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</si>
  <si>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</si>
  <si>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</si>
  <si>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</si>
  <si>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</si>
  <si>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</si>
  <si>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</si>
  <si>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</si>
  <si>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</si>
  <si>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</si>
  <si>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</si>
  <si>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</si>
  <si>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</si>
  <si>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</si>
  <si>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</si>
  <si>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</si>
  <si>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</si>
  <si>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</si>
  <si>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</si>
  <si>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</si>
  <si>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</si>
  <si>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</si>
  <si>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</si>
  <si>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</si>
  <si>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</si>
  <si>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</si>
  <si>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</si>
  <si>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</si>
  <si>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</si>
  <si>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</si>
  <si>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</si>
  <si>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</si>
  <si>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</si>
  <si>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</si>
  <si>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</si>
  <si>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</si>
  <si>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</si>
  <si>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</si>
  <si>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</si>
  <si>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</si>
  <si>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</si>
  <si>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</si>
  <si>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</si>
  <si>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</si>
  <si>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</si>
  <si>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</si>
  <si>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</si>
  <si>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</si>
  <si>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</si>
  <si>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</si>
  <si>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</si>
  <si>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</si>
  <si>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</si>
  <si>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</si>
  <si>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</si>
  <si>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</si>
  <si>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</si>
  <si>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</si>
  <si>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</si>
  <si>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</si>
  <si>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</si>
  <si>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</si>
  <si>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</si>
  <si>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</si>
  <si>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</si>
  <si>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</si>
  <si>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</si>
  <si>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</si>
  <si>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</si>
  <si>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</si>
  <si>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</si>
  <si>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</si>
  <si>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</si>
  <si>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</si>
  <si>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</si>
  <si>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</si>
  <si>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</si>
  <si>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</si>
  <si>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</si>
  <si>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</si>
  <si>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</si>
  <si>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</si>
  <si>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</si>
  <si>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</si>
  <si>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</si>
  <si>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</si>
  <si>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</si>
  <si>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</si>
  <si>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</si>
  <si>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</si>
  <si>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</si>
  <si>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</si>
  <si>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</si>
  <si>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</si>
  <si>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</si>
  <si>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</si>
  <si>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</si>
  <si>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</si>
  <si>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</si>
  <si>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</si>
  <si>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</si>
  <si>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</si>
  <si>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</si>
  <si>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</si>
  <si>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</si>
  <si>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</si>
  <si>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</si>
  <si>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</si>
  <si>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</si>
  <si>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</si>
  <si>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</si>
  <si>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</si>
  <si>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</si>
  <si>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</si>
  <si>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ANSLu</t>
  </si>
  <si>
    <t>Pb Fire Assay</t>
  </si>
  <si>
    <t>Aqua Regia Digestion (sample weights 10-50g)</t>
  </si>
  <si>
    <t>Cyanide Leach</t>
  </si>
  <si>
    <t>Cl</t>
  </si>
  <si>
    <t>Laser Ablation ICP-MS</t>
  </si>
  <si>
    <t>&lt; 0.05</t>
  </si>
  <si>
    <t>PhotonAssay</t>
  </si>
  <si>
    <t>&lt; 0.002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</si>
  <si>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</si>
  <si>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</si>
  <si>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</si>
  <si>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</si>
  <si>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</si>
  <si>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</si>
  <si>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</si>
  <si>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</si>
  <si>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</si>
  <si>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</si>
  <si>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W, ppm</t>
  </si>
  <si>
    <t>Lab</t>
  </si>
  <si>
    <t>No</t>
  </si>
  <si>
    <t>1.00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</si>
  <si>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</si>
  <si>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</si>
  <si>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</si>
  <si>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</si>
  <si>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</si>
  <si>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</si>
  <si>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</si>
  <si>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</si>
  <si>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</si>
  <si>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</si>
  <si>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</si>
  <si>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</si>
  <si>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</si>
  <si>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</si>
  <si>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</si>
  <si>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</si>
  <si>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</si>
  <si>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</si>
  <si>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</si>
  <si>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</si>
  <si>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</si>
  <si>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</si>
  <si>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</si>
  <si>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</si>
  <si>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</si>
  <si>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</si>
  <si>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</si>
  <si>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</si>
  <si>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</si>
  <si>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</si>
  <si>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</si>
  <si>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</si>
  <si>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FA*GRAV</t>
  </si>
  <si>
    <t>FA*AAS</t>
  </si>
  <si>
    <t>FA*OES</t>
  </si>
  <si>
    <t>FA*MS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</si>
  <si>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</si>
  <si>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</si>
  <si>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</si>
  <si>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</si>
  <si>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</si>
  <si>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</si>
  <si>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</si>
  <si>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</si>
  <si>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</si>
  <si>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</si>
  <si>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Results from laboratory 19 were removed due to extreme low bias.</t>
  </si>
  <si>
    <t>Indicative</t>
  </si>
  <si>
    <t>AR*MS</t>
  </si>
  <si>
    <t>AR*AAS</t>
  </si>
  <si>
    <t>N.A.</t>
  </si>
  <si>
    <t>CNL*AAS</t>
  </si>
  <si>
    <t>CNL*OES</t>
  </si>
  <si>
    <t>CNL*MS</t>
  </si>
  <si>
    <t>10g</t>
  </si>
  <si>
    <t>05g</t>
  </si>
  <si>
    <t>200g</t>
  </si>
  <si>
    <t>--</t>
  </si>
  <si>
    <t>2.00</t>
  </si>
  <si>
    <t>1.01</t>
  </si>
  <si>
    <t>1.02</t>
  </si>
  <si>
    <t>1.03</t>
  </si>
  <si>
    <t>1.04</t>
  </si>
  <si>
    <t>1.05</t>
  </si>
  <si>
    <t>1.06</t>
  </si>
  <si>
    <t>1.07</t>
  </si>
  <si>
    <t>Raw*PA</t>
  </si>
  <si>
    <t>350g</t>
  </si>
  <si>
    <t>4A*MS</t>
  </si>
  <si>
    <t>4A*OES/MS</t>
  </si>
  <si>
    <t>Results from laboratories 17 &amp; 18 were removed due to their 1 ppm reading resolution.</t>
  </si>
  <si>
    <t>&gt; 1000</t>
  </si>
  <si>
    <t>&lt; 0.5</t>
  </si>
  <si>
    <t>Results from laboratories 6, 10 &amp; 25 were removed due to their 1 ppm reading resolution.</t>
  </si>
  <si>
    <t>Results from laboratories 6, 9, 13 &amp; 17 were removed due to their 0.1 ppm reading resolution.</t>
  </si>
  <si>
    <t>&lt; 0.02</t>
  </si>
  <si>
    <t>Results from laboratories 6, 19 &amp; 22 were removed due to their 0.1 ppm or greater reading resolution.</t>
  </si>
  <si>
    <t>Results from laboratories 9, 17, 18, 21, 22 &amp; 27 were removed due to their 1 ppm reading resolution.</t>
  </si>
  <si>
    <t>Results from laboratories 9 &amp; 18 were removed due to their 10 ppm reading resolution.</t>
  </si>
  <si>
    <t>Results from laboratory 26 were removed due to their 1 ppm reading resolution.</t>
  </si>
  <si>
    <t>Results from laboratory 17 were removed due to their 10 ppm reading resolution.</t>
  </si>
  <si>
    <t>Results from laboratory 19 were removed due to their 1 ppm reading resolution.</t>
  </si>
  <si>
    <t>Results from laboratories 6, 17 &amp; 22 were removed due to their 1 ppm reading resolution.</t>
  </si>
  <si>
    <t>Results from laboratories 8, 10 &amp; 25 were removed due to their 0.1 ppm reading resolution.</t>
  </si>
  <si>
    <t>Results from laboratory 9 were removed due to their 0.1 ppm reading resolution.</t>
  </si>
  <si>
    <t>Results from laboratory 9 were removed due to their 10 ppm reading resolution.</t>
  </si>
  <si>
    <t>Results from laboratories 18, 10, 17 &amp; 25 were removed due to their 0.1 ppm reading resolution.</t>
  </si>
  <si>
    <t>Results from laboratory 22 were removed due to their 1 ppm reading resolution.</t>
  </si>
  <si>
    <t>Results from laboratories 19 &amp; 22 were removed due to their 1 ppm reading resolution.</t>
  </si>
  <si>
    <t>&lt; 0.005</t>
  </si>
  <si>
    <t>&lt; 0.001</t>
  </si>
  <si>
    <t>&lt; 0.3</t>
  </si>
  <si>
    <t>Results from laboratories 8 &amp; 18 were removed due to their 1 ppm reading resolution.</t>
  </si>
  <si>
    <t>Results from laboratories 6, 9, 10, 18 &amp; 25 were removed due to their 0.1 ppm reading resolution.</t>
  </si>
  <si>
    <t>Results from laboratories 6, 9, 18, 19 &amp; 32 were removed due to their 0.1 ppm reading resolution.</t>
  </si>
  <si>
    <t>Results from laboratories 8, 10, 19 &amp; 25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</si>
  <si>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</si>
  <si>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</si>
  <si>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</si>
  <si>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</si>
  <si>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</si>
  <si>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</si>
  <si>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</si>
  <si>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</si>
  <si>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</si>
  <si>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</si>
  <si>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</si>
  <si>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</si>
  <si>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</si>
  <si>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</si>
  <si>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</si>
  <si>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</si>
  <si>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lithium borate fusion with X-ray fluorescence spectroscopy</t>
  </si>
  <si>
    <t>cyanide leach with atomic absorption spectroscopy</t>
  </si>
  <si>
    <t>cyanide leach with inductively coupled plasma mass spectroscopy</t>
  </si>
  <si>
    <t>cyanide leach with inductively coupled plasma optical emission spectroscopy</t>
  </si>
  <si>
    <t>fire assay with atomic absorption spectroscopy</t>
  </si>
  <si>
    <t>fire assay with gravimetric finish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</si>
  <si>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</si>
  <si>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</si>
  <si>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</si>
  <si>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</si>
  <si>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</si>
  <si>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</si>
  <si>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Text Values:</t>
  </si>
  <si>
    <t>Element Not Determined (Lab 2.14)</t>
  </si>
  <si>
    <t>Not Applicable (Lab 2.09)</t>
  </si>
  <si>
    <t>Not Applicable (Lab 2.10)</t>
  </si>
  <si>
    <t>Not Applicable (Lab 2.11)</t>
  </si>
  <si>
    <t>Not Applicable (Lab 2.25)</t>
  </si>
  <si>
    <t>Unable to report due to QC failure (Lab 2.03)</t>
  </si>
  <si>
    <t>Not Applicable (Lab 2.21)</t>
  </si>
  <si>
    <t>AGAT Laboratories, Mississauga, Ontario, Canada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</si>
  <si>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</si>
  <si>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</si>
  <si>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</si>
  <si>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</si>
  <si>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</si>
  <si>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</si>
  <si>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</si>
  <si>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</si>
  <si>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</si>
  <si>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</si>
  <si>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</si>
  <si>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</si>
  <si>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</si>
  <si>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Inspectorate America Corporation (BV), Sparks, Nevada, USA</t>
  </si>
  <si>
    <t>Intertek Tarkwa, Tarkwa, Ghana</t>
  </si>
  <si>
    <t>Intertek Testing Services, Townsville, QLD, Australia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</si>
  <si>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</si>
  <si>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</si>
  <si>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</si>
  <si>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</si>
  <si>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Nagrom, Perth, WA, Australia</t>
  </si>
  <si>
    <t>On Site Laboratory Services, Bendigo, VIC,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</si>
  <si>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</si>
  <si>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</si>
  <si>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</si>
  <si>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Ravenswood Gold, Ravenswood, QLD, Australia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</si>
  <si>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</si>
  <si>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</si>
  <si>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</si>
  <si>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</si>
  <si>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</si>
  <si>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</si>
  <si>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</si>
  <si>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</si>
  <si>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</si>
  <si>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</si>
  <si>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</si>
  <si>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</si>
  <si>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</si>
  <si>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</si>
  <si>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</si>
  <si>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</si>
  <si>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</si>
  <si>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</si>
  <si>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</si>
  <si>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</si>
  <si>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</si>
  <si>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</si>
  <si>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</si>
  <si>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</si>
  <si>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</si>
  <si>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</si>
  <si>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</si>
  <si>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</si>
  <si>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</si>
  <si>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</si>
  <si>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</si>
  <si>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</si>
  <si>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</si>
  <si>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</si>
  <si>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</si>
  <si>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</si>
  <si>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</si>
  <si>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</si>
  <si>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</si>
  <si>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</si>
  <si>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</si>
  <si>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</si>
  <si>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</si>
  <si>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</si>
  <si>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</si>
  <si>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</si>
  <si>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</si>
  <si>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</si>
  <si>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</si>
  <si>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</si>
  <si>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</si>
  <si>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</si>
  <si>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</si>
  <si>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</si>
  <si>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</si>
  <si>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</si>
  <si>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</si>
  <si>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</si>
  <si>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</si>
  <si>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</si>
  <si>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</si>
  <si>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</si>
  <si>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</si>
  <si>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</si>
  <si>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</si>
  <si>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</si>
  <si>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</si>
  <si>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</si>
  <si>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</si>
  <si>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</si>
  <si>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</si>
  <si>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</si>
  <si>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</si>
  <si>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</si>
  <si>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</si>
  <si>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</si>
  <si>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247 (Certified Value 42.96 ppm)</t>
  </si>
  <si>
    <t>Analytical results for Pd in OREAS 247 (Indicative Value &lt; 5 ppb)</t>
  </si>
  <si>
    <t>Analytical results for Pt in OREAS 247 (Indicative Value &lt; 5 ppb)</t>
  </si>
  <si>
    <t>Analytical results for Au in OREAS 247 (Indicative Value 42.56 ppm)</t>
  </si>
  <si>
    <t>Analytical results for Au in OREAS 247 (Indicative Value 29.17 ppm)</t>
  </si>
  <si>
    <t>Analytical results for Au in OREAS 247 (Certified Value 43.77 ppm)</t>
  </si>
  <si>
    <t>Analytical results for Ag in OREAS 247 (Certified Value 2.16 ppm)</t>
  </si>
  <si>
    <t>Analytical results for Al in OREAS 247 (Certified Value 6.08 wt.%)</t>
  </si>
  <si>
    <t>Analytical results for As in OREAS 247 (Certified Value 3514 ppm)</t>
  </si>
  <si>
    <t>Analytical results for Ba in OREAS 247 (Certified Value 550 ppm)</t>
  </si>
  <si>
    <t>Analytical results for Be in OREAS 247 (Certified Value 2.23 ppm)</t>
  </si>
  <si>
    <t>Analytical results for Bi in OREAS 247 (Certified Value 0.58 ppm)</t>
  </si>
  <si>
    <t>Analytical results for Ca in OREAS 247 (Certified Value 0.826 wt.%)</t>
  </si>
  <si>
    <t>Analytical results for Cd in OREAS 247 (Certified Value 0.065 ppm)</t>
  </si>
  <si>
    <t>Analytical results for Ce in OREAS 247 (Certified Value 67 ppm)</t>
  </si>
  <si>
    <t>Analytical results for Co in OREAS 247 (Certified Value 12 ppm)</t>
  </si>
  <si>
    <t>Analytical results for Cr in OREAS 247 (Certified Value 97 ppm)</t>
  </si>
  <si>
    <t>Analytical results for Cs in OREAS 247 (Certified Value 8.49 ppm)</t>
  </si>
  <si>
    <t>Analytical results for Cu in OREAS 247 (Certified Value 42.2 ppm)</t>
  </si>
  <si>
    <t>Analytical results for Dy in OREAS 247 (Certified Value 2.73 ppm)</t>
  </si>
  <si>
    <t>Analytical results for Er in OREAS 247 (Certified Value 1.49 ppm)</t>
  </si>
  <si>
    <t>Analytical results for Eu in OREAS 247 (Certified Value 0.96 ppm)</t>
  </si>
  <si>
    <t>Analytical results for Fe in OREAS 247 (Certified Value 3.32 wt.%)</t>
  </si>
  <si>
    <t>Analytical results for Ga in OREAS 247 (Certified Value 16.3 ppm)</t>
  </si>
  <si>
    <t>Analytical results for Gd in OREAS 247 (Certified Value 4.23 ppm)</t>
  </si>
  <si>
    <t>Analytical results for Ge in OREAS 247 (Indicative Value 0.3 ppm)</t>
  </si>
  <si>
    <t>Analytical results for Hf in OREAS 247 (Certified Value 3.57 ppm)</t>
  </si>
  <si>
    <t>Analytical results for Hg in OREAS 247 (Indicative Value 0.1 ppm)</t>
  </si>
  <si>
    <t>Analytical results for Ho in OREAS 247 (Certified Value 0.54 ppm)</t>
  </si>
  <si>
    <t>Analytical results for In in OREAS 247 (Certified Value 0.058 ppm)</t>
  </si>
  <si>
    <t>Analytical results for K in OREAS 247 (Certified Value 2.45 wt.%)</t>
  </si>
  <si>
    <t>Analytical results for La in OREAS 247 (Certified Value 33.1 ppm)</t>
  </si>
  <si>
    <t>Analytical results for Li in OREAS 247 (Certified Value 31.8 ppm)</t>
  </si>
  <si>
    <t>Analytical results for Lu in OREAS 247 (Certified Value 0.24 ppm)</t>
  </si>
  <si>
    <t>Analytical results for Mg in OREAS 247 (Certified Value 1.22 wt.%)</t>
  </si>
  <si>
    <t>Analytical results for Mn in OREAS 247 (Certified Value 0.036 wt.%)</t>
  </si>
  <si>
    <t>Analytical results for Mo in OREAS 247 (Certified Value 1.76 ppm)</t>
  </si>
  <si>
    <t>Analytical results for Na in OREAS 247 (Certified Value 0.499 wt.%)</t>
  </si>
  <si>
    <t>Analytical results for Nb in OREAS 247 (Certified Value 11.7 ppm)</t>
  </si>
  <si>
    <t>Analytical results for Nd in OREAS 247 (Certified Value 29.3 ppm)</t>
  </si>
  <si>
    <t>Analytical results for Ni in OREAS 247 (Certified Value 45.9 ppm)</t>
  </si>
  <si>
    <t>Analytical results for P in OREAS 247 (Certified Value 0.048 wt.%)</t>
  </si>
  <si>
    <t>Analytical results for Pb in OREAS 247 (Certified Value 31.9 ppm)</t>
  </si>
  <si>
    <t>Analytical results for Pr in OREAS 247 (Certified Value 7.9 ppm)</t>
  </si>
  <si>
    <t>Analytical results for Rb in OREAS 247 (Certified Value 144 ppm)</t>
  </si>
  <si>
    <t>Analytical results for Re in OREAS 247 (Certified Value &lt; 0.002 ppm)</t>
  </si>
  <si>
    <t>Analytical results for S in OREAS 247 (Certified Value 0.714 wt.%)</t>
  </si>
  <si>
    <t>Analytical results for Sb in OREAS 247 (Certified Value 3295 ppm)</t>
  </si>
  <si>
    <t>Analytical results for Sc in OREAS 247 (Certified Value 11.4 ppm)</t>
  </si>
  <si>
    <t>Analytical results for Se in OREAS 247 (Indicative Value 1.07 ppm)</t>
  </si>
  <si>
    <t>Analytical results for Sm in OREAS 247 (Certified Value 5.5 ppm)</t>
  </si>
  <si>
    <t>Analytical results for Sn in OREAS 247 (Certified Value 3.31 ppm)</t>
  </si>
  <si>
    <t>Analytical results for Sr in OREAS 247 (Certified Value 96 ppm)</t>
  </si>
  <si>
    <t>Analytical results for Ta in OREAS 247 (Certified Value 0.92 ppm)</t>
  </si>
  <si>
    <t>Analytical results for Tb in OREAS 247 (Certified Value 0.53 ppm)</t>
  </si>
  <si>
    <t>Analytical results for Te in OREAS 247 (Indicative Value 0.038 ppm)</t>
  </si>
  <si>
    <t>Analytical results for Th in OREAS 247 (Certified Value 12.6 ppm)</t>
  </si>
  <si>
    <t>Analytical results for Ti in OREAS 247 (Certified Value 0.39 wt.%)</t>
  </si>
  <si>
    <t>Analytical results for Tl in OREAS 247 (Certified Value 0.8 ppm)</t>
  </si>
  <si>
    <t>Analytical results for Tm in OREAS 247 (Certified Value 0.23 ppm)</t>
  </si>
  <si>
    <t>Analytical results for U in OREAS 247 (Certified Value 2.53 ppm)</t>
  </si>
  <si>
    <t>Analytical results for V in OREAS 247 (Certified Value 82 ppm)</t>
  </si>
  <si>
    <t>Analytical results for W in OREAS 247 (Certified Value 7.88 ppm)</t>
  </si>
  <si>
    <t>Analytical results for Y in OREAS 247 (Certified Value 13.1 ppm)</t>
  </si>
  <si>
    <t>Analytical results for Yb in OREAS 247 (Certified Value 1.54 ppm)</t>
  </si>
  <si>
    <t>Analytical results for Zn in OREAS 247 (Certified Value 86 ppm)</t>
  </si>
  <si>
    <t>Analytical results for Zr in OREAS 247 (Certified Value 125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</si>
  <si>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247 (Indicative Value 11.74 wt.%)</t>
    </r>
  </si>
  <si>
    <t>Analytical results for CaO in OREAS 247 (Indicative Value 1.16 wt.%)</t>
  </si>
  <si>
    <t>Analytical results for Cl in OREAS 247 (Indicative Value 95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</si>
  <si>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247 (Indicative Value 4.73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</si>
  <si>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247 (Indicative Value 2.98 wt.%)</t>
    </r>
  </si>
  <si>
    <t>Analytical results for MgO in OREAS 247 (Indicative Value 2.06 wt.%)</t>
  </si>
  <si>
    <t>Analytical results for MnO in OREAS 247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</si>
  <si>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247 (Indicative Value 0.655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</si>
  <si>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247 (Indicative Value 0.109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</si>
  <si>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247 (Indicative Value 70.8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</si>
  <si>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247 (Indicative Value 1.69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</si>
  <si>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247 (Indicative Value 0.7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</si>
  <si>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247 (Indicative Value 3.57 wt.%)</t>
    </r>
  </si>
  <si>
    <t>Analytical results for C in OREAS 247 (Indicative Value 0.52 wt.%)</t>
  </si>
  <si>
    <t>Analytical results for S in OREAS 247 (Indicative Value 0.705 wt.%)</t>
  </si>
  <si>
    <t>Analytical results for Ag in OREAS 247 (Indicative Value 2.5 ppm)</t>
  </si>
  <si>
    <t>Analytical results for As in OREAS 247 (Indicative Value 3495 ppm)</t>
  </si>
  <si>
    <t>Analytical results for Ba in OREAS 247 (Indicative Value 560 ppm)</t>
  </si>
  <si>
    <t>Analytical results for Be in OREAS 247 (Indicative Value 2.2 ppm)</t>
  </si>
  <si>
    <t>Analytical results for Bi in OREAS 247 (Indicative Value 0.64 ppm)</t>
  </si>
  <si>
    <t>Analytical results for Cd in OREAS 247 (Indicative Value 0.1 ppm)</t>
  </si>
  <si>
    <t>Analytical results for Ce in OREAS 247 (Indicative Value 68 ppm)</t>
  </si>
  <si>
    <t>Analytical results for Co in OREAS 247 (Indicative Value 12.6 ppm)</t>
  </si>
  <si>
    <t>Analytical results for Cr in OREAS 247 (Indicative Value 107 ppm)</t>
  </si>
  <si>
    <t>Analytical results for Cs in OREAS 247 (Indicative Value 8.51 ppm)</t>
  </si>
  <si>
    <t>Analytical results for Cu in OREAS 247 (Indicative Value 43 ppm)</t>
  </si>
  <si>
    <t>Analytical results for Dy in OREAS 247 (Indicative Value 4.72 ppm)</t>
  </si>
  <si>
    <t>Analytical results for Er in OREAS 247 (Indicative Value 2.68 ppm)</t>
  </si>
  <si>
    <t>Analytical results for Eu in OREAS 247 (Indicative Value 1.12 ppm)</t>
  </si>
  <si>
    <t>Analytical results for Ga in OREAS 247 (Indicative Value 16.3 ppm)</t>
  </si>
  <si>
    <t>Analytical results for Gd in OREAS 247 (Indicative Value 5.2 ppm)</t>
  </si>
  <si>
    <t>Analytical results for Ge in OREAS 247 (Indicative Value 1.85 ppm)</t>
  </si>
  <si>
    <t>Analytical results for Hf in OREAS 247 (Indicative Value 7.47 ppm)</t>
  </si>
  <si>
    <t>Analytical results for Ho in OREAS 247 (Indicative Value 0.98 ppm)</t>
  </si>
  <si>
    <t>Analytical results for In in OREAS 247 (Indicative Value &lt; 0.05 ppm)</t>
  </si>
  <si>
    <t>Analytical results for La in OREAS 247 (Indicative Value 34.9 ppm)</t>
  </si>
  <si>
    <t>Analytical results for Lu in OREAS 247 (Indicative Value 0.41 ppm)</t>
  </si>
  <si>
    <t>Analytical results for Mn in OREAS 247 (Indicative Value 0.036 wt.%)</t>
  </si>
  <si>
    <t>Analytical results for Mo in OREAS 247 (Indicative Value 1.8 ppm)</t>
  </si>
  <si>
    <t>Analytical results for Nb in OREAS 247 (Indicative Value 13.8 ppm)</t>
  </si>
  <si>
    <t>Analytical results for Nd in OREAS 247 (Indicative Value 31.1 ppm)</t>
  </si>
  <si>
    <t>Analytical results for Ni in OREAS 247 (Indicative Value 46 ppm)</t>
  </si>
  <si>
    <t>Analytical results for Pb in OREAS 247 (Indicative Value 33.5 ppm)</t>
  </si>
  <si>
    <t>Analytical results for Pr in OREAS 247 (Indicative Value 8.38 ppm)</t>
  </si>
  <si>
    <t>Analytical results for Rb in OREAS 247 (Indicative Value 148 ppm)</t>
  </si>
  <si>
    <t>Analytical results for Re in OREAS 247 (Indicative Value 0.008 ppm)</t>
  </si>
  <si>
    <t>Analytical results for Sb in OREAS 247 (Indicative Value 3825 ppm)</t>
  </si>
  <si>
    <t>Analytical results for Sc in OREAS 247 (Indicative Value 11.9 ppm)</t>
  </si>
  <si>
    <t>Analytical results for Se in OREAS 247 (Indicative Value &lt; 5 ppm)</t>
  </si>
  <si>
    <t>Analytical results for Sm in OREAS 247 (Indicative Value 6.09 ppm)</t>
  </si>
  <si>
    <t>Analytical results for Sn in OREAS 247 (Indicative Value 3.4 ppm)</t>
  </si>
  <si>
    <t>Analytical results for Sr in OREAS 247 (Indicative Value 98 ppm)</t>
  </si>
  <si>
    <t>Analytical results for Ta in OREAS 247 (Indicative Value 1.03 ppm)</t>
  </si>
  <si>
    <t>Analytical results for Tb in OREAS 247 (Indicative Value 0.81 ppm)</t>
  </si>
  <si>
    <t>Analytical results for Te in OREAS 247 (Indicative Value &lt; 0.2 ppm)</t>
  </si>
  <si>
    <t>Analytical results for Th in OREAS 247 (Indicative Value 13.4 ppm)</t>
  </si>
  <si>
    <t>Analytical results for Ti in OREAS 247 (Indicative Value 0.442 wt.%)</t>
  </si>
  <si>
    <t>Analytical results for Tl in OREAS 247 (Indicative Value 0.9 ppm)</t>
  </si>
  <si>
    <t>Analytical results for Tm in OREAS 247 (Indicative Value 0.42 ppm)</t>
  </si>
  <si>
    <t>Analytical results for U in OREAS 247 (Indicative Value 2.87 ppm)</t>
  </si>
  <si>
    <t>Analytical results for V in OREAS 247 (Indicative Value 86 ppm)</t>
  </si>
  <si>
    <t>Analytical results for W in OREAS 247 (Indicative Value 9.05 ppm)</t>
  </si>
  <si>
    <t>Analytical results for Y in OREAS 247 (Indicative Value 25.6 ppm)</t>
  </si>
  <si>
    <t>Analytical results for Yb in OREAS 247 (Indicative Value 2.58 ppm)</t>
  </si>
  <si>
    <t>Analytical results for Zn in OREAS 247 (Indicative Value 103 ppm)</t>
  </si>
  <si>
    <t>Analytical results for Zr in OREAS 247 (Indicative Value 264 ppm)</t>
  </si>
  <si>
    <t/>
  </si>
  <si>
    <t>Table 5. Participating Laboratory List used for OREAS 247</t>
  </si>
  <si>
    <t>Table 4. Abbreviations used for OREAS 247</t>
  </si>
  <si>
    <t>Table 3. Indicative Values for OREAS 247</t>
  </si>
  <si>
    <t>Table 2. Certified Values, Expanded Uncertainty and Tolerance Limits for OREAS 247</t>
  </si>
  <si>
    <t>Table 1. Certified Values and Performance Gates for OREAS 247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</si>
  <si>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</si>
  <si>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</si>
  <si>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247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</si>
</sst>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/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" fontId="38" fillId="0" borderId="14" xfId="0" applyNumberFormat="1" applyFont="1" applyBorder="1" applyAlignment="1">
      <alignment horizontal="center" vertical="center"/>
    </xf>
    <xf numFmtId="1" fontId="38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9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13</xdr:col>
      <xdr:colOff>125887</xdr:colOff>
      <xdr:row>72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BBC9D-73B6-4B81-8FFC-6847C01D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3030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358107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D8401-B1E7-49E9-9766-4B78C4CA9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1122</xdr:row>
      <xdr:rowOff>0</xdr:rowOff>
    </xdr:from>
    <xdr:to>
      <xdr:col>9</xdr:col>
      <xdr:colOff>328565</xdr:colOff>
      <xdr:row>1127</xdr:row>
      <xdr:rowOff>100294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66A0D-C84F-4D8F-BE8E-86F5771E0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32" y="18027569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169</xdr:row>
      <xdr:rowOff>0</xdr:rowOff>
    </xdr:from>
    <xdr:to>
      <xdr:col>9</xdr:col>
      <xdr:colOff>402669</xdr:colOff>
      <xdr:row>174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CF65F0-9288-4F6F-8DA3-2F29A8FA3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8859079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5C027-94D0-4FC9-ADEF-AA051D8D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2816-6DB5-4090-A4B9-E0F2A197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2BF6C-5167-4190-9CB8-C2093467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7</xdr:col>
      <xdr:colOff>335437</xdr:colOff>
      <xdr:row>72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FA47F3-5866-4741-9449-26CD07C28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6588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10</xdr:col>
      <xdr:colOff>383062</xdr:colOff>
      <xdr:row>45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2F9DE1-43BB-457B-985B-D983CD96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4105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2</xdr:col>
      <xdr:colOff>5097937</xdr:colOff>
      <xdr:row>48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06889-9D50-470A-93B4-011000F4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86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2</xdr:col>
      <xdr:colOff>5097937</xdr:colOff>
      <xdr:row>48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E4951-B629-43A2-B8BF-B62D1F3CB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782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E8C281-D09D-4C29-B583-FB9F2455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</xdr:row>
      <xdr:rowOff>0</xdr:rowOff>
    </xdr:from>
    <xdr:to>
      <xdr:col>9</xdr:col>
      <xdr:colOff>244355</xdr:colOff>
      <xdr:row>75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BB8569-8DA0-4357-B20B-2C7847625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638359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33</xdr:row>
      <xdr:rowOff>0</xdr:rowOff>
    </xdr:from>
    <xdr:to>
      <xdr:col>9</xdr:col>
      <xdr:colOff>369248</xdr:colOff>
      <xdr:row>38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E5DE37-09B1-4B40-AA0F-716A53BC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38636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33</xdr:row>
      <xdr:rowOff>0</xdr:rowOff>
    </xdr:from>
    <xdr:to>
      <xdr:col>9</xdr:col>
      <xdr:colOff>391528</xdr:colOff>
      <xdr:row>38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1B86E-97F4-44F2-98E7-4C394F8C6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38636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1" t="s">
        <v>600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3" s="48" customFormat="1" ht="15" customHeight="1">
      <c r="A2" s="49"/>
      <c r="B2" s="263" t="s">
        <v>2</v>
      </c>
      <c r="C2" s="265" t="s">
        <v>68</v>
      </c>
      <c r="D2" s="267" t="s">
        <v>69</v>
      </c>
      <c r="E2" s="268"/>
      <c r="F2" s="268"/>
      <c r="G2" s="268"/>
      <c r="H2" s="269"/>
      <c r="I2" s="270" t="s">
        <v>70</v>
      </c>
      <c r="J2" s="271"/>
      <c r="K2" s="272"/>
      <c r="L2" s="273" t="s">
        <v>71</v>
      </c>
      <c r="M2" s="273"/>
    </row>
    <row r="3" spans="1:13" s="48" customFormat="1" ht="15" customHeight="1">
      <c r="A3" s="49"/>
      <c r="B3" s="264"/>
      <c r="C3" s="266"/>
      <c r="D3" s="183" t="s">
        <v>79</v>
      </c>
      <c r="E3" s="183" t="s">
        <v>72</v>
      </c>
      <c r="F3" s="183" t="s">
        <v>73</v>
      </c>
      <c r="G3" s="183" t="s">
        <v>74</v>
      </c>
      <c r="H3" s="183" t="s">
        <v>75</v>
      </c>
      <c r="I3" s="184" t="s">
        <v>76</v>
      </c>
      <c r="J3" s="183" t="s">
        <v>77</v>
      </c>
      <c r="K3" s="185" t="s">
        <v>78</v>
      </c>
      <c r="L3" s="183" t="s">
        <v>66</v>
      </c>
      <c r="M3" s="183" t="s">
        <v>67</v>
      </c>
    </row>
    <row r="4" spans="1:13" s="48" customFormat="1" ht="15" customHeight="1">
      <c r="A4" s="49"/>
      <c r="B4" s="186" t="s">
        <v>205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5" spans="1:13" ht="15" customHeight="1">
      <c r="A5" s="49"/>
      <c r="B5" s="189" t="s">
        <v>213</v>
      </c>
      <c r="C5" s="181">
        <v>42.961541971240685</v>
      </c>
      <c r="D5" s="50">
        <v>0.9001095406270242</v>
      </c>
      <c r="E5" s="182">
        <v>41.161322889986636</v>
      </c>
      <c r="F5" s="182">
        <v>44.761761052494734</v>
      </c>
      <c r="G5" s="182">
        <v>40.261213349359615</v>
      </c>
      <c r="H5" s="182">
        <v>45.661870593121755</v>
      </c>
      <c r="I5" s="52">
        <v>2.095151848203157E-2</v>
      </c>
      <c r="J5" s="51">
        <v>4.1903036964063139E-2</v>
      </c>
      <c r="K5" s="53">
        <v>6.2854555446094709E-2</v>
      </c>
      <c r="L5" s="182">
        <v>40.813464872678651</v>
      </c>
      <c r="M5" s="182">
        <v>45.109619069802719</v>
      </c>
    </row>
    <row r="6" spans="1:13" ht="15" customHeight="1">
      <c r="A6" s="49"/>
      <c r="B6" s="40" t="s">
        <v>211</v>
      </c>
      <c r="C6" s="179"/>
      <c r="D6" s="190"/>
      <c r="E6" s="192"/>
      <c r="F6" s="192"/>
      <c r="G6" s="192"/>
      <c r="H6" s="192"/>
      <c r="I6" s="191"/>
      <c r="J6" s="191"/>
      <c r="K6" s="191"/>
      <c r="L6" s="192"/>
      <c r="M6" s="193"/>
    </row>
    <row r="7" spans="1:13" ht="15" customHeight="1">
      <c r="A7" s="49"/>
      <c r="B7" s="189" t="s">
        <v>213</v>
      </c>
      <c r="C7" s="181">
        <v>43.76500476580356</v>
      </c>
      <c r="D7" s="50">
        <v>0.87754883880998213</v>
      </c>
      <c r="E7" s="182">
        <v>42.009907088183596</v>
      </c>
      <c r="F7" s="182">
        <v>45.520102443423525</v>
      </c>
      <c r="G7" s="182">
        <v>41.132358249373617</v>
      </c>
      <c r="H7" s="182">
        <v>46.397651282233504</v>
      </c>
      <c r="I7" s="52">
        <v>2.0051382228927987E-2</v>
      </c>
      <c r="J7" s="51">
        <v>4.0102764457855974E-2</v>
      </c>
      <c r="K7" s="53">
        <v>6.0154146686783962E-2</v>
      </c>
      <c r="L7" s="182">
        <v>41.57675452751338</v>
      </c>
      <c r="M7" s="182">
        <v>45.953255004093741</v>
      </c>
    </row>
    <row r="8" spans="1:13" ht="15" customHeight="1">
      <c r="A8" s="49"/>
      <c r="B8" s="40" t="s">
        <v>182</v>
      </c>
      <c r="C8" s="179"/>
      <c r="D8" s="190"/>
      <c r="E8" s="192"/>
      <c r="F8" s="192"/>
      <c r="G8" s="192"/>
      <c r="H8" s="192"/>
      <c r="I8" s="191"/>
      <c r="J8" s="191"/>
      <c r="K8" s="191"/>
      <c r="L8" s="192"/>
      <c r="M8" s="193"/>
    </row>
    <row r="9" spans="1:13" ht="15" customHeight="1">
      <c r="A9" s="49"/>
      <c r="B9" s="189" t="s">
        <v>214</v>
      </c>
      <c r="C9" s="181">
        <v>2.1622941176470585</v>
      </c>
      <c r="D9" s="50">
        <v>0.12131331669721206</v>
      </c>
      <c r="E9" s="182">
        <v>1.9196674842526344</v>
      </c>
      <c r="F9" s="182">
        <v>2.4049207510414825</v>
      </c>
      <c r="G9" s="182">
        <v>1.7983541675554222</v>
      </c>
      <c r="H9" s="182">
        <v>2.5262340677386947</v>
      </c>
      <c r="I9" s="52">
        <v>5.6103984979259648E-2</v>
      </c>
      <c r="J9" s="51">
        <v>0.1122079699585193</v>
      </c>
      <c r="K9" s="53">
        <v>0.16831195493777895</v>
      </c>
      <c r="L9" s="182">
        <v>2.0541794117647054</v>
      </c>
      <c r="M9" s="182">
        <v>2.2704088235294115</v>
      </c>
    </row>
    <row r="10" spans="1:13" ht="15" customHeight="1">
      <c r="A10" s="49"/>
      <c r="B10" s="189" t="s">
        <v>135</v>
      </c>
      <c r="C10" s="181">
        <v>6.0804028746965493</v>
      </c>
      <c r="D10" s="50">
        <v>0.25019291594625348</v>
      </c>
      <c r="E10" s="182">
        <v>5.5800170428040428</v>
      </c>
      <c r="F10" s="182">
        <v>6.5807887065890558</v>
      </c>
      <c r="G10" s="182">
        <v>5.3298241268577886</v>
      </c>
      <c r="H10" s="182">
        <v>6.8309816225353099</v>
      </c>
      <c r="I10" s="52">
        <v>4.1147424126684977E-2</v>
      </c>
      <c r="J10" s="51">
        <v>8.2294848253369954E-2</v>
      </c>
      <c r="K10" s="53">
        <v>0.12344227238005492</v>
      </c>
      <c r="L10" s="182">
        <v>5.7763827309617222</v>
      </c>
      <c r="M10" s="182">
        <v>6.3844230184313764</v>
      </c>
    </row>
    <row r="11" spans="1:13" ht="15" customHeight="1">
      <c r="A11" s="49"/>
      <c r="B11" s="189" t="s">
        <v>215</v>
      </c>
      <c r="C11" s="244">
        <v>3514.1655555555558</v>
      </c>
      <c r="D11" s="245">
        <v>172.96262255254405</v>
      </c>
      <c r="E11" s="245">
        <v>3168.2403104504679</v>
      </c>
      <c r="F11" s="245">
        <v>3860.0908006606437</v>
      </c>
      <c r="G11" s="245">
        <v>2995.2776878979239</v>
      </c>
      <c r="H11" s="245">
        <v>4033.0534232131877</v>
      </c>
      <c r="I11" s="52">
        <v>4.921868927862743E-2</v>
      </c>
      <c r="J11" s="51">
        <v>9.8437378557254859E-2</v>
      </c>
      <c r="K11" s="53">
        <v>0.14765606783588228</v>
      </c>
      <c r="L11" s="245">
        <v>3338.457277777778</v>
      </c>
      <c r="M11" s="245">
        <v>3689.8738333333336</v>
      </c>
    </row>
    <row r="12" spans="1:13" ht="15" customHeight="1">
      <c r="A12" s="49"/>
      <c r="B12" s="189" t="s">
        <v>136</v>
      </c>
      <c r="C12" s="244">
        <v>550.10190476190473</v>
      </c>
      <c r="D12" s="245">
        <v>14.909117467925798</v>
      </c>
      <c r="E12" s="245">
        <v>520.28366982605314</v>
      </c>
      <c r="F12" s="245">
        <v>579.92013969775633</v>
      </c>
      <c r="G12" s="245">
        <v>505.37455235812735</v>
      </c>
      <c r="H12" s="245">
        <v>594.82925716568218</v>
      </c>
      <c r="I12" s="52">
        <v>2.7102464723111196E-2</v>
      </c>
      <c r="J12" s="51">
        <v>5.4204929446222391E-2</v>
      </c>
      <c r="K12" s="53">
        <v>8.130739416933358E-2</v>
      </c>
      <c r="L12" s="245">
        <v>522.5968095238095</v>
      </c>
      <c r="M12" s="245">
        <v>577.60699999999997</v>
      </c>
    </row>
    <row r="13" spans="1:13" ht="15" customHeight="1">
      <c r="A13" s="49"/>
      <c r="B13" s="189" t="s">
        <v>137</v>
      </c>
      <c r="C13" s="181">
        <v>2.2255465577842752</v>
      </c>
      <c r="D13" s="50">
        <v>0.17974102282274881</v>
      </c>
      <c r="E13" s="182">
        <v>1.8660645121387776</v>
      </c>
      <c r="F13" s="182">
        <v>2.5850286034297727</v>
      </c>
      <c r="G13" s="182">
        <v>1.6863234893160288</v>
      </c>
      <c r="H13" s="182">
        <v>2.7647696262525217</v>
      </c>
      <c r="I13" s="52">
        <v>8.0762643312974142E-2</v>
      </c>
      <c r="J13" s="51">
        <v>0.16152528662594828</v>
      </c>
      <c r="K13" s="53">
        <v>0.24228792993892243</v>
      </c>
      <c r="L13" s="182">
        <v>2.1142692298950614</v>
      </c>
      <c r="M13" s="182">
        <v>2.3368238856734891</v>
      </c>
    </row>
    <row r="14" spans="1:13" ht="15" customHeight="1">
      <c r="A14" s="49"/>
      <c r="B14" s="189" t="s">
        <v>216</v>
      </c>
      <c r="C14" s="181">
        <v>0.5843780833333333</v>
      </c>
      <c r="D14" s="50">
        <v>2.4610596676457971E-2</v>
      </c>
      <c r="E14" s="182">
        <v>0.53515688998041733</v>
      </c>
      <c r="F14" s="182">
        <v>0.63359927668624927</v>
      </c>
      <c r="G14" s="182">
        <v>0.5105462933039594</v>
      </c>
      <c r="H14" s="182">
        <v>0.6582098733627072</v>
      </c>
      <c r="I14" s="52">
        <v>4.2114167827919581E-2</v>
      </c>
      <c r="J14" s="51">
        <v>8.4228335655839162E-2</v>
      </c>
      <c r="K14" s="53">
        <v>0.12634250348375875</v>
      </c>
      <c r="L14" s="182">
        <v>0.55515917916666668</v>
      </c>
      <c r="M14" s="182">
        <v>0.61359698749999991</v>
      </c>
    </row>
    <row r="15" spans="1:13" s="48" customFormat="1" ht="15" customHeight="1">
      <c r="A15" s="49"/>
      <c r="B15" s="189" t="s">
        <v>138</v>
      </c>
      <c r="C15" s="248">
        <v>0.8256194076796719</v>
      </c>
      <c r="D15" s="50">
        <v>2.8634249754217585E-2</v>
      </c>
      <c r="E15" s="50">
        <v>0.76835090817123675</v>
      </c>
      <c r="F15" s="50">
        <v>0.88288790718810706</v>
      </c>
      <c r="G15" s="50">
        <v>0.73971665841701917</v>
      </c>
      <c r="H15" s="50">
        <v>0.91152215694232464</v>
      </c>
      <c r="I15" s="52">
        <v>3.4682142265395059E-2</v>
      </c>
      <c r="J15" s="51">
        <v>6.9364284530790118E-2</v>
      </c>
      <c r="K15" s="53">
        <v>0.10404642679618517</v>
      </c>
      <c r="L15" s="50">
        <v>0.78433843729568831</v>
      </c>
      <c r="M15" s="50">
        <v>0.8669003780636555</v>
      </c>
    </row>
    <row r="16" spans="1:13" ht="15" customHeight="1">
      <c r="A16" s="49"/>
      <c r="B16" s="189" t="s">
        <v>217</v>
      </c>
      <c r="C16" s="248">
        <v>6.5343809523809512E-2</v>
      </c>
      <c r="D16" s="50">
        <v>1.5063377375142311E-2</v>
      </c>
      <c r="E16" s="50">
        <v>3.5217054773524895E-2</v>
      </c>
      <c r="F16" s="50">
        <v>9.547056427409413E-2</v>
      </c>
      <c r="G16" s="50">
        <v>2.0153677398382579E-2</v>
      </c>
      <c r="H16" s="50">
        <v>0.11053394164923644</v>
      </c>
      <c r="I16" s="52">
        <v>0.23052493395956083</v>
      </c>
      <c r="J16" s="51">
        <v>0.46104986791912167</v>
      </c>
      <c r="K16" s="53">
        <v>0.69157480187868248</v>
      </c>
      <c r="L16" s="50">
        <v>6.2076619047619033E-2</v>
      </c>
      <c r="M16" s="50">
        <v>6.8610999999999991E-2</v>
      </c>
    </row>
    <row r="17" spans="1:13" ht="15" customHeight="1">
      <c r="A17" s="49"/>
      <c r="B17" s="189" t="s">
        <v>139</v>
      </c>
      <c r="C17" s="244">
        <v>66.829966166344704</v>
      </c>
      <c r="D17" s="249">
        <v>3.9481810361232679</v>
      </c>
      <c r="E17" s="245">
        <v>58.933604094098172</v>
      </c>
      <c r="F17" s="245">
        <v>74.726328238591236</v>
      </c>
      <c r="G17" s="245">
        <v>54.985423057974899</v>
      </c>
      <c r="H17" s="245">
        <v>78.674509274714509</v>
      </c>
      <c r="I17" s="52">
        <v>5.907800441340872E-2</v>
      </c>
      <c r="J17" s="51">
        <v>0.11815600882681744</v>
      </c>
      <c r="K17" s="53">
        <v>0.17723401324022617</v>
      </c>
      <c r="L17" s="245">
        <v>63.48846785802747</v>
      </c>
      <c r="M17" s="245">
        <v>70.171464474661946</v>
      </c>
    </row>
    <row r="18" spans="1:13" ht="15" customHeight="1">
      <c r="A18" s="49"/>
      <c r="B18" s="189" t="s">
        <v>164</v>
      </c>
      <c r="C18" s="253">
        <v>11.99432836065251</v>
      </c>
      <c r="D18" s="182">
        <v>0.41416396290601321</v>
      </c>
      <c r="E18" s="249">
        <v>11.166000434840484</v>
      </c>
      <c r="F18" s="249">
        <v>12.822656286464536</v>
      </c>
      <c r="G18" s="249">
        <v>10.751836471934471</v>
      </c>
      <c r="H18" s="249">
        <v>13.236820249370549</v>
      </c>
      <c r="I18" s="52">
        <v>3.4529983710024262E-2</v>
      </c>
      <c r="J18" s="51">
        <v>6.9059967420048524E-2</v>
      </c>
      <c r="K18" s="53">
        <v>0.10358995113007279</v>
      </c>
      <c r="L18" s="249">
        <v>11.394611942619884</v>
      </c>
      <c r="M18" s="249">
        <v>12.594044778685136</v>
      </c>
    </row>
    <row r="19" spans="1:13" ht="15" customHeight="1">
      <c r="A19" s="49"/>
      <c r="B19" s="189" t="s">
        <v>140</v>
      </c>
      <c r="C19" s="244">
        <v>97.038898684210537</v>
      </c>
      <c r="D19" s="249">
        <v>8.4877707925070762</v>
      </c>
      <c r="E19" s="245">
        <v>80.063357099196381</v>
      </c>
      <c r="F19" s="245">
        <v>114.01444026922469</v>
      </c>
      <c r="G19" s="245">
        <v>71.575586306689303</v>
      </c>
      <c r="H19" s="245">
        <v>122.50221106173177</v>
      </c>
      <c r="I19" s="52">
        <v>8.7467715602672483E-2</v>
      </c>
      <c r="J19" s="51">
        <v>0.17493543120534497</v>
      </c>
      <c r="K19" s="53">
        <v>0.26240314680801746</v>
      </c>
      <c r="L19" s="245">
        <v>92.186953750000015</v>
      </c>
      <c r="M19" s="245">
        <v>101.89084361842106</v>
      </c>
    </row>
    <row r="20" spans="1:13" ht="15" customHeight="1">
      <c r="A20" s="49"/>
      <c r="B20" s="189" t="s">
        <v>165</v>
      </c>
      <c r="C20" s="181">
        <v>8.4865166635467464</v>
      </c>
      <c r="D20" s="50">
        <v>0.45339358089440362</v>
      </c>
      <c r="E20" s="182">
        <v>7.5797295017579387</v>
      </c>
      <c r="F20" s="182">
        <v>9.3933038253355541</v>
      </c>
      <c r="G20" s="182">
        <v>7.1263359208635357</v>
      </c>
      <c r="H20" s="182">
        <v>9.846697406229957</v>
      </c>
      <c r="I20" s="52">
        <v>5.3425168283935016E-2</v>
      </c>
      <c r="J20" s="51">
        <v>0.10685033656787003</v>
      </c>
      <c r="K20" s="53">
        <v>0.16027550485180506</v>
      </c>
      <c r="L20" s="182">
        <v>8.0621908303694099</v>
      </c>
      <c r="M20" s="182">
        <v>8.9108424967240829</v>
      </c>
    </row>
    <row r="21" spans="1:13" ht="15" customHeight="1">
      <c r="A21" s="49"/>
      <c r="B21" s="189" t="s">
        <v>218</v>
      </c>
      <c r="C21" s="253">
        <v>42.244748055555561</v>
      </c>
      <c r="D21" s="182">
        <v>2.7107915358696073</v>
      </c>
      <c r="E21" s="249">
        <v>36.823164983816348</v>
      </c>
      <c r="F21" s="249">
        <v>47.666331127294775</v>
      </c>
      <c r="G21" s="249">
        <v>34.112373447946737</v>
      </c>
      <c r="H21" s="249">
        <v>50.377122663164386</v>
      </c>
      <c r="I21" s="52">
        <v>6.4168722992611477E-2</v>
      </c>
      <c r="J21" s="51">
        <v>0.12833744598522295</v>
      </c>
      <c r="K21" s="53">
        <v>0.19250616897783443</v>
      </c>
      <c r="L21" s="249">
        <v>40.132510652777782</v>
      </c>
      <c r="M21" s="249">
        <v>44.356985458333341</v>
      </c>
    </row>
    <row r="22" spans="1:13" ht="15" customHeight="1">
      <c r="A22" s="49"/>
      <c r="B22" s="189" t="s">
        <v>141</v>
      </c>
      <c r="C22" s="181">
        <v>2.7290390317743429</v>
      </c>
      <c r="D22" s="182">
        <v>0.35387835168293574</v>
      </c>
      <c r="E22" s="182">
        <v>2.0212823284084713</v>
      </c>
      <c r="F22" s="182">
        <v>3.4367957351402145</v>
      </c>
      <c r="G22" s="182">
        <v>1.6674039767255358</v>
      </c>
      <c r="H22" s="182">
        <v>3.7906740868231501</v>
      </c>
      <c r="I22" s="52">
        <v>0.12967141457586781</v>
      </c>
      <c r="J22" s="51">
        <v>0.25934282915173562</v>
      </c>
      <c r="K22" s="53">
        <v>0.3890142437276034</v>
      </c>
      <c r="L22" s="182">
        <v>2.5925870801856257</v>
      </c>
      <c r="M22" s="182">
        <v>2.8654909833630602</v>
      </c>
    </row>
    <row r="23" spans="1:13" ht="15" customHeight="1">
      <c r="A23" s="49"/>
      <c r="B23" s="189" t="s">
        <v>219</v>
      </c>
      <c r="C23" s="181">
        <v>1.4938973260922213</v>
      </c>
      <c r="D23" s="182">
        <v>0.2046816562501958</v>
      </c>
      <c r="E23" s="182">
        <v>1.0845340135918295</v>
      </c>
      <c r="F23" s="182">
        <v>1.903260638592613</v>
      </c>
      <c r="G23" s="182">
        <v>0.87985235734163392</v>
      </c>
      <c r="H23" s="182">
        <v>2.1079422948428084</v>
      </c>
      <c r="I23" s="52">
        <v>0.13701186331567233</v>
      </c>
      <c r="J23" s="51">
        <v>0.27402372663134467</v>
      </c>
      <c r="K23" s="53">
        <v>0.411035589947017</v>
      </c>
      <c r="L23" s="182">
        <v>1.4192024597876103</v>
      </c>
      <c r="M23" s="182">
        <v>1.5685921923968322</v>
      </c>
    </row>
    <row r="24" spans="1:13" ht="15" customHeight="1">
      <c r="A24" s="49"/>
      <c r="B24" s="189" t="s">
        <v>142</v>
      </c>
      <c r="C24" s="181">
        <v>0.96140830365663665</v>
      </c>
      <c r="D24" s="50">
        <v>7.1511181660362147E-2</v>
      </c>
      <c r="E24" s="182">
        <v>0.81838594033591239</v>
      </c>
      <c r="F24" s="182">
        <v>1.1044306669773609</v>
      </c>
      <c r="G24" s="182">
        <v>0.7468747586755502</v>
      </c>
      <c r="H24" s="182">
        <v>1.1759418486377231</v>
      </c>
      <c r="I24" s="52">
        <v>7.4381697545543662E-2</v>
      </c>
      <c r="J24" s="51">
        <v>0.14876339509108732</v>
      </c>
      <c r="K24" s="53">
        <v>0.22314509263663099</v>
      </c>
      <c r="L24" s="182">
        <v>0.91333788847380482</v>
      </c>
      <c r="M24" s="182">
        <v>1.0094787188394685</v>
      </c>
    </row>
    <row r="25" spans="1:13" ht="15" customHeight="1">
      <c r="A25" s="49"/>
      <c r="B25" s="189" t="s">
        <v>143</v>
      </c>
      <c r="C25" s="181">
        <v>3.3232014859548831</v>
      </c>
      <c r="D25" s="50">
        <v>0.10458625064213224</v>
      </c>
      <c r="E25" s="182">
        <v>3.1140289846706186</v>
      </c>
      <c r="F25" s="182">
        <v>3.5323739872391475</v>
      </c>
      <c r="G25" s="182">
        <v>3.0094427340284864</v>
      </c>
      <c r="H25" s="182">
        <v>3.6369602378812798</v>
      </c>
      <c r="I25" s="52">
        <v>3.1471534628325616E-2</v>
      </c>
      <c r="J25" s="51">
        <v>6.2943069256651232E-2</v>
      </c>
      <c r="K25" s="53">
        <v>9.4414603884976855E-2</v>
      </c>
      <c r="L25" s="182">
        <v>3.157041411657139</v>
      </c>
      <c r="M25" s="182">
        <v>3.4893615602526271</v>
      </c>
    </row>
    <row r="26" spans="1:13" ht="15" customHeight="1">
      <c r="A26" s="49"/>
      <c r="B26" s="189" t="s">
        <v>144</v>
      </c>
      <c r="C26" s="253">
        <v>16.296049619804538</v>
      </c>
      <c r="D26" s="182">
        <v>1.1617785175448363</v>
      </c>
      <c r="E26" s="249">
        <v>13.972492584714866</v>
      </c>
      <c r="F26" s="249">
        <v>18.619606654894213</v>
      </c>
      <c r="G26" s="249">
        <v>12.810714067170029</v>
      </c>
      <c r="H26" s="249">
        <v>19.781385172439048</v>
      </c>
      <c r="I26" s="52">
        <v>7.1292033630833473E-2</v>
      </c>
      <c r="J26" s="51">
        <v>0.14258406726166695</v>
      </c>
      <c r="K26" s="53">
        <v>0.21387610089250042</v>
      </c>
      <c r="L26" s="249">
        <v>15.481247138814311</v>
      </c>
      <c r="M26" s="249">
        <v>17.110852100794766</v>
      </c>
    </row>
    <row r="27" spans="1:13" ht="15" customHeight="1">
      <c r="A27" s="49"/>
      <c r="B27" s="189" t="s">
        <v>145</v>
      </c>
      <c r="C27" s="181">
        <v>4.2301641848511524</v>
      </c>
      <c r="D27" s="182">
        <v>0.44625569046073688</v>
      </c>
      <c r="E27" s="182">
        <v>3.3376528039296787</v>
      </c>
      <c r="F27" s="182">
        <v>5.1226755657726262</v>
      </c>
      <c r="G27" s="182">
        <v>2.8913971134689418</v>
      </c>
      <c r="H27" s="182">
        <v>5.5689312562333626</v>
      </c>
      <c r="I27" s="52">
        <v>0.10549370448996871</v>
      </c>
      <c r="J27" s="51">
        <v>0.21098740897993742</v>
      </c>
      <c r="K27" s="53">
        <v>0.31648111346990615</v>
      </c>
      <c r="L27" s="182">
        <v>4.0186559756085947</v>
      </c>
      <c r="M27" s="182">
        <v>4.4416723940937102</v>
      </c>
    </row>
    <row r="28" spans="1:13" ht="15" customHeight="1">
      <c r="A28" s="49"/>
      <c r="B28" s="189" t="s">
        <v>146</v>
      </c>
      <c r="C28" s="181">
        <v>3.5720171964570979</v>
      </c>
      <c r="D28" s="50">
        <v>0.31395782997098576</v>
      </c>
      <c r="E28" s="182">
        <v>2.9441015365151264</v>
      </c>
      <c r="F28" s="182">
        <v>4.1999328563990694</v>
      </c>
      <c r="G28" s="182">
        <v>2.6301437065441409</v>
      </c>
      <c r="H28" s="182">
        <v>4.513890686370055</v>
      </c>
      <c r="I28" s="52">
        <v>8.7893706189988263E-2</v>
      </c>
      <c r="J28" s="51">
        <v>0.17578741237997653</v>
      </c>
      <c r="K28" s="53">
        <v>0.26368111856996479</v>
      </c>
      <c r="L28" s="182">
        <v>3.3934163366342429</v>
      </c>
      <c r="M28" s="182">
        <v>3.7506180562799529</v>
      </c>
    </row>
    <row r="29" spans="1:13" ht="15" customHeight="1">
      <c r="A29" s="49"/>
      <c r="B29" s="189" t="s">
        <v>147</v>
      </c>
      <c r="C29" s="181">
        <v>0.53545274603727588</v>
      </c>
      <c r="D29" s="182">
        <v>7.2444817004071974E-2</v>
      </c>
      <c r="E29" s="182">
        <v>0.39056311202913196</v>
      </c>
      <c r="F29" s="182">
        <v>0.6803423800454198</v>
      </c>
      <c r="G29" s="182">
        <v>0.31811829502505995</v>
      </c>
      <c r="H29" s="182">
        <v>0.75278719704949182</v>
      </c>
      <c r="I29" s="52">
        <v>0.13529637776669221</v>
      </c>
      <c r="J29" s="51">
        <v>0.27059275553338441</v>
      </c>
      <c r="K29" s="53">
        <v>0.40588913330007659</v>
      </c>
      <c r="L29" s="182">
        <v>0.50868010873541214</v>
      </c>
      <c r="M29" s="182">
        <v>0.56222538333913963</v>
      </c>
    </row>
    <row r="30" spans="1:13" ht="15" customHeight="1">
      <c r="A30" s="49"/>
      <c r="B30" s="189" t="s">
        <v>166</v>
      </c>
      <c r="C30" s="248">
        <v>5.7633333333333342E-2</v>
      </c>
      <c r="D30" s="50">
        <v>5.4552120147288077E-3</v>
      </c>
      <c r="E30" s="50">
        <v>4.6722909303875723E-2</v>
      </c>
      <c r="F30" s="50">
        <v>6.8543757362790961E-2</v>
      </c>
      <c r="G30" s="50">
        <v>4.1267697289146921E-2</v>
      </c>
      <c r="H30" s="50">
        <v>7.3998969377519763E-2</v>
      </c>
      <c r="I30" s="52">
        <v>9.4653765437746798E-2</v>
      </c>
      <c r="J30" s="51">
        <v>0.1893075308754936</v>
      </c>
      <c r="K30" s="53">
        <v>0.28396129631324041</v>
      </c>
      <c r="L30" s="50">
        <v>5.4751666666666678E-2</v>
      </c>
      <c r="M30" s="50">
        <v>6.0515000000000006E-2</v>
      </c>
    </row>
    <row r="31" spans="1:13" ht="15" customHeight="1">
      <c r="A31" s="49"/>
      <c r="B31" s="189" t="s">
        <v>148</v>
      </c>
      <c r="C31" s="181">
        <v>2.445451385684243</v>
      </c>
      <c r="D31" s="50">
        <v>0.1028868747697415</v>
      </c>
      <c r="E31" s="182">
        <v>2.2396776361447599</v>
      </c>
      <c r="F31" s="182">
        <v>2.6512251352237262</v>
      </c>
      <c r="G31" s="182">
        <v>2.1367907613750186</v>
      </c>
      <c r="H31" s="182">
        <v>2.7541120099934675</v>
      </c>
      <c r="I31" s="52">
        <v>4.2072754082148112E-2</v>
      </c>
      <c r="J31" s="51">
        <v>8.4145508164296223E-2</v>
      </c>
      <c r="K31" s="53">
        <v>0.12621826224644433</v>
      </c>
      <c r="L31" s="182">
        <v>2.3231788164000307</v>
      </c>
      <c r="M31" s="182">
        <v>2.5677239549684554</v>
      </c>
    </row>
    <row r="32" spans="1:13" ht="15" customHeight="1">
      <c r="A32" s="49"/>
      <c r="B32" s="189" t="s">
        <v>149</v>
      </c>
      <c r="C32" s="253">
        <v>33.054034772727277</v>
      </c>
      <c r="D32" s="182">
        <v>2.2195022050119331</v>
      </c>
      <c r="E32" s="249">
        <v>28.615030362703411</v>
      </c>
      <c r="F32" s="249">
        <v>37.493039182751147</v>
      </c>
      <c r="G32" s="249">
        <v>26.39552815769148</v>
      </c>
      <c r="H32" s="249">
        <v>39.712541387763075</v>
      </c>
      <c r="I32" s="52">
        <v>6.7147693776955591E-2</v>
      </c>
      <c r="J32" s="51">
        <v>0.13429538755391118</v>
      </c>
      <c r="K32" s="53">
        <v>0.20144308133086677</v>
      </c>
      <c r="L32" s="249">
        <v>31.401333034090914</v>
      </c>
      <c r="M32" s="249">
        <v>34.706736511363644</v>
      </c>
    </row>
    <row r="33" spans="1:13" ht="15" customHeight="1">
      <c r="A33" s="49"/>
      <c r="B33" s="189" t="s">
        <v>167</v>
      </c>
      <c r="C33" s="253">
        <v>31.762342933333333</v>
      </c>
      <c r="D33" s="182">
        <v>1.36630653960673</v>
      </c>
      <c r="E33" s="249">
        <v>29.029729854119871</v>
      </c>
      <c r="F33" s="249">
        <v>34.494956012546794</v>
      </c>
      <c r="G33" s="249">
        <v>27.663423314513143</v>
      </c>
      <c r="H33" s="249">
        <v>35.861262552153519</v>
      </c>
      <c r="I33" s="52">
        <v>4.3016553988932754E-2</v>
      </c>
      <c r="J33" s="51">
        <v>8.6033107977865508E-2</v>
      </c>
      <c r="K33" s="53">
        <v>0.12904966196679826</v>
      </c>
      <c r="L33" s="249">
        <v>30.174225786666668</v>
      </c>
      <c r="M33" s="249">
        <v>33.350460079999998</v>
      </c>
    </row>
    <row r="34" spans="1:13" ht="15" customHeight="1">
      <c r="A34" s="49"/>
      <c r="B34" s="189" t="s">
        <v>150</v>
      </c>
      <c r="C34" s="181">
        <v>0.23809523809523808</v>
      </c>
      <c r="D34" s="182">
        <v>2.5967906575099807E-2</v>
      </c>
      <c r="E34" s="182">
        <v>0.18615942494503845</v>
      </c>
      <c r="F34" s="182">
        <v>0.29003105124543771</v>
      </c>
      <c r="G34" s="182">
        <v>0.16019151836993867</v>
      </c>
      <c r="H34" s="182">
        <v>0.3159989578205375</v>
      </c>
      <c r="I34" s="52">
        <v>0.1090652076154192</v>
      </c>
      <c r="J34" s="51">
        <v>0.2181304152308384</v>
      </c>
      <c r="K34" s="53">
        <v>0.32719562284625758</v>
      </c>
      <c r="L34" s="182">
        <v>0.22619047619047616</v>
      </c>
      <c r="M34" s="182">
        <v>0.25</v>
      </c>
    </row>
    <row r="35" spans="1:13" ht="15" customHeight="1">
      <c r="A35" s="49"/>
      <c r="B35" s="189" t="s">
        <v>151</v>
      </c>
      <c r="C35" s="181">
        <v>1.2198356975663645</v>
      </c>
      <c r="D35" s="50">
        <v>4.4043477339911992E-2</v>
      </c>
      <c r="E35" s="182">
        <v>1.1317487428865405</v>
      </c>
      <c r="F35" s="182">
        <v>1.3079226522461884</v>
      </c>
      <c r="G35" s="182">
        <v>1.0877052655466284</v>
      </c>
      <c r="H35" s="182">
        <v>1.3519661295861005</v>
      </c>
      <c r="I35" s="52">
        <v>3.6106073488241915E-2</v>
      </c>
      <c r="J35" s="51">
        <v>7.2212146976483829E-2</v>
      </c>
      <c r="K35" s="53">
        <v>0.10831822046472575</v>
      </c>
      <c r="L35" s="182">
        <v>1.1588439126880463</v>
      </c>
      <c r="M35" s="182">
        <v>1.2808274824446826</v>
      </c>
    </row>
    <row r="36" spans="1:13" ht="15" customHeight="1">
      <c r="A36" s="49"/>
      <c r="B36" s="189" t="s">
        <v>152</v>
      </c>
      <c r="C36" s="248">
        <v>3.5536255113636367E-2</v>
      </c>
      <c r="D36" s="50">
        <v>1.3659333526983679E-3</v>
      </c>
      <c r="E36" s="50">
        <v>3.2804388408239633E-2</v>
      </c>
      <c r="F36" s="50">
        <v>3.82681218190331E-2</v>
      </c>
      <c r="G36" s="50">
        <v>3.1438455055541263E-2</v>
      </c>
      <c r="H36" s="50">
        <v>3.9634055171731471E-2</v>
      </c>
      <c r="I36" s="52">
        <v>3.8437740508403116E-2</v>
      </c>
      <c r="J36" s="51">
        <v>7.6875481016806232E-2</v>
      </c>
      <c r="K36" s="53">
        <v>0.11531322152520934</v>
      </c>
      <c r="L36" s="50">
        <v>3.3759442357954549E-2</v>
      </c>
      <c r="M36" s="50">
        <v>3.7313067869318185E-2</v>
      </c>
    </row>
    <row r="37" spans="1:13" ht="15" customHeight="1">
      <c r="A37" s="49"/>
      <c r="B37" s="189" t="s">
        <v>168</v>
      </c>
      <c r="C37" s="181">
        <v>1.756273074074074</v>
      </c>
      <c r="D37" s="50">
        <v>0.1385724436320524</v>
      </c>
      <c r="E37" s="182">
        <v>1.479128186809969</v>
      </c>
      <c r="F37" s="182">
        <v>2.0334179613381789</v>
      </c>
      <c r="G37" s="182">
        <v>1.3405557431779167</v>
      </c>
      <c r="H37" s="182">
        <v>2.1719904049702312</v>
      </c>
      <c r="I37" s="52">
        <v>7.8901422379950389E-2</v>
      </c>
      <c r="J37" s="51">
        <v>0.15780284475990078</v>
      </c>
      <c r="K37" s="53">
        <v>0.23670426713985115</v>
      </c>
      <c r="L37" s="182">
        <v>1.6684594203703702</v>
      </c>
      <c r="M37" s="182">
        <v>1.8440867277777777</v>
      </c>
    </row>
    <row r="38" spans="1:13" ht="15" customHeight="1">
      <c r="A38" s="49"/>
      <c r="B38" s="189" t="s">
        <v>169</v>
      </c>
      <c r="C38" s="248">
        <v>0.49850571610916283</v>
      </c>
      <c r="D38" s="50">
        <v>3.6792972001528999E-2</v>
      </c>
      <c r="E38" s="50">
        <v>0.42491977210610482</v>
      </c>
      <c r="F38" s="50">
        <v>0.57209166011222079</v>
      </c>
      <c r="G38" s="50">
        <v>0.38812680010457584</v>
      </c>
      <c r="H38" s="50">
        <v>0.60888463211374977</v>
      </c>
      <c r="I38" s="52">
        <v>7.3806519790180436E-2</v>
      </c>
      <c r="J38" s="51">
        <v>0.14761303958036087</v>
      </c>
      <c r="K38" s="53">
        <v>0.22141955937054131</v>
      </c>
      <c r="L38" s="50">
        <v>0.47358043030370467</v>
      </c>
      <c r="M38" s="50">
        <v>0.523431001914621</v>
      </c>
    </row>
    <row r="39" spans="1:13" ht="15" customHeight="1">
      <c r="A39" s="49"/>
      <c r="B39" s="189" t="s">
        <v>170</v>
      </c>
      <c r="C39" s="253">
        <v>11.742103127283452</v>
      </c>
      <c r="D39" s="249">
        <v>1.3977717823408413</v>
      </c>
      <c r="E39" s="249">
        <v>8.9465595626017684</v>
      </c>
      <c r="F39" s="249">
        <v>14.537646691965135</v>
      </c>
      <c r="G39" s="249">
        <v>7.5487877802609278</v>
      </c>
      <c r="H39" s="249">
        <v>15.935418474305976</v>
      </c>
      <c r="I39" s="52">
        <v>0.11903930387845413</v>
      </c>
      <c r="J39" s="51">
        <v>0.23807860775690826</v>
      </c>
      <c r="K39" s="53">
        <v>0.35711791163536238</v>
      </c>
      <c r="L39" s="249">
        <v>11.154997970919279</v>
      </c>
      <c r="M39" s="249">
        <v>12.329208283647624</v>
      </c>
    </row>
    <row r="40" spans="1:13" ht="15" customHeight="1">
      <c r="A40" s="49"/>
      <c r="B40" s="189" t="s">
        <v>153</v>
      </c>
      <c r="C40" s="253">
        <v>29.321262940583988</v>
      </c>
      <c r="D40" s="182">
        <v>1.6945733952759467</v>
      </c>
      <c r="E40" s="249">
        <v>25.932116150032094</v>
      </c>
      <c r="F40" s="249">
        <v>32.710409731135883</v>
      </c>
      <c r="G40" s="249">
        <v>24.237542754756149</v>
      </c>
      <c r="H40" s="249">
        <v>34.404983126411828</v>
      </c>
      <c r="I40" s="52">
        <v>5.7793328981421976E-2</v>
      </c>
      <c r="J40" s="51">
        <v>0.11558665796284395</v>
      </c>
      <c r="K40" s="53">
        <v>0.17337998694426593</v>
      </c>
      <c r="L40" s="249">
        <v>27.855199793554789</v>
      </c>
      <c r="M40" s="249">
        <v>30.787326087613188</v>
      </c>
    </row>
    <row r="41" spans="1:13" ht="15" customHeight="1">
      <c r="A41" s="49"/>
      <c r="B41" s="189" t="s">
        <v>171</v>
      </c>
      <c r="C41" s="253">
        <v>45.868312777777781</v>
      </c>
      <c r="D41" s="182">
        <v>2.728270839972708</v>
      </c>
      <c r="E41" s="249">
        <v>40.411771097832364</v>
      </c>
      <c r="F41" s="249">
        <v>51.324854457723198</v>
      </c>
      <c r="G41" s="249">
        <v>37.683500257859656</v>
      </c>
      <c r="H41" s="249">
        <v>54.053125297695907</v>
      </c>
      <c r="I41" s="52">
        <v>5.9480514428132555E-2</v>
      </c>
      <c r="J41" s="51">
        <v>0.11896102885626511</v>
      </c>
      <c r="K41" s="53">
        <v>0.17844154328439765</v>
      </c>
      <c r="L41" s="249">
        <v>43.574897138888893</v>
      </c>
      <c r="M41" s="249">
        <v>48.161728416666669</v>
      </c>
    </row>
    <row r="42" spans="1:13" ht="15" customHeight="1">
      <c r="A42" s="49"/>
      <c r="B42" s="189" t="s">
        <v>172</v>
      </c>
      <c r="C42" s="248">
        <v>4.8393350508346804E-2</v>
      </c>
      <c r="D42" s="50">
        <v>2.5231425512748495E-3</v>
      </c>
      <c r="E42" s="50">
        <v>4.3347065405797108E-2</v>
      </c>
      <c r="F42" s="50">
        <v>5.3439635610896499E-2</v>
      </c>
      <c r="G42" s="50">
        <v>4.0823922854522257E-2</v>
      </c>
      <c r="H42" s="50">
        <v>5.596277816217135E-2</v>
      </c>
      <c r="I42" s="52">
        <v>5.2138207517573351E-2</v>
      </c>
      <c r="J42" s="51">
        <v>0.1042764150351467</v>
      </c>
      <c r="K42" s="53">
        <v>0.15641462255272004</v>
      </c>
      <c r="L42" s="50">
        <v>4.5973682982929462E-2</v>
      </c>
      <c r="M42" s="50">
        <v>5.0813018033764146E-2</v>
      </c>
    </row>
    <row r="43" spans="1:13" ht="15" customHeight="1">
      <c r="A43" s="49"/>
      <c r="B43" s="189" t="s">
        <v>173</v>
      </c>
      <c r="C43" s="253">
        <v>31.910515000000007</v>
      </c>
      <c r="D43" s="182">
        <v>2.1459075795398479</v>
      </c>
      <c r="E43" s="249">
        <v>27.618699840920311</v>
      </c>
      <c r="F43" s="249">
        <v>36.2023301590797</v>
      </c>
      <c r="G43" s="249">
        <v>25.472792261380462</v>
      </c>
      <c r="H43" s="249">
        <v>38.348237738619552</v>
      </c>
      <c r="I43" s="52">
        <v>6.7247663647542116E-2</v>
      </c>
      <c r="J43" s="51">
        <v>0.13449532729508423</v>
      </c>
      <c r="K43" s="53">
        <v>0.20174299094262635</v>
      </c>
      <c r="L43" s="249">
        <v>30.314989250000007</v>
      </c>
      <c r="M43" s="249">
        <v>33.506040750000011</v>
      </c>
    </row>
    <row r="44" spans="1:13" ht="15" customHeight="1">
      <c r="A44" s="49"/>
      <c r="B44" s="189" t="s">
        <v>154</v>
      </c>
      <c r="C44" s="181">
        <v>7.902635737819228</v>
      </c>
      <c r="D44" s="50">
        <v>0.54069741574902763</v>
      </c>
      <c r="E44" s="182">
        <v>6.8212409063211723</v>
      </c>
      <c r="F44" s="182">
        <v>8.9840305693172837</v>
      </c>
      <c r="G44" s="182">
        <v>6.2805434905721453</v>
      </c>
      <c r="H44" s="182">
        <v>9.5247279850663116</v>
      </c>
      <c r="I44" s="52">
        <v>6.8419883401868123E-2</v>
      </c>
      <c r="J44" s="51">
        <v>0.13683976680373625</v>
      </c>
      <c r="K44" s="53">
        <v>0.20525965020560438</v>
      </c>
      <c r="L44" s="182">
        <v>7.5075039509282666</v>
      </c>
      <c r="M44" s="182">
        <v>8.2977675247101885</v>
      </c>
    </row>
    <row r="45" spans="1:13" ht="15" customHeight="1">
      <c r="A45" s="49"/>
      <c r="B45" s="189" t="s">
        <v>155</v>
      </c>
      <c r="C45" s="244">
        <v>143.53578538703366</v>
      </c>
      <c r="D45" s="245">
        <v>9.2707208653415414</v>
      </c>
      <c r="E45" s="245">
        <v>124.99434365635057</v>
      </c>
      <c r="F45" s="245">
        <v>162.07722711771675</v>
      </c>
      <c r="G45" s="245">
        <v>115.72362279100903</v>
      </c>
      <c r="H45" s="245">
        <v>171.34794798305828</v>
      </c>
      <c r="I45" s="52">
        <v>6.458821986686962E-2</v>
      </c>
      <c r="J45" s="51">
        <v>0.12917643973373924</v>
      </c>
      <c r="K45" s="53">
        <v>0.19376465960060885</v>
      </c>
      <c r="L45" s="245">
        <v>136.35899611768198</v>
      </c>
      <c r="M45" s="245">
        <v>150.71257465638533</v>
      </c>
    </row>
    <row r="46" spans="1:13" ht="15" customHeight="1">
      <c r="A46" s="49"/>
      <c r="B46" s="189" t="s">
        <v>220</v>
      </c>
      <c r="C46" s="248" t="s">
        <v>212</v>
      </c>
      <c r="D46" s="50" t="s">
        <v>93</v>
      </c>
      <c r="E46" s="50" t="s">
        <v>93</v>
      </c>
      <c r="F46" s="50" t="s">
        <v>93</v>
      </c>
      <c r="G46" s="50" t="s">
        <v>93</v>
      </c>
      <c r="H46" s="50" t="s">
        <v>93</v>
      </c>
      <c r="I46" s="52" t="s">
        <v>93</v>
      </c>
      <c r="J46" s="51" t="s">
        <v>93</v>
      </c>
      <c r="K46" s="53" t="s">
        <v>93</v>
      </c>
      <c r="L46" s="50" t="s">
        <v>93</v>
      </c>
      <c r="M46" s="50" t="s">
        <v>93</v>
      </c>
    </row>
    <row r="47" spans="1:13" ht="15" customHeight="1">
      <c r="A47" s="49"/>
      <c r="B47" s="189" t="s">
        <v>221</v>
      </c>
      <c r="C47" s="248">
        <v>0.71388596491228073</v>
      </c>
      <c r="D47" s="50">
        <v>3.9468539901823051E-2</v>
      </c>
      <c r="E47" s="50">
        <v>0.63494888510863468</v>
      </c>
      <c r="F47" s="50">
        <v>0.79282304471592679</v>
      </c>
      <c r="G47" s="50">
        <v>0.59548034520681159</v>
      </c>
      <c r="H47" s="50">
        <v>0.83229158461774988</v>
      </c>
      <c r="I47" s="52">
        <v>5.5286897126031576E-2</v>
      </c>
      <c r="J47" s="51">
        <v>0.11057379425206315</v>
      </c>
      <c r="K47" s="53">
        <v>0.16586069137809473</v>
      </c>
      <c r="L47" s="50">
        <v>0.67819166666666675</v>
      </c>
      <c r="M47" s="50">
        <v>0.74958026315789472</v>
      </c>
    </row>
    <row r="48" spans="1:13" s="48" customFormat="1" ht="15" customHeight="1">
      <c r="A48" s="49"/>
      <c r="B48" s="189" t="s">
        <v>222</v>
      </c>
      <c r="C48" s="244">
        <v>3295.0310769230764</v>
      </c>
      <c r="D48" s="245">
        <v>115.30884596099887</v>
      </c>
      <c r="E48" s="245">
        <v>3064.4133850010785</v>
      </c>
      <c r="F48" s="245">
        <v>3525.6487688450743</v>
      </c>
      <c r="G48" s="245">
        <v>2949.1045390400795</v>
      </c>
      <c r="H48" s="245">
        <v>3640.9576148060733</v>
      </c>
      <c r="I48" s="52">
        <v>3.4994767353962286E-2</v>
      </c>
      <c r="J48" s="51">
        <v>6.9989534707924572E-2</v>
      </c>
      <c r="K48" s="53">
        <v>0.10498430206188686</v>
      </c>
      <c r="L48" s="245">
        <v>3130.2795230769225</v>
      </c>
      <c r="M48" s="245">
        <v>3459.7826307692303</v>
      </c>
    </row>
    <row r="49" spans="1:13" ht="15" customHeight="1">
      <c r="A49" s="49"/>
      <c r="B49" s="189" t="s">
        <v>174</v>
      </c>
      <c r="C49" s="253">
        <v>11.37118124308325</v>
      </c>
      <c r="D49" s="182">
        <v>0.80151773580554142</v>
      </c>
      <c r="E49" s="249">
        <v>9.7681457714721667</v>
      </c>
      <c r="F49" s="249">
        <v>12.974216714694332</v>
      </c>
      <c r="G49" s="249">
        <v>8.9666280356666253</v>
      </c>
      <c r="H49" s="249">
        <v>13.775734450499874</v>
      </c>
      <c r="I49" s="52">
        <v>7.0486761108752946E-2</v>
      </c>
      <c r="J49" s="51">
        <v>0.14097352221750589</v>
      </c>
      <c r="K49" s="53">
        <v>0.21146028332625882</v>
      </c>
      <c r="L49" s="249">
        <v>10.802622180929086</v>
      </c>
      <c r="M49" s="249">
        <v>11.939740305237413</v>
      </c>
    </row>
    <row r="50" spans="1:13" ht="15" customHeight="1">
      <c r="A50" s="49"/>
      <c r="B50" s="189" t="s">
        <v>156</v>
      </c>
      <c r="C50" s="181">
        <v>5.4966839488328469</v>
      </c>
      <c r="D50" s="50">
        <v>0.40072676319099032</v>
      </c>
      <c r="E50" s="182">
        <v>4.6952304224508659</v>
      </c>
      <c r="F50" s="182">
        <v>6.298137475214828</v>
      </c>
      <c r="G50" s="182">
        <v>4.2945036592598758</v>
      </c>
      <c r="H50" s="182">
        <v>6.6988642384058181</v>
      </c>
      <c r="I50" s="52">
        <v>7.2903366269781569E-2</v>
      </c>
      <c r="J50" s="51">
        <v>0.14580673253956314</v>
      </c>
      <c r="K50" s="53">
        <v>0.21871009880934472</v>
      </c>
      <c r="L50" s="182">
        <v>5.221849751391205</v>
      </c>
      <c r="M50" s="182">
        <v>5.7715181462744889</v>
      </c>
    </row>
    <row r="51" spans="1:13" ht="15" customHeight="1">
      <c r="A51" s="49"/>
      <c r="B51" s="189" t="s">
        <v>175</v>
      </c>
      <c r="C51" s="181">
        <v>3.3138863157894738</v>
      </c>
      <c r="D51" s="50">
        <v>0.26222287368706859</v>
      </c>
      <c r="E51" s="182">
        <v>2.7894405684153365</v>
      </c>
      <c r="F51" s="182">
        <v>3.8383320631636111</v>
      </c>
      <c r="G51" s="182">
        <v>2.5272176947282681</v>
      </c>
      <c r="H51" s="182">
        <v>4.1005549368506795</v>
      </c>
      <c r="I51" s="52">
        <v>7.9128506140259278E-2</v>
      </c>
      <c r="J51" s="51">
        <v>0.15825701228051856</v>
      </c>
      <c r="K51" s="53">
        <v>0.23738551842077782</v>
      </c>
      <c r="L51" s="182">
        <v>3.1481919999999999</v>
      </c>
      <c r="M51" s="182">
        <v>3.4795806315789477</v>
      </c>
    </row>
    <row r="52" spans="1:13" ht="15" customHeight="1">
      <c r="A52" s="49"/>
      <c r="B52" s="189" t="s">
        <v>157</v>
      </c>
      <c r="C52" s="244">
        <v>96.27714213008359</v>
      </c>
      <c r="D52" s="249">
        <v>4.1693138286042393</v>
      </c>
      <c r="E52" s="245">
        <v>87.938514472875113</v>
      </c>
      <c r="F52" s="245">
        <v>104.61576978729207</v>
      </c>
      <c r="G52" s="245">
        <v>83.769200644270867</v>
      </c>
      <c r="H52" s="245">
        <v>108.78508361589631</v>
      </c>
      <c r="I52" s="52">
        <v>4.3305334333365711E-2</v>
      </c>
      <c r="J52" s="51">
        <v>8.6610668666731422E-2</v>
      </c>
      <c r="K52" s="53">
        <v>0.12991600300009715</v>
      </c>
      <c r="L52" s="245">
        <v>91.463285023579402</v>
      </c>
      <c r="M52" s="245">
        <v>101.09099923658778</v>
      </c>
    </row>
    <row r="53" spans="1:13" ht="15" customHeight="1">
      <c r="A53" s="49"/>
      <c r="B53" s="189" t="s">
        <v>176</v>
      </c>
      <c r="C53" s="181">
        <v>0.91909089743589745</v>
      </c>
      <c r="D53" s="50">
        <v>6.2874641119553293E-2</v>
      </c>
      <c r="E53" s="182">
        <v>0.79334161519679092</v>
      </c>
      <c r="F53" s="182">
        <v>1.044840179675004</v>
      </c>
      <c r="G53" s="182">
        <v>0.7304669740772376</v>
      </c>
      <c r="H53" s="182">
        <v>1.1077148207945573</v>
      </c>
      <c r="I53" s="52">
        <v>6.8409600503021542E-2</v>
      </c>
      <c r="J53" s="51">
        <v>0.13681920100604308</v>
      </c>
      <c r="K53" s="53">
        <v>0.20522880150906464</v>
      </c>
      <c r="L53" s="182">
        <v>0.8731363525641026</v>
      </c>
      <c r="M53" s="182">
        <v>0.96504544230769229</v>
      </c>
    </row>
    <row r="54" spans="1:13" ht="15" customHeight="1">
      <c r="A54" s="49"/>
      <c r="B54" s="189" t="s">
        <v>158</v>
      </c>
      <c r="C54" s="181">
        <v>0.52536880420625853</v>
      </c>
      <c r="D54" s="50">
        <v>2.6389365165717441E-2</v>
      </c>
      <c r="E54" s="182">
        <v>0.47259007387482366</v>
      </c>
      <c r="F54" s="182">
        <v>0.57814753453769341</v>
      </c>
      <c r="G54" s="182">
        <v>0.44620070870910622</v>
      </c>
      <c r="H54" s="182">
        <v>0.60453689970341085</v>
      </c>
      <c r="I54" s="52">
        <v>5.0230171556507261E-2</v>
      </c>
      <c r="J54" s="51">
        <v>0.10046034311301452</v>
      </c>
      <c r="K54" s="53">
        <v>0.15069051466952177</v>
      </c>
      <c r="L54" s="182">
        <v>0.4991003639959456</v>
      </c>
      <c r="M54" s="182">
        <v>0.55163724441657147</v>
      </c>
    </row>
    <row r="55" spans="1:13" ht="15" customHeight="1">
      <c r="A55" s="49"/>
      <c r="B55" s="189" t="s">
        <v>159</v>
      </c>
      <c r="C55" s="253">
        <v>12.600759481894251</v>
      </c>
      <c r="D55" s="182">
        <v>0.52624082503017133</v>
      </c>
      <c r="E55" s="249">
        <v>11.548277831833907</v>
      </c>
      <c r="F55" s="249">
        <v>13.653241131954594</v>
      </c>
      <c r="G55" s="249">
        <v>11.022037006803737</v>
      </c>
      <c r="H55" s="249">
        <v>14.179481956984764</v>
      </c>
      <c r="I55" s="52">
        <v>4.1762627545293203E-2</v>
      </c>
      <c r="J55" s="51">
        <v>8.3525255090586406E-2</v>
      </c>
      <c r="K55" s="53">
        <v>0.12528788263587962</v>
      </c>
      <c r="L55" s="249">
        <v>11.970721507799539</v>
      </c>
      <c r="M55" s="249">
        <v>13.230797455988963</v>
      </c>
    </row>
    <row r="56" spans="1:13" ht="15" customHeight="1">
      <c r="A56" s="49"/>
      <c r="B56" s="189" t="s">
        <v>160</v>
      </c>
      <c r="C56" s="248">
        <v>0.38968550053860951</v>
      </c>
      <c r="D56" s="50">
        <v>2.4734155386904721E-2</v>
      </c>
      <c r="E56" s="50">
        <v>0.34021718976480009</v>
      </c>
      <c r="F56" s="50">
        <v>0.43915381131241893</v>
      </c>
      <c r="G56" s="50">
        <v>0.31548303437789538</v>
      </c>
      <c r="H56" s="50">
        <v>0.46388796669932364</v>
      </c>
      <c r="I56" s="52">
        <v>6.3472095709791732E-2</v>
      </c>
      <c r="J56" s="51">
        <v>0.12694419141958346</v>
      </c>
      <c r="K56" s="53">
        <v>0.19041628712937519</v>
      </c>
      <c r="L56" s="50">
        <v>0.37020122551167906</v>
      </c>
      <c r="M56" s="50">
        <v>0.40916977556553996</v>
      </c>
    </row>
    <row r="57" spans="1:13" ht="15" customHeight="1">
      <c r="A57" s="49"/>
      <c r="B57" s="189" t="s">
        <v>177</v>
      </c>
      <c r="C57" s="181">
        <v>0.79721403848892314</v>
      </c>
      <c r="D57" s="50">
        <v>5.2054930075851442E-2</v>
      </c>
      <c r="E57" s="182">
        <v>0.69310417833722027</v>
      </c>
      <c r="F57" s="182">
        <v>0.90132389864062601</v>
      </c>
      <c r="G57" s="182">
        <v>0.64104924826136878</v>
      </c>
      <c r="H57" s="182">
        <v>0.9533788287164775</v>
      </c>
      <c r="I57" s="52">
        <v>6.5296052957771286E-2</v>
      </c>
      <c r="J57" s="51">
        <v>0.13059210591554257</v>
      </c>
      <c r="K57" s="53">
        <v>0.19588815887331384</v>
      </c>
      <c r="L57" s="182">
        <v>0.75735333656447701</v>
      </c>
      <c r="M57" s="182">
        <v>0.83707474041336927</v>
      </c>
    </row>
    <row r="58" spans="1:13" ht="15" customHeight="1">
      <c r="A58" s="49"/>
      <c r="B58" s="189" t="s">
        <v>161</v>
      </c>
      <c r="C58" s="181">
        <v>0.22634859347416464</v>
      </c>
      <c r="D58" s="182">
        <v>2.8329616162942137E-2</v>
      </c>
      <c r="E58" s="182">
        <v>0.16968936114828037</v>
      </c>
      <c r="F58" s="182">
        <v>0.28300782580004891</v>
      </c>
      <c r="G58" s="182">
        <v>0.14135974498533821</v>
      </c>
      <c r="H58" s="182">
        <v>0.31133744196299107</v>
      </c>
      <c r="I58" s="52">
        <v>0.12515923217422453</v>
      </c>
      <c r="J58" s="51">
        <v>0.25031846434844907</v>
      </c>
      <c r="K58" s="53">
        <v>0.3754776965226736</v>
      </c>
      <c r="L58" s="182">
        <v>0.21503116380045639</v>
      </c>
      <c r="M58" s="182">
        <v>0.23766602314787288</v>
      </c>
    </row>
    <row r="59" spans="1:13" ht="15" customHeight="1">
      <c r="A59" s="49"/>
      <c r="B59" s="189" t="s">
        <v>134</v>
      </c>
      <c r="C59" s="181">
        <v>2.5325770109444536</v>
      </c>
      <c r="D59" s="50">
        <v>0.11489649623951888</v>
      </c>
      <c r="E59" s="182">
        <v>2.3027840184654158</v>
      </c>
      <c r="F59" s="182">
        <v>2.7623700034234915</v>
      </c>
      <c r="G59" s="182">
        <v>2.1878875222258971</v>
      </c>
      <c r="H59" s="182">
        <v>2.8772664996630102</v>
      </c>
      <c r="I59" s="52">
        <v>4.5367424462512768E-2</v>
      </c>
      <c r="J59" s="51">
        <v>9.0734848925025535E-2</v>
      </c>
      <c r="K59" s="53">
        <v>0.1361022733875383</v>
      </c>
      <c r="L59" s="182">
        <v>2.405948160397231</v>
      </c>
      <c r="M59" s="182">
        <v>2.6592058614916763</v>
      </c>
    </row>
    <row r="60" spans="1:13" ht="15" customHeight="1">
      <c r="A60" s="49"/>
      <c r="B60" s="189" t="s">
        <v>178</v>
      </c>
      <c r="C60" s="244">
        <v>82.078097463768131</v>
      </c>
      <c r="D60" s="249">
        <v>4.0905618529882508</v>
      </c>
      <c r="E60" s="245">
        <v>73.896973757791628</v>
      </c>
      <c r="F60" s="245">
        <v>90.259221169744634</v>
      </c>
      <c r="G60" s="245">
        <v>69.806411904803383</v>
      </c>
      <c r="H60" s="245">
        <v>94.349783022732879</v>
      </c>
      <c r="I60" s="52">
        <v>4.9837435069617131E-2</v>
      </c>
      <c r="J60" s="51">
        <v>9.9674870139234262E-2</v>
      </c>
      <c r="K60" s="53">
        <v>0.14951230520885139</v>
      </c>
      <c r="L60" s="245">
        <v>77.974192590579719</v>
      </c>
      <c r="M60" s="245">
        <v>86.182002336956543</v>
      </c>
    </row>
    <row r="61" spans="1:13" ht="15" customHeight="1">
      <c r="A61" s="49"/>
      <c r="B61" s="189" t="s">
        <v>223</v>
      </c>
      <c r="C61" s="181">
        <v>7.8788644674862827</v>
      </c>
      <c r="D61" s="182">
        <v>1.3201632706275968</v>
      </c>
      <c r="E61" s="182">
        <v>5.2385379262310892</v>
      </c>
      <c r="F61" s="182">
        <v>10.519191008741476</v>
      </c>
      <c r="G61" s="182">
        <v>3.9183746556034924</v>
      </c>
      <c r="H61" s="182">
        <v>11.839354279369072</v>
      </c>
      <c r="I61" s="52">
        <v>0.16755755554312626</v>
      </c>
      <c r="J61" s="51">
        <v>0.33511511108625253</v>
      </c>
      <c r="K61" s="53">
        <v>0.50267266662937882</v>
      </c>
      <c r="L61" s="182">
        <v>7.4849212441119688</v>
      </c>
      <c r="M61" s="182">
        <v>8.2728076908605974</v>
      </c>
    </row>
    <row r="62" spans="1:13" ht="15" customHeight="1">
      <c r="A62" s="49"/>
      <c r="B62" s="189" t="s">
        <v>162</v>
      </c>
      <c r="C62" s="253">
        <v>13.123571428571433</v>
      </c>
      <c r="D62" s="249">
        <v>1.8052591473518922</v>
      </c>
      <c r="E62" s="249">
        <v>9.5130531338676487</v>
      </c>
      <c r="F62" s="249">
        <v>16.734089723275218</v>
      </c>
      <c r="G62" s="249">
        <v>7.7077939865157559</v>
      </c>
      <c r="H62" s="249">
        <v>18.539348870627109</v>
      </c>
      <c r="I62" s="52">
        <v>0.13755852644057304</v>
      </c>
      <c r="J62" s="51">
        <v>0.27511705288114607</v>
      </c>
      <c r="K62" s="53">
        <v>0.41267557932171911</v>
      </c>
      <c r="L62" s="249">
        <v>12.467392857142862</v>
      </c>
      <c r="M62" s="249">
        <v>13.779750000000003</v>
      </c>
    </row>
    <row r="63" spans="1:13" ht="15" customHeight="1">
      <c r="A63" s="49"/>
      <c r="B63" s="189" t="s">
        <v>163</v>
      </c>
      <c r="C63" s="181">
        <v>1.5407324101294801</v>
      </c>
      <c r="D63" s="182">
        <v>0.19450094931935924</v>
      </c>
      <c r="E63" s="182">
        <v>1.1517305114907617</v>
      </c>
      <c r="F63" s="182">
        <v>1.9297343087681986</v>
      </c>
      <c r="G63" s="182">
        <v>0.95722956217140243</v>
      </c>
      <c r="H63" s="182">
        <v>2.1242352580875581</v>
      </c>
      <c r="I63" s="52">
        <v>0.12623927947554095</v>
      </c>
      <c r="J63" s="51">
        <v>0.2524785589510819</v>
      </c>
      <c r="K63" s="53">
        <v>0.37871783842662288</v>
      </c>
      <c r="L63" s="182">
        <v>1.4636957896230061</v>
      </c>
      <c r="M63" s="182">
        <v>1.6177690306359542</v>
      </c>
    </row>
    <row r="64" spans="1:13" ht="15" customHeight="1">
      <c r="A64" s="49"/>
      <c r="B64" s="189" t="s">
        <v>179</v>
      </c>
      <c r="C64" s="244">
        <v>86.13880130555556</v>
      </c>
      <c r="D64" s="249">
        <v>3.7023089796227504</v>
      </c>
      <c r="E64" s="245">
        <v>78.734183346310061</v>
      </c>
      <c r="F64" s="245">
        <v>93.543419264801059</v>
      </c>
      <c r="G64" s="245">
        <v>75.031874366687305</v>
      </c>
      <c r="H64" s="245">
        <v>97.245728244423816</v>
      </c>
      <c r="I64" s="52">
        <v>4.2980734854781037E-2</v>
      </c>
      <c r="J64" s="51">
        <v>8.5961469709562074E-2</v>
      </c>
      <c r="K64" s="53">
        <v>0.1289422045643431</v>
      </c>
      <c r="L64" s="245">
        <v>81.831861240277789</v>
      </c>
      <c r="M64" s="245">
        <v>90.445741370833332</v>
      </c>
    </row>
    <row r="65" spans="1:13" ht="15" customHeight="1">
      <c r="A65" s="49"/>
      <c r="B65" s="201" t="s">
        <v>183</v>
      </c>
      <c r="C65" s="254">
        <v>124.7432515151515</v>
      </c>
      <c r="D65" s="255">
        <v>12.753933598636513</v>
      </c>
      <c r="E65" s="255">
        <v>99.23538431787847</v>
      </c>
      <c r="F65" s="255">
        <v>150.25111871242453</v>
      </c>
      <c r="G65" s="255">
        <v>86.481450719241963</v>
      </c>
      <c r="H65" s="255">
        <v>163.00505231106104</v>
      </c>
      <c r="I65" s="202">
        <v>0.10224147153232896</v>
      </c>
      <c r="J65" s="203">
        <v>0.20448294306465792</v>
      </c>
      <c r="K65" s="204">
        <v>0.30672441459698685</v>
      </c>
      <c r="L65" s="255">
        <v>118.50608893939392</v>
      </c>
      <c r="M65" s="255">
        <v>130.98041409090908</v>
      </c>
    </row>
    <row r="66" spans="1:13" ht="15" customHeight="1">
      <c r="B66" s="259" t="s">
        <v>601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65">
    <cfRule type="expression" dxfId="91" priority="69">
      <formula>IF(PG_IsBlnkRowRout*PG_IsBlnkRowRoutNext=1,TRUE,FALSE)</formula>
    </cfRule>
  </conditionalFormatting>
  <hyperlinks>
    <hyperlink ref="B5" location="'Fire Assay'!$A$4" display="'Fire Assay'!$A$4" xr:uid="{25F9E497-8D5A-483D-90BC-FF070B0772DE}"/>
    <hyperlink ref="B7" location="'PA'!$A$4" display="'PA'!$A$4" xr:uid="{FAFB31AA-A71F-4261-BDCD-B7D8389DDAB8}"/>
    <hyperlink ref="B9" location="'4-Acid'!$A$4" display="'4-Acid'!$A$4" xr:uid="{14818D9B-51FE-46A0-8962-4D4C5AB2934C}"/>
    <hyperlink ref="B10" location="'4-Acid'!$A$23" display="'4-Acid'!$A$23" xr:uid="{0F9CF097-6840-4330-97DF-7B692D312D23}"/>
    <hyperlink ref="B11" location="'4-Acid'!$A$41" display="'4-Acid'!$A$41" xr:uid="{AD1F6F84-D2F7-42CA-80A9-E742539FE29E}"/>
    <hyperlink ref="B12" location="'4-Acid'!$A$59" display="'4-Acid'!$A$59" xr:uid="{D0B6AAE9-F57B-405F-B57D-F46CC220E031}"/>
    <hyperlink ref="B13" location="'4-Acid'!$A$77" display="'4-Acid'!$A$77" xr:uid="{F9BC2EF0-D04A-431C-A1FC-FAE1538910D6}"/>
    <hyperlink ref="B14" location="'4-Acid'!$A$96" display="'4-Acid'!$A$96" xr:uid="{F7555305-A513-4038-93A4-F693FCC705D1}"/>
    <hyperlink ref="B15" location="'4-Acid'!$A$115" display="'4-Acid'!$A$115" xr:uid="{EAA0C96E-F082-4DAB-8FB1-045113AA8A91}"/>
    <hyperlink ref="B16" location="'4-Acid'!$A$133" display="'4-Acid'!$A$133" xr:uid="{77B58864-1DD9-4786-BAA6-DE580BA8A7C8}"/>
    <hyperlink ref="B17" location="'4-Acid'!$A$152" display="'4-Acid'!$A$152" xr:uid="{AD549F60-BE70-4DB4-8AAD-D7DD91D456A3}"/>
    <hyperlink ref="B18" location="'4-Acid'!$A$170" display="'4-Acid'!$A$170" xr:uid="{74BAE310-584D-4984-AFFD-46D7431A48EA}"/>
    <hyperlink ref="B19" location="'4-Acid'!$A$189" display="'4-Acid'!$A$189" xr:uid="{AC3EA884-E223-426A-8D7A-2C4790098585}"/>
    <hyperlink ref="B20" location="'4-Acid'!$A$208" display="'4-Acid'!$A$208" xr:uid="{AFF7A884-C058-4CA6-92E7-9A9527BD8FA0}"/>
    <hyperlink ref="B21" location="'4-Acid'!$A$227" display="'4-Acid'!$A$227" xr:uid="{7269F3D3-F824-4372-A2AE-8D727C1DAF54}"/>
    <hyperlink ref="B22" location="'4-Acid'!$A$246" display="'4-Acid'!$A$246" xr:uid="{7949EE8E-C453-4E34-800F-DA7F0565511E}"/>
    <hyperlink ref="B23" location="'4-Acid'!$A$264" display="'4-Acid'!$A$264" xr:uid="{7E389BE4-3309-4229-B926-E36023541C65}"/>
    <hyperlink ref="B24" location="'4-Acid'!$A$282" display="'4-Acid'!$A$282" xr:uid="{7664F5D3-20E1-4E74-912B-D7412C2152CD}"/>
    <hyperlink ref="B25" location="'4-Acid'!$A$301" display="'4-Acid'!$A$301" xr:uid="{D164F9CD-B290-497F-8064-90EFF66CED41}"/>
    <hyperlink ref="B26" location="'4-Acid'!$A$319" display="'4-Acid'!$A$319" xr:uid="{A7BC8E98-27CC-454E-B43B-43F635E20D6B}"/>
    <hyperlink ref="B27" location="'4-Acid'!$A$338" display="'4-Acid'!$A$338" xr:uid="{6B4155B3-0417-4DD4-A20C-B8067F310ED6}"/>
    <hyperlink ref="B28" location="'4-Acid'!$A$374" display="'4-Acid'!$A$374" xr:uid="{0880E289-10D3-48F0-AEC4-12B23CB07343}"/>
    <hyperlink ref="B29" location="'4-Acid'!$A$410" display="'4-Acid'!$A$410" xr:uid="{88F3CE9B-6D3F-4DF4-B07E-3E3F4A324275}"/>
    <hyperlink ref="B30" location="'4-Acid'!$A$429" display="'4-Acid'!$A$429" xr:uid="{045C3670-DE1D-4426-9C31-A8D4961B8513}"/>
    <hyperlink ref="B31" location="'4-Acid'!$A$448" display="'4-Acid'!$A$448" xr:uid="{3B077738-8AEF-4731-BBD9-699FBB3E3CC1}"/>
    <hyperlink ref="B32" location="'4-Acid'!$A$466" display="'4-Acid'!$A$466" xr:uid="{C4D58DAF-4F40-4A9E-BB63-98B132AF33F4}"/>
    <hyperlink ref="B33" location="'4-Acid'!$A$484" display="'4-Acid'!$A$484" xr:uid="{39A98F63-A911-4829-85C6-100F0DE65205}"/>
    <hyperlink ref="B34" location="'4-Acid'!$A$503" display="'4-Acid'!$A$503" xr:uid="{A35F4077-A055-44E7-8AAE-D01342BB6B46}"/>
    <hyperlink ref="B35" location="'4-Acid'!$A$522" display="'4-Acid'!$A$522" xr:uid="{3FEED2E0-EA48-4964-869A-95E1CA3A8820}"/>
    <hyperlink ref="B36" location="'4-Acid'!$A$540" display="'4-Acid'!$A$540" xr:uid="{035DF7C1-9435-4B4F-B447-F3F1399FC561}"/>
    <hyperlink ref="B37" location="'4-Acid'!$A$558" display="'4-Acid'!$A$558" xr:uid="{B69ADCEB-D940-4FFF-A042-C59701D8612C}"/>
    <hyperlink ref="B38" location="'4-Acid'!$A$577" display="'4-Acid'!$A$577" xr:uid="{315162BB-215D-4973-A1DF-31EC7A2E2982}"/>
    <hyperlink ref="B39" location="'4-Acid'!$A$595" display="'4-Acid'!$A$595" xr:uid="{7F451C5B-1715-44B4-95C2-D1E652A730A5}"/>
    <hyperlink ref="B40" location="'4-Acid'!$A$614" display="'4-Acid'!$A$614" xr:uid="{FEB18F2F-E5C4-4AC6-B999-00926C7E0979}"/>
    <hyperlink ref="B41" location="'4-Acid'!$A$632" display="'4-Acid'!$A$632" xr:uid="{336B2493-45BB-46DB-A964-C40AC15E634F}"/>
    <hyperlink ref="B42" location="'4-Acid'!$A$650" display="'4-Acid'!$A$650" xr:uid="{827F7C07-7B74-415D-8D42-ABAA7517CD7D}"/>
    <hyperlink ref="B43" location="'4-Acid'!$A$668" display="'4-Acid'!$A$668" xr:uid="{7BF25E35-878B-44E9-A8EA-A19D98C53D4F}"/>
    <hyperlink ref="B44" location="'4-Acid'!$A$687" display="'4-Acid'!$A$687" xr:uid="{F906EB0F-87C4-4D03-8C01-E3D42899F7DB}"/>
    <hyperlink ref="B45" location="'4-Acid'!$A$705" display="'4-Acid'!$A$705" xr:uid="{4EDE9773-A8E6-467F-8831-0D086F9FC823}"/>
    <hyperlink ref="B46" location="'4-Acid'!$A$723" display="'4-Acid'!$A$723" xr:uid="{C5F22B72-F45F-42F7-852D-5ADFCC9A24BA}"/>
    <hyperlink ref="B47" location="'4-Acid'!$A$741" display="'4-Acid'!$A$741" xr:uid="{9FABBA2C-C3CF-48D7-8AFB-2632F3B314C9}"/>
    <hyperlink ref="B48" location="'4-Acid'!$A$759" display="'4-Acid'!$A$759" xr:uid="{6A7FB2D8-9FEB-421E-AC90-07707A2E8F0A}"/>
    <hyperlink ref="B49" location="'4-Acid'!$A$777" display="'4-Acid'!$A$777" xr:uid="{120EF940-9280-41E6-A5F6-05EC15D3A1A3}"/>
    <hyperlink ref="B50" location="'4-Acid'!$A$813" display="'4-Acid'!$A$813" xr:uid="{A29500C9-3A4E-4B3A-BC69-24326CC19EAA}"/>
    <hyperlink ref="B51" location="'4-Acid'!$A$831" display="'4-Acid'!$A$831" xr:uid="{99EA9758-612B-4B5F-91DE-5A2897CA327B}"/>
    <hyperlink ref="B52" location="'4-Acid'!$A$850" display="'4-Acid'!$A$850" xr:uid="{81BBB8C8-AEE7-43F8-9F00-91E9FED02B3B}"/>
    <hyperlink ref="B53" location="'4-Acid'!$A$868" display="'4-Acid'!$A$868" xr:uid="{2086B9D6-D898-4BE7-AFE3-E068AB76237D}"/>
    <hyperlink ref="B54" location="'4-Acid'!$A$887" display="'4-Acid'!$A$887" xr:uid="{27254F76-C968-4462-BFAA-0A3D33E6D5BD}"/>
    <hyperlink ref="B55" location="'4-Acid'!$A$924" display="'4-Acid'!$A$924" xr:uid="{DD837796-2392-43DA-86B7-A434A0E5E377}"/>
    <hyperlink ref="B56" location="'4-Acid'!$A$942" display="'4-Acid'!$A$942" xr:uid="{D24C2B23-F960-4775-9A9F-0DE09DDDD716}"/>
    <hyperlink ref="B57" location="'4-Acid'!$A$960" display="'4-Acid'!$A$960" xr:uid="{164659A7-3FC1-46E4-BB69-0AC1F9F5CEA4}"/>
    <hyperlink ref="B58" location="'4-Acid'!$A$979" display="'4-Acid'!$A$979" xr:uid="{88B6CFA3-92E7-4AAC-9791-923D533A47D2}"/>
    <hyperlink ref="B59" location="'4-Acid'!$A$998" display="'4-Acid'!$A$998" xr:uid="{60B3243D-1723-414A-BC6E-BABC40971545}"/>
    <hyperlink ref="B60" location="'4-Acid'!$A$1016" display="'4-Acid'!$A$1016" xr:uid="{99E3D3B3-58AC-4440-936F-87497A885330}"/>
    <hyperlink ref="B61" location="'4-Acid'!$A$1035" display="'4-Acid'!$A$1035" xr:uid="{EFCB32DD-94A4-444A-94C9-D2ECBDD41228}"/>
    <hyperlink ref="B62" location="'4-Acid'!$A$1053" display="'4-Acid'!$A$1053" xr:uid="{8BD745DF-992F-4801-A96D-E8E0E70E2B1A}"/>
    <hyperlink ref="B63" location="'4-Acid'!$A$1071" display="'4-Acid'!$A$1071" xr:uid="{6A7DCD30-2148-4B3F-8FD1-485C16E4F206}"/>
    <hyperlink ref="B64" location="'4-Acid'!$A$1089" display="'4-Acid'!$A$1089" xr:uid="{903B59F5-2C76-4191-A3D0-04E39463804E}"/>
    <hyperlink ref="B65" location="'4-Acid'!$A$1107" display="'4-Acid'!$A$1107" xr:uid="{D0ECC819-C5A1-458D-AA7A-95DC7F10649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26B5-7AB9-4A0E-8768-E239CCD7EBFA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467</v>
      </c>
      <c r="BM1" s="28" t="s">
        <v>65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5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52" t="s">
        <v>285</v>
      </c>
      <c r="E3" s="153" t="s">
        <v>286</v>
      </c>
      <c r="F3" s="154" t="s">
        <v>287</v>
      </c>
      <c r="G3" s="154" t="s">
        <v>288</v>
      </c>
      <c r="H3" s="154" t="s">
        <v>289</v>
      </c>
      <c r="I3" s="154" t="s">
        <v>290</v>
      </c>
      <c r="J3" s="154" t="s">
        <v>291</v>
      </c>
      <c r="K3" s="154" t="s">
        <v>292</v>
      </c>
      <c r="L3" s="15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293</v>
      </c>
      <c r="F4" s="11" t="s">
        <v>293</v>
      </c>
      <c r="G4" s="11" t="s">
        <v>293</v>
      </c>
      <c r="H4" s="11" t="s">
        <v>293</v>
      </c>
      <c r="I4" s="11" t="s">
        <v>293</v>
      </c>
      <c r="J4" s="11" t="s">
        <v>293</v>
      </c>
      <c r="K4" s="11" t="s">
        <v>293</v>
      </c>
      <c r="L4" s="15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294</v>
      </c>
      <c r="F5" s="26" t="s">
        <v>294</v>
      </c>
      <c r="G5" s="26" t="s">
        <v>294</v>
      </c>
      <c r="H5" s="26" t="s">
        <v>294</v>
      </c>
      <c r="I5" s="26" t="s">
        <v>294</v>
      </c>
      <c r="J5" s="26" t="s">
        <v>294</v>
      </c>
      <c r="K5" s="26" t="s">
        <v>294</v>
      </c>
      <c r="L5" s="15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43.755391307637105</v>
      </c>
      <c r="E6" s="22"/>
      <c r="F6" s="22">
        <v>43.653677719999997</v>
      </c>
      <c r="G6" s="22">
        <v>44.604774980000002</v>
      </c>
      <c r="H6" s="22">
        <v>43.109674640000001</v>
      </c>
      <c r="I6" s="22">
        <v>43.116322330000003</v>
      </c>
      <c r="J6" s="22">
        <v>45.525929009999999</v>
      </c>
      <c r="K6" s="22">
        <v>42.449036319999998</v>
      </c>
      <c r="L6" s="15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43.468483237260841</v>
      </c>
      <c r="E7" s="11"/>
      <c r="F7" s="11">
        <v>44.372758089999998</v>
      </c>
      <c r="G7" s="11">
        <v>44.399515399999999</v>
      </c>
      <c r="H7" s="11">
        <v>43.103758470000002</v>
      </c>
      <c r="I7" s="11">
        <v>43.390393979999999</v>
      </c>
      <c r="J7" s="11">
        <v>45.180666219999999</v>
      </c>
      <c r="K7" s="11">
        <v>43.120543329999997</v>
      </c>
      <c r="L7" s="15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3</v>
      </c>
    </row>
    <row r="8" spans="1:66">
      <c r="A8" s="30"/>
      <c r="B8" s="19">
        <v>1</v>
      </c>
      <c r="C8" s="9">
        <v>3</v>
      </c>
      <c r="D8" s="10">
        <v>43.490717769697994</v>
      </c>
      <c r="E8" s="11"/>
      <c r="F8" s="11">
        <v>44.332385709999997</v>
      </c>
      <c r="G8" s="11">
        <v>43.400797050000001</v>
      </c>
      <c r="H8" s="11">
        <v>42.753393109999998</v>
      </c>
      <c r="I8" s="11">
        <v>44.105348540000001</v>
      </c>
      <c r="J8" s="11">
        <v>45.396468919999997</v>
      </c>
      <c r="K8" s="11">
        <v>42.031014429999999</v>
      </c>
      <c r="L8" s="15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44.903195347991918</v>
      </c>
      <c r="E9" s="11"/>
      <c r="F9" s="11">
        <v>44.316982289999999</v>
      </c>
      <c r="G9" s="11">
        <v>43.830828779999997</v>
      </c>
      <c r="H9" s="11">
        <v>42.307226270000001</v>
      </c>
      <c r="I9" s="11">
        <v>43.888270419999998</v>
      </c>
      <c r="J9" s="11">
        <v>44.713584400000002</v>
      </c>
      <c r="K9" s="11">
        <v>43.752308880000001</v>
      </c>
      <c r="L9" s="15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43.76500476580356</v>
      </c>
      <c r="BN9" s="28"/>
    </row>
    <row r="10" spans="1:66">
      <c r="A10" s="30"/>
      <c r="B10" s="19">
        <v>1</v>
      </c>
      <c r="C10" s="9">
        <v>5</v>
      </c>
      <c r="D10" s="10">
        <v>44.212881997704926</v>
      </c>
      <c r="E10" s="11"/>
      <c r="F10" s="11">
        <v>43.774213369999998</v>
      </c>
      <c r="G10" s="11">
        <v>43.999201050000003</v>
      </c>
      <c r="H10" s="11">
        <v>42.465174449999999</v>
      </c>
      <c r="I10" s="11">
        <v>43.946766850000003</v>
      </c>
      <c r="J10" s="11">
        <v>44.24274243</v>
      </c>
      <c r="K10" s="11">
        <v>42.319641269999998</v>
      </c>
      <c r="L10" s="15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43.795819247189939</v>
      </c>
      <c r="E11" s="11"/>
      <c r="F11" s="11">
        <v>44.519261489999998</v>
      </c>
      <c r="G11" s="11">
        <v>43.767526789999998</v>
      </c>
      <c r="H11" s="11">
        <v>42.990434319999999</v>
      </c>
      <c r="I11" s="11">
        <v>44.520205369999999</v>
      </c>
      <c r="J11" s="11">
        <v>45.431751650000002</v>
      </c>
      <c r="K11" s="11">
        <v>43.868848290000003</v>
      </c>
      <c r="L11" s="15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>
        <v>2</v>
      </c>
      <c r="C12" s="9">
        <v>7</v>
      </c>
      <c r="D12" s="10">
        <v>43.865380802965191</v>
      </c>
      <c r="E12" s="11">
        <v>44.675964329999999</v>
      </c>
      <c r="F12" s="11">
        <v>43.747010199999998</v>
      </c>
      <c r="G12" s="11">
        <v>43.415225900000003</v>
      </c>
      <c r="H12" s="11">
        <v>43.213120449999998</v>
      </c>
      <c r="I12" s="11">
        <v>43.521431649999997</v>
      </c>
      <c r="J12" s="11">
        <v>45.463493790000001</v>
      </c>
      <c r="K12" s="11">
        <v>43.921016350000002</v>
      </c>
      <c r="L12" s="15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>
        <v>2</v>
      </c>
      <c r="C13" s="9">
        <v>8</v>
      </c>
      <c r="D13" s="10">
        <v>44.695060895013874</v>
      </c>
      <c r="E13" s="11">
        <v>43.867438929999999</v>
      </c>
      <c r="F13" s="11">
        <v>43.797347690000002</v>
      </c>
      <c r="G13" s="11">
        <v>44.269165039999997</v>
      </c>
      <c r="H13" s="11">
        <v>42.990465280000002</v>
      </c>
      <c r="I13" s="11">
        <v>44.911442520000001</v>
      </c>
      <c r="J13" s="11">
        <v>44.826193420000003</v>
      </c>
      <c r="K13" s="11">
        <v>44.719685900000002</v>
      </c>
      <c r="L13" s="15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>
        <v>2</v>
      </c>
      <c r="C14" s="9">
        <v>9</v>
      </c>
      <c r="D14" s="10">
        <v>45.963939815718831</v>
      </c>
      <c r="E14" s="11"/>
      <c r="F14" s="11">
        <v>43.19289242</v>
      </c>
      <c r="G14" s="11">
        <v>43.576541929999998</v>
      </c>
      <c r="H14" s="11">
        <v>43.174282890000001</v>
      </c>
      <c r="I14" s="11">
        <v>44.515609869999999</v>
      </c>
      <c r="J14" s="11">
        <v>44.32072754</v>
      </c>
      <c r="K14" s="11">
        <v>43.657378389999998</v>
      </c>
      <c r="L14" s="15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>
        <v>2</v>
      </c>
      <c r="C15" s="9">
        <v>10</v>
      </c>
      <c r="D15" s="10">
        <v>43.597876191641511</v>
      </c>
      <c r="E15" s="11">
        <v>43.837179570000004</v>
      </c>
      <c r="F15" s="11">
        <v>44.039201640000002</v>
      </c>
      <c r="G15" s="11">
        <v>43.029999580000002</v>
      </c>
      <c r="H15" s="11">
        <v>43.562119539999998</v>
      </c>
      <c r="I15" s="11">
        <v>44.061117369999998</v>
      </c>
      <c r="J15" s="11">
        <v>45.324011489999997</v>
      </c>
      <c r="K15" s="11">
        <v>44.234375679999999</v>
      </c>
      <c r="L15" s="15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>
        <v>2</v>
      </c>
      <c r="C16" s="9">
        <v>11</v>
      </c>
      <c r="D16" s="10">
        <v>43.436787617033318</v>
      </c>
      <c r="E16" s="11">
        <v>43.630727579999999</v>
      </c>
      <c r="F16" s="11">
        <v>42.65721894</v>
      </c>
      <c r="G16" s="11">
        <v>44.021807920000001</v>
      </c>
      <c r="H16" s="11">
        <v>44.483441560000003</v>
      </c>
      <c r="I16" s="11">
        <v>43.171323940000001</v>
      </c>
      <c r="J16" s="11">
        <v>44.845436710000001</v>
      </c>
      <c r="K16" s="11">
        <v>44.351228929999998</v>
      </c>
      <c r="L16" s="15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>
        <v>2</v>
      </c>
      <c r="C17" s="9">
        <v>12</v>
      </c>
      <c r="D17" s="10">
        <v>42.972130279219222</v>
      </c>
      <c r="E17" s="11"/>
      <c r="F17" s="11">
        <v>43.019326839999998</v>
      </c>
      <c r="G17" s="11">
        <v>43.960921050000003</v>
      </c>
      <c r="H17" s="11">
        <v>42.883540379999999</v>
      </c>
      <c r="I17" s="11">
        <v>44.33690524</v>
      </c>
      <c r="J17" s="11">
        <v>44.243297239999997</v>
      </c>
      <c r="K17" s="11">
        <v>44.300277049999998</v>
      </c>
      <c r="L17" s="15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>
        <v>3</v>
      </c>
      <c r="C18" s="9">
        <v>13</v>
      </c>
      <c r="D18" s="10">
        <v>43.390457268372359</v>
      </c>
      <c r="E18" s="11">
        <v>42.64</v>
      </c>
      <c r="F18" s="11">
        <v>43.433005389999998</v>
      </c>
      <c r="G18" s="11">
        <v>43.31052863</v>
      </c>
      <c r="H18" s="11"/>
      <c r="I18" s="11"/>
      <c r="J18" s="11"/>
      <c r="K18" s="11"/>
      <c r="L18" s="15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>
        <v>3</v>
      </c>
      <c r="C19" s="9">
        <v>14</v>
      </c>
      <c r="D19" s="10">
        <v>44.412563768718677</v>
      </c>
      <c r="E19" s="11">
        <v>42.13</v>
      </c>
      <c r="F19" s="11">
        <v>43.787508950000003</v>
      </c>
      <c r="G19" s="11">
        <v>45.478120519999997</v>
      </c>
      <c r="H19" s="11"/>
      <c r="I19" s="11"/>
      <c r="J19" s="11"/>
      <c r="K19" s="11"/>
      <c r="L19" s="15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>
        <v>3</v>
      </c>
      <c r="C20" s="9">
        <v>15</v>
      </c>
      <c r="D20" s="10">
        <v>43.451219640970486</v>
      </c>
      <c r="E20" s="11">
        <v>43.41</v>
      </c>
      <c r="F20" s="11">
        <v>43.964672040000004</v>
      </c>
      <c r="G20" s="11">
        <v>44.458869300000003</v>
      </c>
      <c r="H20" s="11"/>
      <c r="I20" s="11"/>
      <c r="J20" s="11"/>
      <c r="K20" s="11"/>
      <c r="L20" s="15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>
        <v>3</v>
      </c>
      <c r="C21" s="9">
        <v>16</v>
      </c>
      <c r="D21" s="10">
        <v>42.87329672199786</v>
      </c>
      <c r="E21" s="11">
        <v>43.08</v>
      </c>
      <c r="F21" s="11">
        <v>43.342488490000001</v>
      </c>
      <c r="G21" s="11">
        <v>44.120382309999997</v>
      </c>
      <c r="H21" s="11"/>
      <c r="I21" s="11"/>
      <c r="J21" s="11"/>
      <c r="K21" s="11"/>
      <c r="L21" s="15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>
        <v>3</v>
      </c>
      <c r="C22" s="9">
        <v>17</v>
      </c>
      <c r="D22" s="10">
        <v>43.724159787397859</v>
      </c>
      <c r="E22" s="11">
        <v>43.6</v>
      </c>
      <c r="F22" s="11">
        <v>43.369758019999999</v>
      </c>
      <c r="G22" s="11">
        <v>45.303864330000003</v>
      </c>
      <c r="H22" s="11"/>
      <c r="I22" s="11"/>
      <c r="J22" s="11"/>
      <c r="K22" s="11"/>
      <c r="L22" s="15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>
        <v>3</v>
      </c>
      <c r="C23" s="9">
        <v>18</v>
      </c>
      <c r="D23" s="10">
        <v>43.086767509952587</v>
      </c>
      <c r="E23" s="11">
        <v>43.78</v>
      </c>
      <c r="F23" s="11">
        <v>42.901470179999997</v>
      </c>
      <c r="G23" s="11">
        <v>45.065375179999997</v>
      </c>
      <c r="H23" s="11"/>
      <c r="I23" s="11"/>
      <c r="J23" s="11"/>
      <c r="K23" s="11"/>
      <c r="L23" s="15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>
        <v>4</v>
      </c>
      <c r="C24" s="9">
        <v>19</v>
      </c>
      <c r="D24" s="10">
        <v>44.723007179729137</v>
      </c>
      <c r="E24" s="11">
        <v>42.44</v>
      </c>
      <c r="F24" s="11">
        <v>44.46</v>
      </c>
      <c r="G24" s="11">
        <v>43.30902305</v>
      </c>
      <c r="H24" s="11"/>
      <c r="I24" s="11"/>
      <c r="J24" s="11"/>
      <c r="K24" s="11"/>
      <c r="L24" s="15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>
        <v>4</v>
      </c>
      <c r="C25" s="9">
        <v>20</v>
      </c>
      <c r="D25" s="10">
        <v>44.297868176274129</v>
      </c>
      <c r="E25" s="11">
        <v>42.83</v>
      </c>
      <c r="F25" s="11">
        <v>43.74</v>
      </c>
      <c r="G25" s="11">
        <v>43.21718276</v>
      </c>
      <c r="H25" s="11"/>
      <c r="I25" s="11"/>
      <c r="J25" s="11"/>
      <c r="K25" s="11"/>
      <c r="L25" s="15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19">
        <v>4</v>
      </c>
      <c r="C26" s="9">
        <v>21</v>
      </c>
      <c r="D26" s="10"/>
      <c r="E26" s="11">
        <v>43.11</v>
      </c>
      <c r="F26" s="11">
        <v>42.63</v>
      </c>
      <c r="G26" s="11">
        <v>42.880890919999999</v>
      </c>
      <c r="H26" s="11"/>
      <c r="I26" s="11"/>
      <c r="J26" s="11"/>
      <c r="K26" s="11"/>
      <c r="L26" s="15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19">
        <v>4</v>
      </c>
      <c r="C27" s="9">
        <v>22</v>
      </c>
      <c r="D27" s="10"/>
      <c r="E27" s="11">
        <v>42.6</v>
      </c>
      <c r="F27" s="11">
        <v>42.66</v>
      </c>
      <c r="G27" s="11">
        <v>42.731254829999997</v>
      </c>
      <c r="H27" s="11"/>
      <c r="I27" s="11"/>
      <c r="J27" s="11"/>
      <c r="K27" s="11"/>
      <c r="L27" s="15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19">
        <v>4</v>
      </c>
      <c r="C28" s="9">
        <v>23</v>
      </c>
      <c r="D28" s="10"/>
      <c r="E28" s="11">
        <v>43.49</v>
      </c>
      <c r="F28" s="11">
        <v>43.67</v>
      </c>
      <c r="G28" s="11">
        <v>43.291925669999998</v>
      </c>
      <c r="H28" s="11"/>
      <c r="I28" s="11"/>
      <c r="J28" s="11"/>
      <c r="K28" s="11"/>
      <c r="L28" s="15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19">
        <v>4</v>
      </c>
      <c r="C29" s="9">
        <v>24</v>
      </c>
      <c r="D29" s="10"/>
      <c r="E29" s="11">
        <v>43.42</v>
      </c>
      <c r="F29" s="11">
        <v>42.56</v>
      </c>
      <c r="G29" s="11">
        <v>42.205450689999999</v>
      </c>
      <c r="H29" s="11"/>
      <c r="I29" s="11"/>
      <c r="J29" s="11"/>
      <c r="K29" s="11"/>
      <c r="L29" s="15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>
        <v>5</v>
      </c>
      <c r="C30" s="9">
        <v>25</v>
      </c>
      <c r="D30" s="10"/>
      <c r="E30" s="11"/>
      <c r="F30" s="11">
        <v>43.28</v>
      </c>
      <c r="G30" s="11">
        <v>42.799920059999998</v>
      </c>
      <c r="H30" s="11"/>
      <c r="I30" s="11"/>
      <c r="J30" s="11"/>
      <c r="K30" s="11"/>
      <c r="L30" s="15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>
        <v>5</v>
      </c>
      <c r="C31" s="9">
        <v>26</v>
      </c>
      <c r="D31" s="10"/>
      <c r="E31" s="11"/>
      <c r="F31" s="11">
        <v>43.54</v>
      </c>
      <c r="G31" s="11">
        <v>42.823899339999997</v>
      </c>
      <c r="H31" s="11"/>
      <c r="I31" s="11"/>
      <c r="J31" s="11"/>
      <c r="K31" s="11"/>
      <c r="L31" s="15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>
        <v>5</v>
      </c>
      <c r="C32" s="9">
        <v>27</v>
      </c>
      <c r="D32" s="10"/>
      <c r="E32" s="11"/>
      <c r="F32" s="11">
        <v>43.53</v>
      </c>
      <c r="G32" s="11">
        <v>42.619232429999997</v>
      </c>
      <c r="H32" s="11"/>
      <c r="I32" s="11"/>
      <c r="J32" s="11"/>
      <c r="K32" s="11"/>
      <c r="L32" s="15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>
        <v>5</v>
      </c>
      <c r="C33" s="9">
        <v>28</v>
      </c>
      <c r="D33" s="10"/>
      <c r="E33" s="11"/>
      <c r="F33" s="11">
        <v>42.99</v>
      </c>
      <c r="G33" s="11">
        <v>43.493468049999997</v>
      </c>
      <c r="H33" s="11"/>
      <c r="I33" s="11"/>
      <c r="J33" s="11"/>
      <c r="K33" s="11"/>
      <c r="L33" s="15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>
        <v>5</v>
      </c>
      <c r="C34" s="9">
        <v>29</v>
      </c>
      <c r="D34" s="10"/>
      <c r="E34" s="11"/>
      <c r="F34" s="11">
        <v>44.1</v>
      </c>
      <c r="G34" s="11">
        <v>43.566025170000003</v>
      </c>
      <c r="H34" s="11"/>
      <c r="I34" s="11"/>
      <c r="J34" s="11"/>
      <c r="K34" s="11"/>
      <c r="L34" s="15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>
        <v>5</v>
      </c>
      <c r="C35" s="9">
        <v>30</v>
      </c>
      <c r="D35" s="10"/>
      <c r="E35" s="11"/>
      <c r="F35" s="11">
        <v>43.34</v>
      </c>
      <c r="G35" s="11">
        <v>43.483143759999997</v>
      </c>
      <c r="H35" s="11"/>
      <c r="I35" s="11"/>
      <c r="J35" s="11"/>
      <c r="K35" s="11"/>
      <c r="L35" s="15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>
        <v>6</v>
      </c>
      <c r="C36" s="9">
        <v>31</v>
      </c>
      <c r="D36" s="10"/>
      <c r="E36" s="11"/>
      <c r="F36" s="11">
        <v>43.62</v>
      </c>
      <c r="G36" s="11">
        <v>44.630067359999998</v>
      </c>
      <c r="H36" s="11"/>
      <c r="I36" s="11"/>
      <c r="J36" s="11"/>
      <c r="K36" s="11"/>
      <c r="L36" s="15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>
        <v>6</v>
      </c>
      <c r="C37" s="9">
        <v>32</v>
      </c>
      <c r="D37" s="10"/>
      <c r="E37" s="11"/>
      <c r="F37" s="11">
        <v>43.9</v>
      </c>
      <c r="G37" s="11">
        <v>44.917894390000001</v>
      </c>
      <c r="H37" s="11"/>
      <c r="I37" s="11"/>
      <c r="J37" s="11"/>
      <c r="K37" s="11"/>
      <c r="L37" s="15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>
        <v>6</v>
      </c>
      <c r="C38" s="9">
        <v>33</v>
      </c>
      <c r="D38" s="10"/>
      <c r="E38" s="11"/>
      <c r="F38" s="11">
        <v>42.06</v>
      </c>
      <c r="G38" s="11">
        <v>45.751950569999998</v>
      </c>
      <c r="H38" s="11"/>
      <c r="I38" s="11"/>
      <c r="J38" s="11"/>
      <c r="K38" s="11"/>
      <c r="L38" s="15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>
        <v>6</v>
      </c>
      <c r="C39" s="9">
        <v>34</v>
      </c>
      <c r="D39" s="10"/>
      <c r="E39" s="11"/>
      <c r="F39" s="11">
        <v>43.68</v>
      </c>
      <c r="G39" s="11">
        <v>45.572507909999999</v>
      </c>
      <c r="H39" s="11"/>
      <c r="I39" s="11"/>
      <c r="J39" s="11"/>
      <c r="K39" s="11"/>
      <c r="L39" s="15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>
        <v>6</v>
      </c>
      <c r="C40" s="9">
        <v>35</v>
      </c>
      <c r="D40" s="10"/>
      <c r="E40" s="11"/>
      <c r="F40" s="11">
        <v>43.93</v>
      </c>
      <c r="G40" s="11">
        <v>45.744371889999996</v>
      </c>
      <c r="H40" s="11"/>
      <c r="I40" s="11"/>
      <c r="J40" s="11"/>
      <c r="K40" s="11"/>
      <c r="L40" s="15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>
        <v>6</v>
      </c>
      <c r="C41" s="9">
        <v>36</v>
      </c>
      <c r="D41" s="10"/>
      <c r="E41" s="11"/>
      <c r="F41" s="11">
        <v>43.04</v>
      </c>
      <c r="G41" s="11">
        <v>46.276137259999999</v>
      </c>
      <c r="H41" s="11"/>
      <c r="I41" s="11"/>
      <c r="J41" s="11"/>
      <c r="K41" s="11"/>
      <c r="L41" s="15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20" t="s">
        <v>267</v>
      </c>
      <c r="C42" s="12"/>
      <c r="D42" s="23">
        <v>43.905850228124386</v>
      </c>
      <c r="E42" s="23">
        <v>43.283831900624996</v>
      </c>
      <c r="F42" s="23">
        <v>43.526421651944439</v>
      </c>
      <c r="G42" s="23">
        <v>43.981327551388887</v>
      </c>
      <c r="H42" s="23">
        <v>43.086385946666667</v>
      </c>
      <c r="I42" s="23">
        <v>43.957094839999996</v>
      </c>
      <c r="J42" s="23">
        <v>44.959525235000001</v>
      </c>
      <c r="K42" s="23">
        <v>43.560446235000001</v>
      </c>
      <c r="L42" s="15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3" t="s">
        <v>268</v>
      </c>
      <c r="C43" s="29"/>
      <c r="D43" s="11">
        <v>43.739775547517482</v>
      </c>
      <c r="E43" s="11">
        <v>43.414999999999999</v>
      </c>
      <c r="F43" s="11">
        <v>43.636838859999997</v>
      </c>
      <c r="G43" s="11">
        <v>43.799177784999998</v>
      </c>
      <c r="H43" s="11">
        <v>43.047111874999999</v>
      </c>
      <c r="I43" s="11">
        <v>44.003942109999997</v>
      </c>
      <c r="J43" s="11">
        <v>45.013051465000004</v>
      </c>
      <c r="K43" s="11">
        <v>43.810578585000002</v>
      </c>
      <c r="L43" s="15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3" t="s">
        <v>269</v>
      </c>
      <c r="C44" s="29"/>
      <c r="D44" s="24">
        <v>0.75584862472571979</v>
      </c>
      <c r="E44" s="24">
        <v>0.64969351134780129</v>
      </c>
      <c r="F44" s="24">
        <v>0.58897477800103759</v>
      </c>
      <c r="G44" s="24">
        <v>1.0188632904150805</v>
      </c>
      <c r="H44" s="24">
        <v>0.55318499953650191</v>
      </c>
      <c r="I44" s="24">
        <v>0.56865054432590401</v>
      </c>
      <c r="J44" s="24">
        <v>0.49511906384680782</v>
      </c>
      <c r="K44" s="24">
        <v>0.88160696912786363</v>
      </c>
      <c r="L44" s="205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56"/>
    </row>
    <row r="45" spans="1:65">
      <c r="A45" s="30"/>
      <c r="B45" s="3" t="s">
        <v>85</v>
      </c>
      <c r="C45" s="29"/>
      <c r="D45" s="13">
        <v>1.7215214391670119E-2</v>
      </c>
      <c r="E45" s="13">
        <v>1.5010073803988229E-2</v>
      </c>
      <c r="F45" s="13">
        <v>1.3531431154867898E-2</v>
      </c>
      <c r="G45" s="13">
        <v>2.3165814838686145E-2</v>
      </c>
      <c r="H45" s="13">
        <v>1.2838974246325676E-2</v>
      </c>
      <c r="I45" s="13">
        <v>1.2936490602842216E-2</v>
      </c>
      <c r="J45" s="13">
        <v>1.1012550983553726E-2</v>
      </c>
      <c r="K45" s="13">
        <v>2.0238703808766519E-2</v>
      </c>
      <c r="L45" s="15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270</v>
      </c>
      <c r="C46" s="29"/>
      <c r="D46" s="13">
        <v>3.2182211123823468E-3</v>
      </c>
      <c r="E46" s="13">
        <v>-1.0994466189445884E-2</v>
      </c>
      <c r="F46" s="13">
        <v>-5.4514586514003982E-3</v>
      </c>
      <c r="G46" s="13">
        <v>4.9428255918837483E-3</v>
      </c>
      <c r="H46" s="13">
        <v>-1.5505969273128972E-2</v>
      </c>
      <c r="I46" s="13">
        <v>4.3891249463892112E-3</v>
      </c>
      <c r="J46" s="13">
        <v>2.7293964106449575E-2</v>
      </c>
      <c r="K46" s="13">
        <v>-4.6740205307459481E-3</v>
      </c>
      <c r="L46" s="15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46" t="s">
        <v>271</v>
      </c>
      <c r="C47" s="47"/>
      <c r="D47" s="45" t="s">
        <v>272</v>
      </c>
      <c r="E47" s="45">
        <v>0.47</v>
      </c>
      <c r="F47" s="45">
        <v>0.06</v>
      </c>
      <c r="G47" s="45">
        <v>0.72</v>
      </c>
      <c r="H47" s="45">
        <v>0.81</v>
      </c>
      <c r="I47" s="45">
        <v>0.67</v>
      </c>
      <c r="J47" s="45">
        <v>2.38</v>
      </c>
      <c r="K47" s="45">
        <v>0</v>
      </c>
      <c r="L47" s="15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B48" s="31"/>
      <c r="C48" s="20"/>
      <c r="D48" s="20"/>
      <c r="E48" s="20"/>
      <c r="F48" s="20"/>
      <c r="G48" s="20"/>
      <c r="H48" s="20"/>
      <c r="I48" s="20"/>
      <c r="J48" s="20"/>
      <c r="K48" s="20"/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41 E6:K41">
    <cfRule type="expression" dxfId="17" priority="3">
      <formula>AND($B6&lt;&gt;$B5,NOT(ISBLANK(INDIRECT(Anlyt_LabRefThisCol))))</formula>
    </cfRule>
  </conditionalFormatting>
  <conditionalFormatting sqref="C2:K47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120-1C3B-456E-AAF7-82231ECB99D0}">
  <sheetPr codeName="Sheet15"/>
  <dimension ref="A1:BN1204"/>
  <sheetViews>
    <sheetView zoomScale="79" zoomScaleNormal="79" workbookViewId="0"/>
  </sheetViews>
  <sheetFormatPr defaultRowHeight="12.75"/>
  <cols>
    <col min="1" max="1" width="11.140625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468</v>
      </c>
      <c r="BM1" s="28" t="s">
        <v>65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224</v>
      </c>
      <c r="E2" s="17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7" t="s">
        <v>224</v>
      </c>
      <c r="Z2" s="17" t="s">
        <v>224</v>
      </c>
      <c r="AA2" s="17" t="s">
        <v>224</v>
      </c>
      <c r="AB2" s="15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53" t="s">
        <v>227</v>
      </c>
      <c r="E3" s="154" t="s">
        <v>229</v>
      </c>
      <c r="F3" s="154" t="s">
        <v>230</v>
      </c>
      <c r="G3" s="154" t="s">
        <v>232</v>
      </c>
      <c r="H3" s="154" t="s">
        <v>233</v>
      </c>
      <c r="I3" s="154" t="s">
        <v>234</v>
      </c>
      <c r="J3" s="154" t="s">
        <v>235</v>
      </c>
      <c r="K3" s="154" t="s">
        <v>236</v>
      </c>
      <c r="L3" s="154" t="s">
        <v>238</v>
      </c>
      <c r="M3" s="154" t="s">
        <v>239</v>
      </c>
      <c r="N3" s="154" t="s">
        <v>240</v>
      </c>
      <c r="O3" s="154" t="s">
        <v>243</v>
      </c>
      <c r="P3" s="154" t="s">
        <v>244</v>
      </c>
      <c r="Q3" s="154" t="s">
        <v>245</v>
      </c>
      <c r="R3" s="154" t="s">
        <v>246</v>
      </c>
      <c r="S3" s="154" t="s">
        <v>247</v>
      </c>
      <c r="T3" s="154" t="s">
        <v>248</v>
      </c>
      <c r="U3" s="154" t="s">
        <v>249</v>
      </c>
      <c r="V3" s="154" t="s">
        <v>250</v>
      </c>
      <c r="W3" s="154" t="s">
        <v>251</v>
      </c>
      <c r="X3" s="154" t="s">
        <v>252</v>
      </c>
      <c r="Y3" s="154" t="s">
        <v>253</v>
      </c>
      <c r="Z3" s="154" t="s">
        <v>254</v>
      </c>
      <c r="AA3" s="154" t="s">
        <v>258</v>
      </c>
      <c r="AB3" s="155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295</v>
      </c>
      <c r="E4" s="11" t="s">
        <v>296</v>
      </c>
      <c r="F4" s="11" t="s">
        <v>296</v>
      </c>
      <c r="G4" s="11" t="s">
        <v>296</v>
      </c>
      <c r="H4" s="11" t="s">
        <v>296</v>
      </c>
      <c r="I4" s="11" t="s">
        <v>296</v>
      </c>
      <c r="J4" s="11" t="s">
        <v>295</v>
      </c>
      <c r="K4" s="11" t="s">
        <v>295</v>
      </c>
      <c r="L4" s="11" t="s">
        <v>295</v>
      </c>
      <c r="M4" s="11" t="s">
        <v>295</v>
      </c>
      <c r="N4" s="11" t="s">
        <v>296</v>
      </c>
      <c r="O4" s="11" t="s">
        <v>296</v>
      </c>
      <c r="P4" s="11" t="s">
        <v>295</v>
      </c>
      <c r="Q4" s="11" t="s">
        <v>112</v>
      </c>
      <c r="R4" s="11" t="s">
        <v>295</v>
      </c>
      <c r="S4" s="11" t="s">
        <v>295</v>
      </c>
      <c r="T4" s="11" t="s">
        <v>112</v>
      </c>
      <c r="U4" s="11" t="s">
        <v>296</v>
      </c>
      <c r="V4" s="11" t="s">
        <v>296</v>
      </c>
      <c r="W4" s="11" t="s">
        <v>296</v>
      </c>
      <c r="X4" s="11" t="s">
        <v>295</v>
      </c>
      <c r="Y4" s="11" t="s">
        <v>295</v>
      </c>
      <c r="Z4" s="11" t="s">
        <v>295</v>
      </c>
      <c r="AA4" s="11" t="s">
        <v>295</v>
      </c>
      <c r="AB4" s="15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155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2.04</v>
      </c>
      <c r="E6" s="22">
        <v>2.0099999999999998</v>
      </c>
      <c r="F6" s="22">
        <v>2.15</v>
      </c>
      <c r="G6" s="22">
        <v>2.2000000000000002</v>
      </c>
      <c r="H6" s="22">
        <v>2.0699999999999998</v>
      </c>
      <c r="I6" s="22">
        <v>2.12</v>
      </c>
      <c r="J6" s="22">
        <v>2.4</v>
      </c>
      <c r="K6" s="148">
        <v>2.41</v>
      </c>
      <c r="L6" s="148">
        <v>3.048</v>
      </c>
      <c r="M6" s="22">
        <v>2.19</v>
      </c>
      <c r="N6" s="22">
        <v>2.08</v>
      </c>
      <c r="O6" s="148">
        <v>2</v>
      </c>
      <c r="P6" s="148">
        <v>2</v>
      </c>
      <c r="Q6" s="148">
        <v>0.3</v>
      </c>
      <c r="R6" s="22">
        <v>2.13</v>
      </c>
      <c r="S6" s="148">
        <v>2.5</v>
      </c>
      <c r="T6" s="22">
        <v>2.4</v>
      </c>
      <c r="U6" s="22">
        <v>2</v>
      </c>
      <c r="V6" s="22">
        <v>2.2200000000000002</v>
      </c>
      <c r="W6" s="22">
        <v>2.2029999999999998</v>
      </c>
      <c r="X6" s="22">
        <v>2.21</v>
      </c>
      <c r="Y6" s="22">
        <v>2.23</v>
      </c>
      <c r="Z6" s="22">
        <v>2.21</v>
      </c>
      <c r="AA6" s="148">
        <v>1.7</v>
      </c>
      <c r="AB6" s="155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1.99</v>
      </c>
      <c r="E7" s="11">
        <v>1.9800000000000002</v>
      </c>
      <c r="F7" s="11">
        <v>2.25</v>
      </c>
      <c r="G7" s="11">
        <v>2.2000000000000002</v>
      </c>
      <c r="H7" s="11">
        <v>2.06</v>
      </c>
      <c r="I7" s="11">
        <v>2.19</v>
      </c>
      <c r="J7" s="11">
        <v>2.4</v>
      </c>
      <c r="K7" s="150">
        <v>2.31</v>
      </c>
      <c r="L7" s="150">
        <v>2.7989999999999999</v>
      </c>
      <c r="M7" s="11">
        <v>2.08</v>
      </c>
      <c r="N7" s="11">
        <v>2.14</v>
      </c>
      <c r="O7" s="150">
        <v>2</v>
      </c>
      <c r="P7" s="150">
        <v>2</v>
      </c>
      <c r="Q7" s="150">
        <v>0.3</v>
      </c>
      <c r="R7" s="11">
        <v>2.23</v>
      </c>
      <c r="S7" s="150">
        <v>2.5</v>
      </c>
      <c r="T7" s="11">
        <v>2.4</v>
      </c>
      <c r="U7" s="11">
        <v>2.0499999999999998</v>
      </c>
      <c r="V7" s="11">
        <v>2.16</v>
      </c>
      <c r="W7" s="11">
        <v>2.2869999999999999</v>
      </c>
      <c r="X7" s="11">
        <v>2.17</v>
      </c>
      <c r="Y7" s="11">
        <v>2.2200000000000002</v>
      </c>
      <c r="Z7" s="11">
        <v>2.21</v>
      </c>
      <c r="AA7" s="150">
        <v>1.8</v>
      </c>
      <c r="AB7" s="155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19</v>
      </c>
    </row>
    <row r="8" spans="1:66">
      <c r="A8" s="30"/>
      <c r="B8" s="19">
        <v>1</v>
      </c>
      <c r="C8" s="9">
        <v>3</v>
      </c>
      <c r="D8" s="11">
        <v>2.04</v>
      </c>
      <c r="E8" s="11">
        <v>1.96</v>
      </c>
      <c r="F8" s="11">
        <v>2.17</v>
      </c>
      <c r="G8" s="11">
        <v>2.2000000000000002</v>
      </c>
      <c r="H8" s="11">
        <v>2.14</v>
      </c>
      <c r="I8" s="11">
        <v>2.1</v>
      </c>
      <c r="J8" s="11">
        <v>2.4</v>
      </c>
      <c r="K8" s="150">
        <v>2.5299999999999998</v>
      </c>
      <c r="L8" s="150">
        <v>2.8940000000000001</v>
      </c>
      <c r="M8" s="11">
        <v>2.1</v>
      </c>
      <c r="N8" s="11">
        <v>2.13</v>
      </c>
      <c r="O8" s="150">
        <v>2</v>
      </c>
      <c r="P8" s="150">
        <v>2</v>
      </c>
      <c r="Q8" s="150">
        <v>0.3</v>
      </c>
      <c r="R8" s="11">
        <v>2.16</v>
      </c>
      <c r="S8" s="150">
        <v>2.4</v>
      </c>
      <c r="T8" s="11">
        <v>2.4</v>
      </c>
      <c r="U8" s="11">
        <v>1.9800000000000002</v>
      </c>
      <c r="V8" s="11">
        <v>2.19</v>
      </c>
      <c r="W8" s="11">
        <v>2.1509999999999998</v>
      </c>
      <c r="X8" s="11">
        <v>2.17</v>
      </c>
      <c r="Y8" s="11">
        <v>2.2200000000000002</v>
      </c>
      <c r="Z8" s="11">
        <v>2.21</v>
      </c>
      <c r="AA8" s="150">
        <v>1.7</v>
      </c>
      <c r="AB8" s="155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2</v>
      </c>
      <c r="E9" s="11">
        <v>1.84</v>
      </c>
      <c r="F9" s="11">
        <v>2.2000000000000002</v>
      </c>
      <c r="G9" s="11">
        <v>2.2999999999999998</v>
      </c>
      <c r="H9" s="11">
        <v>2.08</v>
      </c>
      <c r="I9" s="11">
        <v>2.1800000000000002</v>
      </c>
      <c r="J9" s="11">
        <v>2.4</v>
      </c>
      <c r="K9" s="150">
        <v>2.5299999999999998</v>
      </c>
      <c r="L9" s="150">
        <v>2.895</v>
      </c>
      <c r="M9" s="11">
        <v>2.17</v>
      </c>
      <c r="N9" s="11">
        <v>2.12</v>
      </c>
      <c r="O9" s="150">
        <v>2</v>
      </c>
      <c r="P9" s="150">
        <v>2</v>
      </c>
      <c r="Q9" s="150">
        <v>0.3</v>
      </c>
      <c r="R9" s="11">
        <v>2.12</v>
      </c>
      <c r="S9" s="150">
        <v>2.5</v>
      </c>
      <c r="T9" s="11">
        <v>2.4</v>
      </c>
      <c r="U9" s="11">
        <v>1.9800000000000002</v>
      </c>
      <c r="V9" s="11">
        <v>2.17</v>
      </c>
      <c r="W9" s="11">
        <v>2.258</v>
      </c>
      <c r="X9" s="151">
        <v>2.2599999999999998</v>
      </c>
      <c r="Y9" s="11">
        <v>2.2200000000000002</v>
      </c>
      <c r="Z9" s="11">
        <v>2.19</v>
      </c>
      <c r="AA9" s="150">
        <v>1.7</v>
      </c>
      <c r="AB9" s="155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2.1622941176470585</v>
      </c>
      <c r="BN9" s="28"/>
    </row>
    <row r="10" spans="1:66">
      <c r="A10" s="30"/>
      <c r="B10" s="19">
        <v>1</v>
      </c>
      <c r="C10" s="9">
        <v>5</v>
      </c>
      <c r="D10" s="11">
        <v>2.02</v>
      </c>
      <c r="E10" s="11">
        <v>1.9</v>
      </c>
      <c r="F10" s="11">
        <v>2.23</v>
      </c>
      <c r="G10" s="11">
        <v>2.1</v>
      </c>
      <c r="H10" s="11">
        <v>2.0499999999999998</v>
      </c>
      <c r="I10" s="11">
        <v>2.13</v>
      </c>
      <c r="J10" s="11">
        <v>2.4</v>
      </c>
      <c r="K10" s="150">
        <v>2.59</v>
      </c>
      <c r="L10" s="150">
        <v>2.9460000000000002</v>
      </c>
      <c r="M10" s="11">
        <v>2.12</v>
      </c>
      <c r="N10" s="11">
        <v>2.17</v>
      </c>
      <c r="O10" s="150">
        <v>2</v>
      </c>
      <c r="P10" s="150">
        <v>2</v>
      </c>
      <c r="Q10" s="150">
        <v>0.3</v>
      </c>
      <c r="R10" s="151">
        <v>2.4700000000000002</v>
      </c>
      <c r="S10" s="150">
        <v>2.4</v>
      </c>
      <c r="T10" s="11">
        <v>2.2999999999999998</v>
      </c>
      <c r="U10" s="11">
        <v>1.9</v>
      </c>
      <c r="V10" s="11">
        <v>2.17</v>
      </c>
      <c r="W10" s="11">
        <v>2.097</v>
      </c>
      <c r="X10" s="11">
        <v>2.1800000000000002</v>
      </c>
      <c r="Y10" s="11">
        <v>2.21</v>
      </c>
      <c r="Z10" s="11">
        <v>2.23</v>
      </c>
      <c r="AA10" s="150">
        <v>1.8</v>
      </c>
      <c r="AB10" s="155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1">
        <v>2</v>
      </c>
      <c r="E11" s="11">
        <v>1.95</v>
      </c>
      <c r="F11" s="11">
        <v>2.21</v>
      </c>
      <c r="G11" s="11">
        <v>2.2000000000000002</v>
      </c>
      <c r="H11" s="11">
        <v>2.09</v>
      </c>
      <c r="I11" s="11">
        <v>2.09</v>
      </c>
      <c r="J11" s="11">
        <v>2.4</v>
      </c>
      <c r="K11" s="150">
        <v>2.48</v>
      </c>
      <c r="L11" s="150">
        <v>3.02</v>
      </c>
      <c r="M11" s="11">
        <v>2.19</v>
      </c>
      <c r="N11" s="11">
        <v>2.1800000000000002</v>
      </c>
      <c r="O11" s="150">
        <v>2</v>
      </c>
      <c r="P11" s="150">
        <v>2</v>
      </c>
      <c r="Q11" s="150">
        <v>0.3</v>
      </c>
      <c r="R11" s="11">
        <v>2.13</v>
      </c>
      <c r="S11" s="150">
        <v>2.4</v>
      </c>
      <c r="T11" s="11">
        <v>2.2999999999999998</v>
      </c>
      <c r="U11" s="11">
        <v>2.0499999999999998</v>
      </c>
      <c r="V11" s="11">
        <v>2.13</v>
      </c>
      <c r="W11" s="11">
        <v>2.2160000000000002</v>
      </c>
      <c r="X11" s="11">
        <v>2.16</v>
      </c>
      <c r="Y11" s="11">
        <v>2.2599999999999998</v>
      </c>
      <c r="Z11" s="11">
        <v>2.23</v>
      </c>
      <c r="AA11" s="150">
        <v>1.7</v>
      </c>
      <c r="AB11" s="155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267</v>
      </c>
      <c r="C12" s="12"/>
      <c r="D12" s="23">
        <v>2.0150000000000001</v>
      </c>
      <c r="E12" s="23">
        <v>1.9399999999999997</v>
      </c>
      <c r="F12" s="23">
        <v>2.2016666666666667</v>
      </c>
      <c r="G12" s="23">
        <v>2.1999999999999997</v>
      </c>
      <c r="H12" s="23">
        <v>2.0816666666666666</v>
      </c>
      <c r="I12" s="23">
        <v>2.1349999999999998</v>
      </c>
      <c r="J12" s="23">
        <v>2.4</v>
      </c>
      <c r="K12" s="23">
        <v>2.4750000000000001</v>
      </c>
      <c r="L12" s="23">
        <v>2.9336666666666669</v>
      </c>
      <c r="M12" s="23">
        <v>2.1416666666666666</v>
      </c>
      <c r="N12" s="23">
        <v>2.1366666666666667</v>
      </c>
      <c r="O12" s="23">
        <v>2</v>
      </c>
      <c r="P12" s="23">
        <v>2</v>
      </c>
      <c r="Q12" s="23">
        <v>0.3</v>
      </c>
      <c r="R12" s="23">
        <v>2.206666666666667</v>
      </c>
      <c r="S12" s="23">
        <v>2.4500000000000002</v>
      </c>
      <c r="T12" s="23">
        <v>2.3666666666666667</v>
      </c>
      <c r="U12" s="23">
        <v>1.9933333333333334</v>
      </c>
      <c r="V12" s="23">
        <v>2.1733333333333333</v>
      </c>
      <c r="W12" s="23">
        <v>2.202</v>
      </c>
      <c r="X12" s="23">
        <v>2.1916666666666664</v>
      </c>
      <c r="Y12" s="23">
        <v>2.226666666666667</v>
      </c>
      <c r="Z12" s="23">
        <v>2.2133333333333334</v>
      </c>
      <c r="AA12" s="23">
        <v>1.7333333333333334</v>
      </c>
      <c r="AB12" s="155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268</v>
      </c>
      <c r="C13" s="29"/>
      <c r="D13" s="11">
        <v>2.0099999999999998</v>
      </c>
      <c r="E13" s="11">
        <v>1.9550000000000001</v>
      </c>
      <c r="F13" s="11">
        <v>2.2050000000000001</v>
      </c>
      <c r="G13" s="11">
        <v>2.2000000000000002</v>
      </c>
      <c r="H13" s="11">
        <v>2.0750000000000002</v>
      </c>
      <c r="I13" s="11">
        <v>2.125</v>
      </c>
      <c r="J13" s="11">
        <v>2.4</v>
      </c>
      <c r="K13" s="11">
        <v>2.5049999999999999</v>
      </c>
      <c r="L13" s="11">
        <v>2.9205000000000001</v>
      </c>
      <c r="M13" s="11">
        <v>2.145</v>
      </c>
      <c r="N13" s="11">
        <v>2.1349999999999998</v>
      </c>
      <c r="O13" s="11">
        <v>2</v>
      </c>
      <c r="P13" s="11">
        <v>2</v>
      </c>
      <c r="Q13" s="11">
        <v>0.3</v>
      </c>
      <c r="R13" s="11">
        <v>2.145</v>
      </c>
      <c r="S13" s="11">
        <v>2.4500000000000002</v>
      </c>
      <c r="T13" s="11">
        <v>2.4</v>
      </c>
      <c r="U13" s="11">
        <v>1.9900000000000002</v>
      </c>
      <c r="V13" s="11">
        <v>2.17</v>
      </c>
      <c r="W13" s="11">
        <v>2.2095000000000002</v>
      </c>
      <c r="X13" s="11">
        <v>2.1749999999999998</v>
      </c>
      <c r="Y13" s="11">
        <v>2.2200000000000002</v>
      </c>
      <c r="Z13" s="11">
        <v>2.21</v>
      </c>
      <c r="AA13" s="11">
        <v>1.7</v>
      </c>
      <c r="AB13" s="155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269</v>
      </c>
      <c r="C14" s="29"/>
      <c r="D14" s="24">
        <v>2.1679483388678821E-2</v>
      </c>
      <c r="E14" s="24">
        <v>6.0991802727907586E-2</v>
      </c>
      <c r="F14" s="24">
        <v>3.7103458958251713E-2</v>
      </c>
      <c r="G14" s="24">
        <v>6.3245553203367499E-2</v>
      </c>
      <c r="H14" s="24">
        <v>3.1885210782848394E-2</v>
      </c>
      <c r="I14" s="24">
        <v>4.1352146256270698E-2</v>
      </c>
      <c r="J14" s="24">
        <v>0</v>
      </c>
      <c r="K14" s="24">
        <v>0.10074720839804932</v>
      </c>
      <c r="L14" s="24">
        <v>9.1521946366249621E-2</v>
      </c>
      <c r="M14" s="24">
        <v>4.7923550230201638E-2</v>
      </c>
      <c r="N14" s="24">
        <v>3.6147844564602558E-2</v>
      </c>
      <c r="O14" s="24">
        <v>0</v>
      </c>
      <c r="P14" s="24">
        <v>0</v>
      </c>
      <c r="Q14" s="24">
        <v>0</v>
      </c>
      <c r="R14" s="24">
        <v>0.13515423288475537</v>
      </c>
      <c r="S14" s="24">
        <v>5.4772255750516662E-2</v>
      </c>
      <c r="T14" s="24">
        <v>5.1639777949432274E-2</v>
      </c>
      <c r="U14" s="24">
        <v>5.5737479909542552E-2</v>
      </c>
      <c r="V14" s="24">
        <v>3.0110906108363311E-2</v>
      </c>
      <c r="W14" s="24">
        <v>6.9547106338078535E-2</v>
      </c>
      <c r="X14" s="24">
        <v>3.7638632635453952E-2</v>
      </c>
      <c r="Y14" s="24">
        <v>1.7511900715418142E-2</v>
      </c>
      <c r="Z14" s="24">
        <v>1.5055453054181633E-2</v>
      </c>
      <c r="AA14" s="24">
        <v>5.1639777949432274E-2</v>
      </c>
      <c r="AB14" s="205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3" t="s">
        <v>85</v>
      </c>
      <c r="C15" s="29"/>
      <c r="D15" s="13">
        <v>1.0759048828128446E-2</v>
      </c>
      <c r="E15" s="13">
        <v>3.1439073571086391E-2</v>
      </c>
      <c r="F15" s="13">
        <v>1.6852441616162776E-2</v>
      </c>
      <c r="G15" s="13">
        <v>2.8747978728803414E-2</v>
      </c>
      <c r="H15" s="13">
        <v>1.5317154899686979E-2</v>
      </c>
      <c r="I15" s="13">
        <v>1.9368686771086979E-2</v>
      </c>
      <c r="J15" s="13">
        <v>0</v>
      </c>
      <c r="K15" s="13">
        <v>4.0705942787090631E-2</v>
      </c>
      <c r="L15" s="13">
        <v>3.1197118406857044E-2</v>
      </c>
      <c r="M15" s="13">
        <v>2.2376754971300376E-2</v>
      </c>
      <c r="N15" s="13">
        <v>1.6917867970952835E-2</v>
      </c>
      <c r="O15" s="13">
        <v>0</v>
      </c>
      <c r="P15" s="13">
        <v>0</v>
      </c>
      <c r="Q15" s="13">
        <v>0</v>
      </c>
      <c r="R15" s="13">
        <v>6.1248141790674629E-2</v>
      </c>
      <c r="S15" s="13">
        <v>2.2356022755312923E-2</v>
      </c>
      <c r="T15" s="13">
        <v>2.1819624485675607E-2</v>
      </c>
      <c r="U15" s="13">
        <v>2.7961946442914321E-2</v>
      </c>
      <c r="V15" s="13">
        <v>1.385471139955367E-2</v>
      </c>
      <c r="W15" s="13">
        <v>3.1583608691225493E-2</v>
      </c>
      <c r="X15" s="13">
        <v>1.7173520594123477E-2</v>
      </c>
      <c r="Y15" s="13">
        <v>7.8646260697985658E-3</v>
      </c>
      <c r="Z15" s="13">
        <v>6.8021625244796538E-3</v>
      </c>
      <c r="AA15" s="13">
        <v>2.9792179586210926E-2</v>
      </c>
      <c r="AB15" s="155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270</v>
      </c>
      <c r="C16" s="29"/>
      <c r="D16" s="13">
        <v>-6.8119372126553834E-2</v>
      </c>
      <c r="E16" s="13">
        <v>-0.10280475529802224</v>
      </c>
      <c r="F16" s="13">
        <v>1.8208692655766967E-2</v>
      </c>
      <c r="G16" s="13">
        <v>1.7437906363067635E-2</v>
      </c>
      <c r="H16" s="13">
        <v>-3.7287920418582199E-2</v>
      </c>
      <c r="I16" s="13">
        <v>-1.262275905220489E-2</v>
      </c>
      <c r="J16" s="13">
        <v>0.10993226148698287</v>
      </c>
      <c r="K16" s="13">
        <v>0.14461764465845128</v>
      </c>
      <c r="L16" s="13">
        <v>0.3567380324092968</v>
      </c>
      <c r="M16" s="13">
        <v>-9.5396138814075604E-3</v>
      </c>
      <c r="N16" s="13">
        <v>-1.1851972759505447E-2</v>
      </c>
      <c r="O16" s="13">
        <v>-7.5056448760847494E-2</v>
      </c>
      <c r="P16" s="13">
        <v>-7.5056448760847494E-2</v>
      </c>
      <c r="Q16" s="13">
        <v>-0.86125846731412714</v>
      </c>
      <c r="R16" s="13">
        <v>2.0521051533864965E-2</v>
      </c>
      <c r="S16" s="13">
        <v>0.13305585026796196</v>
      </c>
      <c r="T16" s="13">
        <v>9.4516535632997112E-2</v>
      </c>
      <c r="U16" s="13">
        <v>-7.8139593931644713E-2</v>
      </c>
      <c r="V16" s="13">
        <v>5.1053256798789803E-3</v>
      </c>
      <c r="W16" s="13">
        <v>1.8362849914306922E-2</v>
      </c>
      <c r="X16" s="13">
        <v>1.3583974899571194E-2</v>
      </c>
      <c r="Y16" s="13">
        <v>2.9770487046256511E-2</v>
      </c>
      <c r="Z16" s="13">
        <v>2.3604196704662073E-2</v>
      </c>
      <c r="AA16" s="13">
        <v>-0.19838225559273448</v>
      </c>
      <c r="AB16" s="155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271</v>
      </c>
      <c r="C17" s="47"/>
      <c r="D17" s="45">
        <v>1.39</v>
      </c>
      <c r="E17" s="45">
        <v>1.97</v>
      </c>
      <c r="F17" s="45">
        <v>0.04</v>
      </c>
      <c r="G17" s="45">
        <v>0.03</v>
      </c>
      <c r="H17" s="45">
        <v>0.88</v>
      </c>
      <c r="I17" s="45">
        <v>0.47</v>
      </c>
      <c r="J17" s="45">
        <v>1.57</v>
      </c>
      <c r="K17" s="45">
        <v>2.15</v>
      </c>
      <c r="L17" s="45">
        <v>5.69</v>
      </c>
      <c r="M17" s="45">
        <v>0.42</v>
      </c>
      <c r="N17" s="45">
        <v>0.46</v>
      </c>
      <c r="O17" s="45" t="s">
        <v>272</v>
      </c>
      <c r="P17" s="45" t="s">
        <v>272</v>
      </c>
      <c r="Q17" s="45">
        <v>14.61</v>
      </c>
      <c r="R17" s="45">
        <v>0.08</v>
      </c>
      <c r="S17" s="45">
        <v>1.96</v>
      </c>
      <c r="T17" s="45">
        <v>1.32</v>
      </c>
      <c r="U17" s="45">
        <v>1.56</v>
      </c>
      <c r="V17" s="45">
        <v>0.17</v>
      </c>
      <c r="W17" s="45">
        <v>0.05</v>
      </c>
      <c r="X17" s="45">
        <v>0.03</v>
      </c>
      <c r="Y17" s="45">
        <v>0.24</v>
      </c>
      <c r="Z17" s="45">
        <v>0.13</v>
      </c>
      <c r="AA17" s="45">
        <v>3.56</v>
      </c>
      <c r="AB17" s="155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BM18" s="55"/>
    </row>
    <row r="19" spans="1:65">
      <c r="BM19" s="55"/>
    </row>
    <row r="20" spans="1:65" ht="15">
      <c r="B20" s="8" t="s">
        <v>469</v>
      </c>
      <c r="BM20" s="28" t="s">
        <v>65</v>
      </c>
    </row>
    <row r="21" spans="1:65" ht="15">
      <c r="A21" s="25" t="s">
        <v>48</v>
      </c>
      <c r="B21" s="18" t="s">
        <v>108</v>
      </c>
      <c r="C21" s="15" t="s">
        <v>109</v>
      </c>
      <c r="D21" s="16" t="s">
        <v>224</v>
      </c>
      <c r="E21" s="17" t="s">
        <v>224</v>
      </c>
      <c r="F21" s="17" t="s">
        <v>224</v>
      </c>
      <c r="G21" s="17" t="s">
        <v>224</v>
      </c>
      <c r="H21" s="17" t="s">
        <v>224</v>
      </c>
      <c r="I21" s="17" t="s">
        <v>224</v>
      </c>
      <c r="J21" s="17" t="s">
        <v>224</v>
      </c>
      <c r="K21" s="17" t="s">
        <v>224</v>
      </c>
      <c r="L21" s="17" t="s">
        <v>224</v>
      </c>
      <c r="M21" s="17" t="s">
        <v>224</v>
      </c>
      <c r="N21" s="17" t="s">
        <v>224</v>
      </c>
      <c r="O21" s="17" t="s">
        <v>224</v>
      </c>
      <c r="P21" s="17" t="s">
        <v>224</v>
      </c>
      <c r="Q21" s="17" t="s">
        <v>224</v>
      </c>
      <c r="R21" s="17" t="s">
        <v>224</v>
      </c>
      <c r="S21" s="17" t="s">
        <v>224</v>
      </c>
      <c r="T21" s="17" t="s">
        <v>224</v>
      </c>
      <c r="U21" s="17" t="s">
        <v>224</v>
      </c>
      <c r="V21" s="17" t="s">
        <v>224</v>
      </c>
      <c r="W21" s="17" t="s">
        <v>224</v>
      </c>
      <c r="X21" s="17" t="s">
        <v>224</v>
      </c>
      <c r="Y21" s="17" t="s">
        <v>224</v>
      </c>
      <c r="Z21" s="17" t="s">
        <v>224</v>
      </c>
      <c r="AA21" s="17" t="s">
        <v>224</v>
      </c>
      <c r="AB21" s="155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225</v>
      </c>
      <c r="C22" s="9" t="s">
        <v>225</v>
      </c>
      <c r="D22" s="153" t="s">
        <v>227</v>
      </c>
      <c r="E22" s="154" t="s">
        <v>229</v>
      </c>
      <c r="F22" s="154" t="s">
        <v>230</v>
      </c>
      <c r="G22" s="154" t="s">
        <v>232</v>
      </c>
      <c r="H22" s="154" t="s">
        <v>233</v>
      </c>
      <c r="I22" s="154" t="s">
        <v>234</v>
      </c>
      <c r="J22" s="154" t="s">
        <v>235</v>
      </c>
      <c r="K22" s="154" t="s">
        <v>236</v>
      </c>
      <c r="L22" s="154" t="s">
        <v>238</v>
      </c>
      <c r="M22" s="154" t="s">
        <v>239</v>
      </c>
      <c r="N22" s="154" t="s">
        <v>240</v>
      </c>
      <c r="O22" s="154" t="s">
        <v>242</v>
      </c>
      <c r="P22" s="154" t="s">
        <v>243</v>
      </c>
      <c r="Q22" s="154" t="s">
        <v>244</v>
      </c>
      <c r="R22" s="154" t="s">
        <v>246</v>
      </c>
      <c r="S22" s="154" t="s">
        <v>247</v>
      </c>
      <c r="T22" s="154" t="s">
        <v>248</v>
      </c>
      <c r="U22" s="154" t="s">
        <v>249</v>
      </c>
      <c r="V22" s="154" t="s">
        <v>250</v>
      </c>
      <c r="W22" s="154" t="s">
        <v>251</v>
      </c>
      <c r="X22" s="154" t="s">
        <v>252</v>
      </c>
      <c r="Y22" s="154" t="s">
        <v>253</v>
      </c>
      <c r="Z22" s="154" t="s">
        <v>254</v>
      </c>
      <c r="AA22" s="154" t="s">
        <v>258</v>
      </c>
      <c r="AB22" s="155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295</v>
      </c>
      <c r="E23" s="11" t="s">
        <v>296</v>
      </c>
      <c r="F23" s="11" t="s">
        <v>296</v>
      </c>
      <c r="G23" s="11" t="s">
        <v>296</v>
      </c>
      <c r="H23" s="11" t="s">
        <v>296</v>
      </c>
      <c r="I23" s="11" t="s">
        <v>296</v>
      </c>
      <c r="J23" s="11" t="s">
        <v>112</v>
      </c>
      <c r="K23" s="11" t="s">
        <v>295</v>
      </c>
      <c r="L23" s="11" t="s">
        <v>112</v>
      </c>
      <c r="M23" s="11" t="s">
        <v>295</v>
      </c>
      <c r="N23" s="11" t="s">
        <v>296</v>
      </c>
      <c r="O23" s="11" t="s">
        <v>112</v>
      </c>
      <c r="P23" s="11" t="s">
        <v>296</v>
      </c>
      <c r="Q23" s="11" t="s">
        <v>112</v>
      </c>
      <c r="R23" s="11" t="s">
        <v>112</v>
      </c>
      <c r="S23" s="11" t="s">
        <v>112</v>
      </c>
      <c r="T23" s="11" t="s">
        <v>112</v>
      </c>
      <c r="U23" s="11" t="s">
        <v>296</v>
      </c>
      <c r="V23" s="11" t="s">
        <v>296</v>
      </c>
      <c r="W23" s="11" t="s">
        <v>296</v>
      </c>
      <c r="X23" s="11" t="s">
        <v>296</v>
      </c>
      <c r="Y23" s="11" t="s">
        <v>112</v>
      </c>
      <c r="Z23" s="11" t="s">
        <v>295</v>
      </c>
      <c r="AA23" s="11" t="s">
        <v>112</v>
      </c>
      <c r="AB23" s="155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155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5.71</v>
      </c>
      <c r="E25" s="22">
        <v>6.0979999999999999</v>
      </c>
      <c r="F25" s="22">
        <v>5.81</v>
      </c>
      <c r="G25" s="22">
        <v>6.19</v>
      </c>
      <c r="H25" s="22">
        <v>5.96</v>
      </c>
      <c r="I25" s="22">
        <v>6.08</v>
      </c>
      <c r="J25" s="22">
        <v>6.370000000000001</v>
      </c>
      <c r="K25" s="22">
        <v>6.6022999999999996</v>
      </c>
      <c r="L25" s="22">
        <v>5.7270000000000003</v>
      </c>
      <c r="M25" s="22">
        <v>5.98</v>
      </c>
      <c r="N25" s="22">
        <v>6.03</v>
      </c>
      <c r="O25" s="22">
        <v>6.440715</v>
      </c>
      <c r="P25" s="22">
        <v>6.1669999999999998</v>
      </c>
      <c r="Q25" s="22">
        <v>6.18</v>
      </c>
      <c r="R25" s="22">
        <v>6.34</v>
      </c>
      <c r="S25" s="22">
        <v>6.2799999999999994</v>
      </c>
      <c r="T25" s="148">
        <v>3.45</v>
      </c>
      <c r="U25" s="22">
        <v>6.17</v>
      </c>
      <c r="V25" s="22">
        <v>5.94</v>
      </c>
      <c r="W25" s="22">
        <v>5.64</v>
      </c>
      <c r="X25" s="22">
        <v>5.82</v>
      </c>
      <c r="Y25" s="22">
        <v>6.1048</v>
      </c>
      <c r="Z25" s="22">
        <v>5.9561999999999999</v>
      </c>
      <c r="AA25" s="22">
        <v>6.09</v>
      </c>
      <c r="AB25" s="155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5.79</v>
      </c>
      <c r="E26" s="11">
        <v>6.1690000000000005</v>
      </c>
      <c r="F26" s="11">
        <v>5.92</v>
      </c>
      <c r="G26" s="11">
        <v>6.16</v>
      </c>
      <c r="H26" s="11">
        <v>5.87</v>
      </c>
      <c r="I26" s="11">
        <v>6.49</v>
      </c>
      <c r="J26" s="11">
        <v>6.35</v>
      </c>
      <c r="K26" s="11">
        <v>6.5684999999999993</v>
      </c>
      <c r="L26" s="11">
        <v>5.7169999999999996</v>
      </c>
      <c r="M26" s="11">
        <v>5.98</v>
      </c>
      <c r="N26" s="11">
        <v>6.04</v>
      </c>
      <c r="O26" s="11">
        <v>6.5446650000000011</v>
      </c>
      <c r="P26" s="11">
        <v>6.1559999999999997</v>
      </c>
      <c r="Q26" s="11">
        <v>6.17</v>
      </c>
      <c r="R26" s="11">
        <v>6.2600000000000007</v>
      </c>
      <c r="S26" s="11">
        <v>5.92</v>
      </c>
      <c r="T26" s="150">
        <v>3.4099999999999997</v>
      </c>
      <c r="U26" s="11">
        <v>5.7</v>
      </c>
      <c r="V26" s="11">
        <v>6</v>
      </c>
      <c r="W26" s="11">
        <v>5.67</v>
      </c>
      <c r="X26" s="11">
        <v>5.9</v>
      </c>
      <c r="Y26" s="11">
        <v>6.1125999999999996</v>
      </c>
      <c r="Z26" s="11">
        <v>6.0099</v>
      </c>
      <c r="AA26" s="11">
        <v>6.5</v>
      </c>
      <c r="AB26" s="155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5.88</v>
      </c>
      <c r="E27" s="11">
        <v>6.1296999999999997</v>
      </c>
      <c r="F27" s="11">
        <v>5.9</v>
      </c>
      <c r="G27" s="11">
        <v>6.09</v>
      </c>
      <c r="H27" s="11">
        <v>6.16</v>
      </c>
      <c r="I27" s="11">
        <v>6.49</v>
      </c>
      <c r="J27" s="11">
        <v>6.25</v>
      </c>
      <c r="K27" s="11">
        <v>6.6847000000000003</v>
      </c>
      <c r="L27" s="11">
        <v>5.758</v>
      </c>
      <c r="M27" s="11">
        <v>6.0330000000000004</v>
      </c>
      <c r="N27" s="11">
        <v>6.2600000000000007</v>
      </c>
      <c r="O27" s="11">
        <v>6.4928100000000004</v>
      </c>
      <c r="P27" s="11">
        <v>6.1580000000000004</v>
      </c>
      <c r="Q27" s="11">
        <v>6.16</v>
      </c>
      <c r="R27" s="11">
        <v>6.18</v>
      </c>
      <c r="S27" s="11">
        <v>5.9799999999999995</v>
      </c>
      <c r="T27" s="150">
        <v>3.46</v>
      </c>
      <c r="U27" s="11">
        <v>6.17</v>
      </c>
      <c r="V27" s="11">
        <v>5.77</v>
      </c>
      <c r="W27" s="11">
        <v>5.56</v>
      </c>
      <c r="X27" s="11">
        <v>5.79</v>
      </c>
      <c r="Y27" s="11">
        <v>6.0701999999999998</v>
      </c>
      <c r="Z27" s="11">
        <v>6.0957999999999997</v>
      </c>
      <c r="AA27" s="11">
        <v>6.34</v>
      </c>
      <c r="AB27" s="155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5.89</v>
      </c>
      <c r="E28" s="11">
        <v>6.0987999999999998</v>
      </c>
      <c r="F28" s="11">
        <v>5.98</v>
      </c>
      <c r="G28" s="11">
        <v>6.17</v>
      </c>
      <c r="H28" s="11">
        <v>6.09</v>
      </c>
      <c r="I28" s="11">
        <v>6.41</v>
      </c>
      <c r="J28" s="11">
        <v>6.3</v>
      </c>
      <c r="K28" s="11">
        <v>6.6847000000000003</v>
      </c>
      <c r="L28" s="11">
        <v>5.7359999999999998</v>
      </c>
      <c r="M28" s="11">
        <v>6.0330000000000004</v>
      </c>
      <c r="N28" s="11">
        <v>6.18</v>
      </c>
      <c r="O28" s="11">
        <v>6.4767050000000008</v>
      </c>
      <c r="P28" s="11">
        <v>6.1859999999999999</v>
      </c>
      <c r="Q28" s="11">
        <v>6.12</v>
      </c>
      <c r="R28" s="11">
        <v>6.29</v>
      </c>
      <c r="S28" s="11">
        <v>6.12</v>
      </c>
      <c r="T28" s="150">
        <v>3.38</v>
      </c>
      <c r="U28" s="11">
        <v>5.85</v>
      </c>
      <c r="V28" s="11">
        <v>5.83</v>
      </c>
      <c r="W28" s="11">
        <v>5.68</v>
      </c>
      <c r="X28" s="11">
        <v>5.81</v>
      </c>
      <c r="Y28" s="11">
        <v>5.9802</v>
      </c>
      <c r="Z28" s="11">
        <v>5.9282000000000004</v>
      </c>
      <c r="AA28" s="11">
        <v>6.2600000000000007</v>
      </c>
      <c r="AB28" s="155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6.0804028746965493</v>
      </c>
    </row>
    <row r="29" spans="1:65">
      <c r="A29" s="30"/>
      <c r="B29" s="19">
        <v>1</v>
      </c>
      <c r="C29" s="9">
        <v>5</v>
      </c>
      <c r="D29" s="11">
        <v>5.77</v>
      </c>
      <c r="E29" s="11">
        <v>6.0465999999999998</v>
      </c>
      <c r="F29" s="11">
        <v>5.99</v>
      </c>
      <c r="G29" s="11">
        <v>6</v>
      </c>
      <c r="H29" s="11">
        <v>6.05</v>
      </c>
      <c r="I29" s="11">
        <v>6.41</v>
      </c>
      <c r="J29" s="11">
        <v>6.2399999999999993</v>
      </c>
      <c r="K29" s="11">
        <v>6.787700000000001</v>
      </c>
      <c r="L29" s="11">
        <v>5.6130000000000004</v>
      </c>
      <c r="M29" s="11">
        <v>5.98</v>
      </c>
      <c r="N29" s="11">
        <v>6.12</v>
      </c>
      <c r="O29" s="11">
        <v>6.4540500000000005</v>
      </c>
      <c r="P29" s="11">
        <v>6.0330000000000004</v>
      </c>
      <c r="Q29" s="11">
        <v>6.12</v>
      </c>
      <c r="R29" s="11">
        <v>6.1</v>
      </c>
      <c r="S29" s="11">
        <v>6.2</v>
      </c>
      <c r="T29" s="150">
        <v>3.39</v>
      </c>
      <c r="U29" s="11">
        <v>5.85</v>
      </c>
      <c r="V29" s="11">
        <v>5.93</v>
      </c>
      <c r="W29" s="11">
        <v>5.57</v>
      </c>
      <c r="X29" s="11">
        <v>5.81</v>
      </c>
      <c r="Y29" s="11">
        <v>6.0606999999999998</v>
      </c>
      <c r="Z29" s="11">
        <v>5.9489000000000001</v>
      </c>
      <c r="AA29" s="11">
        <v>6.2800000000000011</v>
      </c>
      <c r="AB29" s="155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12</v>
      </c>
    </row>
    <row r="30" spans="1:65">
      <c r="A30" s="30"/>
      <c r="B30" s="19">
        <v>1</v>
      </c>
      <c r="C30" s="9">
        <v>6</v>
      </c>
      <c r="D30" s="11">
        <v>5.98</v>
      </c>
      <c r="E30" s="11">
        <v>6.1532999999999998</v>
      </c>
      <c r="F30" s="11">
        <v>5.85</v>
      </c>
      <c r="G30" s="11">
        <v>6.04</v>
      </c>
      <c r="H30" s="11">
        <v>6.05</v>
      </c>
      <c r="I30" s="11">
        <v>6.2</v>
      </c>
      <c r="J30" s="11">
        <v>6.11</v>
      </c>
      <c r="K30" s="11">
        <v>6.5713999999999997</v>
      </c>
      <c r="L30" s="11">
        <v>5.6680000000000001</v>
      </c>
      <c r="M30" s="11">
        <v>5.98</v>
      </c>
      <c r="N30" s="11">
        <v>6.23</v>
      </c>
      <c r="O30" s="11">
        <v>6.4667950000000003</v>
      </c>
      <c r="P30" s="11">
        <v>6.0129999999999999</v>
      </c>
      <c r="Q30" s="11">
        <v>6.19</v>
      </c>
      <c r="R30" s="11">
        <v>6.2</v>
      </c>
      <c r="S30" s="11">
        <v>6.2</v>
      </c>
      <c r="T30" s="150">
        <v>3.4099999999999997</v>
      </c>
      <c r="U30" s="11">
        <v>6.04</v>
      </c>
      <c r="V30" s="11">
        <v>5.94</v>
      </c>
      <c r="W30" s="11">
        <v>5.49</v>
      </c>
      <c r="X30" s="11">
        <v>5.79</v>
      </c>
      <c r="Y30" s="11">
        <v>6.1862000000000004</v>
      </c>
      <c r="Z30" s="11">
        <v>5.9710999999999999</v>
      </c>
      <c r="AA30" s="11">
        <v>6.22</v>
      </c>
      <c r="AB30" s="155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267</v>
      </c>
      <c r="C31" s="12"/>
      <c r="D31" s="23">
        <v>5.836666666666666</v>
      </c>
      <c r="E31" s="23">
        <v>6.1158999999999999</v>
      </c>
      <c r="F31" s="23">
        <v>5.9083333333333341</v>
      </c>
      <c r="G31" s="23">
        <v>6.1083333333333334</v>
      </c>
      <c r="H31" s="23">
        <v>6.03</v>
      </c>
      <c r="I31" s="23">
        <v>6.3466666666666676</v>
      </c>
      <c r="J31" s="23">
        <v>6.27</v>
      </c>
      <c r="K31" s="23">
        <v>6.6498833333333325</v>
      </c>
      <c r="L31" s="23">
        <v>5.7031666666666672</v>
      </c>
      <c r="M31" s="23">
        <v>5.9976666666666674</v>
      </c>
      <c r="N31" s="23">
        <v>6.1433333333333335</v>
      </c>
      <c r="O31" s="23">
        <v>6.4792899999999998</v>
      </c>
      <c r="P31" s="23">
        <v>6.1188333333333338</v>
      </c>
      <c r="Q31" s="23">
        <v>6.1566666666666663</v>
      </c>
      <c r="R31" s="23">
        <v>6.2283333333333344</v>
      </c>
      <c r="S31" s="23">
        <v>6.1166666666666671</v>
      </c>
      <c r="T31" s="23">
        <v>3.4166666666666665</v>
      </c>
      <c r="U31" s="23">
        <v>5.9633333333333338</v>
      </c>
      <c r="V31" s="23">
        <v>5.9016666666666664</v>
      </c>
      <c r="W31" s="23">
        <v>5.6016666666666666</v>
      </c>
      <c r="X31" s="23">
        <v>5.82</v>
      </c>
      <c r="Y31" s="23">
        <v>6.0857833333333327</v>
      </c>
      <c r="Z31" s="23">
        <v>5.9850166666666667</v>
      </c>
      <c r="AA31" s="23">
        <v>6.2816666666666672</v>
      </c>
      <c r="AB31" s="155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268</v>
      </c>
      <c r="C32" s="29"/>
      <c r="D32" s="11">
        <v>5.835</v>
      </c>
      <c r="E32" s="11">
        <v>6.1142500000000002</v>
      </c>
      <c r="F32" s="11">
        <v>5.91</v>
      </c>
      <c r="G32" s="11">
        <v>6.125</v>
      </c>
      <c r="H32" s="11">
        <v>6.05</v>
      </c>
      <c r="I32" s="11">
        <v>6.41</v>
      </c>
      <c r="J32" s="11">
        <v>6.2750000000000004</v>
      </c>
      <c r="K32" s="11">
        <v>6.6434999999999995</v>
      </c>
      <c r="L32" s="11">
        <v>5.7219999999999995</v>
      </c>
      <c r="M32" s="11">
        <v>5.98</v>
      </c>
      <c r="N32" s="11">
        <v>6.15</v>
      </c>
      <c r="O32" s="11">
        <v>6.4717500000000001</v>
      </c>
      <c r="P32" s="11">
        <v>6.157</v>
      </c>
      <c r="Q32" s="11">
        <v>6.165</v>
      </c>
      <c r="R32" s="11">
        <v>6.23</v>
      </c>
      <c r="S32" s="11">
        <v>6.16</v>
      </c>
      <c r="T32" s="11">
        <v>3.4099999999999997</v>
      </c>
      <c r="U32" s="11">
        <v>5.9450000000000003</v>
      </c>
      <c r="V32" s="11">
        <v>5.9350000000000005</v>
      </c>
      <c r="W32" s="11">
        <v>5.6050000000000004</v>
      </c>
      <c r="X32" s="11">
        <v>5.81</v>
      </c>
      <c r="Y32" s="11">
        <v>6.0875000000000004</v>
      </c>
      <c r="Z32" s="11">
        <v>5.9636499999999995</v>
      </c>
      <c r="AA32" s="11">
        <v>6.2700000000000014</v>
      </c>
      <c r="AB32" s="155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269</v>
      </c>
      <c r="C33" s="29"/>
      <c r="D33" s="24">
        <v>9.7911524687682674E-2</v>
      </c>
      <c r="E33" s="24">
        <v>4.4326335287276052E-2</v>
      </c>
      <c r="F33" s="24">
        <v>7.0828431202919553E-2</v>
      </c>
      <c r="G33" s="24">
        <v>7.7308904187465236E-2</v>
      </c>
      <c r="H33" s="24">
        <v>0.10178408519999575</v>
      </c>
      <c r="I33" s="24">
        <v>0.16836468354933193</v>
      </c>
      <c r="J33" s="24">
        <v>9.4021274188345341E-2</v>
      </c>
      <c r="K33" s="24">
        <v>8.5398932467957503E-2</v>
      </c>
      <c r="L33" s="24">
        <v>5.3311974889949883E-2</v>
      </c>
      <c r="M33" s="24">
        <v>2.7369082313199046E-2</v>
      </c>
      <c r="N33" s="24">
        <v>9.6471066474185393E-2</v>
      </c>
      <c r="O33" s="24">
        <v>3.6727582278173757E-2</v>
      </c>
      <c r="P33" s="24">
        <v>7.525268544488399E-2</v>
      </c>
      <c r="Q33" s="24">
        <v>3.0110906108363228E-2</v>
      </c>
      <c r="R33" s="24">
        <v>8.5887523346913963E-2</v>
      </c>
      <c r="S33" s="24">
        <v>0.1399523728511477</v>
      </c>
      <c r="T33" s="24">
        <v>3.20416395751945E-2</v>
      </c>
      <c r="U33" s="24">
        <v>0.1930457631409368</v>
      </c>
      <c r="V33" s="24">
        <v>8.4715209181508239E-2</v>
      </c>
      <c r="W33" s="24">
        <v>7.4139508136125673E-2</v>
      </c>
      <c r="X33" s="24">
        <v>4.0987803063838563E-2</v>
      </c>
      <c r="Y33" s="24">
        <v>6.8094241068292136E-2</v>
      </c>
      <c r="Z33" s="24">
        <v>6.0743309645315206E-2</v>
      </c>
      <c r="AA33" s="24">
        <v>0.13570801990548192</v>
      </c>
      <c r="AB33" s="205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56"/>
    </row>
    <row r="34" spans="1:65">
      <c r="A34" s="30"/>
      <c r="B34" s="3" t="s">
        <v>85</v>
      </c>
      <c r="C34" s="29"/>
      <c r="D34" s="13">
        <v>1.6775246948203773E-2</v>
      </c>
      <c r="E34" s="13">
        <v>7.2477207422090044E-3</v>
      </c>
      <c r="F34" s="13">
        <v>1.1987886804443364E-2</v>
      </c>
      <c r="G34" s="13">
        <v>1.2656300821958838E-2</v>
      </c>
      <c r="H34" s="13">
        <v>1.687961611940228E-2</v>
      </c>
      <c r="I34" s="13">
        <v>2.6528048878571204E-2</v>
      </c>
      <c r="J34" s="13">
        <v>1.4995418530836578E-2</v>
      </c>
      <c r="K34" s="13">
        <v>1.284217003325234E-2</v>
      </c>
      <c r="L34" s="13">
        <v>9.3477848370700275E-3</v>
      </c>
      <c r="M34" s="13">
        <v>4.5632883309952273E-3</v>
      </c>
      <c r="N34" s="13">
        <v>1.5703374900844069E-2</v>
      </c>
      <c r="O34" s="13">
        <v>5.6684578523532297E-3</v>
      </c>
      <c r="P34" s="13">
        <v>1.2298534924122351E-2</v>
      </c>
      <c r="Q34" s="13">
        <v>4.8907806348180661E-3</v>
      </c>
      <c r="R34" s="13">
        <v>1.3789808404642325E-2</v>
      </c>
      <c r="S34" s="13">
        <v>2.2880496923893354E-2</v>
      </c>
      <c r="T34" s="13">
        <v>9.3780408512764389E-3</v>
      </c>
      <c r="U34" s="13">
        <v>3.2372123500436577E-2</v>
      </c>
      <c r="V34" s="13">
        <v>1.4354455099944916E-2</v>
      </c>
      <c r="W34" s="13">
        <v>1.3235258816327106E-2</v>
      </c>
      <c r="X34" s="13">
        <v>7.0425778460203713E-3</v>
      </c>
      <c r="Y34" s="13">
        <v>1.118906759222321E-2</v>
      </c>
      <c r="Z34" s="13">
        <v>1.014922982313865E-2</v>
      </c>
      <c r="AA34" s="13">
        <v>2.1603823810901871E-2</v>
      </c>
      <c r="AB34" s="155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270</v>
      </c>
      <c r="C35" s="29"/>
      <c r="D35" s="13">
        <v>-4.0085535950945883E-2</v>
      </c>
      <c r="E35" s="13">
        <v>5.8379561412240655E-3</v>
      </c>
      <c r="F35" s="13">
        <v>-2.8299036249600951E-2</v>
      </c>
      <c r="G35" s="13">
        <v>4.5935210564773676E-3</v>
      </c>
      <c r="H35" s="13">
        <v>-8.2893972217366052E-3</v>
      </c>
      <c r="I35" s="13">
        <v>4.3790485179554306E-2</v>
      </c>
      <c r="J35" s="13">
        <v>3.1181671545557288E-2</v>
      </c>
      <c r="K35" s="13">
        <v>9.3658343102011044E-2</v>
      </c>
      <c r="L35" s="13">
        <v>-6.2041317952753028E-2</v>
      </c>
      <c r="M35" s="13">
        <v>-1.3607027319552545E-2</v>
      </c>
      <c r="N35" s="13">
        <v>1.034971858504119E-2</v>
      </c>
      <c r="O35" s="13">
        <v>6.5602088138503101E-2</v>
      </c>
      <c r="P35" s="13">
        <v>6.3203803150464477E-3</v>
      </c>
      <c r="Q35" s="13">
        <v>1.2542555738779493E-2</v>
      </c>
      <c r="R35" s="13">
        <v>2.4329055440124536E-2</v>
      </c>
      <c r="S35" s="13">
        <v>5.96404427756414E-3</v>
      </c>
      <c r="T35" s="13">
        <v>-0.43808547935449427</v>
      </c>
      <c r="U35" s="13">
        <v>-1.9253582990429341E-2</v>
      </c>
      <c r="V35" s="13">
        <v>-2.9395454826470324E-2</v>
      </c>
      <c r="W35" s="13">
        <v>-7.8734290785587913E-2</v>
      </c>
      <c r="X35" s="13">
        <v>-4.2826582393118984E-2</v>
      </c>
      <c r="Y35" s="13">
        <v>8.8488522021701321E-4</v>
      </c>
      <c r="Z35" s="13">
        <v>-1.5687481569162109E-2</v>
      </c>
      <c r="AA35" s="13">
        <v>3.3100404055078636E-2</v>
      </c>
      <c r="AB35" s="155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271</v>
      </c>
      <c r="C36" s="47"/>
      <c r="D36" s="45">
        <v>1.1499999999999999</v>
      </c>
      <c r="E36" s="45">
        <v>0.08</v>
      </c>
      <c r="F36" s="45">
        <v>0.83</v>
      </c>
      <c r="G36" s="45">
        <v>0.05</v>
      </c>
      <c r="H36" s="45">
        <v>0.28999999999999998</v>
      </c>
      <c r="I36" s="45">
        <v>1.1000000000000001</v>
      </c>
      <c r="J36" s="45">
        <v>0.76</v>
      </c>
      <c r="K36" s="45">
        <v>2.4300000000000002</v>
      </c>
      <c r="L36" s="45">
        <v>1.73</v>
      </c>
      <c r="M36" s="45">
        <v>0.44</v>
      </c>
      <c r="N36" s="45">
        <v>0.2</v>
      </c>
      <c r="O36" s="45">
        <v>1.68</v>
      </c>
      <c r="P36" s="45">
        <v>0.1</v>
      </c>
      <c r="Q36" s="45">
        <v>0.26</v>
      </c>
      <c r="R36" s="45">
        <v>0.57999999999999996</v>
      </c>
      <c r="S36" s="45">
        <v>0.09</v>
      </c>
      <c r="T36" s="45">
        <v>11.79</v>
      </c>
      <c r="U36" s="45">
        <v>0.59</v>
      </c>
      <c r="V36" s="45">
        <v>0.86</v>
      </c>
      <c r="W36" s="45">
        <v>2.1800000000000002</v>
      </c>
      <c r="X36" s="45">
        <v>1.22</v>
      </c>
      <c r="Y36" s="45">
        <v>0.05</v>
      </c>
      <c r="Z36" s="45">
        <v>0.49</v>
      </c>
      <c r="AA36" s="45">
        <v>0.81</v>
      </c>
      <c r="AB36" s="155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BM37" s="55"/>
    </row>
    <row r="38" spans="1:65" ht="15">
      <c r="B38" s="8" t="s">
        <v>470</v>
      </c>
      <c r="BM38" s="28" t="s">
        <v>65</v>
      </c>
    </row>
    <row r="39" spans="1:65" ht="15">
      <c r="A39" s="25" t="s">
        <v>7</v>
      </c>
      <c r="B39" s="18" t="s">
        <v>108</v>
      </c>
      <c r="C39" s="15" t="s">
        <v>109</v>
      </c>
      <c r="D39" s="16" t="s">
        <v>224</v>
      </c>
      <c r="E39" s="17" t="s">
        <v>224</v>
      </c>
      <c r="F39" s="17" t="s">
        <v>224</v>
      </c>
      <c r="G39" s="17" t="s">
        <v>224</v>
      </c>
      <c r="H39" s="17" t="s">
        <v>224</v>
      </c>
      <c r="I39" s="17" t="s">
        <v>224</v>
      </c>
      <c r="J39" s="17" t="s">
        <v>224</v>
      </c>
      <c r="K39" s="17" t="s">
        <v>224</v>
      </c>
      <c r="L39" s="17" t="s">
        <v>224</v>
      </c>
      <c r="M39" s="17" t="s">
        <v>224</v>
      </c>
      <c r="N39" s="17" t="s">
        <v>224</v>
      </c>
      <c r="O39" s="17" t="s">
        <v>224</v>
      </c>
      <c r="P39" s="17" t="s">
        <v>224</v>
      </c>
      <c r="Q39" s="17" t="s">
        <v>224</v>
      </c>
      <c r="R39" s="17" t="s">
        <v>224</v>
      </c>
      <c r="S39" s="17" t="s">
        <v>224</v>
      </c>
      <c r="T39" s="17" t="s">
        <v>224</v>
      </c>
      <c r="U39" s="17" t="s">
        <v>224</v>
      </c>
      <c r="V39" s="17" t="s">
        <v>224</v>
      </c>
      <c r="W39" s="17" t="s">
        <v>224</v>
      </c>
      <c r="X39" s="17" t="s">
        <v>224</v>
      </c>
      <c r="Y39" s="17" t="s">
        <v>224</v>
      </c>
      <c r="Z39" s="155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225</v>
      </c>
      <c r="C40" s="9" t="s">
        <v>225</v>
      </c>
      <c r="D40" s="153" t="s">
        <v>227</v>
      </c>
      <c r="E40" s="154" t="s">
        <v>229</v>
      </c>
      <c r="F40" s="154" t="s">
        <v>230</v>
      </c>
      <c r="G40" s="154" t="s">
        <v>232</v>
      </c>
      <c r="H40" s="154" t="s">
        <v>233</v>
      </c>
      <c r="I40" s="154" t="s">
        <v>234</v>
      </c>
      <c r="J40" s="154" t="s">
        <v>235</v>
      </c>
      <c r="K40" s="154" t="s">
        <v>236</v>
      </c>
      <c r="L40" s="154" t="s">
        <v>238</v>
      </c>
      <c r="M40" s="154" t="s">
        <v>240</v>
      </c>
      <c r="N40" s="154" t="s">
        <v>243</v>
      </c>
      <c r="O40" s="154" t="s">
        <v>244</v>
      </c>
      <c r="P40" s="154" t="s">
        <v>246</v>
      </c>
      <c r="Q40" s="154" t="s">
        <v>247</v>
      </c>
      <c r="R40" s="154" t="s">
        <v>248</v>
      </c>
      <c r="S40" s="154" t="s">
        <v>249</v>
      </c>
      <c r="T40" s="154" t="s">
        <v>250</v>
      </c>
      <c r="U40" s="154" t="s">
        <v>251</v>
      </c>
      <c r="V40" s="154" t="s">
        <v>252</v>
      </c>
      <c r="W40" s="154" t="s">
        <v>253</v>
      </c>
      <c r="X40" s="154" t="s">
        <v>254</v>
      </c>
      <c r="Y40" s="154" t="s">
        <v>258</v>
      </c>
      <c r="Z40" s="155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295</v>
      </c>
      <c r="E41" s="11" t="s">
        <v>296</v>
      </c>
      <c r="F41" s="11" t="s">
        <v>296</v>
      </c>
      <c r="G41" s="11" t="s">
        <v>296</v>
      </c>
      <c r="H41" s="11" t="s">
        <v>296</v>
      </c>
      <c r="I41" s="11" t="s">
        <v>296</v>
      </c>
      <c r="J41" s="11" t="s">
        <v>295</v>
      </c>
      <c r="K41" s="11" t="s">
        <v>295</v>
      </c>
      <c r="L41" s="11" t="s">
        <v>112</v>
      </c>
      <c r="M41" s="11" t="s">
        <v>296</v>
      </c>
      <c r="N41" s="11" t="s">
        <v>296</v>
      </c>
      <c r="O41" s="11" t="s">
        <v>295</v>
      </c>
      <c r="P41" s="11" t="s">
        <v>295</v>
      </c>
      <c r="Q41" s="11" t="s">
        <v>295</v>
      </c>
      <c r="R41" s="11" t="s">
        <v>112</v>
      </c>
      <c r="S41" s="11" t="s">
        <v>296</v>
      </c>
      <c r="T41" s="11" t="s">
        <v>296</v>
      </c>
      <c r="U41" s="11" t="s">
        <v>296</v>
      </c>
      <c r="V41" s="11" t="s">
        <v>295</v>
      </c>
      <c r="W41" s="11" t="s">
        <v>112</v>
      </c>
      <c r="X41" s="11" t="s">
        <v>295</v>
      </c>
      <c r="Y41" s="11" t="s">
        <v>295</v>
      </c>
      <c r="Z41" s="155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55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07">
        <v>3605</v>
      </c>
      <c r="E43" s="208">
        <v>845.1</v>
      </c>
      <c r="F43" s="207">
        <v>3560</v>
      </c>
      <c r="G43" s="207" t="s">
        <v>298</v>
      </c>
      <c r="H43" s="207">
        <v>3510</v>
      </c>
      <c r="I43" s="209">
        <v>2910</v>
      </c>
      <c r="J43" s="207">
        <v>3450</v>
      </c>
      <c r="K43" s="207">
        <v>3809.6</v>
      </c>
      <c r="L43" s="209">
        <v>2929</v>
      </c>
      <c r="M43" s="207">
        <v>3578</v>
      </c>
      <c r="N43" s="209">
        <v>2250</v>
      </c>
      <c r="O43" s="207">
        <v>3400</v>
      </c>
      <c r="P43" s="207">
        <v>3615.2</v>
      </c>
      <c r="Q43" s="207">
        <v>3170</v>
      </c>
      <c r="R43" s="207">
        <v>3491</v>
      </c>
      <c r="S43" s="207">
        <v>3520</v>
      </c>
      <c r="T43" s="207">
        <v>3590</v>
      </c>
      <c r="U43" s="209">
        <v>1745.3</v>
      </c>
      <c r="V43" s="209">
        <v>3016</v>
      </c>
      <c r="W43" s="207">
        <v>3560</v>
      </c>
      <c r="X43" s="207">
        <v>3511.4</v>
      </c>
      <c r="Y43" s="207">
        <v>3050</v>
      </c>
      <c r="Z43" s="210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2">
        <v>1</v>
      </c>
    </row>
    <row r="44" spans="1:65">
      <c r="A44" s="30"/>
      <c r="B44" s="19">
        <v>1</v>
      </c>
      <c r="C44" s="9">
        <v>2</v>
      </c>
      <c r="D44" s="213">
        <v>3670</v>
      </c>
      <c r="E44" s="214">
        <v>609.4</v>
      </c>
      <c r="F44" s="213">
        <v>3660</v>
      </c>
      <c r="G44" s="213" t="s">
        <v>298</v>
      </c>
      <c r="H44" s="213">
        <v>3460</v>
      </c>
      <c r="I44" s="214">
        <v>3050</v>
      </c>
      <c r="J44" s="213">
        <v>3300</v>
      </c>
      <c r="K44" s="213">
        <v>3890.5</v>
      </c>
      <c r="L44" s="214">
        <v>3009</v>
      </c>
      <c r="M44" s="213">
        <v>3637</v>
      </c>
      <c r="N44" s="214">
        <v>2200</v>
      </c>
      <c r="O44" s="213">
        <v>3560</v>
      </c>
      <c r="P44" s="213">
        <v>3586.3</v>
      </c>
      <c r="Q44" s="213">
        <v>3120</v>
      </c>
      <c r="R44" s="213">
        <v>3548</v>
      </c>
      <c r="S44" s="213">
        <v>3270</v>
      </c>
      <c r="T44" s="213">
        <v>3570</v>
      </c>
      <c r="U44" s="214">
        <v>1223.3</v>
      </c>
      <c r="V44" s="214">
        <v>2965</v>
      </c>
      <c r="W44" s="213">
        <v>3540</v>
      </c>
      <c r="X44" s="213">
        <v>3586.1</v>
      </c>
      <c r="Y44" s="213">
        <v>3400</v>
      </c>
      <c r="Z44" s="210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2">
        <v>20</v>
      </c>
    </row>
    <row r="45" spans="1:65">
      <c r="A45" s="30"/>
      <c r="B45" s="19">
        <v>1</v>
      </c>
      <c r="C45" s="9">
        <v>3</v>
      </c>
      <c r="D45" s="213">
        <v>3610</v>
      </c>
      <c r="E45" s="214">
        <v>602.70000000000005</v>
      </c>
      <c r="F45" s="213">
        <v>3670</v>
      </c>
      <c r="G45" s="213" t="s">
        <v>298</v>
      </c>
      <c r="H45" s="213">
        <v>3600</v>
      </c>
      <c r="I45" s="214">
        <v>2780</v>
      </c>
      <c r="J45" s="213">
        <v>3450</v>
      </c>
      <c r="K45" s="213">
        <v>3969.6000000000004</v>
      </c>
      <c r="L45" s="214">
        <v>3045</v>
      </c>
      <c r="M45" s="213">
        <v>3616</v>
      </c>
      <c r="N45" s="214">
        <v>2300</v>
      </c>
      <c r="O45" s="213">
        <v>3500</v>
      </c>
      <c r="P45" s="213">
        <v>3622.2</v>
      </c>
      <c r="Q45" s="213">
        <v>3150</v>
      </c>
      <c r="R45" s="213">
        <v>3484</v>
      </c>
      <c r="S45" s="213">
        <v>3510</v>
      </c>
      <c r="T45" s="213">
        <v>3510</v>
      </c>
      <c r="U45" s="214">
        <v>1502</v>
      </c>
      <c r="V45" s="214">
        <v>2923</v>
      </c>
      <c r="W45" s="213">
        <v>3546</v>
      </c>
      <c r="X45" s="213">
        <v>3606</v>
      </c>
      <c r="Y45" s="213">
        <v>3220</v>
      </c>
      <c r="Z45" s="210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2">
        <v>16</v>
      </c>
    </row>
    <row r="46" spans="1:65">
      <c r="A46" s="30"/>
      <c r="B46" s="19">
        <v>1</v>
      </c>
      <c r="C46" s="9">
        <v>4</v>
      </c>
      <c r="D46" s="213">
        <v>3670</v>
      </c>
      <c r="E46" s="214">
        <v>670</v>
      </c>
      <c r="F46" s="213">
        <v>3690</v>
      </c>
      <c r="G46" s="213" t="s">
        <v>298</v>
      </c>
      <c r="H46" s="213">
        <v>3550</v>
      </c>
      <c r="I46" s="214">
        <v>2970</v>
      </c>
      <c r="J46" s="213">
        <v>3410</v>
      </c>
      <c r="K46" s="213">
        <v>3859.6</v>
      </c>
      <c r="L46" s="214">
        <v>2930</v>
      </c>
      <c r="M46" s="213">
        <v>3562</v>
      </c>
      <c r="N46" s="214">
        <v>2300</v>
      </c>
      <c r="O46" s="213">
        <v>3490</v>
      </c>
      <c r="P46" s="213">
        <v>3474.6</v>
      </c>
      <c r="Q46" s="213">
        <v>3260</v>
      </c>
      <c r="R46" s="213">
        <v>3481</v>
      </c>
      <c r="S46" s="213">
        <v>3270</v>
      </c>
      <c r="T46" s="213">
        <v>3530</v>
      </c>
      <c r="U46" s="214">
        <v>1641.9</v>
      </c>
      <c r="V46" s="214">
        <v>3024</v>
      </c>
      <c r="W46" s="213">
        <v>3530</v>
      </c>
      <c r="X46" s="213">
        <v>3530.8</v>
      </c>
      <c r="Y46" s="213">
        <v>3200</v>
      </c>
      <c r="Z46" s="210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2">
        <v>3514.1655555555558</v>
      </c>
    </row>
    <row r="47" spans="1:65">
      <c r="A47" s="30"/>
      <c r="B47" s="19">
        <v>1</v>
      </c>
      <c r="C47" s="9">
        <v>5</v>
      </c>
      <c r="D47" s="213">
        <v>3640</v>
      </c>
      <c r="E47" s="214">
        <v>617.6</v>
      </c>
      <c r="F47" s="213">
        <v>3670</v>
      </c>
      <c r="G47" s="213" t="s">
        <v>298</v>
      </c>
      <c r="H47" s="213">
        <v>3530</v>
      </c>
      <c r="I47" s="214">
        <v>2970</v>
      </c>
      <c r="J47" s="213">
        <v>3360</v>
      </c>
      <c r="K47" s="213">
        <v>3919.5999999999995</v>
      </c>
      <c r="L47" s="214">
        <v>3059</v>
      </c>
      <c r="M47" s="213">
        <v>3573</v>
      </c>
      <c r="N47" s="214">
        <v>2200</v>
      </c>
      <c r="O47" s="213">
        <v>3560</v>
      </c>
      <c r="P47" s="213">
        <v>3559</v>
      </c>
      <c r="Q47" s="213">
        <v>3160</v>
      </c>
      <c r="R47" s="213">
        <v>3598</v>
      </c>
      <c r="S47" s="213">
        <v>3320</v>
      </c>
      <c r="T47" s="213">
        <v>3540</v>
      </c>
      <c r="U47" s="214">
        <v>1415.2</v>
      </c>
      <c r="V47" s="214">
        <v>2850</v>
      </c>
      <c r="W47" s="213">
        <v>3522</v>
      </c>
      <c r="X47" s="213">
        <v>3683.2</v>
      </c>
      <c r="Y47" s="213">
        <v>3250</v>
      </c>
      <c r="Z47" s="210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2">
        <v>13</v>
      </c>
    </row>
    <row r="48" spans="1:65">
      <c r="A48" s="30"/>
      <c r="B48" s="19">
        <v>1</v>
      </c>
      <c r="C48" s="9">
        <v>6</v>
      </c>
      <c r="D48" s="213">
        <v>3621</v>
      </c>
      <c r="E48" s="214">
        <v>571.20000000000005</v>
      </c>
      <c r="F48" s="213">
        <v>3610</v>
      </c>
      <c r="G48" s="213" t="s">
        <v>298</v>
      </c>
      <c r="H48" s="213">
        <v>3550</v>
      </c>
      <c r="I48" s="214">
        <v>2880</v>
      </c>
      <c r="J48" s="213">
        <v>3390</v>
      </c>
      <c r="K48" s="213">
        <v>3789.6</v>
      </c>
      <c r="L48" s="214">
        <v>2967</v>
      </c>
      <c r="M48" s="213">
        <v>3579</v>
      </c>
      <c r="N48" s="214">
        <v>2200</v>
      </c>
      <c r="O48" s="213">
        <v>3490</v>
      </c>
      <c r="P48" s="213">
        <v>3478</v>
      </c>
      <c r="Q48" s="213">
        <v>3210</v>
      </c>
      <c r="R48" s="213">
        <v>3517</v>
      </c>
      <c r="S48" s="213">
        <v>3390</v>
      </c>
      <c r="T48" s="213">
        <v>3550</v>
      </c>
      <c r="U48" s="214">
        <v>1959.4</v>
      </c>
      <c r="V48" s="214">
        <v>2946</v>
      </c>
      <c r="W48" s="213">
        <v>3547</v>
      </c>
      <c r="X48" s="213">
        <v>3558.6</v>
      </c>
      <c r="Y48" s="213">
        <v>3320</v>
      </c>
      <c r="Z48" s="210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5"/>
    </row>
    <row r="49" spans="1:65">
      <c r="A49" s="30"/>
      <c r="B49" s="20" t="s">
        <v>267</v>
      </c>
      <c r="C49" s="12"/>
      <c r="D49" s="216">
        <v>3636</v>
      </c>
      <c r="E49" s="216">
        <v>652.66666666666663</v>
      </c>
      <c r="F49" s="216">
        <v>3643.3333333333335</v>
      </c>
      <c r="G49" s="216" t="s">
        <v>595</v>
      </c>
      <c r="H49" s="216">
        <v>3533.3333333333335</v>
      </c>
      <c r="I49" s="216">
        <v>2926.6666666666665</v>
      </c>
      <c r="J49" s="216">
        <v>3393.3333333333335</v>
      </c>
      <c r="K49" s="216">
        <v>3873.0833333333335</v>
      </c>
      <c r="L49" s="216">
        <v>2989.8333333333335</v>
      </c>
      <c r="M49" s="216">
        <v>3590.8333333333335</v>
      </c>
      <c r="N49" s="216">
        <v>2241.6666666666665</v>
      </c>
      <c r="O49" s="216">
        <v>3500</v>
      </c>
      <c r="P49" s="216">
        <v>3555.8833333333337</v>
      </c>
      <c r="Q49" s="216">
        <v>3178.3333333333335</v>
      </c>
      <c r="R49" s="216">
        <v>3519.8333333333335</v>
      </c>
      <c r="S49" s="216">
        <v>3380</v>
      </c>
      <c r="T49" s="216">
        <v>3548.3333333333335</v>
      </c>
      <c r="U49" s="216">
        <v>1581.1833333333334</v>
      </c>
      <c r="V49" s="216">
        <v>2954</v>
      </c>
      <c r="W49" s="216">
        <v>3540.8333333333335</v>
      </c>
      <c r="X49" s="216">
        <v>3579.35</v>
      </c>
      <c r="Y49" s="216">
        <v>3240</v>
      </c>
      <c r="Z49" s="210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5"/>
    </row>
    <row r="50" spans="1:65">
      <c r="A50" s="30"/>
      <c r="B50" s="3" t="s">
        <v>268</v>
      </c>
      <c r="C50" s="29"/>
      <c r="D50" s="213">
        <v>3630.5</v>
      </c>
      <c r="E50" s="213">
        <v>613.5</v>
      </c>
      <c r="F50" s="213">
        <v>3665</v>
      </c>
      <c r="G50" s="213" t="s">
        <v>595</v>
      </c>
      <c r="H50" s="213">
        <v>3540</v>
      </c>
      <c r="I50" s="213">
        <v>2940</v>
      </c>
      <c r="J50" s="213">
        <v>3400</v>
      </c>
      <c r="K50" s="213">
        <v>3875.05</v>
      </c>
      <c r="L50" s="213">
        <v>2988</v>
      </c>
      <c r="M50" s="213">
        <v>3578.5</v>
      </c>
      <c r="N50" s="213">
        <v>2225</v>
      </c>
      <c r="O50" s="213">
        <v>3495</v>
      </c>
      <c r="P50" s="213">
        <v>3572.65</v>
      </c>
      <c r="Q50" s="213">
        <v>3165</v>
      </c>
      <c r="R50" s="213">
        <v>3504</v>
      </c>
      <c r="S50" s="213">
        <v>3355</v>
      </c>
      <c r="T50" s="213">
        <v>3545</v>
      </c>
      <c r="U50" s="213">
        <v>1571.95</v>
      </c>
      <c r="V50" s="213">
        <v>2955.5</v>
      </c>
      <c r="W50" s="213">
        <v>3543</v>
      </c>
      <c r="X50" s="213">
        <v>3572.35</v>
      </c>
      <c r="Y50" s="213">
        <v>3235</v>
      </c>
      <c r="Z50" s="210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5"/>
    </row>
    <row r="51" spans="1:65">
      <c r="A51" s="30"/>
      <c r="B51" s="3" t="s">
        <v>269</v>
      </c>
      <c r="C51" s="29"/>
      <c r="D51" s="213">
        <v>28.948229652260256</v>
      </c>
      <c r="E51" s="213">
        <v>99.565248288078266</v>
      </c>
      <c r="F51" s="213">
        <v>48.853522561496696</v>
      </c>
      <c r="G51" s="213" t="s">
        <v>595</v>
      </c>
      <c r="H51" s="213">
        <v>46.761807778000481</v>
      </c>
      <c r="I51" s="213">
        <v>92.664268554101625</v>
      </c>
      <c r="J51" s="213">
        <v>57.503623074260865</v>
      </c>
      <c r="K51" s="213">
        <v>67.770212237137613</v>
      </c>
      <c r="L51" s="213">
        <v>56.562944289231147</v>
      </c>
      <c r="M51" s="213">
        <v>29.047661982794189</v>
      </c>
      <c r="N51" s="213">
        <v>49.159604012508758</v>
      </c>
      <c r="O51" s="213">
        <v>58.9915248150105</v>
      </c>
      <c r="P51" s="213">
        <v>65.611048358235081</v>
      </c>
      <c r="Q51" s="213">
        <v>49.564772436345017</v>
      </c>
      <c r="R51" s="213">
        <v>45.901706576843814</v>
      </c>
      <c r="S51" s="213">
        <v>113.49008767288886</v>
      </c>
      <c r="T51" s="213">
        <v>28.577380332470412</v>
      </c>
      <c r="U51" s="213">
        <v>259.06353982501247</v>
      </c>
      <c r="V51" s="213">
        <v>64.352156141033845</v>
      </c>
      <c r="W51" s="213">
        <v>13.452385166455302</v>
      </c>
      <c r="X51" s="213">
        <v>61.555625250662402</v>
      </c>
      <c r="Y51" s="213">
        <v>118.49050594878899</v>
      </c>
      <c r="Z51" s="210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5"/>
    </row>
    <row r="52" spans="1:65">
      <c r="A52" s="30"/>
      <c r="B52" s="3" t="s">
        <v>85</v>
      </c>
      <c r="C52" s="29"/>
      <c r="D52" s="13">
        <v>7.9615593103026013E-3</v>
      </c>
      <c r="E52" s="13">
        <v>0.15255145294394015</v>
      </c>
      <c r="F52" s="13">
        <v>1.3409018086412634E-2</v>
      </c>
      <c r="G52" s="13" t="s">
        <v>595</v>
      </c>
      <c r="H52" s="13">
        <v>1.3234473899434098E-2</v>
      </c>
      <c r="I52" s="13">
        <v>3.1662050758804655E-2</v>
      </c>
      <c r="J52" s="13">
        <v>1.694605788043051E-2</v>
      </c>
      <c r="K52" s="13">
        <v>1.7497741825970938E-2</v>
      </c>
      <c r="L52" s="13">
        <v>1.891842721084714E-2</v>
      </c>
      <c r="M52" s="13">
        <v>8.0893929866217278E-3</v>
      </c>
      <c r="N52" s="13">
        <v>2.1929934875468592E-2</v>
      </c>
      <c r="O52" s="13">
        <v>1.6854721375717287E-2</v>
      </c>
      <c r="P52" s="13">
        <v>1.8451406361729643E-2</v>
      </c>
      <c r="Q52" s="13">
        <v>1.5594579686317257E-2</v>
      </c>
      <c r="R52" s="13">
        <v>1.3040875015912822E-2</v>
      </c>
      <c r="S52" s="13">
        <v>3.3576949015647589E-2</v>
      </c>
      <c r="T52" s="13">
        <v>8.0537473928991299E-3</v>
      </c>
      <c r="U52" s="13">
        <v>0.16384155737265074</v>
      </c>
      <c r="V52" s="13">
        <v>2.1784751571101504E-2</v>
      </c>
      <c r="W52" s="13">
        <v>3.7992144503992378E-3</v>
      </c>
      <c r="X52" s="13">
        <v>1.719743116785517E-2</v>
      </c>
      <c r="Y52" s="13">
        <v>3.657114381135463E-2</v>
      </c>
      <c r="Z52" s="155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270</v>
      </c>
      <c r="C53" s="29"/>
      <c r="D53" s="13">
        <v>3.4669523253346934E-2</v>
      </c>
      <c r="E53" s="13">
        <v>-0.81427549261734022</v>
      </c>
      <c r="F53" s="13">
        <v>3.6756315471129675E-2</v>
      </c>
      <c r="G53" s="13" t="s">
        <v>595</v>
      </c>
      <c r="H53" s="13">
        <v>5.4544322043892368E-3</v>
      </c>
      <c r="I53" s="13">
        <v>-0.16718019672127016</v>
      </c>
      <c r="J53" s="13">
        <v>-3.4384328316916735E-2</v>
      </c>
      <c r="K53" s="13">
        <v>0.10213456711234437</v>
      </c>
      <c r="L53" s="13">
        <v>-0.14920532739082359</v>
      </c>
      <c r="M53" s="13">
        <v>2.1816780275639935E-2</v>
      </c>
      <c r="N53" s="13">
        <v>-0.36210556070051725</v>
      </c>
      <c r="O53" s="13">
        <v>-4.0309869673502696E-3</v>
      </c>
      <c r="P53" s="13">
        <v>1.1871318274071063E-2</v>
      </c>
      <c r="Q53" s="13">
        <v>-9.5565281974636651E-2</v>
      </c>
      <c r="R53" s="13">
        <v>1.6128374398347578E-3</v>
      </c>
      <c r="S53" s="13">
        <v>-3.8178495985612626E-2</v>
      </c>
      <c r="T53" s="13">
        <v>9.7228708316721146E-3</v>
      </c>
      <c r="U53" s="13">
        <v>-0.55005439887894991</v>
      </c>
      <c r="V53" s="13">
        <v>-0.15940215300044369</v>
      </c>
      <c r="W53" s="13">
        <v>7.5886515180305647E-3</v>
      </c>
      <c r="X53" s="13">
        <v>1.8549053370975566E-2</v>
      </c>
      <c r="Y53" s="13">
        <v>-7.8017256506918597E-2</v>
      </c>
      <c r="Z53" s="155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271</v>
      </c>
      <c r="C54" s="47"/>
      <c r="D54" s="45">
        <v>0.67</v>
      </c>
      <c r="E54" s="45">
        <v>14.12</v>
      </c>
      <c r="F54" s="45">
        <v>0.71</v>
      </c>
      <c r="G54" s="45" t="s">
        <v>272</v>
      </c>
      <c r="H54" s="45">
        <v>0.17</v>
      </c>
      <c r="I54" s="45">
        <v>2.84</v>
      </c>
      <c r="J54" s="45">
        <v>0.53</v>
      </c>
      <c r="K54" s="45">
        <v>1.85</v>
      </c>
      <c r="L54" s="45">
        <v>2.5299999999999998</v>
      </c>
      <c r="M54" s="45">
        <v>0.45</v>
      </c>
      <c r="N54" s="45">
        <v>6.24</v>
      </c>
      <c r="O54" s="45">
        <v>0</v>
      </c>
      <c r="P54" s="45">
        <v>0.28000000000000003</v>
      </c>
      <c r="Q54" s="45">
        <v>1.59</v>
      </c>
      <c r="R54" s="45">
        <v>0.1</v>
      </c>
      <c r="S54" s="45">
        <v>0.59</v>
      </c>
      <c r="T54" s="45">
        <v>0.24</v>
      </c>
      <c r="U54" s="45">
        <v>9.51</v>
      </c>
      <c r="V54" s="45">
        <v>2.71</v>
      </c>
      <c r="W54" s="45">
        <v>0.2</v>
      </c>
      <c r="X54" s="45">
        <v>0.39</v>
      </c>
      <c r="Y54" s="45">
        <v>1.29</v>
      </c>
      <c r="Z54" s="155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BM55" s="55"/>
    </row>
    <row r="56" spans="1:65" ht="15">
      <c r="B56" s="8" t="s">
        <v>471</v>
      </c>
      <c r="BM56" s="28" t="s">
        <v>65</v>
      </c>
    </row>
    <row r="57" spans="1:65" ht="15">
      <c r="A57" s="25" t="s">
        <v>10</v>
      </c>
      <c r="B57" s="18" t="s">
        <v>108</v>
      </c>
      <c r="C57" s="15" t="s">
        <v>109</v>
      </c>
      <c r="D57" s="16" t="s">
        <v>224</v>
      </c>
      <c r="E57" s="17" t="s">
        <v>224</v>
      </c>
      <c r="F57" s="17" t="s">
        <v>224</v>
      </c>
      <c r="G57" s="17" t="s">
        <v>224</v>
      </c>
      <c r="H57" s="17" t="s">
        <v>224</v>
      </c>
      <c r="I57" s="17" t="s">
        <v>224</v>
      </c>
      <c r="J57" s="17" t="s">
        <v>224</v>
      </c>
      <c r="K57" s="17" t="s">
        <v>224</v>
      </c>
      <c r="L57" s="17" t="s">
        <v>224</v>
      </c>
      <c r="M57" s="17" t="s">
        <v>224</v>
      </c>
      <c r="N57" s="17" t="s">
        <v>224</v>
      </c>
      <c r="O57" s="17" t="s">
        <v>224</v>
      </c>
      <c r="P57" s="17" t="s">
        <v>224</v>
      </c>
      <c r="Q57" s="17" t="s">
        <v>224</v>
      </c>
      <c r="R57" s="17" t="s">
        <v>224</v>
      </c>
      <c r="S57" s="17" t="s">
        <v>224</v>
      </c>
      <c r="T57" s="17" t="s">
        <v>224</v>
      </c>
      <c r="U57" s="17" t="s">
        <v>224</v>
      </c>
      <c r="V57" s="17" t="s">
        <v>224</v>
      </c>
      <c r="W57" s="17" t="s">
        <v>224</v>
      </c>
      <c r="X57" s="17" t="s">
        <v>224</v>
      </c>
      <c r="Y57" s="17" t="s">
        <v>224</v>
      </c>
      <c r="Z57" s="17" t="s">
        <v>224</v>
      </c>
      <c r="AA57" s="17" t="s">
        <v>224</v>
      </c>
      <c r="AB57" s="17" t="s">
        <v>224</v>
      </c>
      <c r="AC57" s="155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225</v>
      </c>
      <c r="C58" s="9" t="s">
        <v>225</v>
      </c>
      <c r="D58" s="153" t="s">
        <v>227</v>
      </c>
      <c r="E58" s="154" t="s">
        <v>229</v>
      </c>
      <c r="F58" s="154" t="s">
        <v>230</v>
      </c>
      <c r="G58" s="154" t="s">
        <v>232</v>
      </c>
      <c r="H58" s="154" t="s">
        <v>233</v>
      </c>
      <c r="I58" s="154" t="s">
        <v>234</v>
      </c>
      <c r="J58" s="154" t="s">
        <v>235</v>
      </c>
      <c r="K58" s="154" t="s">
        <v>236</v>
      </c>
      <c r="L58" s="154" t="s">
        <v>238</v>
      </c>
      <c r="M58" s="154" t="s">
        <v>239</v>
      </c>
      <c r="N58" s="154" t="s">
        <v>240</v>
      </c>
      <c r="O58" s="154" t="s">
        <v>242</v>
      </c>
      <c r="P58" s="154" t="s">
        <v>243</v>
      </c>
      <c r="Q58" s="154" t="s">
        <v>244</v>
      </c>
      <c r="R58" s="154" t="s">
        <v>245</v>
      </c>
      <c r="S58" s="154" t="s">
        <v>246</v>
      </c>
      <c r="T58" s="154" t="s">
        <v>247</v>
      </c>
      <c r="U58" s="154" t="s">
        <v>248</v>
      </c>
      <c r="V58" s="154" t="s">
        <v>249</v>
      </c>
      <c r="W58" s="154" t="s">
        <v>250</v>
      </c>
      <c r="X58" s="154" t="s">
        <v>251</v>
      </c>
      <c r="Y58" s="154" t="s">
        <v>252</v>
      </c>
      <c r="Z58" s="154" t="s">
        <v>253</v>
      </c>
      <c r="AA58" s="154" t="s">
        <v>254</v>
      </c>
      <c r="AB58" s="154" t="s">
        <v>255</v>
      </c>
      <c r="AC58" s="155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295</v>
      </c>
      <c r="E59" s="11" t="s">
        <v>296</v>
      </c>
      <c r="F59" s="11" t="s">
        <v>296</v>
      </c>
      <c r="G59" s="11" t="s">
        <v>296</v>
      </c>
      <c r="H59" s="11" t="s">
        <v>296</v>
      </c>
      <c r="I59" s="11" t="s">
        <v>296</v>
      </c>
      <c r="J59" s="11" t="s">
        <v>112</v>
      </c>
      <c r="K59" s="11" t="s">
        <v>295</v>
      </c>
      <c r="L59" s="11" t="s">
        <v>295</v>
      </c>
      <c r="M59" s="11" t="s">
        <v>295</v>
      </c>
      <c r="N59" s="11" t="s">
        <v>296</v>
      </c>
      <c r="O59" s="11" t="s">
        <v>112</v>
      </c>
      <c r="P59" s="11" t="s">
        <v>296</v>
      </c>
      <c r="Q59" s="11" t="s">
        <v>295</v>
      </c>
      <c r="R59" s="11" t="s">
        <v>112</v>
      </c>
      <c r="S59" s="11" t="s">
        <v>295</v>
      </c>
      <c r="T59" s="11" t="s">
        <v>295</v>
      </c>
      <c r="U59" s="11" t="s">
        <v>112</v>
      </c>
      <c r="V59" s="11" t="s">
        <v>296</v>
      </c>
      <c r="W59" s="11" t="s">
        <v>296</v>
      </c>
      <c r="X59" s="11" t="s">
        <v>296</v>
      </c>
      <c r="Y59" s="11" t="s">
        <v>296</v>
      </c>
      <c r="Z59" s="11" t="s">
        <v>295</v>
      </c>
      <c r="AA59" s="11" t="s">
        <v>295</v>
      </c>
      <c r="AB59" s="11" t="s">
        <v>295</v>
      </c>
      <c r="AC59" s="155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9"/>
      <c r="C60" s="9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155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8">
        <v>1</v>
      </c>
      <c r="C61" s="14">
        <v>1</v>
      </c>
      <c r="D61" s="207">
        <v>528</v>
      </c>
      <c r="E61" s="207">
        <v>560</v>
      </c>
      <c r="F61" s="207">
        <v>550</v>
      </c>
      <c r="G61" s="207">
        <v>531</v>
      </c>
      <c r="H61" s="207">
        <v>550</v>
      </c>
      <c r="I61" s="207">
        <v>534</v>
      </c>
      <c r="J61" s="207">
        <v>576</v>
      </c>
      <c r="K61" s="209">
        <v>628</v>
      </c>
      <c r="L61" s="209">
        <v>735.4</v>
      </c>
      <c r="M61" s="207">
        <v>546</v>
      </c>
      <c r="N61" s="207">
        <v>557</v>
      </c>
      <c r="O61" s="207">
        <v>549.99</v>
      </c>
      <c r="P61" s="207">
        <v>545</v>
      </c>
      <c r="Q61" s="207">
        <v>541</v>
      </c>
      <c r="R61" s="207">
        <v>564.79999999999995</v>
      </c>
      <c r="S61" s="207">
        <v>562</v>
      </c>
      <c r="T61" s="207">
        <v>555</v>
      </c>
      <c r="U61" s="209">
        <v>231</v>
      </c>
      <c r="V61" s="207">
        <v>580</v>
      </c>
      <c r="W61" s="207">
        <v>560</v>
      </c>
      <c r="X61" s="207">
        <v>534</v>
      </c>
      <c r="Y61" s="209">
        <v>628</v>
      </c>
      <c r="Z61" s="207">
        <v>556.29999999999995</v>
      </c>
      <c r="AA61" s="207">
        <v>551.1</v>
      </c>
      <c r="AB61" s="207">
        <v>513.77189999999996</v>
      </c>
      <c r="AC61" s="210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2">
        <v>1</v>
      </c>
    </row>
    <row r="62" spans="1:65">
      <c r="A62" s="30"/>
      <c r="B62" s="19">
        <v>1</v>
      </c>
      <c r="C62" s="9">
        <v>2</v>
      </c>
      <c r="D62" s="213">
        <v>525</v>
      </c>
      <c r="E62" s="213">
        <v>568</v>
      </c>
      <c r="F62" s="213">
        <v>560</v>
      </c>
      <c r="G62" s="213">
        <v>538</v>
      </c>
      <c r="H62" s="213">
        <v>530</v>
      </c>
      <c r="I62" s="213">
        <v>552</v>
      </c>
      <c r="J62" s="213">
        <v>578</v>
      </c>
      <c r="K62" s="214">
        <v>623</v>
      </c>
      <c r="L62" s="214">
        <v>707</v>
      </c>
      <c r="M62" s="213">
        <v>541</v>
      </c>
      <c r="N62" s="213">
        <v>567</v>
      </c>
      <c r="O62" s="213">
        <v>535.6</v>
      </c>
      <c r="P62" s="213">
        <v>545</v>
      </c>
      <c r="Q62" s="213">
        <v>550</v>
      </c>
      <c r="R62" s="213">
        <v>563.9</v>
      </c>
      <c r="S62" s="213">
        <v>557</v>
      </c>
      <c r="T62" s="213">
        <v>579</v>
      </c>
      <c r="U62" s="214">
        <v>236</v>
      </c>
      <c r="V62" s="213">
        <v>530</v>
      </c>
      <c r="W62" s="213">
        <v>550</v>
      </c>
      <c r="X62" s="213">
        <v>561</v>
      </c>
      <c r="Y62" s="214">
        <v>625</v>
      </c>
      <c r="Z62" s="213">
        <v>554.5</v>
      </c>
      <c r="AA62" s="213">
        <v>553.1</v>
      </c>
      <c r="AB62" s="213">
        <v>529.62120000000004</v>
      </c>
      <c r="AC62" s="210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2">
        <v>21</v>
      </c>
    </row>
    <row r="63" spans="1:65">
      <c r="A63" s="30"/>
      <c r="B63" s="19">
        <v>1</v>
      </c>
      <c r="C63" s="9">
        <v>3</v>
      </c>
      <c r="D63" s="213">
        <v>543</v>
      </c>
      <c r="E63" s="213">
        <v>560</v>
      </c>
      <c r="F63" s="213">
        <v>560</v>
      </c>
      <c r="G63" s="213">
        <v>537</v>
      </c>
      <c r="H63" s="213">
        <v>550</v>
      </c>
      <c r="I63" s="217">
        <v>492.99999999999994</v>
      </c>
      <c r="J63" s="213">
        <v>566</v>
      </c>
      <c r="K63" s="214">
        <v>643</v>
      </c>
      <c r="L63" s="214">
        <v>728.3</v>
      </c>
      <c r="M63" s="213">
        <v>547</v>
      </c>
      <c r="N63" s="213">
        <v>579</v>
      </c>
      <c r="O63" s="213">
        <v>534.80999999999995</v>
      </c>
      <c r="P63" s="213">
        <v>545</v>
      </c>
      <c r="Q63" s="213">
        <v>538</v>
      </c>
      <c r="R63" s="213">
        <v>572.29999999999995</v>
      </c>
      <c r="S63" s="213">
        <v>558</v>
      </c>
      <c r="T63" s="213">
        <v>557</v>
      </c>
      <c r="U63" s="214">
        <v>233</v>
      </c>
      <c r="V63" s="213">
        <v>580</v>
      </c>
      <c r="W63" s="213">
        <v>540</v>
      </c>
      <c r="X63" s="213">
        <v>514</v>
      </c>
      <c r="Y63" s="214">
        <v>613</v>
      </c>
      <c r="Z63" s="213">
        <v>553.20000000000005</v>
      </c>
      <c r="AA63" s="213">
        <v>567.5</v>
      </c>
      <c r="AB63" s="213">
        <v>524.53139999999996</v>
      </c>
      <c r="AC63" s="210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2">
        <v>16</v>
      </c>
    </row>
    <row r="64" spans="1:65">
      <c r="A64" s="30"/>
      <c r="B64" s="19">
        <v>1</v>
      </c>
      <c r="C64" s="9">
        <v>4</v>
      </c>
      <c r="D64" s="213">
        <v>546</v>
      </c>
      <c r="E64" s="213">
        <v>556</v>
      </c>
      <c r="F64" s="213">
        <v>560</v>
      </c>
      <c r="G64" s="213">
        <v>541</v>
      </c>
      <c r="H64" s="213">
        <v>540</v>
      </c>
      <c r="I64" s="213">
        <v>539</v>
      </c>
      <c r="J64" s="213">
        <v>580</v>
      </c>
      <c r="K64" s="214">
        <v>627</v>
      </c>
      <c r="L64" s="214">
        <v>726.2</v>
      </c>
      <c r="M64" s="213">
        <v>543</v>
      </c>
      <c r="N64" s="213">
        <v>575</v>
      </c>
      <c r="O64" s="213">
        <v>539.52</v>
      </c>
      <c r="P64" s="213">
        <v>550</v>
      </c>
      <c r="Q64" s="213">
        <v>539</v>
      </c>
      <c r="R64" s="213">
        <v>558.70000000000005</v>
      </c>
      <c r="S64" s="213">
        <v>570</v>
      </c>
      <c r="T64" s="213">
        <v>566</v>
      </c>
      <c r="U64" s="214">
        <v>237</v>
      </c>
      <c r="V64" s="213">
        <v>540</v>
      </c>
      <c r="W64" s="213">
        <v>550</v>
      </c>
      <c r="X64" s="213">
        <v>555</v>
      </c>
      <c r="Y64" s="214">
        <v>614</v>
      </c>
      <c r="Z64" s="213">
        <v>557.5</v>
      </c>
      <c r="AA64" s="213">
        <v>541.4</v>
      </c>
      <c r="AB64" s="213">
        <v>525.45799999999997</v>
      </c>
      <c r="AC64" s="210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2">
        <v>550.10190476190473</v>
      </c>
    </row>
    <row r="65" spans="1:65">
      <c r="A65" s="30"/>
      <c r="B65" s="19">
        <v>1</v>
      </c>
      <c r="C65" s="9">
        <v>5</v>
      </c>
      <c r="D65" s="213">
        <v>523</v>
      </c>
      <c r="E65" s="213">
        <v>551</v>
      </c>
      <c r="F65" s="213">
        <v>560</v>
      </c>
      <c r="G65" s="213">
        <v>522</v>
      </c>
      <c r="H65" s="213">
        <v>540</v>
      </c>
      <c r="I65" s="213">
        <v>538</v>
      </c>
      <c r="J65" s="213">
        <v>572</v>
      </c>
      <c r="K65" s="214">
        <v>638</v>
      </c>
      <c r="L65" s="214">
        <v>721.3</v>
      </c>
      <c r="M65" s="213">
        <v>544</v>
      </c>
      <c r="N65" s="213">
        <v>569</v>
      </c>
      <c r="O65" s="213">
        <v>551.6</v>
      </c>
      <c r="P65" s="213">
        <v>550</v>
      </c>
      <c r="Q65" s="213">
        <v>544</v>
      </c>
      <c r="R65" s="213">
        <v>564</v>
      </c>
      <c r="S65" s="213">
        <v>562</v>
      </c>
      <c r="T65" s="213">
        <v>555</v>
      </c>
      <c r="U65" s="214">
        <v>237</v>
      </c>
      <c r="V65" s="213">
        <v>540</v>
      </c>
      <c r="W65" s="213">
        <v>550</v>
      </c>
      <c r="X65" s="213">
        <v>550</v>
      </c>
      <c r="Y65" s="214">
        <v>594</v>
      </c>
      <c r="Z65" s="213">
        <v>555.5</v>
      </c>
      <c r="AA65" s="213">
        <v>542.4</v>
      </c>
      <c r="AB65" s="213">
        <v>527.27890000000002</v>
      </c>
      <c r="AC65" s="210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2">
        <v>14</v>
      </c>
    </row>
    <row r="66" spans="1:65">
      <c r="A66" s="30"/>
      <c r="B66" s="19">
        <v>1</v>
      </c>
      <c r="C66" s="9">
        <v>6</v>
      </c>
      <c r="D66" s="213">
        <v>537</v>
      </c>
      <c r="E66" s="213">
        <v>558</v>
      </c>
      <c r="F66" s="213">
        <v>550</v>
      </c>
      <c r="G66" s="213">
        <v>533</v>
      </c>
      <c r="H66" s="213">
        <v>540</v>
      </c>
      <c r="I66" s="213">
        <v>524</v>
      </c>
      <c r="J66" s="213">
        <v>558</v>
      </c>
      <c r="K66" s="214">
        <v>618</v>
      </c>
      <c r="L66" s="214">
        <v>728.3</v>
      </c>
      <c r="M66" s="213">
        <v>545</v>
      </c>
      <c r="N66" s="213">
        <v>577</v>
      </c>
      <c r="O66" s="213">
        <v>537.07000000000005</v>
      </c>
      <c r="P66" s="213">
        <v>550</v>
      </c>
      <c r="Q66" s="213">
        <v>541</v>
      </c>
      <c r="R66" s="213">
        <v>569.20000000000005</v>
      </c>
      <c r="S66" s="213">
        <v>566</v>
      </c>
      <c r="T66" s="213">
        <v>562</v>
      </c>
      <c r="U66" s="214">
        <v>231</v>
      </c>
      <c r="V66" s="213">
        <v>560</v>
      </c>
      <c r="W66" s="213">
        <v>550</v>
      </c>
      <c r="X66" s="213">
        <v>565</v>
      </c>
      <c r="Y66" s="214">
        <v>594</v>
      </c>
      <c r="Z66" s="213">
        <v>559.5</v>
      </c>
      <c r="AA66" s="213">
        <v>540.1</v>
      </c>
      <c r="AB66" s="213">
        <v>531.18859999999995</v>
      </c>
      <c r="AC66" s="210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5"/>
    </row>
    <row r="67" spans="1:65">
      <c r="A67" s="30"/>
      <c r="B67" s="20" t="s">
        <v>267</v>
      </c>
      <c r="C67" s="12"/>
      <c r="D67" s="216">
        <v>533.66666666666663</v>
      </c>
      <c r="E67" s="216">
        <v>558.83333333333337</v>
      </c>
      <c r="F67" s="216">
        <v>556.66666666666663</v>
      </c>
      <c r="G67" s="216">
        <v>533.66666666666663</v>
      </c>
      <c r="H67" s="216">
        <v>541.66666666666663</v>
      </c>
      <c r="I67" s="216">
        <v>530</v>
      </c>
      <c r="J67" s="216">
        <v>571.66666666666663</v>
      </c>
      <c r="K67" s="216">
        <v>629.5</v>
      </c>
      <c r="L67" s="216">
        <v>724.41666666666663</v>
      </c>
      <c r="M67" s="216">
        <v>544.33333333333337</v>
      </c>
      <c r="N67" s="216">
        <v>570.66666666666663</v>
      </c>
      <c r="O67" s="216">
        <v>541.43166666666673</v>
      </c>
      <c r="P67" s="216">
        <v>547.5</v>
      </c>
      <c r="Q67" s="216">
        <v>542.16666666666663</v>
      </c>
      <c r="R67" s="216">
        <v>565.48333333333323</v>
      </c>
      <c r="S67" s="216">
        <v>562.5</v>
      </c>
      <c r="T67" s="216">
        <v>562.33333333333337</v>
      </c>
      <c r="U67" s="216">
        <v>234.16666666666666</v>
      </c>
      <c r="V67" s="216">
        <v>555</v>
      </c>
      <c r="W67" s="216">
        <v>550</v>
      </c>
      <c r="X67" s="216">
        <v>546.5</v>
      </c>
      <c r="Y67" s="216">
        <v>611.33333333333337</v>
      </c>
      <c r="Z67" s="216">
        <v>556.08333333333337</v>
      </c>
      <c r="AA67" s="216">
        <v>549.26666666666665</v>
      </c>
      <c r="AB67" s="216">
        <v>525.30833333333328</v>
      </c>
      <c r="AC67" s="210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5"/>
    </row>
    <row r="68" spans="1:65">
      <c r="A68" s="30"/>
      <c r="B68" s="3" t="s">
        <v>268</v>
      </c>
      <c r="C68" s="29"/>
      <c r="D68" s="213">
        <v>532.5</v>
      </c>
      <c r="E68" s="213">
        <v>559</v>
      </c>
      <c r="F68" s="213">
        <v>560</v>
      </c>
      <c r="G68" s="213">
        <v>535</v>
      </c>
      <c r="H68" s="213">
        <v>540</v>
      </c>
      <c r="I68" s="213">
        <v>536</v>
      </c>
      <c r="J68" s="213">
        <v>574</v>
      </c>
      <c r="K68" s="213">
        <v>627.5</v>
      </c>
      <c r="L68" s="213">
        <v>727.25</v>
      </c>
      <c r="M68" s="213">
        <v>544.5</v>
      </c>
      <c r="N68" s="213">
        <v>572</v>
      </c>
      <c r="O68" s="213">
        <v>538.29500000000007</v>
      </c>
      <c r="P68" s="213">
        <v>547.5</v>
      </c>
      <c r="Q68" s="213">
        <v>541</v>
      </c>
      <c r="R68" s="213">
        <v>564.4</v>
      </c>
      <c r="S68" s="213">
        <v>562</v>
      </c>
      <c r="T68" s="213">
        <v>559.5</v>
      </c>
      <c r="U68" s="213">
        <v>234.5</v>
      </c>
      <c r="V68" s="213">
        <v>550</v>
      </c>
      <c r="W68" s="213">
        <v>550</v>
      </c>
      <c r="X68" s="213">
        <v>552.5</v>
      </c>
      <c r="Y68" s="213">
        <v>613.5</v>
      </c>
      <c r="Z68" s="213">
        <v>555.9</v>
      </c>
      <c r="AA68" s="213">
        <v>546.75</v>
      </c>
      <c r="AB68" s="213">
        <v>526.36844999999994</v>
      </c>
      <c r="AC68" s="210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5"/>
    </row>
    <row r="69" spans="1:65">
      <c r="A69" s="30"/>
      <c r="B69" s="3" t="s">
        <v>269</v>
      </c>
      <c r="C69" s="29"/>
      <c r="D69" s="213">
        <v>9.7091022585338287</v>
      </c>
      <c r="E69" s="213">
        <v>5.6005952064639235</v>
      </c>
      <c r="F69" s="213">
        <v>5.1639777949432224</v>
      </c>
      <c r="G69" s="213">
        <v>6.7428974978614846</v>
      </c>
      <c r="H69" s="213">
        <v>7.5277265270908105</v>
      </c>
      <c r="I69" s="213">
        <v>20.248456731316608</v>
      </c>
      <c r="J69" s="213">
        <v>8.3346665600170642</v>
      </c>
      <c r="K69" s="213">
        <v>9.354143466934854</v>
      </c>
      <c r="L69" s="213">
        <v>9.6646607114097147</v>
      </c>
      <c r="M69" s="213">
        <v>2.1602468994692865</v>
      </c>
      <c r="N69" s="213">
        <v>8.1404340588611532</v>
      </c>
      <c r="O69" s="213">
        <v>7.4454480500952265</v>
      </c>
      <c r="P69" s="213">
        <v>2.7386127875258306</v>
      </c>
      <c r="Q69" s="213">
        <v>4.3550736694878847</v>
      </c>
      <c r="R69" s="213">
        <v>4.7216169546741629</v>
      </c>
      <c r="S69" s="213">
        <v>4.8887626246321263</v>
      </c>
      <c r="T69" s="213">
        <v>9.2448183685060386</v>
      </c>
      <c r="U69" s="213">
        <v>2.8577380332470415</v>
      </c>
      <c r="V69" s="213">
        <v>21.679483388678801</v>
      </c>
      <c r="W69" s="213">
        <v>6.324555320336759</v>
      </c>
      <c r="X69" s="213">
        <v>19.232784509789528</v>
      </c>
      <c r="Y69" s="213">
        <v>14.665151436881471</v>
      </c>
      <c r="Z69" s="213">
        <v>2.2310685033558717</v>
      </c>
      <c r="AA69" s="213">
        <v>10.426632566014149</v>
      </c>
      <c r="AB69" s="213">
        <v>6.1770026309421988</v>
      </c>
      <c r="AC69" s="210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5"/>
    </row>
    <row r="70" spans="1:65">
      <c r="A70" s="30"/>
      <c r="B70" s="3" t="s">
        <v>85</v>
      </c>
      <c r="C70" s="29"/>
      <c r="D70" s="13">
        <v>1.8193195987258895E-2</v>
      </c>
      <c r="E70" s="13">
        <v>1.0021941914340454E-2</v>
      </c>
      <c r="F70" s="13">
        <v>9.2766068172632742E-3</v>
      </c>
      <c r="G70" s="13">
        <v>1.263503591104588E-2</v>
      </c>
      <c r="H70" s="13">
        <v>1.3897341280783036E-2</v>
      </c>
      <c r="I70" s="13">
        <v>3.8204635342106809E-2</v>
      </c>
      <c r="J70" s="13">
        <v>1.4579591650175623E-2</v>
      </c>
      <c r="K70" s="13">
        <v>1.4859640138101437E-2</v>
      </c>
      <c r="L70" s="13">
        <v>1.3341300878513353E-2</v>
      </c>
      <c r="M70" s="13">
        <v>3.9686103480758477E-3</v>
      </c>
      <c r="N70" s="13">
        <v>1.4264779308752022E-2</v>
      </c>
      <c r="O70" s="13">
        <v>1.3751408549731224E-2</v>
      </c>
      <c r="P70" s="13">
        <v>5.0020324886316542E-3</v>
      </c>
      <c r="Q70" s="13">
        <v>8.0327211856524167E-3</v>
      </c>
      <c r="R70" s="13">
        <v>8.3497013551961392E-3</v>
      </c>
      <c r="S70" s="13">
        <v>8.6911335549015572E-3</v>
      </c>
      <c r="T70" s="13">
        <v>1.6440103796987619E-2</v>
      </c>
      <c r="U70" s="13">
        <v>1.2203863487175979E-2</v>
      </c>
      <c r="V70" s="13">
        <v>3.9062132231853695E-2</v>
      </c>
      <c r="W70" s="13">
        <v>1.149919149152138E-2</v>
      </c>
      <c r="X70" s="13">
        <v>3.5192652350941496E-2</v>
      </c>
      <c r="Y70" s="13">
        <v>2.3988797334048205E-2</v>
      </c>
      <c r="Z70" s="13">
        <v>4.0121117998307299E-3</v>
      </c>
      <c r="AA70" s="13">
        <v>1.8982824188640883E-2</v>
      </c>
      <c r="AB70" s="13">
        <v>1.1758813327300855E-2</v>
      </c>
      <c r="AC70" s="155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270</v>
      </c>
      <c r="C71" s="29"/>
      <c r="D71" s="13">
        <v>-2.9876715483018734E-2</v>
      </c>
      <c r="E71" s="13">
        <v>1.5872383818063218E-2</v>
      </c>
      <c r="F71" s="13">
        <v>1.1933719639824369E-2</v>
      </c>
      <c r="G71" s="13">
        <v>-2.9876715483018734E-2</v>
      </c>
      <c r="H71" s="13">
        <v>-1.5333955440290703E-2</v>
      </c>
      <c r="I71" s="13">
        <v>-3.6542147169269068E-2</v>
      </c>
      <c r="J71" s="13">
        <v>3.920139471993922E-2</v>
      </c>
      <c r="K71" s="13">
        <v>0.14433343086216066</v>
      </c>
      <c r="L71" s="13">
        <v>0.31687721928577739</v>
      </c>
      <c r="M71" s="13">
        <v>-1.0486368759381248E-2</v>
      </c>
      <c r="N71" s="13">
        <v>3.738354971459823E-2</v>
      </c>
      <c r="O71" s="13">
        <v>-1.5761149016545684E-2</v>
      </c>
      <c r="P71" s="13">
        <v>-4.7298595758015205E-3</v>
      </c>
      <c r="Q71" s="13">
        <v>-1.4425032937620208E-2</v>
      </c>
      <c r="R71" s="13">
        <v>2.7961053103580769E-2</v>
      </c>
      <c r="S71" s="13">
        <v>2.2537815504313441E-2</v>
      </c>
      <c r="T71" s="13">
        <v>2.2234841336756794E-2</v>
      </c>
      <c r="U71" s="13">
        <v>-0.5743212945826488</v>
      </c>
      <c r="V71" s="13">
        <v>8.9039779642561268E-3</v>
      </c>
      <c r="W71" s="13">
        <v>-1.8524706244893441E-4</v>
      </c>
      <c r="X71" s="13">
        <v>-6.5477045811425105E-3</v>
      </c>
      <c r="Y71" s="13">
        <v>0.11130924659846597</v>
      </c>
      <c r="Z71" s="13">
        <v>1.0873310053375551E-2</v>
      </c>
      <c r="AA71" s="13">
        <v>-1.51833339969909E-3</v>
      </c>
      <c r="AB71" s="13">
        <v>-4.5070869985993967E-2</v>
      </c>
      <c r="AC71" s="155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271</v>
      </c>
      <c r="C72" s="47"/>
      <c r="D72" s="45">
        <v>0.89</v>
      </c>
      <c r="E72" s="45">
        <v>0.48</v>
      </c>
      <c r="F72" s="45">
        <v>0.36</v>
      </c>
      <c r="G72" s="45">
        <v>0.89</v>
      </c>
      <c r="H72" s="45">
        <v>0.46</v>
      </c>
      <c r="I72" s="45">
        <v>1.0900000000000001</v>
      </c>
      <c r="J72" s="45">
        <v>1.18</v>
      </c>
      <c r="K72" s="45">
        <v>4.3499999999999996</v>
      </c>
      <c r="L72" s="45">
        <v>9.5399999999999991</v>
      </c>
      <c r="M72" s="45">
        <v>0.31</v>
      </c>
      <c r="N72" s="45">
        <v>1.1299999999999999</v>
      </c>
      <c r="O72" s="45">
        <v>0.47</v>
      </c>
      <c r="P72" s="45">
        <v>0.14000000000000001</v>
      </c>
      <c r="Q72" s="45">
        <v>0.43</v>
      </c>
      <c r="R72" s="45">
        <v>0.85</v>
      </c>
      <c r="S72" s="45">
        <v>0.68</v>
      </c>
      <c r="T72" s="45">
        <v>0.67</v>
      </c>
      <c r="U72" s="45">
        <v>17.27</v>
      </c>
      <c r="V72" s="45">
        <v>0.27</v>
      </c>
      <c r="W72" s="45">
        <v>0</v>
      </c>
      <c r="X72" s="45">
        <v>0.19</v>
      </c>
      <c r="Y72" s="45">
        <v>3.35</v>
      </c>
      <c r="Z72" s="45">
        <v>0.33</v>
      </c>
      <c r="AA72" s="45">
        <v>0.04</v>
      </c>
      <c r="AB72" s="45">
        <v>1.35</v>
      </c>
      <c r="AC72" s="155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BM73" s="55"/>
    </row>
    <row r="74" spans="1:65" ht="15">
      <c r="B74" s="8" t="s">
        <v>472</v>
      </c>
      <c r="BM74" s="28" t="s">
        <v>65</v>
      </c>
    </row>
    <row r="75" spans="1:65" ht="15">
      <c r="A75" s="25" t="s">
        <v>13</v>
      </c>
      <c r="B75" s="18" t="s">
        <v>108</v>
      </c>
      <c r="C75" s="15" t="s">
        <v>109</v>
      </c>
      <c r="D75" s="16" t="s">
        <v>224</v>
      </c>
      <c r="E75" s="17" t="s">
        <v>224</v>
      </c>
      <c r="F75" s="17" t="s">
        <v>224</v>
      </c>
      <c r="G75" s="17" t="s">
        <v>224</v>
      </c>
      <c r="H75" s="17" t="s">
        <v>224</v>
      </c>
      <c r="I75" s="17" t="s">
        <v>224</v>
      </c>
      <c r="J75" s="17" t="s">
        <v>224</v>
      </c>
      <c r="K75" s="17" t="s">
        <v>224</v>
      </c>
      <c r="L75" s="17" t="s">
        <v>224</v>
      </c>
      <c r="M75" s="17" t="s">
        <v>224</v>
      </c>
      <c r="N75" s="17" t="s">
        <v>224</v>
      </c>
      <c r="O75" s="17" t="s">
        <v>224</v>
      </c>
      <c r="P75" s="17" t="s">
        <v>224</v>
      </c>
      <c r="Q75" s="17" t="s">
        <v>224</v>
      </c>
      <c r="R75" s="17" t="s">
        <v>224</v>
      </c>
      <c r="S75" s="17" t="s">
        <v>224</v>
      </c>
      <c r="T75" s="17" t="s">
        <v>224</v>
      </c>
      <c r="U75" s="17" t="s">
        <v>224</v>
      </c>
      <c r="V75" s="17" t="s">
        <v>224</v>
      </c>
      <c r="W75" s="17" t="s">
        <v>224</v>
      </c>
      <c r="X75" s="17" t="s">
        <v>224</v>
      </c>
      <c r="Y75" s="17" t="s">
        <v>224</v>
      </c>
      <c r="Z75" s="17" t="s">
        <v>224</v>
      </c>
      <c r="AA75" s="17" t="s">
        <v>224</v>
      </c>
      <c r="AB75" s="17" t="s">
        <v>224</v>
      </c>
      <c r="AC75" s="17" t="s">
        <v>224</v>
      </c>
      <c r="AD75" s="155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225</v>
      </c>
      <c r="C76" s="9" t="s">
        <v>225</v>
      </c>
      <c r="D76" s="153" t="s">
        <v>227</v>
      </c>
      <c r="E76" s="154" t="s">
        <v>229</v>
      </c>
      <c r="F76" s="154" t="s">
        <v>230</v>
      </c>
      <c r="G76" s="154" t="s">
        <v>232</v>
      </c>
      <c r="H76" s="154" t="s">
        <v>233</v>
      </c>
      <c r="I76" s="154" t="s">
        <v>234</v>
      </c>
      <c r="J76" s="154" t="s">
        <v>235</v>
      </c>
      <c r="K76" s="154" t="s">
        <v>236</v>
      </c>
      <c r="L76" s="154" t="s">
        <v>238</v>
      </c>
      <c r="M76" s="154" t="s">
        <v>239</v>
      </c>
      <c r="N76" s="154" t="s">
        <v>240</v>
      </c>
      <c r="O76" s="154" t="s">
        <v>242</v>
      </c>
      <c r="P76" s="154" t="s">
        <v>243</v>
      </c>
      <c r="Q76" s="154" t="s">
        <v>244</v>
      </c>
      <c r="R76" s="154" t="s">
        <v>245</v>
      </c>
      <c r="S76" s="154" t="s">
        <v>246</v>
      </c>
      <c r="T76" s="154" t="s">
        <v>247</v>
      </c>
      <c r="U76" s="154" t="s">
        <v>248</v>
      </c>
      <c r="V76" s="154" t="s">
        <v>249</v>
      </c>
      <c r="W76" s="154" t="s">
        <v>250</v>
      </c>
      <c r="X76" s="154" t="s">
        <v>251</v>
      </c>
      <c r="Y76" s="154" t="s">
        <v>252</v>
      </c>
      <c r="Z76" s="154" t="s">
        <v>253</v>
      </c>
      <c r="AA76" s="154" t="s">
        <v>254</v>
      </c>
      <c r="AB76" s="154" t="s">
        <v>255</v>
      </c>
      <c r="AC76" s="154" t="s">
        <v>258</v>
      </c>
      <c r="AD76" s="155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295</v>
      </c>
      <c r="E77" s="11" t="s">
        <v>296</v>
      </c>
      <c r="F77" s="11" t="s">
        <v>296</v>
      </c>
      <c r="G77" s="11" t="s">
        <v>296</v>
      </c>
      <c r="H77" s="11" t="s">
        <v>296</v>
      </c>
      <c r="I77" s="11" t="s">
        <v>296</v>
      </c>
      <c r="J77" s="11" t="s">
        <v>295</v>
      </c>
      <c r="K77" s="11" t="s">
        <v>295</v>
      </c>
      <c r="L77" s="11" t="s">
        <v>112</v>
      </c>
      <c r="M77" s="11" t="s">
        <v>295</v>
      </c>
      <c r="N77" s="11" t="s">
        <v>296</v>
      </c>
      <c r="O77" s="11" t="s">
        <v>295</v>
      </c>
      <c r="P77" s="11" t="s">
        <v>296</v>
      </c>
      <c r="Q77" s="11" t="s">
        <v>295</v>
      </c>
      <c r="R77" s="11" t="s">
        <v>112</v>
      </c>
      <c r="S77" s="11" t="s">
        <v>295</v>
      </c>
      <c r="T77" s="11" t="s">
        <v>295</v>
      </c>
      <c r="U77" s="11" t="s">
        <v>112</v>
      </c>
      <c r="V77" s="11" t="s">
        <v>296</v>
      </c>
      <c r="W77" s="11" t="s">
        <v>296</v>
      </c>
      <c r="X77" s="11" t="s">
        <v>296</v>
      </c>
      <c r="Y77" s="11" t="s">
        <v>295</v>
      </c>
      <c r="Z77" s="11" t="s">
        <v>295</v>
      </c>
      <c r="AA77" s="11" t="s">
        <v>295</v>
      </c>
      <c r="AB77" s="11" t="s">
        <v>295</v>
      </c>
      <c r="AC77" s="11" t="s">
        <v>295</v>
      </c>
      <c r="AD77" s="155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155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3</v>
      </c>
    </row>
    <row r="79" spans="1:65">
      <c r="A79" s="30"/>
      <c r="B79" s="18">
        <v>1</v>
      </c>
      <c r="C79" s="14">
        <v>1</v>
      </c>
      <c r="D79" s="22">
        <v>1.9699999999999998</v>
      </c>
      <c r="E79" s="148">
        <v>1.76</v>
      </c>
      <c r="F79" s="22">
        <v>2.14</v>
      </c>
      <c r="G79" s="148">
        <v>3</v>
      </c>
      <c r="H79" s="22">
        <v>2.2200000000000002</v>
      </c>
      <c r="I79" s="22">
        <v>2.1</v>
      </c>
      <c r="J79" s="22">
        <v>2.5</v>
      </c>
      <c r="K79" s="148">
        <v>2</v>
      </c>
      <c r="L79" s="148" t="s">
        <v>299</v>
      </c>
      <c r="M79" s="22">
        <v>2</v>
      </c>
      <c r="N79" s="22">
        <v>2.2000000000000002</v>
      </c>
      <c r="O79" s="22">
        <v>2.2135347577245499</v>
      </c>
      <c r="P79" s="22">
        <v>2.5</v>
      </c>
      <c r="Q79" s="22">
        <v>2.1</v>
      </c>
      <c r="R79" s="22">
        <v>1.9</v>
      </c>
      <c r="S79" s="22">
        <v>2.52</v>
      </c>
      <c r="T79" s="22">
        <v>2.2999999999999998</v>
      </c>
      <c r="U79" s="148" t="s">
        <v>102</v>
      </c>
      <c r="V79" s="22">
        <v>2.11</v>
      </c>
      <c r="W79" s="22">
        <v>2.11</v>
      </c>
      <c r="X79" s="148">
        <v>2</v>
      </c>
      <c r="Y79" s="22">
        <v>2.2999999999999998</v>
      </c>
      <c r="Z79" s="22">
        <v>2.46</v>
      </c>
      <c r="AA79" s="22">
        <v>2.19</v>
      </c>
      <c r="AB79" s="149">
        <v>2.4437899999999999</v>
      </c>
      <c r="AC79" s="149">
        <v>2.8</v>
      </c>
      <c r="AD79" s="155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1</v>
      </c>
    </row>
    <row r="80" spans="1:65">
      <c r="A80" s="30"/>
      <c r="B80" s="19">
        <v>1</v>
      </c>
      <c r="C80" s="9">
        <v>2</v>
      </c>
      <c r="D80" s="11">
        <v>2.0499999999999998</v>
      </c>
      <c r="E80" s="150">
        <v>1.81</v>
      </c>
      <c r="F80" s="11">
        <v>2.1800000000000002</v>
      </c>
      <c r="G80" s="150">
        <v>3</v>
      </c>
      <c r="H80" s="11">
        <v>2.14</v>
      </c>
      <c r="I80" s="11">
        <v>2.2000000000000002</v>
      </c>
      <c r="J80" s="11">
        <v>2.5</v>
      </c>
      <c r="K80" s="150">
        <v>2</v>
      </c>
      <c r="L80" s="150" t="s">
        <v>299</v>
      </c>
      <c r="M80" s="11">
        <v>2</v>
      </c>
      <c r="N80" s="11">
        <v>2.2999999999999998</v>
      </c>
      <c r="O80" s="11">
        <v>2.2903356824507797</v>
      </c>
      <c r="P80" s="11">
        <v>2</v>
      </c>
      <c r="Q80" s="11">
        <v>2.1</v>
      </c>
      <c r="R80" s="11">
        <v>1.9</v>
      </c>
      <c r="S80" s="11">
        <v>2.58</v>
      </c>
      <c r="T80" s="11">
        <v>2.2000000000000002</v>
      </c>
      <c r="U80" s="150" t="s">
        <v>102</v>
      </c>
      <c r="V80" s="11">
        <v>1.9400000000000002</v>
      </c>
      <c r="W80" s="11">
        <v>2.21</v>
      </c>
      <c r="X80" s="150">
        <v>2</v>
      </c>
      <c r="Y80" s="11">
        <v>2.2999999999999998</v>
      </c>
      <c r="Z80" s="11">
        <v>2.4900000000000002</v>
      </c>
      <c r="AA80" s="11">
        <v>2.2999999999999998</v>
      </c>
      <c r="AB80" s="11">
        <v>2.1325400000000001</v>
      </c>
      <c r="AC80" s="11">
        <v>2.7</v>
      </c>
      <c r="AD80" s="155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22</v>
      </c>
    </row>
    <row r="81" spans="1:65">
      <c r="A81" s="30"/>
      <c r="B81" s="19">
        <v>1</v>
      </c>
      <c r="C81" s="9">
        <v>3</v>
      </c>
      <c r="D81" s="11">
        <v>2.0499999999999998</v>
      </c>
      <c r="E81" s="150">
        <v>1.77</v>
      </c>
      <c r="F81" s="11">
        <v>2.2200000000000002</v>
      </c>
      <c r="G81" s="150">
        <v>2</v>
      </c>
      <c r="H81" s="11">
        <v>2.2999999999999998</v>
      </c>
      <c r="I81" s="11">
        <v>2.1</v>
      </c>
      <c r="J81" s="11">
        <v>2.5</v>
      </c>
      <c r="K81" s="150">
        <v>2</v>
      </c>
      <c r="L81" s="150" t="s">
        <v>299</v>
      </c>
      <c r="M81" s="11">
        <v>2.1</v>
      </c>
      <c r="N81" s="11">
        <v>2.4</v>
      </c>
      <c r="O81" s="11">
        <v>2.1390012461047201</v>
      </c>
      <c r="P81" s="11">
        <v>2.5</v>
      </c>
      <c r="Q81" s="11">
        <v>2.2000000000000002</v>
      </c>
      <c r="R81" s="11">
        <v>1.9</v>
      </c>
      <c r="S81" s="11">
        <v>2.54</v>
      </c>
      <c r="T81" s="11">
        <v>2.2000000000000002</v>
      </c>
      <c r="U81" s="150" t="s">
        <v>102</v>
      </c>
      <c r="V81" s="11">
        <v>1.9800000000000002</v>
      </c>
      <c r="W81" s="11">
        <v>2.21</v>
      </c>
      <c r="X81" s="150">
        <v>2</v>
      </c>
      <c r="Y81" s="11">
        <v>2.2000000000000002</v>
      </c>
      <c r="Z81" s="11">
        <v>2.4700000000000002</v>
      </c>
      <c r="AA81" s="11">
        <v>2.2799999999999998</v>
      </c>
      <c r="AB81" s="11">
        <v>2.1994400000000001</v>
      </c>
      <c r="AC81" s="11">
        <v>2.4</v>
      </c>
      <c r="AD81" s="155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16</v>
      </c>
    </row>
    <row r="82" spans="1:65">
      <c r="A82" s="30"/>
      <c r="B82" s="19">
        <v>1</v>
      </c>
      <c r="C82" s="9">
        <v>4</v>
      </c>
      <c r="D82" s="11">
        <v>2.06</v>
      </c>
      <c r="E82" s="150">
        <v>1.76</v>
      </c>
      <c r="F82" s="11">
        <v>2.2400000000000002</v>
      </c>
      <c r="G82" s="150">
        <v>2</v>
      </c>
      <c r="H82" s="11">
        <v>2.2400000000000002</v>
      </c>
      <c r="I82" s="11">
        <v>2.2000000000000002</v>
      </c>
      <c r="J82" s="11">
        <v>2.5</v>
      </c>
      <c r="K82" s="150">
        <v>2</v>
      </c>
      <c r="L82" s="150" t="s">
        <v>299</v>
      </c>
      <c r="M82" s="11">
        <v>2</v>
      </c>
      <c r="N82" s="11">
        <v>2.4</v>
      </c>
      <c r="O82" s="11">
        <v>2.2594924932053928</v>
      </c>
      <c r="P82" s="11">
        <v>2</v>
      </c>
      <c r="Q82" s="11">
        <v>2.1</v>
      </c>
      <c r="R82" s="11">
        <v>1.9</v>
      </c>
      <c r="S82" s="11">
        <v>2.39</v>
      </c>
      <c r="T82" s="11">
        <v>2.2000000000000002</v>
      </c>
      <c r="U82" s="150" t="s">
        <v>102</v>
      </c>
      <c r="V82" s="11">
        <v>2.0099999999999998</v>
      </c>
      <c r="W82" s="11">
        <v>2.14</v>
      </c>
      <c r="X82" s="150">
        <v>2</v>
      </c>
      <c r="Y82" s="11">
        <v>2.2999999999999998</v>
      </c>
      <c r="Z82" s="11">
        <v>2.4300000000000002</v>
      </c>
      <c r="AA82" s="11">
        <v>2.21</v>
      </c>
      <c r="AB82" s="11">
        <v>2.2046600000000001</v>
      </c>
      <c r="AC82" s="11">
        <v>2.4</v>
      </c>
      <c r="AD82" s="155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2.2255465577842752</v>
      </c>
    </row>
    <row r="83" spans="1:65">
      <c r="A83" s="30"/>
      <c r="B83" s="19">
        <v>1</v>
      </c>
      <c r="C83" s="9">
        <v>5</v>
      </c>
      <c r="D83" s="11">
        <v>2.04</v>
      </c>
      <c r="E83" s="150">
        <v>1.76</v>
      </c>
      <c r="F83" s="11">
        <v>2.23</v>
      </c>
      <c r="G83" s="150">
        <v>3</v>
      </c>
      <c r="H83" s="11">
        <v>2.23</v>
      </c>
      <c r="I83" s="11">
        <v>2.2000000000000002</v>
      </c>
      <c r="J83" s="11">
        <v>2.5</v>
      </c>
      <c r="K83" s="150">
        <v>2</v>
      </c>
      <c r="L83" s="150" t="s">
        <v>299</v>
      </c>
      <c r="M83" s="11">
        <v>2</v>
      </c>
      <c r="N83" s="11">
        <v>2.4</v>
      </c>
      <c r="O83" s="11">
        <v>2.1806313827698398</v>
      </c>
      <c r="P83" s="11">
        <v>2.5</v>
      </c>
      <c r="Q83" s="11">
        <v>2.1</v>
      </c>
      <c r="R83" s="11">
        <v>1.9</v>
      </c>
      <c r="S83" s="11">
        <v>2.4</v>
      </c>
      <c r="T83" s="11">
        <v>2.2000000000000002</v>
      </c>
      <c r="U83" s="150" t="s">
        <v>102</v>
      </c>
      <c r="V83" s="11">
        <v>1.99</v>
      </c>
      <c r="W83" s="11">
        <v>2.2200000000000002</v>
      </c>
      <c r="X83" s="150">
        <v>2</v>
      </c>
      <c r="Y83" s="11">
        <v>2.2999999999999998</v>
      </c>
      <c r="Z83" s="11">
        <v>2.46</v>
      </c>
      <c r="AA83" s="11">
        <v>2.2599999999999998</v>
      </c>
      <c r="AB83" s="11">
        <v>2.1388600000000002</v>
      </c>
      <c r="AC83" s="11">
        <v>2.5</v>
      </c>
      <c r="AD83" s="155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8">
        <v>15</v>
      </c>
    </row>
    <row r="84" spans="1:65">
      <c r="A84" s="30"/>
      <c r="B84" s="19">
        <v>1</v>
      </c>
      <c r="C84" s="9">
        <v>6</v>
      </c>
      <c r="D84" s="11">
        <v>1.96</v>
      </c>
      <c r="E84" s="150">
        <v>1.78</v>
      </c>
      <c r="F84" s="11">
        <v>2.19</v>
      </c>
      <c r="G84" s="150">
        <v>3</v>
      </c>
      <c r="H84" s="11">
        <v>2.2000000000000002</v>
      </c>
      <c r="I84" s="11">
        <v>2.1</v>
      </c>
      <c r="J84" s="11">
        <v>2.5</v>
      </c>
      <c r="K84" s="150">
        <v>2</v>
      </c>
      <c r="L84" s="150" t="s">
        <v>299</v>
      </c>
      <c r="M84" s="11">
        <v>2</v>
      </c>
      <c r="N84" s="11">
        <v>2.2999999999999998</v>
      </c>
      <c r="O84" s="11">
        <v>2.2065513718578242</v>
      </c>
      <c r="P84" s="11">
        <v>2</v>
      </c>
      <c r="Q84" s="11">
        <v>2.1</v>
      </c>
      <c r="R84" s="11">
        <v>2</v>
      </c>
      <c r="S84" s="11">
        <v>2.41</v>
      </c>
      <c r="T84" s="11">
        <v>2.2000000000000002</v>
      </c>
      <c r="U84" s="150" t="s">
        <v>102</v>
      </c>
      <c r="V84" s="11">
        <v>2.0699999999999998</v>
      </c>
      <c r="W84" s="11">
        <v>2.33</v>
      </c>
      <c r="X84" s="150">
        <v>3</v>
      </c>
      <c r="Y84" s="11">
        <v>2.2999999999999998</v>
      </c>
      <c r="Z84" s="11">
        <v>2.48</v>
      </c>
      <c r="AA84" s="11">
        <v>2.21</v>
      </c>
      <c r="AB84" s="11">
        <v>2.1711999999999998</v>
      </c>
      <c r="AC84" s="11">
        <v>2.5</v>
      </c>
      <c r="AD84" s="155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30"/>
      <c r="B85" s="20" t="s">
        <v>267</v>
      </c>
      <c r="C85" s="12"/>
      <c r="D85" s="23">
        <v>2.0216666666666665</v>
      </c>
      <c r="E85" s="23">
        <v>1.7733333333333332</v>
      </c>
      <c r="F85" s="23">
        <v>2.2000000000000002</v>
      </c>
      <c r="G85" s="23">
        <v>2.6666666666666665</v>
      </c>
      <c r="H85" s="23">
        <v>2.2216666666666671</v>
      </c>
      <c r="I85" s="23">
        <v>2.15</v>
      </c>
      <c r="J85" s="23">
        <v>2.5</v>
      </c>
      <c r="K85" s="23">
        <v>2</v>
      </c>
      <c r="L85" s="23" t="s">
        <v>595</v>
      </c>
      <c r="M85" s="23">
        <v>2.0166666666666666</v>
      </c>
      <c r="N85" s="23">
        <v>2.3333333333333335</v>
      </c>
      <c r="O85" s="23">
        <v>2.2149244890188506</v>
      </c>
      <c r="P85" s="23">
        <v>2.25</v>
      </c>
      <c r="Q85" s="23">
        <v>2.1166666666666667</v>
      </c>
      <c r="R85" s="23">
        <v>1.9166666666666667</v>
      </c>
      <c r="S85" s="23">
        <v>2.4733333333333332</v>
      </c>
      <c r="T85" s="23">
        <v>2.2166666666666668</v>
      </c>
      <c r="U85" s="23" t="s">
        <v>595</v>
      </c>
      <c r="V85" s="23">
        <v>2.0166666666666666</v>
      </c>
      <c r="W85" s="23">
        <v>2.2033333333333336</v>
      </c>
      <c r="X85" s="23">
        <v>2.1666666666666665</v>
      </c>
      <c r="Y85" s="23">
        <v>2.2833333333333332</v>
      </c>
      <c r="Z85" s="23">
        <v>2.4649999999999999</v>
      </c>
      <c r="AA85" s="23">
        <v>2.2416666666666667</v>
      </c>
      <c r="AB85" s="23">
        <v>2.2150816666666664</v>
      </c>
      <c r="AC85" s="23">
        <v>2.5500000000000003</v>
      </c>
      <c r="AD85" s="155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30"/>
      <c r="B86" s="3" t="s">
        <v>268</v>
      </c>
      <c r="C86" s="29"/>
      <c r="D86" s="11">
        <v>2.0449999999999999</v>
      </c>
      <c r="E86" s="11">
        <v>1.7650000000000001</v>
      </c>
      <c r="F86" s="11">
        <v>2.2050000000000001</v>
      </c>
      <c r="G86" s="11">
        <v>3</v>
      </c>
      <c r="H86" s="11">
        <v>2.2250000000000001</v>
      </c>
      <c r="I86" s="11">
        <v>2.1500000000000004</v>
      </c>
      <c r="J86" s="11">
        <v>2.5</v>
      </c>
      <c r="K86" s="11">
        <v>2</v>
      </c>
      <c r="L86" s="11" t="s">
        <v>595</v>
      </c>
      <c r="M86" s="11">
        <v>2</v>
      </c>
      <c r="N86" s="11">
        <v>2.3499999999999996</v>
      </c>
      <c r="O86" s="11">
        <v>2.2100430647911873</v>
      </c>
      <c r="P86" s="11">
        <v>2.25</v>
      </c>
      <c r="Q86" s="11">
        <v>2.1</v>
      </c>
      <c r="R86" s="11">
        <v>1.9</v>
      </c>
      <c r="S86" s="11">
        <v>2.4649999999999999</v>
      </c>
      <c r="T86" s="11">
        <v>2.2000000000000002</v>
      </c>
      <c r="U86" s="11" t="s">
        <v>595</v>
      </c>
      <c r="V86" s="11">
        <v>2</v>
      </c>
      <c r="W86" s="11">
        <v>2.21</v>
      </c>
      <c r="X86" s="11">
        <v>2</v>
      </c>
      <c r="Y86" s="11">
        <v>2.2999999999999998</v>
      </c>
      <c r="Z86" s="11">
        <v>2.4649999999999999</v>
      </c>
      <c r="AA86" s="11">
        <v>2.2349999999999999</v>
      </c>
      <c r="AB86" s="11">
        <v>2.1853199999999999</v>
      </c>
      <c r="AC86" s="11">
        <v>2.5</v>
      </c>
      <c r="AD86" s="155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5"/>
    </row>
    <row r="87" spans="1:65">
      <c r="A87" s="30"/>
      <c r="B87" s="3" t="s">
        <v>269</v>
      </c>
      <c r="C87" s="29"/>
      <c r="D87" s="24">
        <v>4.4459719597256454E-2</v>
      </c>
      <c r="E87" s="24">
        <v>1.9663841605003517E-2</v>
      </c>
      <c r="F87" s="24">
        <v>3.7416573867739424E-2</v>
      </c>
      <c r="G87" s="24">
        <v>0.51639777949432275</v>
      </c>
      <c r="H87" s="24">
        <v>5.2313159593611408E-2</v>
      </c>
      <c r="I87" s="24">
        <v>5.4772255750516662E-2</v>
      </c>
      <c r="J87" s="24">
        <v>0</v>
      </c>
      <c r="K87" s="24">
        <v>0</v>
      </c>
      <c r="L87" s="24" t="s">
        <v>595</v>
      </c>
      <c r="M87" s="24">
        <v>4.0824829046386339E-2</v>
      </c>
      <c r="N87" s="24">
        <v>8.164965809277254E-2</v>
      </c>
      <c r="O87" s="24">
        <v>5.4195113224101879E-2</v>
      </c>
      <c r="P87" s="24">
        <v>0.27386127875258304</v>
      </c>
      <c r="Q87" s="24">
        <v>4.0824829046386339E-2</v>
      </c>
      <c r="R87" s="24">
        <v>4.0824829046386339E-2</v>
      </c>
      <c r="S87" s="24">
        <v>8.2865352631040362E-2</v>
      </c>
      <c r="T87" s="24">
        <v>4.0824829046386159E-2</v>
      </c>
      <c r="U87" s="24" t="s">
        <v>595</v>
      </c>
      <c r="V87" s="24">
        <v>6.2503333244449066E-2</v>
      </c>
      <c r="W87" s="24">
        <v>7.6332605527825864E-2</v>
      </c>
      <c r="X87" s="24">
        <v>0.40824829046386274</v>
      </c>
      <c r="Y87" s="24">
        <v>4.0824829046386159E-2</v>
      </c>
      <c r="Z87" s="24">
        <v>2.0736441353327729E-2</v>
      </c>
      <c r="AA87" s="24">
        <v>4.4459719597256343E-2</v>
      </c>
      <c r="AB87" s="24">
        <v>0.1159389878197436</v>
      </c>
      <c r="AC87" s="24">
        <v>0.16431676725154987</v>
      </c>
      <c r="AD87" s="205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  <c r="BJ87" s="206"/>
      <c r="BK87" s="206"/>
      <c r="BL87" s="206"/>
      <c r="BM87" s="56"/>
    </row>
    <row r="88" spans="1:65">
      <c r="A88" s="30"/>
      <c r="B88" s="3" t="s">
        <v>85</v>
      </c>
      <c r="C88" s="29"/>
      <c r="D88" s="13">
        <v>2.1991617278115314E-2</v>
      </c>
      <c r="E88" s="13">
        <v>1.108863248402454E-2</v>
      </c>
      <c r="F88" s="13">
        <v>1.7007533576245192E-2</v>
      </c>
      <c r="G88" s="13">
        <v>0.19364916731037105</v>
      </c>
      <c r="H88" s="13">
        <v>2.3546808519254944E-2</v>
      </c>
      <c r="I88" s="13">
        <v>2.5475467790937983E-2</v>
      </c>
      <c r="J88" s="13">
        <v>0</v>
      </c>
      <c r="K88" s="13">
        <v>0</v>
      </c>
      <c r="L88" s="13" t="s">
        <v>595</v>
      </c>
      <c r="M88" s="13">
        <v>2.0243716882505623E-2</v>
      </c>
      <c r="N88" s="13">
        <v>3.4992710611188228E-2</v>
      </c>
      <c r="O88" s="13">
        <v>2.4468153877385136E-2</v>
      </c>
      <c r="P88" s="13">
        <v>0.1217161238900369</v>
      </c>
      <c r="Q88" s="13">
        <v>1.9287320809316381E-2</v>
      </c>
      <c r="R88" s="13">
        <v>2.1299910806810263E-2</v>
      </c>
      <c r="S88" s="13">
        <v>3.3503511845434111E-2</v>
      </c>
      <c r="T88" s="13">
        <v>1.8417216111151651E-2</v>
      </c>
      <c r="U88" s="13" t="s">
        <v>595</v>
      </c>
      <c r="V88" s="13">
        <v>3.0993388385677223E-2</v>
      </c>
      <c r="W88" s="13">
        <v>3.4644147743340029E-2</v>
      </c>
      <c r="X88" s="13">
        <v>0.1884222879063982</v>
      </c>
      <c r="Y88" s="13">
        <v>1.787948717359978E-2</v>
      </c>
      <c r="Z88" s="13">
        <v>8.4123494333986741E-3</v>
      </c>
      <c r="AA88" s="13">
        <v>1.9833332162344838E-2</v>
      </c>
      <c r="AB88" s="13">
        <v>5.2340728364301217E-2</v>
      </c>
      <c r="AC88" s="13">
        <v>6.4437947941784257E-2</v>
      </c>
      <c r="AD88" s="155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270</v>
      </c>
      <c r="C89" s="29"/>
      <c r="D89" s="13">
        <v>-9.1608908564280389E-2</v>
      </c>
      <c r="E89" s="13">
        <v>-0.20319198574805797</v>
      </c>
      <c r="F89" s="13">
        <v>-1.1478779311500431E-2</v>
      </c>
      <c r="G89" s="13">
        <v>0.19820754022848419</v>
      </c>
      <c r="H89" s="13">
        <v>-1.7433430471438527E-3</v>
      </c>
      <c r="I89" s="13">
        <v>-3.3945170690784621E-2</v>
      </c>
      <c r="J89" s="13">
        <v>0.12331956896420393</v>
      </c>
      <c r="K89" s="13">
        <v>-0.10134434482863675</v>
      </c>
      <c r="L89" s="13" t="s">
        <v>595</v>
      </c>
      <c r="M89" s="13">
        <v>-9.385554770220883E-2</v>
      </c>
      <c r="N89" s="13">
        <v>4.843159769992389E-2</v>
      </c>
      <c r="O89" s="13">
        <v>-4.7727910828339049E-3</v>
      </c>
      <c r="P89" s="13">
        <v>1.0987612067783648E-2</v>
      </c>
      <c r="Q89" s="13">
        <v>-4.8922764943640562E-2</v>
      </c>
      <c r="R89" s="13">
        <v>-0.13878833046077688</v>
      </c>
      <c r="S89" s="13">
        <v>0.11133749356191913</v>
      </c>
      <c r="T89" s="13">
        <v>-3.9899821850724049E-3</v>
      </c>
      <c r="U89" s="13" t="s">
        <v>595</v>
      </c>
      <c r="V89" s="13">
        <v>-9.385554770220883E-2</v>
      </c>
      <c r="W89" s="13">
        <v>-9.9810198862148036E-3</v>
      </c>
      <c r="X89" s="13">
        <v>-2.6456373564356594E-2</v>
      </c>
      <c r="Y89" s="13">
        <v>2.59652063206397E-2</v>
      </c>
      <c r="Z89" s="13">
        <v>0.10759309499870517</v>
      </c>
      <c r="AA89" s="13">
        <v>7.2432135045696899E-3</v>
      </c>
      <c r="AB89" s="13">
        <v>-4.7021667917959142E-3</v>
      </c>
      <c r="AC89" s="13">
        <v>0.14578596034348812</v>
      </c>
      <c r="AD89" s="155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271</v>
      </c>
      <c r="C90" s="47"/>
      <c r="D90" s="45">
        <v>1.1000000000000001</v>
      </c>
      <c r="E90" s="45">
        <v>2.52</v>
      </c>
      <c r="F90" s="45">
        <v>0.09</v>
      </c>
      <c r="G90" s="45" t="s">
        <v>272</v>
      </c>
      <c r="H90" s="45">
        <v>0.04</v>
      </c>
      <c r="I90" s="45">
        <v>0.37</v>
      </c>
      <c r="J90" s="45">
        <v>1.62</v>
      </c>
      <c r="K90" s="45" t="s">
        <v>272</v>
      </c>
      <c r="L90" s="45">
        <v>11.21</v>
      </c>
      <c r="M90" s="45">
        <v>1.1299999999999999</v>
      </c>
      <c r="N90" s="45">
        <v>0.67</v>
      </c>
      <c r="O90" s="45">
        <v>0</v>
      </c>
      <c r="P90" s="45">
        <v>0.2</v>
      </c>
      <c r="Q90" s="45">
        <v>0.56000000000000005</v>
      </c>
      <c r="R90" s="45">
        <v>1.7</v>
      </c>
      <c r="S90" s="45">
        <v>1.47</v>
      </c>
      <c r="T90" s="45">
        <v>0.01</v>
      </c>
      <c r="U90" s="45">
        <v>1.62</v>
      </c>
      <c r="V90" s="45">
        <v>1.1299999999999999</v>
      </c>
      <c r="W90" s="45">
        <v>7.0000000000000007E-2</v>
      </c>
      <c r="X90" s="45" t="s">
        <v>272</v>
      </c>
      <c r="Y90" s="45">
        <v>0.39</v>
      </c>
      <c r="Z90" s="45">
        <v>1.43</v>
      </c>
      <c r="AA90" s="45">
        <v>0.15</v>
      </c>
      <c r="AB90" s="45">
        <v>0</v>
      </c>
      <c r="AC90" s="45">
        <v>1.91</v>
      </c>
      <c r="AD90" s="155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300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BM91" s="55"/>
    </row>
    <row r="92" spans="1:65">
      <c r="BM92" s="55"/>
    </row>
    <row r="93" spans="1:65" ht="15">
      <c r="B93" s="8" t="s">
        <v>473</v>
      </c>
      <c r="BM93" s="28" t="s">
        <v>65</v>
      </c>
    </row>
    <row r="94" spans="1:65" ht="15">
      <c r="A94" s="25" t="s">
        <v>16</v>
      </c>
      <c r="B94" s="18" t="s">
        <v>108</v>
      </c>
      <c r="C94" s="15" t="s">
        <v>109</v>
      </c>
      <c r="D94" s="16" t="s">
        <v>224</v>
      </c>
      <c r="E94" s="17" t="s">
        <v>224</v>
      </c>
      <c r="F94" s="17" t="s">
        <v>224</v>
      </c>
      <c r="G94" s="17" t="s">
        <v>224</v>
      </c>
      <c r="H94" s="17" t="s">
        <v>224</v>
      </c>
      <c r="I94" s="17" t="s">
        <v>224</v>
      </c>
      <c r="J94" s="17" t="s">
        <v>224</v>
      </c>
      <c r="K94" s="17" t="s">
        <v>224</v>
      </c>
      <c r="L94" s="17" t="s">
        <v>224</v>
      </c>
      <c r="M94" s="17" t="s">
        <v>224</v>
      </c>
      <c r="N94" s="17" t="s">
        <v>224</v>
      </c>
      <c r="O94" s="17" t="s">
        <v>224</v>
      </c>
      <c r="P94" s="17" t="s">
        <v>224</v>
      </c>
      <c r="Q94" s="17" t="s">
        <v>224</v>
      </c>
      <c r="R94" s="17" t="s">
        <v>224</v>
      </c>
      <c r="S94" s="17" t="s">
        <v>224</v>
      </c>
      <c r="T94" s="17" t="s">
        <v>224</v>
      </c>
      <c r="U94" s="17" t="s">
        <v>224</v>
      </c>
      <c r="V94" s="17" t="s">
        <v>224</v>
      </c>
      <c r="W94" s="17" t="s">
        <v>224</v>
      </c>
      <c r="X94" s="17" t="s">
        <v>224</v>
      </c>
      <c r="Y94" s="17" t="s">
        <v>224</v>
      </c>
      <c r="Z94" s="17" t="s">
        <v>224</v>
      </c>
      <c r="AA94" s="17" t="s">
        <v>224</v>
      </c>
      <c r="AB94" s="17" t="s">
        <v>224</v>
      </c>
      <c r="AC94" s="155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225</v>
      </c>
      <c r="C95" s="9" t="s">
        <v>225</v>
      </c>
      <c r="D95" s="153" t="s">
        <v>227</v>
      </c>
      <c r="E95" s="154" t="s">
        <v>229</v>
      </c>
      <c r="F95" s="154" t="s">
        <v>230</v>
      </c>
      <c r="G95" s="154" t="s">
        <v>232</v>
      </c>
      <c r="H95" s="154" t="s">
        <v>233</v>
      </c>
      <c r="I95" s="154" t="s">
        <v>234</v>
      </c>
      <c r="J95" s="154" t="s">
        <v>235</v>
      </c>
      <c r="K95" s="154" t="s">
        <v>236</v>
      </c>
      <c r="L95" s="154" t="s">
        <v>238</v>
      </c>
      <c r="M95" s="154" t="s">
        <v>239</v>
      </c>
      <c r="N95" s="154" t="s">
        <v>240</v>
      </c>
      <c r="O95" s="154" t="s">
        <v>243</v>
      </c>
      <c r="P95" s="154" t="s">
        <v>244</v>
      </c>
      <c r="Q95" s="154" t="s">
        <v>245</v>
      </c>
      <c r="R95" s="154" t="s">
        <v>246</v>
      </c>
      <c r="S95" s="154" t="s">
        <v>247</v>
      </c>
      <c r="T95" s="154" t="s">
        <v>248</v>
      </c>
      <c r="U95" s="154" t="s">
        <v>249</v>
      </c>
      <c r="V95" s="154" t="s">
        <v>250</v>
      </c>
      <c r="W95" s="154" t="s">
        <v>251</v>
      </c>
      <c r="X95" s="154" t="s">
        <v>252</v>
      </c>
      <c r="Y95" s="154" t="s">
        <v>253</v>
      </c>
      <c r="Z95" s="154" t="s">
        <v>254</v>
      </c>
      <c r="AA95" s="154" t="s">
        <v>255</v>
      </c>
      <c r="AB95" s="154" t="s">
        <v>258</v>
      </c>
      <c r="AC95" s="155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295</v>
      </c>
      <c r="E96" s="11" t="s">
        <v>296</v>
      </c>
      <c r="F96" s="11" t="s">
        <v>296</v>
      </c>
      <c r="G96" s="11" t="s">
        <v>296</v>
      </c>
      <c r="H96" s="11" t="s">
        <v>296</v>
      </c>
      <c r="I96" s="11" t="s">
        <v>296</v>
      </c>
      <c r="J96" s="11" t="s">
        <v>295</v>
      </c>
      <c r="K96" s="11" t="s">
        <v>295</v>
      </c>
      <c r="L96" s="11" t="s">
        <v>295</v>
      </c>
      <c r="M96" s="11" t="s">
        <v>295</v>
      </c>
      <c r="N96" s="11" t="s">
        <v>296</v>
      </c>
      <c r="O96" s="11" t="s">
        <v>296</v>
      </c>
      <c r="P96" s="11" t="s">
        <v>295</v>
      </c>
      <c r="Q96" s="11" t="s">
        <v>112</v>
      </c>
      <c r="R96" s="11" t="s">
        <v>295</v>
      </c>
      <c r="S96" s="11" t="s">
        <v>295</v>
      </c>
      <c r="T96" s="11" t="s">
        <v>112</v>
      </c>
      <c r="U96" s="11" t="s">
        <v>296</v>
      </c>
      <c r="V96" s="11" t="s">
        <v>296</v>
      </c>
      <c r="W96" s="11" t="s">
        <v>296</v>
      </c>
      <c r="X96" s="11" t="s">
        <v>295</v>
      </c>
      <c r="Y96" s="11" t="s">
        <v>295</v>
      </c>
      <c r="Z96" s="11" t="s">
        <v>295</v>
      </c>
      <c r="AA96" s="11" t="s">
        <v>295</v>
      </c>
      <c r="AB96" s="11" t="s">
        <v>295</v>
      </c>
      <c r="AC96" s="155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155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0.56000000000000005</v>
      </c>
      <c r="E98" s="22">
        <v>0.64</v>
      </c>
      <c r="F98" s="22">
        <v>0.56000000000000005</v>
      </c>
      <c r="G98" s="148">
        <v>0.3</v>
      </c>
      <c r="H98" s="22">
        <v>0.56000000000000005</v>
      </c>
      <c r="I98" s="22">
        <v>0.56000000000000005</v>
      </c>
      <c r="J98" s="148">
        <v>0.7</v>
      </c>
      <c r="K98" s="22">
        <v>0.61</v>
      </c>
      <c r="L98" s="148" t="s">
        <v>299</v>
      </c>
      <c r="M98" s="148">
        <v>0.6</v>
      </c>
      <c r="N98" s="22">
        <v>0.59</v>
      </c>
      <c r="O98" s="148">
        <v>0.7</v>
      </c>
      <c r="P98" s="22">
        <v>0.6</v>
      </c>
      <c r="Q98" s="148" t="s">
        <v>103</v>
      </c>
      <c r="R98" s="22">
        <v>0.55000000000000004</v>
      </c>
      <c r="S98" s="22">
        <v>0.56000000000000005</v>
      </c>
      <c r="T98" s="148" t="s">
        <v>102</v>
      </c>
      <c r="U98" s="22">
        <v>0.61</v>
      </c>
      <c r="V98" s="22">
        <v>0.57999999999999996</v>
      </c>
      <c r="W98" s="148">
        <v>0.65</v>
      </c>
      <c r="X98" s="22">
        <v>0.56999999999999995</v>
      </c>
      <c r="Y98" s="22">
        <v>0.61</v>
      </c>
      <c r="Z98" s="22">
        <v>0.57999999999999996</v>
      </c>
      <c r="AA98" s="149">
        <v>0.68655999999999995</v>
      </c>
      <c r="AB98" s="148">
        <v>0.79</v>
      </c>
      <c r="AC98" s="155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0.56000000000000005</v>
      </c>
      <c r="E99" s="11">
        <v>0.57999999999999996</v>
      </c>
      <c r="F99" s="11">
        <v>0.57999999999999996</v>
      </c>
      <c r="G99" s="150">
        <v>0.4</v>
      </c>
      <c r="H99" s="11">
        <v>0.56000000000000005</v>
      </c>
      <c r="I99" s="11">
        <v>0.61</v>
      </c>
      <c r="J99" s="150">
        <v>0.6</v>
      </c>
      <c r="K99" s="151">
        <v>0.55000000000000004</v>
      </c>
      <c r="L99" s="150" t="s">
        <v>299</v>
      </c>
      <c r="M99" s="150">
        <v>0.6</v>
      </c>
      <c r="N99" s="11">
        <v>0.56000000000000005</v>
      </c>
      <c r="O99" s="150">
        <v>0.7</v>
      </c>
      <c r="P99" s="11">
        <v>0.6</v>
      </c>
      <c r="Q99" s="150" t="s">
        <v>103</v>
      </c>
      <c r="R99" s="11">
        <v>0.57999999999999996</v>
      </c>
      <c r="S99" s="11">
        <v>0.54</v>
      </c>
      <c r="T99" s="150" t="s">
        <v>102</v>
      </c>
      <c r="U99" s="11">
        <v>0.61</v>
      </c>
      <c r="V99" s="11">
        <v>0.57999999999999996</v>
      </c>
      <c r="W99" s="150">
        <v>0.69</v>
      </c>
      <c r="X99" s="11">
        <v>0.56000000000000005</v>
      </c>
      <c r="Y99" s="11">
        <v>0.62</v>
      </c>
      <c r="Z99" s="11">
        <v>0.59</v>
      </c>
      <c r="AA99" s="11">
        <v>0.56950999999999996</v>
      </c>
      <c r="AB99" s="150">
        <v>0.78</v>
      </c>
      <c r="AC99" s="155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23</v>
      </c>
    </row>
    <row r="100" spans="1:65">
      <c r="A100" s="30"/>
      <c r="B100" s="19">
        <v>1</v>
      </c>
      <c r="C100" s="9">
        <v>3</v>
      </c>
      <c r="D100" s="11">
        <v>0.56999999999999995</v>
      </c>
      <c r="E100" s="11">
        <v>0.57999999999999996</v>
      </c>
      <c r="F100" s="11">
        <v>0.59</v>
      </c>
      <c r="G100" s="150">
        <v>0.4</v>
      </c>
      <c r="H100" s="11">
        <v>0.57999999999999996</v>
      </c>
      <c r="I100" s="11">
        <v>0.57999999999999996</v>
      </c>
      <c r="J100" s="150">
        <v>0.6</v>
      </c>
      <c r="K100" s="11">
        <v>0.62</v>
      </c>
      <c r="L100" s="150" t="s">
        <v>299</v>
      </c>
      <c r="M100" s="150">
        <v>0.6</v>
      </c>
      <c r="N100" s="11">
        <v>0.57999999999999996</v>
      </c>
      <c r="O100" s="150">
        <v>0.6</v>
      </c>
      <c r="P100" s="11">
        <v>0.6</v>
      </c>
      <c r="Q100" s="150" t="s">
        <v>103</v>
      </c>
      <c r="R100" s="11">
        <v>0.59</v>
      </c>
      <c r="S100" s="11">
        <v>0.56000000000000005</v>
      </c>
      <c r="T100" s="150" t="s">
        <v>102</v>
      </c>
      <c r="U100" s="11">
        <v>0.6</v>
      </c>
      <c r="V100" s="11">
        <v>0.59</v>
      </c>
      <c r="W100" s="150">
        <v>0.66</v>
      </c>
      <c r="X100" s="11">
        <v>0.56000000000000005</v>
      </c>
      <c r="Y100" s="11">
        <v>0.63</v>
      </c>
      <c r="Z100" s="11">
        <v>0.61</v>
      </c>
      <c r="AA100" s="11">
        <v>0.6099</v>
      </c>
      <c r="AB100" s="150">
        <v>0.73</v>
      </c>
      <c r="AC100" s="155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0.56999999999999995</v>
      </c>
      <c r="E101" s="11">
        <v>0.61</v>
      </c>
      <c r="F101" s="11">
        <v>0.6</v>
      </c>
      <c r="G101" s="150">
        <v>0.4</v>
      </c>
      <c r="H101" s="11">
        <v>0.56000000000000005</v>
      </c>
      <c r="I101" s="11">
        <v>0.57999999999999996</v>
      </c>
      <c r="J101" s="150">
        <v>0.6</v>
      </c>
      <c r="K101" s="11">
        <v>0.61</v>
      </c>
      <c r="L101" s="150" t="s">
        <v>299</v>
      </c>
      <c r="M101" s="150">
        <v>0.6</v>
      </c>
      <c r="N101" s="11">
        <v>0.57999999999999996</v>
      </c>
      <c r="O101" s="150">
        <v>0.7</v>
      </c>
      <c r="P101" s="11">
        <v>0.6</v>
      </c>
      <c r="Q101" s="150">
        <v>0.2</v>
      </c>
      <c r="R101" s="11">
        <v>0.6</v>
      </c>
      <c r="S101" s="11">
        <v>0.54</v>
      </c>
      <c r="T101" s="150" t="s">
        <v>102</v>
      </c>
      <c r="U101" s="11">
        <v>0.57999999999999996</v>
      </c>
      <c r="V101" s="11">
        <v>0.57999999999999996</v>
      </c>
      <c r="W101" s="150">
        <v>0.66</v>
      </c>
      <c r="X101" s="11">
        <v>0.57999999999999996</v>
      </c>
      <c r="Y101" s="11">
        <v>0.61</v>
      </c>
      <c r="Z101" s="11">
        <v>0.63</v>
      </c>
      <c r="AA101" s="11">
        <v>0.57920000000000005</v>
      </c>
      <c r="AB101" s="150">
        <v>0.71</v>
      </c>
      <c r="AC101" s="155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0.5843780833333333</v>
      </c>
    </row>
    <row r="102" spans="1:65">
      <c r="A102" s="30"/>
      <c r="B102" s="19">
        <v>1</v>
      </c>
      <c r="C102" s="9">
        <v>5</v>
      </c>
      <c r="D102" s="11">
        <v>0.55000000000000004</v>
      </c>
      <c r="E102" s="11">
        <v>0.54</v>
      </c>
      <c r="F102" s="11">
        <v>0.61</v>
      </c>
      <c r="G102" s="150">
        <v>0.5</v>
      </c>
      <c r="H102" s="11">
        <v>0.56000000000000005</v>
      </c>
      <c r="I102" s="11">
        <v>0.57999999999999996</v>
      </c>
      <c r="J102" s="150">
        <v>0.6</v>
      </c>
      <c r="K102" s="11">
        <v>0.61</v>
      </c>
      <c r="L102" s="150" t="s">
        <v>299</v>
      </c>
      <c r="M102" s="150">
        <v>0.6</v>
      </c>
      <c r="N102" s="11">
        <v>0.6</v>
      </c>
      <c r="O102" s="150">
        <v>0.6</v>
      </c>
      <c r="P102" s="11">
        <v>0.6</v>
      </c>
      <c r="Q102" s="150" t="s">
        <v>103</v>
      </c>
      <c r="R102" s="11">
        <v>0.56999999999999995</v>
      </c>
      <c r="S102" s="11">
        <v>0.56000000000000005</v>
      </c>
      <c r="T102" s="150" t="s">
        <v>102</v>
      </c>
      <c r="U102" s="11">
        <v>0.56999999999999995</v>
      </c>
      <c r="V102" s="11">
        <v>0.56000000000000005</v>
      </c>
      <c r="W102" s="150">
        <v>0.65</v>
      </c>
      <c r="X102" s="11">
        <v>0.54</v>
      </c>
      <c r="Y102" s="11">
        <v>0.62</v>
      </c>
      <c r="Z102" s="11">
        <v>0.64</v>
      </c>
      <c r="AA102" s="11">
        <v>0.56249000000000005</v>
      </c>
      <c r="AB102" s="150">
        <v>0.67</v>
      </c>
      <c r="AC102" s="155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16</v>
      </c>
    </row>
    <row r="103" spans="1:65">
      <c r="A103" s="30"/>
      <c r="B103" s="19">
        <v>1</v>
      </c>
      <c r="C103" s="9">
        <v>6</v>
      </c>
      <c r="D103" s="11">
        <v>0.59</v>
      </c>
      <c r="E103" s="11">
        <v>0.59</v>
      </c>
      <c r="F103" s="11">
        <v>0.57999999999999996</v>
      </c>
      <c r="G103" s="150">
        <v>0.4</v>
      </c>
      <c r="H103" s="11">
        <v>0.56000000000000005</v>
      </c>
      <c r="I103" s="11">
        <v>0.56999999999999995</v>
      </c>
      <c r="J103" s="150">
        <v>0.6</v>
      </c>
      <c r="K103" s="11">
        <v>0.57999999999999996</v>
      </c>
      <c r="L103" s="150" t="s">
        <v>299</v>
      </c>
      <c r="M103" s="150">
        <v>0.6</v>
      </c>
      <c r="N103" s="11">
        <v>0.57999999999999996</v>
      </c>
      <c r="O103" s="150">
        <v>0.6</v>
      </c>
      <c r="P103" s="11">
        <v>0.6</v>
      </c>
      <c r="Q103" s="150" t="s">
        <v>103</v>
      </c>
      <c r="R103" s="11">
        <v>0.56999999999999995</v>
      </c>
      <c r="S103" s="11">
        <v>0.55000000000000004</v>
      </c>
      <c r="T103" s="150" t="s">
        <v>102</v>
      </c>
      <c r="U103" s="11">
        <v>0.61</v>
      </c>
      <c r="V103" s="11">
        <v>0.59</v>
      </c>
      <c r="W103" s="150">
        <v>0.7</v>
      </c>
      <c r="X103" s="11">
        <v>0.55000000000000004</v>
      </c>
      <c r="Y103" s="11">
        <v>0.65</v>
      </c>
      <c r="Z103" s="11">
        <v>0.62</v>
      </c>
      <c r="AA103" s="11">
        <v>0.55747999999999998</v>
      </c>
      <c r="AB103" s="150">
        <v>0.65</v>
      </c>
      <c r="AC103" s="155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267</v>
      </c>
      <c r="C104" s="12"/>
      <c r="D104" s="23">
        <v>0.56666666666666654</v>
      </c>
      <c r="E104" s="23">
        <v>0.59</v>
      </c>
      <c r="F104" s="23">
        <v>0.58666666666666667</v>
      </c>
      <c r="G104" s="23">
        <v>0.39999999999999997</v>
      </c>
      <c r="H104" s="23">
        <v>0.56333333333333335</v>
      </c>
      <c r="I104" s="23">
        <v>0.57999999999999996</v>
      </c>
      <c r="J104" s="23">
        <v>0.6166666666666667</v>
      </c>
      <c r="K104" s="23">
        <v>0.59666666666666668</v>
      </c>
      <c r="L104" s="23" t="s">
        <v>595</v>
      </c>
      <c r="M104" s="23">
        <v>0.6</v>
      </c>
      <c r="N104" s="23">
        <v>0.58166666666666667</v>
      </c>
      <c r="O104" s="23">
        <v>0.65</v>
      </c>
      <c r="P104" s="23">
        <v>0.6</v>
      </c>
      <c r="Q104" s="23">
        <v>0.2</v>
      </c>
      <c r="R104" s="23">
        <v>0.57666666666666655</v>
      </c>
      <c r="S104" s="23">
        <v>0.55166666666666675</v>
      </c>
      <c r="T104" s="23" t="s">
        <v>595</v>
      </c>
      <c r="U104" s="23">
        <v>0.59666666666666657</v>
      </c>
      <c r="V104" s="23">
        <v>0.57999999999999996</v>
      </c>
      <c r="W104" s="23">
        <v>0.66833333333333333</v>
      </c>
      <c r="X104" s="23">
        <v>0.56000000000000005</v>
      </c>
      <c r="Y104" s="23">
        <v>0.62333333333333329</v>
      </c>
      <c r="Z104" s="23">
        <v>0.61166666666666669</v>
      </c>
      <c r="AA104" s="23">
        <v>0.59419</v>
      </c>
      <c r="AB104" s="23">
        <v>0.72166666666666668</v>
      </c>
      <c r="AC104" s="155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268</v>
      </c>
      <c r="C105" s="29"/>
      <c r="D105" s="11">
        <v>0.56499999999999995</v>
      </c>
      <c r="E105" s="11">
        <v>0.58499999999999996</v>
      </c>
      <c r="F105" s="11">
        <v>0.58499999999999996</v>
      </c>
      <c r="G105" s="11">
        <v>0.4</v>
      </c>
      <c r="H105" s="11">
        <v>0.56000000000000005</v>
      </c>
      <c r="I105" s="11">
        <v>0.57999999999999996</v>
      </c>
      <c r="J105" s="11">
        <v>0.6</v>
      </c>
      <c r="K105" s="11">
        <v>0.61</v>
      </c>
      <c r="L105" s="11" t="s">
        <v>595</v>
      </c>
      <c r="M105" s="11">
        <v>0.6</v>
      </c>
      <c r="N105" s="11">
        <v>0.57999999999999996</v>
      </c>
      <c r="O105" s="11">
        <v>0.64999999999999991</v>
      </c>
      <c r="P105" s="11">
        <v>0.6</v>
      </c>
      <c r="Q105" s="11">
        <v>0.2</v>
      </c>
      <c r="R105" s="11">
        <v>0.57499999999999996</v>
      </c>
      <c r="S105" s="11">
        <v>0.55500000000000005</v>
      </c>
      <c r="T105" s="11" t="s">
        <v>595</v>
      </c>
      <c r="U105" s="11">
        <v>0.60499999999999998</v>
      </c>
      <c r="V105" s="11">
        <v>0.57999999999999996</v>
      </c>
      <c r="W105" s="11">
        <v>0.66</v>
      </c>
      <c r="X105" s="11">
        <v>0.56000000000000005</v>
      </c>
      <c r="Y105" s="11">
        <v>0.62</v>
      </c>
      <c r="Z105" s="11">
        <v>0.61499999999999999</v>
      </c>
      <c r="AA105" s="11">
        <v>0.57435499999999995</v>
      </c>
      <c r="AB105" s="11">
        <v>0.72</v>
      </c>
      <c r="AC105" s="155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269</v>
      </c>
      <c r="C106" s="29"/>
      <c r="D106" s="24">
        <v>1.3662601021279428E-2</v>
      </c>
      <c r="E106" s="24">
        <v>3.3466401061363019E-2</v>
      </c>
      <c r="F106" s="24">
        <v>1.7511900715418246E-2</v>
      </c>
      <c r="G106" s="24">
        <v>6.3245553203367791E-2</v>
      </c>
      <c r="H106" s="24">
        <v>8.1649658092772231E-3</v>
      </c>
      <c r="I106" s="24">
        <v>1.6733200530681499E-2</v>
      </c>
      <c r="J106" s="24">
        <v>4.0824829046386291E-2</v>
      </c>
      <c r="K106" s="24">
        <v>2.65832027165025E-2</v>
      </c>
      <c r="L106" s="24" t="s">
        <v>595</v>
      </c>
      <c r="M106" s="24">
        <v>0</v>
      </c>
      <c r="N106" s="24">
        <v>1.3291601358251233E-2</v>
      </c>
      <c r="O106" s="24">
        <v>5.4772255750516599E-2</v>
      </c>
      <c r="P106" s="24">
        <v>0</v>
      </c>
      <c r="Q106" s="24" t="s">
        <v>595</v>
      </c>
      <c r="R106" s="24">
        <v>1.7511900715418246E-2</v>
      </c>
      <c r="S106" s="24">
        <v>9.8319208025017587E-3</v>
      </c>
      <c r="T106" s="24" t="s">
        <v>595</v>
      </c>
      <c r="U106" s="24">
        <v>1.7511900715418277E-2</v>
      </c>
      <c r="V106" s="24">
        <v>1.0954451150103291E-2</v>
      </c>
      <c r="W106" s="24">
        <v>2.1369760566432774E-2</v>
      </c>
      <c r="X106" s="24">
        <v>1.4142135623730918E-2</v>
      </c>
      <c r="Y106" s="24">
        <v>1.5055453054181633E-2</v>
      </c>
      <c r="Z106" s="24">
        <v>2.3166067138525429E-2</v>
      </c>
      <c r="AA106" s="24">
        <v>4.891898935996121E-2</v>
      </c>
      <c r="AB106" s="24">
        <v>5.6715665090578522E-2</v>
      </c>
      <c r="AC106" s="205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56"/>
    </row>
    <row r="107" spans="1:65">
      <c r="A107" s="30"/>
      <c r="B107" s="3" t="s">
        <v>85</v>
      </c>
      <c r="C107" s="29"/>
      <c r="D107" s="13">
        <v>2.4110472390493114E-2</v>
      </c>
      <c r="E107" s="13">
        <v>5.6722713663327151E-2</v>
      </c>
      <c r="F107" s="13">
        <v>2.9849830764917464E-2</v>
      </c>
      <c r="G107" s="13">
        <v>0.1581138830084195</v>
      </c>
      <c r="H107" s="13">
        <v>1.4494022146645958E-2</v>
      </c>
      <c r="I107" s="13">
        <v>2.8850345742554309E-2</v>
      </c>
      <c r="J107" s="13">
        <v>6.6202425480626409E-2</v>
      </c>
      <c r="K107" s="13">
        <v>4.455285371480866E-2</v>
      </c>
      <c r="L107" s="13" t="s">
        <v>595</v>
      </c>
      <c r="M107" s="13">
        <v>0</v>
      </c>
      <c r="N107" s="13">
        <v>2.2850890587251402E-2</v>
      </c>
      <c r="O107" s="13">
        <v>8.4265008846948611E-2</v>
      </c>
      <c r="P107" s="13">
        <v>0</v>
      </c>
      <c r="Q107" s="13" t="s">
        <v>595</v>
      </c>
      <c r="R107" s="13">
        <v>3.0367457888008525E-2</v>
      </c>
      <c r="S107" s="13">
        <v>1.7822212935048501E-2</v>
      </c>
      <c r="T107" s="13" t="s">
        <v>595</v>
      </c>
      <c r="U107" s="13">
        <v>2.9349554271650747E-2</v>
      </c>
      <c r="V107" s="13">
        <v>1.8886984741557401E-2</v>
      </c>
      <c r="W107" s="13">
        <v>3.1974704089425598E-2</v>
      </c>
      <c r="X107" s="13">
        <v>2.5253813613805208E-2</v>
      </c>
      <c r="Y107" s="13">
        <v>2.4153133242002623E-2</v>
      </c>
      <c r="Z107" s="13">
        <v>3.7873679245545661E-2</v>
      </c>
      <c r="AA107" s="13">
        <v>8.2328866793384622E-2</v>
      </c>
      <c r="AB107" s="13">
        <v>7.8589836153226594E-2</v>
      </c>
      <c r="AC107" s="155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270</v>
      </c>
      <c r="C108" s="29"/>
      <c r="D108" s="13">
        <v>-3.0308146680723569E-2</v>
      </c>
      <c r="E108" s="13">
        <v>9.6203413971291951E-3</v>
      </c>
      <c r="F108" s="13">
        <v>3.916271671721816E-3</v>
      </c>
      <c r="G108" s="13">
        <v>-0.31551163295109885</v>
      </c>
      <c r="H108" s="13">
        <v>-3.6012216406130837E-2</v>
      </c>
      <c r="I108" s="13">
        <v>-7.4918677790933863E-3</v>
      </c>
      <c r="J108" s="13">
        <v>5.5252899200389338E-2</v>
      </c>
      <c r="K108" s="13">
        <v>2.1028480847944175E-2</v>
      </c>
      <c r="L108" s="13" t="s">
        <v>595</v>
      </c>
      <c r="M108" s="13">
        <v>2.6732550573351777E-2</v>
      </c>
      <c r="N108" s="13">
        <v>-4.6398329163895857E-3</v>
      </c>
      <c r="O108" s="13">
        <v>0.11229359645446446</v>
      </c>
      <c r="P108" s="13">
        <v>2.6732550573351777E-2</v>
      </c>
      <c r="Q108" s="13">
        <v>-0.65775581647554937</v>
      </c>
      <c r="R108" s="13">
        <v>-1.3195937504500987E-2</v>
      </c>
      <c r="S108" s="13">
        <v>-5.5976460445056997E-2</v>
      </c>
      <c r="T108" s="13" t="s">
        <v>595</v>
      </c>
      <c r="U108" s="13">
        <v>2.1028480847944175E-2</v>
      </c>
      <c r="V108" s="13">
        <v>-7.4918677790933863E-3</v>
      </c>
      <c r="W108" s="13">
        <v>0.14366597994420571</v>
      </c>
      <c r="X108" s="13">
        <v>-4.1716286131538216E-2</v>
      </c>
      <c r="Y108" s="13">
        <v>6.6661038651204318E-2</v>
      </c>
      <c r="Z108" s="13">
        <v>4.6696794612278048E-2</v>
      </c>
      <c r="AA108" s="13">
        <v>1.6790357041966519E-2</v>
      </c>
      <c r="AB108" s="13">
        <v>0.23493109555072578</v>
      </c>
      <c r="AC108" s="155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271</v>
      </c>
      <c r="C109" s="47"/>
      <c r="D109" s="45">
        <v>0.67</v>
      </c>
      <c r="E109" s="45">
        <v>0.11</v>
      </c>
      <c r="F109" s="45">
        <v>0</v>
      </c>
      <c r="G109" s="45" t="s">
        <v>272</v>
      </c>
      <c r="H109" s="45">
        <v>0.79</v>
      </c>
      <c r="I109" s="45">
        <v>0.22</v>
      </c>
      <c r="J109" s="45" t="s">
        <v>272</v>
      </c>
      <c r="K109" s="45">
        <v>0.34</v>
      </c>
      <c r="L109" s="45">
        <v>11.35</v>
      </c>
      <c r="M109" s="45" t="s">
        <v>272</v>
      </c>
      <c r="N109" s="45">
        <v>0.17</v>
      </c>
      <c r="O109" s="45" t="s">
        <v>272</v>
      </c>
      <c r="P109" s="45">
        <v>0.45</v>
      </c>
      <c r="Q109" s="45">
        <v>17.25</v>
      </c>
      <c r="R109" s="45">
        <v>0.34</v>
      </c>
      <c r="S109" s="45">
        <v>1.18</v>
      </c>
      <c r="T109" s="45">
        <v>64.510000000000005</v>
      </c>
      <c r="U109" s="45">
        <v>0.34</v>
      </c>
      <c r="V109" s="45">
        <v>0.22</v>
      </c>
      <c r="W109" s="45">
        <v>2.75</v>
      </c>
      <c r="X109" s="45">
        <v>0.9</v>
      </c>
      <c r="Y109" s="45">
        <v>1.24</v>
      </c>
      <c r="Z109" s="45">
        <v>0.84</v>
      </c>
      <c r="AA109" s="45">
        <v>0.25</v>
      </c>
      <c r="AB109" s="45">
        <v>4.55</v>
      </c>
      <c r="AC109" s="155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301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BM110" s="55"/>
    </row>
    <row r="111" spans="1:65">
      <c r="BM111" s="55"/>
    </row>
    <row r="112" spans="1:65" ht="15">
      <c r="B112" s="8" t="s">
        <v>474</v>
      </c>
      <c r="BM112" s="28" t="s">
        <v>65</v>
      </c>
    </row>
    <row r="113" spans="1:65" ht="15">
      <c r="A113" s="25" t="s">
        <v>49</v>
      </c>
      <c r="B113" s="18" t="s">
        <v>108</v>
      </c>
      <c r="C113" s="15" t="s">
        <v>109</v>
      </c>
      <c r="D113" s="16" t="s">
        <v>224</v>
      </c>
      <c r="E113" s="17" t="s">
        <v>224</v>
      </c>
      <c r="F113" s="17" t="s">
        <v>224</v>
      </c>
      <c r="G113" s="17" t="s">
        <v>224</v>
      </c>
      <c r="H113" s="17" t="s">
        <v>224</v>
      </c>
      <c r="I113" s="17" t="s">
        <v>224</v>
      </c>
      <c r="J113" s="17" t="s">
        <v>224</v>
      </c>
      <c r="K113" s="17" t="s">
        <v>224</v>
      </c>
      <c r="L113" s="17" t="s">
        <v>224</v>
      </c>
      <c r="M113" s="17" t="s">
        <v>224</v>
      </c>
      <c r="N113" s="17" t="s">
        <v>224</v>
      </c>
      <c r="O113" s="17" t="s">
        <v>224</v>
      </c>
      <c r="P113" s="17" t="s">
        <v>224</v>
      </c>
      <c r="Q113" s="17" t="s">
        <v>224</v>
      </c>
      <c r="R113" s="17" t="s">
        <v>224</v>
      </c>
      <c r="S113" s="17" t="s">
        <v>224</v>
      </c>
      <c r="T113" s="17" t="s">
        <v>224</v>
      </c>
      <c r="U113" s="17" t="s">
        <v>224</v>
      </c>
      <c r="V113" s="17" t="s">
        <v>224</v>
      </c>
      <c r="W113" s="17" t="s">
        <v>224</v>
      </c>
      <c r="X113" s="17" t="s">
        <v>224</v>
      </c>
      <c r="Y113" s="17" t="s">
        <v>224</v>
      </c>
      <c r="Z113" s="17" t="s">
        <v>224</v>
      </c>
      <c r="AA113" s="17" t="s">
        <v>224</v>
      </c>
      <c r="AB113" s="155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225</v>
      </c>
      <c r="C114" s="9" t="s">
        <v>225</v>
      </c>
      <c r="D114" s="153" t="s">
        <v>227</v>
      </c>
      <c r="E114" s="154" t="s">
        <v>229</v>
      </c>
      <c r="F114" s="154" t="s">
        <v>230</v>
      </c>
      <c r="G114" s="154" t="s">
        <v>232</v>
      </c>
      <c r="H114" s="154" t="s">
        <v>233</v>
      </c>
      <c r="I114" s="154" t="s">
        <v>234</v>
      </c>
      <c r="J114" s="154" t="s">
        <v>235</v>
      </c>
      <c r="K114" s="154" t="s">
        <v>236</v>
      </c>
      <c r="L114" s="154" t="s">
        <v>238</v>
      </c>
      <c r="M114" s="154" t="s">
        <v>239</v>
      </c>
      <c r="N114" s="154" t="s">
        <v>240</v>
      </c>
      <c r="O114" s="154" t="s">
        <v>242</v>
      </c>
      <c r="P114" s="154" t="s">
        <v>243</v>
      </c>
      <c r="Q114" s="154" t="s">
        <v>244</v>
      </c>
      <c r="R114" s="154" t="s">
        <v>246</v>
      </c>
      <c r="S114" s="154" t="s">
        <v>247</v>
      </c>
      <c r="T114" s="154" t="s">
        <v>248</v>
      </c>
      <c r="U114" s="154" t="s">
        <v>249</v>
      </c>
      <c r="V114" s="154" t="s">
        <v>250</v>
      </c>
      <c r="W114" s="154" t="s">
        <v>251</v>
      </c>
      <c r="X114" s="154" t="s">
        <v>252</v>
      </c>
      <c r="Y114" s="154" t="s">
        <v>253</v>
      </c>
      <c r="Z114" s="154" t="s">
        <v>254</v>
      </c>
      <c r="AA114" s="154" t="s">
        <v>258</v>
      </c>
      <c r="AB114" s="155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1</v>
      </c>
    </row>
    <row r="115" spans="1:65">
      <c r="A115" s="30"/>
      <c r="B115" s="19"/>
      <c r="C115" s="9"/>
      <c r="D115" s="10" t="s">
        <v>295</v>
      </c>
      <c r="E115" s="11" t="s">
        <v>296</v>
      </c>
      <c r="F115" s="11" t="s">
        <v>296</v>
      </c>
      <c r="G115" s="11" t="s">
        <v>296</v>
      </c>
      <c r="H115" s="11" t="s">
        <v>296</v>
      </c>
      <c r="I115" s="11" t="s">
        <v>296</v>
      </c>
      <c r="J115" s="11" t="s">
        <v>112</v>
      </c>
      <c r="K115" s="11" t="s">
        <v>295</v>
      </c>
      <c r="L115" s="11" t="s">
        <v>112</v>
      </c>
      <c r="M115" s="11" t="s">
        <v>295</v>
      </c>
      <c r="N115" s="11" t="s">
        <v>296</v>
      </c>
      <c r="O115" s="11" t="s">
        <v>112</v>
      </c>
      <c r="P115" s="11" t="s">
        <v>296</v>
      </c>
      <c r="Q115" s="11" t="s">
        <v>112</v>
      </c>
      <c r="R115" s="11" t="s">
        <v>112</v>
      </c>
      <c r="S115" s="11" t="s">
        <v>112</v>
      </c>
      <c r="T115" s="11" t="s">
        <v>112</v>
      </c>
      <c r="U115" s="11" t="s">
        <v>296</v>
      </c>
      <c r="V115" s="11" t="s">
        <v>296</v>
      </c>
      <c r="W115" s="11" t="s">
        <v>296</v>
      </c>
      <c r="X115" s="11" t="s">
        <v>296</v>
      </c>
      <c r="Y115" s="11" t="s">
        <v>112</v>
      </c>
      <c r="Z115" s="11" t="s">
        <v>295</v>
      </c>
      <c r="AA115" s="11" t="s">
        <v>112</v>
      </c>
      <c r="AB115" s="155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9"/>
      <c r="C116" s="9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155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18">
        <v>0.79</v>
      </c>
      <c r="E117" s="218">
        <v>0.83979999999999988</v>
      </c>
      <c r="F117" s="218">
        <v>0.8</v>
      </c>
      <c r="G117" s="218">
        <v>0.81000000000000016</v>
      </c>
      <c r="H117" s="218">
        <v>0.84</v>
      </c>
      <c r="I117" s="218">
        <v>0.79</v>
      </c>
      <c r="J117" s="219">
        <v>0.89999999999999991</v>
      </c>
      <c r="K117" s="219">
        <v>0.91830000000000001</v>
      </c>
      <c r="L117" s="218">
        <v>0.82589999999999986</v>
      </c>
      <c r="M117" s="218">
        <v>0.77900000000000003</v>
      </c>
      <c r="N117" s="218">
        <v>0.8</v>
      </c>
      <c r="O117" s="218">
        <v>0.82319150000000008</v>
      </c>
      <c r="P117" s="218">
        <v>0.85000000000000009</v>
      </c>
      <c r="Q117" s="218">
        <v>0.85000000000000009</v>
      </c>
      <c r="R117" s="218">
        <v>0.86</v>
      </c>
      <c r="S117" s="218">
        <v>0.89500000000000002</v>
      </c>
      <c r="T117" s="218">
        <v>0.78</v>
      </c>
      <c r="U117" s="218">
        <v>0.84</v>
      </c>
      <c r="V117" s="218">
        <v>0.83</v>
      </c>
      <c r="W117" s="219">
        <v>0.75</v>
      </c>
      <c r="X117" s="218">
        <v>0.81000000000000016</v>
      </c>
      <c r="Y117" s="218">
        <v>0.82430000000000003</v>
      </c>
      <c r="Z117" s="218">
        <v>0.84399999999999997</v>
      </c>
      <c r="AA117" s="218">
        <v>0.86999999999999988</v>
      </c>
      <c r="AB117" s="205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  <c r="BJ117" s="206"/>
      <c r="BK117" s="206"/>
      <c r="BL117" s="206"/>
      <c r="BM117" s="220">
        <v>1</v>
      </c>
    </row>
    <row r="118" spans="1:65">
      <c r="A118" s="30"/>
      <c r="B118" s="19">
        <v>1</v>
      </c>
      <c r="C118" s="9">
        <v>2</v>
      </c>
      <c r="D118" s="24">
        <v>0.81000000000000016</v>
      </c>
      <c r="E118" s="24">
        <v>0.84460000000000002</v>
      </c>
      <c r="F118" s="24">
        <v>0.81999999999999984</v>
      </c>
      <c r="G118" s="24">
        <v>0.79</v>
      </c>
      <c r="H118" s="24">
        <v>0.81999999999999984</v>
      </c>
      <c r="I118" s="24">
        <v>0.84</v>
      </c>
      <c r="J118" s="221">
        <v>0.86999999999999988</v>
      </c>
      <c r="K118" s="222">
        <v>0.90010000000000001</v>
      </c>
      <c r="L118" s="24">
        <v>0.82699999999999996</v>
      </c>
      <c r="M118" s="24">
        <v>0.77200000000000002</v>
      </c>
      <c r="N118" s="24">
        <v>0.81000000000000016</v>
      </c>
      <c r="O118" s="24">
        <v>0.82616849999999997</v>
      </c>
      <c r="P118" s="24">
        <v>0.84250000000000003</v>
      </c>
      <c r="Q118" s="24">
        <v>0.83</v>
      </c>
      <c r="R118" s="24">
        <v>0.85000000000000009</v>
      </c>
      <c r="S118" s="24">
        <v>0.86899999999999999</v>
      </c>
      <c r="T118" s="24">
        <v>0.77</v>
      </c>
      <c r="U118" s="24">
        <v>0.78</v>
      </c>
      <c r="V118" s="24">
        <v>0.84</v>
      </c>
      <c r="W118" s="222">
        <v>0.75</v>
      </c>
      <c r="X118" s="24">
        <v>0.83</v>
      </c>
      <c r="Y118" s="24">
        <v>0.82229999999999992</v>
      </c>
      <c r="Z118" s="24">
        <v>0.86199999999999988</v>
      </c>
      <c r="AA118" s="24">
        <v>0.90000000000000013</v>
      </c>
      <c r="AB118" s="205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  <c r="BJ118" s="206"/>
      <c r="BK118" s="206"/>
      <c r="BL118" s="206"/>
      <c r="BM118" s="220" t="e">
        <v>#N/A</v>
      </c>
    </row>
    <row r="119" spans="1:65">
      <c r="A119" s="30"/>
      <c r="B119" s="19">
        <v>1</v>
      </c>
      <c r="C119" s="9">
        <v>3</v>
      </c>
      <c r="D119" s="24">
        <v>0.81000000000000016</v>
      </c>
      <c r="E119" s="24">
        <v>0.83320000000000005</v>
      </c>
      <c r="F119" s="24">
        <v>0.81999999999999984</v>
      </c>
      <c r="G119" s="24">
        <v>0.79</v>
      </c>
      <c r="H119" s="24">
        <v>0.86</v>
      </c>
      <c r="I119" s="24">
        <v>0.83</v>
      </c>
      <c r="J119" s="222">
        <v>0.89</v>
      </c>
      <c r="K119" s="222">
        <v>0.93100000000000005</v>
      </c>
      <c r="L119" s="24">
        <v>0.81779999999999997</v>
      </c>
      <c r="M119" s="24">
        <v>0.78600000000000003</v>
      </c>
      <c r="N119" s="24">
        <v>0.83</v>
      </c>
      <c r="O119" s="24">
        <v>0.82285799999999987</v>
      </c>
      <c r="P119" s="24">
        <v>0.84799999999999998</v>
      </c>
      <c r="Q119" s="24">
        <v>0.83</v>
      </c>
      <c r="R119" s="24">
        <v>0.84</v>
      </c>
      <c r="S119" s="24">
        <v>0.84499999999999997</v>
      </c>
      <c r="T119" s="24">
        <v>0.77</v>
      </c>
      <c r="U119" s="24">
        <v>0.84</v>
      </c>
      <c r="V119" s="24">
        <v>0.81000000000000016</v>
      </c>
      <c r="W119" s="222">
        <v>0.75</v>
      </c>
      <c r="X119" s="24">
        <v>0.81999999999999984</v>
      </c>
      <c r="Y119" s="24">
        <v>0.82220000000000004</v>
      </c>
      <c r="Z119" s="24">
        <v>0.86729999999999996</v>
      </c>
      <c r="AA119" s="24">
        <v>0.88</v>
      </c>
      <c r="AB119" s="205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  <c r="BJ119" s="206"/>
      <c r="BK119" s="206"/>
      <c r="BL119" s="206"/>
      <c r="BM119" s="220">
        <v>16</v>
      </c>
    </row>
    <row r="120" spans="1:65">
      <c r="A120" s="30"/>
      <c r="B120" s="19">
        <v>1</v>
      </c>
      <c r="C120" s="9">
        <v>4</v>
      </c>
      <c r="D120" s="24">
        <v>0.81999999999999984</v>
      </c>
      <c r="E120" s="24">
        <v>0.8286</v>
      </c>
      <c r="F120" s="24">
        <v>0.83</v>
      </c>
      <c r="G120" s="24">
        <v>0.81000000000000016</v>
      </c>
      <c r="H120" s="24">
        <v>0.86</v>
      </c>
      <c r="I120" s="24">
        <v>0.84</v>
      </c>
      <c r="J120" s="222">
        <v>0.89999999999999991</v>
      </c>
      <c r="K120" s="222">
        <v>0.91239999999999999</v>
      </c>
      <c r="L120" s="24">
        <v>0.83140000000000003</v>
      </c>
      <c r="M120" s="24">
        <v>0.77900000000000003</v>
      </c>
      <c r="N120" s="24">
        <v>0.81000000000000016</v>
      </c>
      <c r="O120" s="24">
        <v>0.82857700000000001</v>
      </c>
      <c r="P120" s="24">
        <v>0.84550000000000003</v>
      </c>
      <c r="Q120" s="24">
        <v>0.83</v>
      </c>
      <c r="R120" s="24">
        <v>0.85000000000000009</v>
      </c>
      <c r="S120" s="24">
        <v>0.86399999999999999</v>
      </c>
      <c r="T120" s="24">
        <v>0.76</v>
      </c>
      <c r="U120" s="24">
        <v>0.79</v>
      </c>
      <c r="V120" s="24">
        <v>0.81999999999999984</v>
      </c>
      <c r="W120" s="222">
        <v>0.75</v>
      </c>
      <c r="X120" s="24">
        <v>0.81000000000000016</v>
      </c>
      <c r="Y120" s="24">
        <v>0.81110000000000004</v>
      </c>
      <c r="Z120" s="24">
        <v>0.84589999999999999</v>
      </c>
      <c r="AA120" s="24">
        <v>0.88</v>
      </c>
      <c r="AB120" s="205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  <c r="BJ120" s="206"/>
      <c r="BK120" s="206"/>
      <c r="BL120" s="206"/>
      <c r="BM120" s="220">
        <v>0.8256194076796719</v>
      </c>
    </row>
    <row r="121" spans="1:65">
      <c r="A121" s="30"/>
      <c r="B121" s="19">
        <v>1</v>
      </c>
      <c r="C121" s="9">
        <v>5</v>
      </c>
      <c r="D121" s="24">
        <v>0.8</v>
      </c>
      <c r="E121" s="24">
        <v>0.82850000000000001</v>
      </c>
      <c r="F121" s="24">
        <v>0.83</v>
      </c>
      <c r="G121" s="24">
        <v>0.79</v>
      </c>
      <c r="H121" s="24">
        <v>0.84</v>
      </c>
      <c r="I121" s="24">
        <v>0.86</v>
      </c>
      <c r="J121" s="222">
        <v>0.89999999999999991</v>
      </c>
      <c r="K121" s="222">
        <v>0.92320000000000002</v>
      </c>
      <c r="L121" s="24">
        <v>0.81140000000000001</v>
      </c>
      <c r="M121" s="24">
        <v>0.78600000000000003</v>
      </c>
      <c r="N121" s="24">
        <v>0.81000000000000016</v>
      </c>
      <c r="O121" s="24">
        <v>0.81973649999999998</v>
      </c>
      <c r="P121" s="24">
        <v>0.83599999999999997</v>
      </c>
      <c r="Q121" s="221">
        <v>0.86</v>
      </c>
      <c r="R121" s="24">
        <v>0.83</v>
      </c>
      <c r="S121" s="24">
        <v>0.85599999999999998</v>
      </c>
      <c r="T121" s="24">
        <v>0.76</v>
      </c>
      <c r="U121" s="24">
        <v>0.8</v>
      </c>
      <c r="V121" s="24">
        <v>0.83</v>
      </c>
      <c r="W121" s="222">
        <v>0.74</v>
      </c>
      <c r="X121" s="24">
        <v>0.81000000000000016</v>
      </c>
      <c r="Y121" s="24">
        <v>0.82079999999999997</v>
      </c>
      <c r="Z121" s="24">
        <v>0.88249999999999995</v>
      </c>
      <c r="AA121" s="24">
        <v>0.86</v>
      </c>
      <c r="AB121" s="205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20">
        <v>17</v>
      </c>
    </row>
    <row r="122" spans="1:65">
      <c r="A122" s="30"/>
      <c r="B122" s="19">
        <v>1</v>
      </c>
      <c r="C122" s="9">
        <v>6</v>
      </c>
      <c r="D122" s="24">
        <v>0.8</v>
      </c>
      <c r="E122" s="24">
        <v>0.83660000000000001</v>
      </c>
      <c r="F122" s="24">
        <v>0.81000000000000016</v>
      </c>
      <c r="G122" s="24">
        <v>0.8</v>
      </c>
      <c r="H122" s="24">
        <v>0.84</v>
      </c>
      <c r="I122" s="24">
        <v>0.79</v>
      </c>
      <c r="J122" s="222">
        <v>0.91</v>
      </c>
      <c r="K122" s="222">
        <v>0.89960000000000007</v>
      </c>
      <c r="L122" s="24">
        <v>0.81620000000000004</v>
      </c>
      <c r="M122" s="24">
        <v>0.78600000000000003</v>
      </c>
      <c r="N122" s="24">
        <v>0.81999999999999984</v>
      </c>
      <c r="O122" s="24">
        <v>0.82832050000000002</v>
      </c>
      <c r="P122" s="24">
        <v>0.83899999999999997</v>
      </c>
      <c r="Q122" s="24">
        <v>0.83</v>
      </c>
      <c r="R122" s="24">
        <v>0.89</v>
      </c>
      <c r="S122" s="24">
        <v>0.85699999999999998</v>
      </c>
      <c r="T122" s="24">
        <v>0.76</v>
      </c>
      <c r="U122" s="24">
        <v>0.81999999999999984</v>
      </c>
      <c r="V122" s="24">
        <v>0.83</v>
      </c>
      <c r="W122" s="222">
        <v>0.73</v>
      </c>
      <c r="X122" s="24">
        <v>0.81000000000000016</v>
      </c>
      <c r="Y122" s="24">
        <v>0.83700000000000008</v>
      </c>
      <c r="Z122" s="24">
        <v>0.85939999999999994</v>
      </c>
      <c r="AA122" s="24">
        <v>0.85000000000000009</v>
      </c>
      <c r="AB122" s="205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30"/>
      <c r="B123" s="20" t="s">
        <v>267</v>
      </c>
      <c r="C123" s="12"/>
      <c r="D123" s="223">
        <v>0.80500000000000005</v>
      </c>
      <c r="E123" s="223">
        <v>0.83521666666666661</v>
      </c>
      <c r="F123" s="223">
        <v>0.81833333333333336</v>
      </c>
      <c r="G123" s="223">
        <v>0.79833333333333334</v>
      </c>
      <c r="H123" s="223">
        <v>0.84333333333333327</v>
      </c>
      <c r="I123" s="223">
        <v>0.82500000000000007</v>
      </c>
      <c r="J123" s="223">
        <v>0.89499999999999991</v>
      </c>
      <c r="K123" s="223">
        <v>0.91410000000000002</v>
      </c>
      <c r="L123" s="223">
        <v>0.82161666666666677</v>
      </c>
      <c r="M123" s="223">
        <v>0.78133333333333344</v>
      </c>
      <c r="N123" s="223">
        <v>0.81333333333333346</v>
      </c>
      <c r="O123" s="223">
        <v>0.82480866666666675</v>
      </c>
      <c r="P123" s="223">
        <v>0.84350000000000003</v>
      </c>
      <c r="Q123" s="223">
        <v>0.83833333333333337</v>
      </c>
      <c r="R123" s="223">
        <v>0.85333333333333317</v>
      </c>
      <c r="S123" s="223">
        <v>0.86433333333333329</v>
      </c>
      <c r="T123" s="223">
        <v>0.76666666666666661</v>
      </c>
      <c r="U123" s="223">
        <v>0.81166666666666654</v>
      </c>
      <c r="V123" s="223">
        <v>0.82666666666666666</v>
      </c>
      <c r="W123" s="223">
        <v>0.74500000000000011</v>
      </c>
      <c r="X123" s="223">
        <v>0.81500000000000006</v>
      </c>
      <c r="Y123" s="223">
        <v>0.82294999999999996</v>
      </c>
      <c r="Z123" s="223">
        <v>0.86018333333333319</v>
      </c>
      <c r="AA123" s="223">
        <v>0.87333333333333341</v>
      </c>
      <c r="AB123" s="205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56"/>
    </row>
    <row r="124" spans="1:65">
      <c r="A124" s="30"/>
      <c r="B124" s="3" t="s">
        <v>268</v>
      </c>
      <c r="C124" s="29"/>
      <c r="D124" s="24">
        <v>0.80500000000000016</v>
      </c>
      <c r="E124" s="24">
        <v>0.83489999999999998</v>
      </c>
      <c r="F124" s="24">
        <v>0.81999999999999984</v>
      </c>
      <c r="G124" s="24">
        <v>0.79500000000000004</v>
      </c>
      <c r="H124" s="24">
        <v>0.84</v>
      </c>
      <c r="I124" s="24">
        <v>0.83499999999999996</v>
      </c>
      <c r="J124" s="24">
        <v>0.89999999999999991</v>
      </c>
      <c r="K124" s="24">
        <v>0.91535</v>
      </c>
      <c r="L124" s="24">
        <v>0.82184999999999997</v>
      </c>
      <c r="M124" s="24">
        <v>0.78249999999999997</v>
      </c>
      <c r="N124" s="24">
        <v>0.81000000000000016</v>
      </c>
      <c r="O124" s="24">
        <v>0.82468000000000008</v>
      </c>
      <c r="P124" s="24">
        <v>0.84400000000000008</v>
      </c>
      <c r="Q124" s="24">
        <v>0.83</v>
      </c>
      <c r="R124" s="24">
        <v>0.85000000000000009</v>
      </c>
      <c r="S124" s="24">
        <v>0.86050000000000004</v>
      </c>
      <c r="T124" s="24">
        <v>0.76500000000000001</v>
      </c>
      <c r="U124" s="24">
        <v>0.80999999999999994</v>
      </c>
      <c r="V124" s="24">
        <v>0.83</v>
      </c>
      <c r="W124" s="24">
        <v>0.75</v>
      </c>
      <c r="X124" s="24">
        <v>0.81000000000000016</v>
      </c>
      <c r="Y124" s="24">
        <v>0.82224999999999993</v>
      </c>
      <c r="Z124" s="24">
        <v>0.86069999999999991</v>
      </c>
      <c r="AA124" s="24">
        <v>0.875</v>
      </c>
      <c r="AB124" s="205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56"/>
    </row>
    <row r="125" spans="1:65">
      <c r="A125" s="30"/>
      <c r="B125" s="3" t="s">
        <v>269</v>
      </c>
      <c r="C125" s="29"/>
      <c r="D125" s="24">
        <v>1.0488088481701482E-2</v>
      </c>
      <c r="E125" s="24">
        <v>6.3863656853226335E-3</v>
      </c>
      <c r="F125" s="24">
        <v>1.1690451944500059E-2</v>
      </c>
      <c r="G125" s="24">
        <v>9.8319208025018125E-3</v>
      </c>
      <c r="H125" s="24">
        <v>1.5055453054181668E-2</v>
      </c>
      <c r="I125" s="24">
        <v>2.880972058177584E-2</v>
      </c>
      <c r="J125" s="24">
        <v>1.3784048752090251E-2</v>
      </c>
      <c r="K125" s="24">
        <v>1.2611106216347555E-2</v>
      </c>
      <c r="L125" s="24">
        <v>7.6331950496935658E-3</v>
      </c>
      <c r="M125" s="24">
        <v>5.7154760664940869E-3</v>
      </c>
      <c r="N125" s="24">
        <v>1.0327955589886369E-2</v>
      </c>
      <c r="O125" s="24">
        <v>3.4793579675949961E-3</v>
      </c>
      <c r="P125" s="24">
        <v>5.3665631459995288E-3</v>
      </c>
      <c r="Q125" s="24">
        <v>1.3291601358251288E-2</v>
      </c>
      <c r="R125" s="24">
        <v>2.0655911179772904E-2</v>
      </c>
      <c r="S125" s="24">
        <v>1.708410567359811E-2</v>
      </c>
      <c r="T125" s="24">
        <v>8.1649658092772665E-3</v>
      </c>
      <c r="U125" s="24">
        <v>2.5625508125043387E-2</v>
      </c>
      <c r="V125" s="24">
        <v>1.0327955589886396E-2</v>
      </c>
      <c r="W125" s="24">
        <v>8.3666002653407616E-3</v>
      </c>
      <c r="X125" s="24">
        <v>8.3666002653406436E-3</v>
      </c>
      <c r="Y125" s="24">
        <v>8.3096931351284136E-3</v>
      </c>
      <c r="Z125" s="24">
        <v>1.427240928037962E-2</v>
      </c>
      <c r="AA125" s="24">
        <v>1.7511900715418287E-2</v>
      </c>
      <c r="AB125" s="205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  <c r="BJ125" s="206"/>
      <c r="BK125" s="206"/>
      <c r="BL125" s="206"/>
      <c r="BM125" s="56"/>
    </row>
    <row r="126" spans="1:65">
      <c r="A126" s="30"/>
      <c r="B126" s="3" t="s">
        <v>85</v>
      </c>
      <c r="C126" s="29"/>
      <c r="D126" s="13">
        <v>1.3028681343728548E-2</v>
      </c>
      <c r="E126" s="13">
        <v>7.6463580531869581E-3</v>
      </c>
      <c r="F126" s="13">
        <v>1.4285684657230215E-2</v>
      </c>
      <c r="G126" s="13">
        <v>1.2315558416494963E-2</v>
      </c>
      <c r="H126" s="13">
        <v>1.7852315874523718E-2</v>
      </c>
      <c r="I126" s="13">
        <v>3.4920873432455563E-2</v>
      </c>
      <c r="J126" s="13">
        <v>1.5401171790044976E-2</v>
      </c>
      <c r="K126" s="13">
        <v>1.3796199777209884E-2</v>
      </c>
      <c r="L126" s="13">
        <v>9.2904578976735677E-3</v>
      </c>
      <c r="M126" s="13">
        <v>7.3150290953422608E-3</v>
      </c>
      <c r="N126" s="13">
        <v>1.2698306053138975E-2</v>
      </c>
      <c r="O126" s="13">
        <v>4.2183819208111246E-3</v>
      </c>
      <c r="P126" s="13">
        <v>6.3622562489620968E-3</v>
      </c>
      <c r="Q126" s="13">
        <v>1.585479287266555E-2</v>
      </c>
      <c r="R126" s="13">
        <v>2.4206145913796377E-2</v>
      </c>
      <c r="S126" s="13">
        <v>1.9765644820977375E-2</v>
      </c>
      <c r="T126" s="13">
        <v>1.0649955403405131E-2</v>
      </c>
      <c r="U126" s="13">
        <v>3.157146791586455E-2</v>
      </c>
      <c r="V126" s="13">
        <v>1.2493494665185158E-2</v>
      </c>
      <c r="W126" s="13">
        <v>1.1230335926631894E-2</v>
      </c>
      <c r="X126" s="13">
        <v>1.0265767196736985E-2</v>
      </c>
      <c r="Y126" s="13">
        <v>1.0097445938548409E-2</v>
      </c>
      <c r="Z126" s="13">
        <v>1.6592287629047634E-2</v>
      </c>
      <c r="AA126" s="13">
        <v>2.0051794712311014E-2</v>
      </c>
      <c r="AB126" s="155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270</v>
      </c>
      <c r="C127" s="29"/>
      <c r="D127" s="13">
        <v>-2.4974470667569193E-2</v>
      </c>
      <c r="E127" s="13">
        <v>1.1624313694329036E-2</v>
      </c>
      <c r="F127" s="13">
        <v>-8.824979498502139E-3</v>
      </c>
      <c r="G127" s="13">
        <v>-3.3049216252102886E-2</v>
      </c>
      <c r="H127" s="13">
        <v>2.145531644349874E-2</v>
      </c>
      <c r="I127" s="13">
        <v>-7.5023391396844552E-4</v>
      </c>
      <c r="J127" s="13">
        <v>8.403459472363406E-2</v>
      </c>
      <c r="K127" s="13">
        <v>0.10716874082332284</v>
      </c>
      <c r="L127" s="13">
        <v>-4.8481672981192103E-3</v>
      </c>
      <c r="M127" s="13">
        <v>-5.3639817492663444E-2</v>
      </c>
      <c r="N127" s="13">
        <v>-1.4881038686902159E-2</v>
      </c>
      <c r="O127" s="13">
        <v>-9.8197911224451317E-4</v>
      </c>
      <c r="P127" s="13">
        <v>2.1657185083112207E-2</v>
      </c>
      <c r="Q127" s="13">
        <v>1.5399257255098719E-2</v>
      </c>
      <c r="R127" s="13">
        <v>3.3567434820299002E-2</v>
      </c>
      <c r="S127" s="13">
        <v>4.6890765034779625E-2</v>
      </c>
      <c r="T127" s="13">
        <v>-7.1404257778637459E-2</v>
      </c>
      <c r="U127" s="13">
        <v>-1.6899725083035833E-2</v>
      </c>
      <c r="V127" s="13">
        <v>1.2684524821648946E-3</v>
      </c>
      <c r="W127" s="13">
        <v>-9.7647180928371435E-2</v>
      </c>
      <c r="X127" s="13">
        <v>-1.2862352290768819E-2</v>
      </c>
      <c r="Y127" s="13">
        <v>-3.2332181812126937E-3</v>
      </c>
      <c r="Z127" s="13">
        <v>4.1864235908407377E-2</v>
      </c>
      <c r="AA127" s="13">
        <v>5.7791671573899972E-2</v>
      </c>
      <c r="AB127" s="155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271</v>
      </c>
      <c r="C128" s="47"/>
      <c r="D128" s="45">
        <v>0.73</v>
      </c>
      <c r="E128" s="45">
        <v>0.38</v>
      </c>
      <c r="F128" s="45">
        <v>0.24</v>
      </c>
      <c r="G128" s="45">
        <v>0.97</v>
      </c>
      <c r="H128" s="45">
        <v>0.67</v>
      </c>
      <c r="I128" s="45">
        <v>0</v>
      </c>
      <c r="J128" s="45">
        <v>2.5499999999999998</v>
      </c>
      <c r="K128" s="45">
        <v>3.25</v>
      </c>
      <c r="L128" s="45">
        <v>0.12</v>
      </c>
      <c r="M128" s="45">
        <v>1.58</v>
      </c>
      <c r="N128" s="45">
        <v>0.42</v>
      </c>
      <c r="O128" s="45">
        <v>0</v>
      </c>
      <c r="P128" s="45">
        <v>0.68</v>
      </c>
      <c r="Q128" s="45">
        <v>0.49</v>
      </c>
      <c r="R128" s="45">
        <v>1.04</v>
      </c>
      <c r="S128" s="45">
        <v>1.44</v>
      </c>
      <c r="T128" s="45">
        <v>2.12</v>
      </c>
      <c r="U128" s="45">
        <v>0.48</v>
      </c>
      <c r="V128" s="45">
        <v>0.06</v>
      </c>
      <c r="W128" s="45">
        <v>2.91</v>
      </c>
      <c r="X128" s="45">
        <v>0.36</v>
      </c>
      <c r="Y128" s="45">
        <v>7.0000000000000007E-2</v>
      </c>
      <c r="Z128" s="45">
        <v>1.29</v>
      </c>
      <c r="AA128" s="45">
        <v>1.76</v>
      </c>
      <c r="AB128" s="155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BM129" s="55"/>
    </row>
    <row r="130" spans="1:65" ht="15">
      <c r="B130" s="8" t="s">
        <v>475</v>
      </c>
      <c r="BM130" s="28" t="s">
        <v>65</v>
      </c>
    </row>
    <row r="131" spans="1:65" ht="15">
      <c r="A131" s="25" t="s">
        <v>19</v>
      </c>
      <c r="B131" s="18" t="s">
        <v>108</v>
      </c>
      <c r="C131" s="15" t="s">
        <v>109</v>
      </c>
      <c r="D131" s="16" t="s">
        <v>224</v>
      </c>
      <c r="E131" s="17" t="s">
        <v>224</v>
      </c>
      <c r="F131" s="17" t="s">
        <v>224</v>
      </c>
      <c r="G131" s="17" t="s">
        <v>224</v>
      </c>
      <c r="H131" s="17" t="s">
        <v>224</v>
      </c>
      <c r="I131" s="17" t="s">
        <v>224</v>
      </c>
      <c r="J131" s="17" t="s">
        <v>224</v>
      </c>
      <c r="K131" s="17" t="s">
        <v>224</v>
      </c>
      <c r="L131" s="17" t="s">
        <v>224</v>
      </c>
      <c r="M131" s="17" t="s">
        <v>224</v>
      </c>
      <c r="N131" s="17" t="s">
        <v>224</v>
      </c>
      <c r="O131" s="17" t="s">
        <v>224</v>
      </c>
      <c r="P131" s="17" t="s">
        <v>224</v>
      </c>
      <c r="Q131" s="17" t="s">
        <v>224</v>
      </c>
      <c r="R131" s="17" t="s">
        <v>224</v>
      </c>
      <c r="S131" s="17" t="s">
        <v>224</v>
      </c>
      <c r="T131" s="17" t="s">
        <v>224</v>
      </c>
      <c r="U131" s="17" t="s">
        <v>224</v>
      </c>
      <c r="V131" s="17" t="s">
        <v>224</v>
      </c>
      <c r="W131" s="17" t="s">
        <v>224</v>
      </c>
      <c r="X131" s="17" t="s">
        <v>224</v>
      </c>
      <c r="Y131" s="17" t="s">
        <v>224</v>
      </c>
      <c r="Z131" s="17" t="s">
        <v>224</v>
      </c>
      <c r="AA131" s="17" t="s">
        <v>224</v>
      </c>
      <c r="AB131" s="17" t="s">
        <v>224</v>
      </c>
      <c r="AC131" s="155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225</v>
      </c>
      <c r="C132" s="9" t="s">
        <v>225</v>
      </c>
      <c r="D132" s="153" t="s">
        <v>227</v>
      </c>
      <c r="E132" s="154" t="s">
        <v>229</v>
      </c>
      <c r="F132" s="154" t="s">
        <v>230</v>
      </c>
      <c r="G132" s="154" t="s">
        <v>232</v>
      </c>
      <c r="H132" s="154" t="s">
        <v>233</v>
      </c>
      <c r="I132" s="154" t="s">
        <v>234</v>
      </c>
      <c r="J132" s="154" t="s">
        <v>235</v>
      </c>
      <c r="K132" s="154" t="s">
        <v>236</v>
      </c>
      <c r="L132" s="154" t="s">
        <v>238</v>
      </c>
      <c r="M132" s="154" t="s">
        <v>239</v>
      </c>
      <c r="N132" s="154" t="s">
        <v>240</v>
      </c>
      <c r="O132" s="154" t="s">
        <v>243</v>
      </c>
      <c r="P132" s="154" t="s">
        <v>244</v>
      </c>
      <c r="Q132" s="154" t="s">
        <v>245</v>
      </c>
      <c r="R132" s="154" t="s">
        <v>246</v>
      </c>
      <c r="S132" s="154" t="s">
        <v>247</v>
      </c>
      <c r="T132" s="154" t="s">
        <v>248</v>
      </c>
      <c r="U132" s="154" t="s">
        <v>249</v>
      </c>
      <c r="V132" s="154" t="s">
        <v>250</v>
      </c>
      <c r="W132" s="154" t="s">
        <v>251</v>
      </c>
      <c r="X132" s="154" t="s">
        <v>252</v>
      </c>
      <c r="Y132" s="154" t="s">
        <v>253</v>
      </c>
      <c r="Z132" s="154" t="s">
        <v>254</v>
      </c>
      <c r="AA132" s="154" t="s">
        <v>255</v>
      </c>
      <c r="AB132" s="154" t="s">
        <v>258</v>
      </c>
      <c r="AC132" s="155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3</v>
      </c>
    </row>
    <row r="133" spans="1:65">
      <c r="A133" s="30"/>
      <c r="B133" s="19"/>
      <c r="C133" s="9"/>
      <c r="D133" s="10" t="s">
        <v>295</v>
      </c>
      <c r="E133" s="11" t="s">
        <v>296</v>
      </c>
      <c r="F133" s="11" t="s">
        <v>296</v>
      </c>
      <c r="G133" s="11" t="s">
        <v>296</v>
      </c>
      <c r="H133" s="11" t="s">
        <v>296</v>
      </c>
      <c r="I133" s="11" t="s">
        <v>296</v>
      </c>
      <c r="J133" s="11" t="s">
        <v>295</v>
      </c>
      <c r="K133" s="11" t="s">
        <v>295</v>
      </c>
      <c r="L133" s="11" t="s">
        <v>112</v>
      </c>
      <c r="M133" s="11" t="s">
        <v>295</v>
      </c>
      <c r="N133" s="11" t="s">
        <v>296</v>
      </c>
      <c r="O133" s="11" t="s">
        <v>296</v>
      </c>
      <c r="P133" s="11" t="s">
        <v>295</v>
      </c>
      <c r="Q133" s="11" t="s">
        <v>112</v>
      </c>
      <c r="R133" s="11" t="s">
        <v>295</v>
      </c>
      <c r="S133" s="11" t="s">
        <v>295</v>
      </c>
      <c r="T133" s="11" t="s">
        <v>112</v>
      </c>
      <c r="U133" s="11" t="s">
        <v>296</v>
      </c>
      <c r="V133" s="11" t="s">
        <v>296</v>
      </c>
      <c r="W133" s="11" t="s">
        <v>296</v>
      </c>
      <c r="X133" s="11" t="s">
        <v>295</v>
      </c>
      <c r="Y133" s="11" t="s">
        <v>295</v>
      </c>
      <c r="Z133" s="11" t="s">
        <v>295</v>
      </c>
      <c r="AA133" s="11" t="s">
        <v>295</v>
      </c>
      <c r="AB133" s="11" t="s">
        <v>295</v>
      </c>
      <c r="AC133" s="155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9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155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18">
        <v>7.0000000000000007E-2</v>
      </c>
      <c r="E135" s="219">
        <v>0.12</v>
      </c>
      <c r="F135" s="218">
        <v>0.05</v>
      </c>
      <c r="G135" s="219">
        <v>0.4</v>
      </c>
      <c r="H135" s="218">
        <v>0.05</v>
      </c>
      <c r="I135" s="219" t="s">
        <v>103</v>
      </c>
      <c r="J135" s="219" t="s">
        <v>299</v>
      </c>
      <c r="K135" s="218">
        <v>0.09</v>
      </c>
      <c r="L135" s="219">
        <v>93.69</v>
      </c>
      <c r="M135" s="219" t="s">
        <v>103</v>
      </c>
      <c r="N135" s="218">
        <v>0.05</v>
      </c>
      <c r="O135" s="219" t="s">
        <v>299</v>
      </c>
      <c r="P135" s="219" t="s">
        <v>299</v>
      </c>
      <c r="Q135" s="219">
        <v>0.4</v>
      </c>
      <c r="R135" s="219">
        <v>0.12</v>
      </c>
      <c r="S135" s="219">
        <v>0.12</v>
      </c>
      <c r="T135" s="219">
        <v>16</v>
      </c>
      <c r="U135" s="218">
        <v>0.06</v>
      </c>
      <c r="V135" s="218">
        <v>0.05</v>
      </c>
      <c r="W135" s="218">
        <v>0.05</v>
      </c>
      <c r="X135" s="218">
        <v>0.06</v>
      </c>
      <c r="Y135" s="218">
        <v>0.09</v>
      </c>
      <c r="Z135" s="218">
        <v>0.08</v>
      </c>
      <c r="AA135" s="218">
        <v>8.2229999999999998E-2</v>
      </c>
      <c r="AB135" s="218">
        <v>7.0000000000000007E-2</v>
      </c>
      <c r="AC135" s="205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  <c r="BJ135" s="206"/>
      <c r="BK135" s="206"/>
      <c r="BL135" s="206"/>
      <c r="BM135" s="220">
        <v>1</v>
      </c>
    </row>
    <row r="136" spans="1:65">
      <c r="A136" s="30"/>
      <c r="B136" s="19">
        <v>1</v>
      </c>
      <c r="C136" s="9">
        <v>2</v>
      </c>
      <c r="D136" s="24">
        <v>0.06</v>
      </c>
      <c r="E136" s="222">
        <v>0.14000000000000001</v>
      </c>
      <c r="F136" s="24">
        <v>0.06</v>
      </c>
      <c r="G136" s="222">
        <v>0.4</v>
      </c>
      <c r="H136" s="24">
        <v>0.05</v>
      </c>
      <c r="I136" s="222" t="s">
        <v>103</v>
      </c>
      <c r="J136" s="222" t="s">
        <v>299</v>
      </c>
      <c r="K136" s="221">
        <v>0.06</v>
      </c>
      <c r="L136" s="222">
        <v>90.36</v>
      </c>
      <c r="M136" s="222" t="s">
        <v>103</v>
      </c>
      <c r="N136" s="24">
        <v>0.06</v>
      </c>
      <c r="O136" s="222" t="s">
        <v>299</v>
      </c>
      <c r="P136" s="222" t="s">
        <v>299</v>
      </c>
      <c r="Q136" s="222">
        <v>0.5</v>
      </c>
      <c r="R136" s="222">
        <v>0.13</v>
      </c>
      <c r="S136" s="222">
        <v>0.13</v>
      </c>
      <c r="T136" s="222">
        <v>17</v>
      </c>
      <c r="U136" s="24">
        <v>0.08</v>
      </c>
      <c r="V136" s="24">
        <v>7.0000000000000007E-2</v>
      </c>
      <c r="W136" s="24">
        <v>0.05</v>
      </c>
      <c r="X136" s="24">
        <v>0.05</v>
      </c>
      <c r="Y136" s="24">
        <v>0.08</v>
      </c>
      <c r="Z136" s="24">
        <v>0.05</v>
      </c>
      <c r="AA136" s="24">
        <v>6.787E-2</v>
      </c>
      <c r="AB136" s="24">
        <v>0.08</v>
      </c>
      <c r="AC136" s="205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20">
        <v>24</v>
      </c>
    </row>
    <row r="137" spans="1:65">
      <c r="A137" s="30"/>
      <c r="B137" s="19">
        <v>1</v>
      </c>
      <c r="C137" s="9">
        <v>3</v>
      </c>
      <c r="D137" s="24">
        <v>0.06</v>
      </c>
      <c r="E137" s="222">
        <v>0.15</v>
      </c>
      <c r="F137" s="24">
        <v>0.05</v>
      </c>
      <c r="G137" s="222">
        <v>0.4</v>
      </c>
      <c r="H137" s="24">
        <v>0.06</v>
      </c>
      <c r="I137" s="222" t="s">
        <v>103</v>
      </c>
      <c r="J137" s="222" t="s">
        <v>299</v>
      </c>
      <c r="K137" s="24">
        <v>0.1</v>
      </c>
      <c r="L137" s="222">
        <v>93.02</v>
      </c>
      <c r="M137" s="222" t="s">
        <v>103</v>
      </c>
      <c r="N137" s="24">
        <v>0.06</v>
      </c>
      <c r="O137" s="222" t="s">
        <v>299</v>
      </c>
      <c r="P137" s="222" t="s">
        <v>299</v>
      </c>
      <c r="Q137" s="222">
        <v>0.4</v>
      </c>
      <c r="R137" s="222">
        <v>0.13</v>
      </c>
      <c r="S137" s="222">
        <v>0.13</v>
      </c>
      <c r="T137" s="222">
        <v>16</v>
      </c>
      <c r="U137" s="24">
        <v>0.05</v>
      </c>
      <c r="V137" s="24">
        <v>7.0000000000000007E-2</v>
      </c>
      <c r="W137" s="222" t="s">
        <v>302</v>
      </c>
      <c r="X137" s="24">
        <v>0.05</v>
      </c>
      <c r="Y137" s="24">
        <v>7.0000000000000007E-2</v>
      </c>
      <c r="Z137" s="24">
        <v>0.08</v>
      </c>
      <c r="AA137" s="24">
        <v>5.5829999999999998E-2</v>
      </c>
      <c r="AB137" s="24">
        <v>0.08</v>
      </c>
      <c r="AC137" s="205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  <c r="BJ137" s="206"/>
      <c r="BK137" s="206"/>
      <c r="BL137" s="206"/>
      <c r="BM137" s="220">
        <v>16</v>
      </c>
    </row>
    <row r="138" spans="1:65">
      <c r="A138" s="30"/>
      <c r="B138" s="19">
        <v>1</v>
      </c>
      <c r="C138" s="9">
        <v>4</v>
      </c>
      <c r="D138" s="24">
        <v>0.06</v>
      </c>
      <c r="E138" s="222">
        <v>0.15</v>
      </c>
      <c r="F138" s="24">
        <v>0.08</v>
      </c>
      <c r="G138" s="222">
        <v>0.4</v>
      </c>
      <c r="H138" s="24">
        <v>0.06</v>
      </c>
      <c r="I138" s="24">
        <v>0.1</v>
      </c>
      <c r="J138" s="222" t="s">
        <v>299</v>
      </c>
      <c r="K138" s="24">
        <v>0.09</v>
      </c>
      <c r="L138" s="222">
        <v>89.09</v>
      </c>
      <c r="M138" s="222" t="s">
        <v>103</v>
      </c>
      <c r="N138" s="24">
        <v>0.06</v>
      </c>
      <c r="O138" s="222" t="s">
        <v>299</v>
      </c>
      <c r="P138" s="222" t="s">
        <v>299</v>
      </c>
      <c r="Q138" s="222">
        <v>0.4</v>
      </c>
      <c r="R138" s="222">
        <v>0.14000000000000001</v>
      </c>
      <c r="S138" s="222">
        <v>0.14000000000000001</v>
      </c>
      <c r="T138" s="222">
        <v>17</v>
      </c>
      <c r="U138" s="24">
        <v>0.05</v>
      </c>
      <c r="V138" s="24">
        <v>7.0000000000000007E-2</v>
      </c>
      <c r="W138" s="222" t="s">
        <v>302</v>
      </c>
      <c r="X138" s="24">
        <v>0.05</v>
      </c>
      <c r="Y138" s="24">
        <v>7.0000000000000007E-2</v>
      </c>
      <c r="Z138" s="24">
        <v>0.05</v>
      </c>
      <c r="AA138" s="24">
        <v>4.9680000000000002E-2</v>
      </c>
      <c r="AB138" s="24">
        <v>0.08</v>
      </c>
      <c r="AC138" s="205"/>
      <c r="AD138" s="206"/>
      <c r="AE138" s="206"/>
      <c r="AF138" s="206"/>
      <c r="AG138" s="206"/>
      <c r="AH138" s="206"/>
      <c r="AI138" s="206"/>
      <c r="AJ138" s="206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  <c r="AX138" s="206"/>
      <c r="AY138" s="206"/>
      <c r="AZ138" s="206"/>
      <c r="BA138" s="206"/>
      <c r="BB138" s="206"/>
      <c r="BC138" s="206"/>
      <c r="BD138" s="206"/>
      <c r="BE138" s="206"/>
      <c r="BF138" s="206"/>
      <c r="BG138" s="206"/>
      <c r="BH138" s="206"/>
      <c r="BI138" s="206"/>
      <c r="BJ138" s="206"/>
      <c r="BK138" s="206"/>
      <c r="BL138" s="206"/>
      <c r="BM138" s="220">
        <v>6.5343809523809512E-2</v>
      </c>
    </row>
    <row r="139" spans="1:65">
      <c r="A139" s="30"/>
      <c r="B139" s="19">
        <v>1</v>
      </c>
      <c r="C139" s="9">
        <v>5</v>
      </c>
      <c r="D139" s="24">
        <v>0.06</v>
      </c>
      <c r="E139" s="222">
        <v>0.12</v>
      </c>
      <c r="F139" s="24">
        <v>0.04</v>
      </c>
      <c r="G139" s="222">
        <v>0.4</v>
      </c>
      <c r="H139" s="24">
        <v>0.05</v>
      </c>
      <c r="I139" s="222" t="s">
        <v>103</v>
      </c>
      <c r="J139" s="222" t="s">
        <v>299</v>
      </c>
      <c r="K139" s="24">
        <v>0.09</v>
      </c>
      <c r="L139" s="222">
        <v>90.22</v>
      </c>
      <c r="M139" s="222" t="s">
        <v>103</v>
      </c>
      <c r="N139" s="24">
        <v>0.06</v>
      </c>
      <c r="O139" s="222" t="s">
        <v>299</v>
      </c>
      <c r="P139" s="222" t="s">
        <v>299</v>
      </c>
      <c r="Q139" s="222">
        <v>0.5</v>
      </c>
      <c r="R139" s="222">
        <v>0.13</v>
      </c>
      <c r="S139" s="222">
        <v>0.12</v>
      </c>
      <c r="T139" s="222">
        <v>17</v>
      </c>
      <c r="U139" s="24">
        <v>0.05</v>
      </c>
      <c r="V139" s="24">
        <v>0.05</v>
      </c>
      <c r="W139" s="24">
        <v>0.05</v>
      </c>
      <c r="X139" s="24">
        <v>0.05</v>
      </c>
      <c r="Y139" s="24">
        <v>0.08</v>
      </c>
      <c r="Z139" s="24">
        <v>0.06</v>
      </c>
      <c r="AA139" s="24">
        <v>4.6699999999999998E-2</v>
      </c>
      <c r="AB139" s="221">
        <v>0.05</v>
      </c>
      <c r="AC139" s="205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  <c r="AX139" s="206"/>
      <c r="AY139" s="206"/>
      <c r="AZ139" s="206"/>
      <c r="BA139" s="206"/>
      <c r="BB139" s="206"/>
      <c r="BC139" s="206"/>
      <c r="BD139" s="206"/>
      <c r="BE139" s="206"/>
      <c r="BF139" s="206"/>
      <c r="BG139" s="206"/>
      <c r="BH139" s="206"/>
      <c r="BI139" s="206"/>
      <c r="BJ139" s="206"/>
      <c r="BK139" s="206"/>
      <c r="BL139" s="206"/>
      <c r="BM139" s="220">
        <v>18</v>
      </c>
    </row>
    <row r="140" spans="1:65">
      <c r="A140" s="30"/>
      <c r="B140" s="19">
        <v>1</v>
      </c>
      <c r="C140" s="9">
        <v>6</v>
      </c>
      <c r="D140" s="24">
        <v>0.05</v>
      </c>
      <c r="E140" s="222">
        <v>0.14000000000000001</v>
      </c>
      <c r="F140" s="24">
        <v>0.06</v>
      </c>
      <c r="G140" s="222">
        <v>0.4</v>
      </c>
      <c r="H140" s="24">
        <v>0.06</v>
      </c>
      <c r="I140" s="222" t="s">
        <v>103</v>
      </c>
      <c r="J140" s="222" t="s">
        <v>299</v>
      </c>
      <c r="K140" s="24">
        <v>0.08</v>
      </c>
      <c r="L140" s="222">
        <v>89.15</v>
      </c>
      <c r="M140" s="222" t="s">
        <v>103</v>
      </c>
      <c r="N140" s="24">
        <v>0.06</v>
      </c>
      <c r="O140" s="222" t="s">
        <v>299</v>
      </c>
      <c r="P140" s="222" t="s">
        <v>299</v>
      </c>
      <c r="Q140" s="222">
        <v>0.4</v>
      </c>
      <c r="R140" s="222">
        <v>0.13</v>
      </c>
      <c r="S140" s="222">
        <v>0.15</v>
      </c>
      <c r="T140" s="222">
        <v>17</v>
      </c>
      <c r="U140" s="24">
        <v>7.0000000000000007E-2</v>
      </c>
      <c r="V140" s="24">
        <v>0.04</v>
      </c>
      <c r="W140" s="24">
        <v>0.03</v>
      </c>
      <c r="X140" s="24">
        <v>0.06</v>
      </c>
      <c r="Y140" s="24">
        <v>7.0000000000000007E-2</v>
      </c>
      <c r="Z140" s="24">
        <v>0.04</v>
      </c>
      <c r="AA140" s="24">
        <v>7.8570000000000001E-2</v>
      </c>
      <c r="AB140" s="24">
        <v>0.08</v>
      </c>
      <c r="AC140" s="205"/>
      <c r="AD140" s="206"/>
      <c r="AE140" s="206"/>
      <c r="AF140" s="206"/>
      <c r="AG140" s="206"/>
      <c r="AH140" s="206"/>
      <c r="AI140" s="206"/>
      <c r="AJ140" s="206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56"/>
    </row>
    <row r="141" spans="1:65">
      <c r="A141" s="30"/>
      <c r="B141" s="20" t="s">
        <v>267</v>
      </c>
      <c r="C141" s="12"/>
      <c r="D141" s="223">
        <v>0.06</v>
      </c>
      <c r="E141" s="223">
        <v>0.13666666666666669</v>
      </c>
      <c r="F141" s="223">
        <v>5.6666666666666664E-2</v>
      </c>
      <c r="G141" s="223">
        <v>0.39999999999999997</v>
      </c>
      <c r="H141" s="223">
        <v>5.5E-2</v>
      </c>
      <c r="I141" s="223">
        <v>0.1</v>
      </c>
      <c r="J141" s="223" t="s">
        <v>595</v>
      </c>
      <c r="K141" s="223">
        <v>8.4999999999999978E-2</v>
      </c>
      <c r="L141" s="223">
        <v>90.921666666666667</v>
      </c>
      <c r="M141" s="223" t="s">
        <v>595</v>
      </c>
      <c r="N141" s="223">
        <v>5.8333333333333327E-2</v>
      </c>
      <c r="O141" s="223" t="s">
        <v>595</v>
      </c>
      <c r="P141" s="223" t="s">
        <v>595</v>
      </c>
      <c r="Q141" s="223">
        <v>0.43333333333333335</v>
      </c>
      <c r="R141" s="223">
        <v>0.13</v>
      </c>
      <c r="S141" s="223">
        <v>0.13166666666666668</v>
      </c>
      <c r="T141" s="223">
        <v>16.666666666666668</v>
      </c>
      <c r="U141" s="223">
        <v>0.06</v>
      </c>
      <c r="V141" s="223">
        <v>5.8333333333333327E-2</v>
      </c>
      <c r="W141" s="223">
        <v>4.5000000000000005E-2</v>
      </c>
      <c r="X141" s="223">
        <v>5.3333333333333337E-2</v>
      </c>
      <c r="Y141" s="223">
        <v>7.6666666666666675E-2</v>
      </c>
      <c r="Z141" s="223">
        <v>0.06</v>
      </c>
      <c r="AA141" s="223">
        <v>6.3479999999999995E-2</v>
      </c>
      <c r="AB141" s="223">
        <v>7.3333333333333348E-2</v>
      </c>
      <c r="AC141" s="205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56"/>
    </row>
    <row r="142" spans="1:65">
      <c r="A142" s="30"/>
      <c r="B142" s="3" t="s">
        <v>268</v>
      </c>
      <c r="C142" s="29"/>
      <c r="D142" s="24">
        <v>0.06</v>
      </c>
      <c r="E142" s="24">
        <v>0.14000000000000001</v>
      </c>
      <c r="F142" s="24">
        <v>5.5E-2</v>
      </c>
      <c r="G142" s="24">
        <v>0.4</v>
      </c>
      <c r="H142" s="24">
        <v>5.5E-2</v>
      </c>
      <c r="I142" s="24">
        <v>0.1</v>
      </c>
      <c r="J142" s="24" t="s">
        <v>595</v>
      </c>
      <c r="K142" s="24">
        <v>0.09</v>
      </c>
      <c r="L142" s="24">
        <v>90.289999999999992</v>
      </c>
      <c r="M142" s="24" t="s">
        <v>595</v>
      </c>
      <c r="N142" s="24">
        <v>0.06</v>
      </c>
      <c r="O142" s="24" t="s">
        <v>595</v>
      </c>
      <c r="P142" s="24" t="s">
        <v>595</v>
      </c>
      <c r="Q142" s="24">
        <v>0.4</v>
      </c>
      <c r="R142" s="24">
        <v>0.13</v>
      </c>
      <c r="S142" s="24">
        <v>0.13</v>
      </c>
      <c r="T142" s="24">
        <v>17</v>
      </c>
      <c r="U142" s="24">
        <v>5.5E-2</v>
      </c>
      <c r="V142" s="24">
        <v>6.0000000000000005E-2</v>
      </c>
      <c r="W142" s="24">
        <v>0.05</v>
      </c>
      <c r="X142" s="24">
        <v>0.05</v>
      </c>
      <c r="Y142" s="24">
        <v>7.5000000000000011E-2</v>
      </c>
      <c r="Z142" s="24">
        <v>5.5E-2</v>
      </c>
      <c r="AA142" s="24">
        <v>6.1850000000000002E-2</v>
      </c>
      <c r="AB142" s="24">
        <v>0.08</v>
      </c>
      <c r="AC142" s="205"/>
      <c r="AD142" s="206"/>
      <c r="AE142" s="206"/>
      <c r="AF142" s="206"/>
      <c r="AG142" s="206"/>
      <c r="AH142" s="206"/>
      <c r="AI142" s="206"/>
      <c r="AJ142" s="206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56"/>
    </row>
    <row r="143" spans="1:65">
      <c r="A143" s="30"/>
      <c r="B143" s="3" t="s">
        <v>269</v>
      </c>
      <c r="C143" s="29"/>
      <c r="D143" s="24">
        <v>6.3245553203367597E-3</v>
      </c>
      <c r="E143" s="24">
        <v>1.3662601021279466E-2</v>
      </c>
      <c r="F143" s="24">
        <v>1.3662601021279475E-2</v>
      </c>
      <c r="G143" s="24">
        <v>6.0809419444881171E-17</v>
      </c>
      <c r="H143" s="24">
        <v>5.4772255750516587E-3</v>
      </c>
      <c r="I143" s="24" t="s">
        <v>595</v>
      </c>
      <c r="J143" s="24" t="s">
        <v>595</v>
      </c>
      <c r="K143" s="24">
        <v>1.378404875209042E-2</v>
      </c>
      <c r="L143" s="24">
        <v>1.9681607319186751</v>
      </c>
      <c r="M143" s="24" t="s">
        <v>595</v>
      </c>
      <c r="N143" s="24">
        <v>4.082482904638628E-3</v>
      </c>
      <c r="O143" s="24" t="s">
        <v>595</v>
      </c>
      <c r="P143" s="24" t="s">
        <v>595</v>
      </c>
      <c r="Q143" s="24">
        <v>5.1639777949432392E-2</v>
      </c>
      <c r="R143" s="24">
        <v>6.324555320336764E-3</v>
      </c>
      <c r="S143" s="24">
        <v>1.1690451944500123E-2</v>
      </c>
      <c r="T143" s="24">
        <v>0.5163977794943222</v>
      </c>
      <c r="U143" s="24">
        <v>1.2649110640673561E-2</v>
      </c>
      <c r="V143" s="24">
        <v>1.3291601358251307E-2</v>
      </c>
      <c r="W143" s="24">
        <v>9.9999999999999985E-3</v>
      </c>
      <c r="X143" s="24">
        <v>5.1639777949432199E-3</v>
      </c>
      <c r="Y143" s="24">
        <v>8.164965809277256E-3</v>
      </c>
      <c r="Z143" s="24">
        <v>1.6733200530681544E-2</v>
      </c>
      <c r="AA143" s="24">
        <v>1.5027132793716853E-2</v>
      </c>
      <c r="AB143" s="24">
        <v>1.211060141638993E-2</v>
      </c>
      <c r="AC143" s="205"/>
      <c r="AD143" s="206"/>
      <c r="AE143" s="206"/>
      <c r="AF143" s="206"/>
      <c r="AG143" s="206"/>
      <c r="AH143" s="206"/>
      <c r="AI143" s="206"/>
      <c r="AJ143" s="206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  <c r="AX143" s="206"/>
      <c r="AY143" s="206"/>
      <c r="AZ143" s="206"/>
      <c r="BA143" s="206"/>
      <c r="BB143" s="206"/>
      <c r="BC143" s="206"/>
      <c r="BD143" s="206"/>
      <c r="BE143" s="206"/>
      <c r="BF143" s="206"/>
      <c r="BG143" s="206"/>
      <c r="BH143" s="206"/>
      <c r="BI143" s="206"/>
      <c r="BJ143" s="206"/>
      <c r="BK143" s="206"/>
      <c r="BL143" s="206"/>
      <c r="BM143" s="56"/>
    </row>
    <row r="144" spans="1:65">
      <c r="A144" s="30"/>
      <c r="B144" s="3" t="s">
        <v>85</v>
      </c>
      <c r="C144" s="29"/>
      <c r="D144" s="13">
        <v>0.105409255338946</v>
      </c>
      <c r="E144" s="13">
        <v>9.9970251375215591E-2</v>
      </c>
      <c r="F144" s="13">
        <v>0.24110472390493193</v>
      </c>
      <c r="G144" s="13">
        <v>1.5202354861220294E-16</v>
      </c>
      <c r="H144" s="13">
        <v>9.95859195463938E-2</v>
      </c>
      <c r="I144" s="13" t="s">
        <v>595</v>
      </c>
      <c r="J144" s="13" t="s">
        <v>595</v>
      </c>
      <c r="K144" s="13">
        <v>0.16216527943635792</v>
      </c>
      <c r="L144" s="13">
        <v>2.1646773580760087E-2</v>
      </c>
      <c r="M144" s="13" t="s">
        <v>595</v>
      </c>
      <c r="N144" s="13">
        <v>6.9985421222376484E-2</v>
      </c>
      <c r="O144" s="13" t="s">
        <v>595</v>
      </c>
      <c r="P144" s="13" t="s">
        <v>595</v>
      </c>
      <c r="Q144" s="13">
        <v>0.11916871834484398</v>
      </c>
      <c r="R144" s="13">
        <v>4.8650425541052027E-2</v>
      </c>
      <c r="S144" s="13">
        <v>8.8788242616456625E-2</v>
      </c>
      <c r="T144" s="13">
        <v>3.0983866769659328E-2</v>
      </c>
      <c r="U144" s="13">
        <v>0.2108185106778927</v>
      </c>
      <c r="V144" s="13">
        <v>0.22785602328430815</v>
      </c>
      <c r="W144" s="13">
        <v>0.22222222222222215</v>
      </c>
      <c r="X144" s="13">
        <v>9.682458365518537E-2</v>
      </c>
      <c r="Y144" s="13">
        <v>0.10649955403405116</v>
      </c>
      <c r="Z144" s="13">
        <v>0.27888667551135909</v>
      </c>
      <c r="AA144" s="13">
        <v>0.23672231874160135</v>
      </c>
      <c r="AB144" s="13">
        <v>0.16514456476895356</v>
      </c>
      <c r="AC144" s="155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270</v>
      </c>
      <c r="C145" s="29"/>
      <c r="D145" s="13">
        <v>-8.1779889522088145E-2</v>
      </c>
      <c r="E145" s="13">
        <v>1.0915013627552441</v>
      </c>
      <c r="F145" s="13">
        <v>-0.1327921178819722</v>
      </c>
      <c r="G145" s="13">
        <v>5.1214674031860783</v>
      </c>
      <c r="H145" s="13">
        <v>-0.15829823206191407</v>
      </c>
      <c r="I145" s="13">
        <v>0.5303668507965198</v>
      </c>
      <c r="J145" s="13" t="s">
        <v>595</v>
      </c>
      <c r="K145" s="13">
        <v>0.30081182317704158</v>
      </c>
      <c r="L145" s="13">
        <v>1390.4350468583757</v>
      </c>
      <c r="M145" s="13" t="s">
        <v>595</v>
      </c>
      <c r="N145" s="13">
        <v>-0.10728600370203023</v>
      </c>
      <c r="O145" s="13" t="s">
        <v>595</v>
      </c>
      <c r="P145" s="13" t="s">
        <v>595</v>
      </c>
      <c r="Q145" s="13">
        <v>5.6315896867849196</v>
      </c>
      <c r="R145" s="13">
        <v>0.98947690603547578</v>
      </c>
      <c r="S145" s="13">
        <v>1.0149830202154178</v>
      </c>
      <c r="T145" s="13">
        <v>254.06114179941997</v>
      </c>
      <c r="U145" s="13">
        <v>-8.1779889522088145E-2</v>
      </c>
      <c r="V145" s="13">
        <v>-0.10728600370203023</v>
      </c>
      <c r="W145" s="13">
        <v>-0.31133491714156603</v>
      </c>
      <c r="X145" s="13">
        <v>-0.18380434624185604</v>
      </c>
      <c r="Y145" s="13">
        <v>0.17328125227733193</v>
      </c>
      <c r="Z145" s="13">
        <v>-8.1779889522088145E-2</v>
      </c>
      <c r="AA145" s="13">
        <v>-2.8523123114369331E-2</v>
      </c>
      <c r="AB145" s="13">
        <v>0.12226902391744798</v>
      </c>
      <c r="AC145" s="155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271</v>
      </c>
      <c r="C146" s="47"/>
      <c r="D146" s="45">
        <v>0.1</v>
      </c>
      <c r="E146" s="45">
        <v>4.33</v>
      </c>
      <c r="F146" s="45">
        <v>0.28999999999999998</v>
      </c>
      <c r="G146" s="45" t="s">
        <v>272</v>
      </c>
      <c r="H146" s="45">
        <v>0.39</v>
      </c>
      <c r="I146" s="45">
        <v>0.2</v>
      </c>
      <c r="J146" s="45">
        <v>10.88</v>
      </c>
      <c r="K146" s="45">
        <v>1.34</v>
      </c>
      <c r="L146" s="45">
        <v>5251.51</v>
      </c>
      <c r="M146" s="45">
        <v>0.68</v>
      </c>
      <c r="N146" s="45">
        <v>0.2</v>
      </c>
      <c r="O146" s="45">
        <v>10.88</v>
      </c>
      <c r="P146" s="45">
        <v>10.88</v>
      </c>
      <c r="Q146" s="45" t="s">
        <v>272</v>
      </c>
      <c r="R146" s="45">
        <v>3.95</v>
      </c>
      <c r="S146" s="45">
        <v>4.04</v>
      </c>
      <c r="T146" s="45" t="s">
        <v>272</v>
      </c>
      <c r="U146" s="45">
        <v>0.1</v>
      </c>
      <c r="V146" s="45">
        <v>0.2</v>
      </c>
      <c r="W146" s="45">
        <v>1.64</v>
      </c>
      <c r="X146" s="45">
        <v>0.49</v>
      </c>
      <c r="Y146" s="45">
        <v>0.86</v>
      </c>
      <c r="Z146" s="45">
        <v>0.1</v>
      </c>
      <c r="AA146" s="45">
        <v>0.1</v>
      </c>
      <c r="AB146" s="45">
        <v>0.67</v>
      </c>
      <c r="AC146" s="155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 t="s">
        <v>303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BM147" s="55"/>
    </row>
    <row r="148" spans="1:65">
      <c r="BM148" s="55"/>
    </row>
    <row r="149" spans="1:65" ht="15">
      <c r="B149" s="8" t="s">
        <v>476</v>
      </c>
      <c r="BM149" s="28" t="s">
        <v>65</v>
      </c>
    </row>
    <row r="150" spans="1:65" ht="15">
      <c r="A150" s="25" t="s">
        <v>22</v>
      </c>
      <c r="B150" s="18" t="s">
        <v>108</v>
      </c>
      <c r="C150" s="15" t="s">
        <v>109</v>
      </c>
      <c r="D150" s="16" t="s">
        <v>224</v>
      </c>
      <c r="E150" s="17" t="s">
        <v>224</v>
      </c>
      <c r="F150" s="17" t="s">
        <v>224</v>
      </c>
      <c r="G150" s="17" t="s">
        <v>224</v>
      </c>
      <c r="H150" s="17" t="s">
        <v>224</v>
      </c>
      <c r="I150" s="17" t="s">
        <v>224</v>
      </c>
      <c r="J150" s="17" t="s">
        <v>224</v>
      </c>
      <c r="K150" s="17" t="s">
        <v>224</v>
      </c>
      <c r="L150" s="17" t="s">
        <v>224</v>
      </c>
      <c r="M150" s="17" t="s">
        <v>224</v>
      </c>
      <c r="N150" s="17" t="s">
        <v>224</v>
      </c>
      <c r="O150" s="17" t="s">
        <v>224</v>
      </c>
      <c r="P150" s="17" t="s">
        <v>224</v>
      </c>
      <c r="Q150" s="17" t="s">
        <v>224</v>
      </c>
      <c r="R150" s="17" t="s">
        <v>224</v>
      </c>
      <c r="S150" s="17" t="s">
        <v>224</v>
      </c>
      <c r="T150" s="17" t="s">
        <v>224</v>
      </c>
      <c r="U150" s="17" t="s">
        <v>224</v>
      </c>
      <c r="V150" s="17" t="s">
        <v>224</v>
      </c>
      <c r="W150" s="17" t="s">
        <v>224</v>
      </c>
      <c r="X150" s="17" t="s">
        <v>224</v>
      </c>
      <c r="Y150" s="17" t="s">
        <v>224</v>
      </c>
      <c r="Z150" s="155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 t="s">
        <v>225</v>
      </c>
      <c r="C151" s="9" t="s">
        <v>225</v>
      </c>
      <c r="D151" s="153" t="s">
        <v>227</v>
      </c>
      <c r="E151" s="154" t="s">
        <v>229</v>
      </c>
      <c r="F151" s="154" t="s">
        <v>230</v>
      </c>
      <c r="G151" s="154" t="s">
        <v>232</v>
      </c>
      <c r="H151" s="154" t="s">
        <v>233</v>
      </c>
      <c r="I151" s="154" t="s">
        <v>234</v>
      </c>
      <c r="J151" s="154" t="s">
        <v>235</v>
      </c>
      <c r="K151" s="154" t="s">
        <v>236</v>
      </c>
      <c r="L151" s="154" t="s">
        <v>239</v>
      </c>
      <c r="M151" s="154" t="s">
        <v>240</v>
      </c>
      <c r="N151" s="154" t="s">
        <v>242</v>
      </c>
      <c r="O151" s="154" t="s">
        <v>243</v>
      </c>
      <c r="P151" s="154" t="s">
        <v>244</v>
      </c>
      <c r="Q151" s="154" t="s">
        <v>246</v>
      </c>
      <c r="R151" s="154" t="s">
        <v>249</v>
      </c>
      <c r="S151" s="154" t="s">
        <v>250</v>
      </c>
      <c r="T151" s="154" t="s">
        <v>251</v>
      </c>
      <c r="U151" s="154" t="s">
        <v>252</v>
      </c>
      <c r="V151" s="154" t="s">
        <v>253</v>
      </c>
      <c r="W151" s="154" t="s">
        <v>254</v>
      </c>
      <c r="X151" s="154" t="s">
        <v>255</v>
      </c>
      <c r="Y151" s="154" t="s">
        <v>258</v>
      </c>
      <c r="Z151" s="155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 t="s">
        <v>3</v>
      </c>
    </row>
    <row r="152" spans="1:65">
      <c r="A152" s="30"/>
      <c r="B152" s="19"/>
      <c r="C152" s="9"/>
      <c r="D152" s="10" t="s">
        <v>295</v>
      </c>
      <c r="E152" s="11" t="s">
        <v>296</v>
      </c>
      <c r="F152" s="11" t="s">
        <v>296</v>
      </c>
      <c r="G152" s="11" t="s">
        <v>296</v>
      </c>
      <c r="H152" s="11" t="s">
        <v>296</v>
      </c>
      <c r="I152" s="11" t="s">
        <v>296</v>
      </c>
      <c r="J152" s="11" t="s">
        <v>295</v>
      </c>
      <c r="K152" s="11" t="s">
        <v>295</v>
      </c>
      <c r="L152" s="11" t="s">
        <v>295</v>
      </c>
      <c r="M152" s="11" t="s">
        <v>296</v>
      </c>
      <c r="N152" s="11" t="s">
        <v>295</v>
      </c>
      <c r="O152" s="11" t="s">
        <v>296</v>
      </c>
      <c r="P152" s="11" t="s">
        <v>295</v>
      </c>
      <c r="Q152" s="11" t="s">
        <v>295</v>
      </c>
      <c r="R152" s="11" t="s">
        <v>296</v>
      </c>
      <c r="S152" s="11" t="s">
        <v>296</v>
      </c>
      <c r="T152" s="11" t="s">
        <v>296</v>
      </c>
      <c r="U152" s="11" t="s">
        <v>295</v>
      </c>
      <c r="V152" s="11" t="s">
        <v>112</v>
      </c>
      <c r="W152" s="11" t="s">
        <v>295</v>
      </c>
      <c r="X152" s="11" t="s">
        <v>295</v>
      </c>
      <c r="Y152" s="11" t="s">
        <v>295</v>
      </c>
      <c r="Z152" s="155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0</v>
      </c>
    </row>
    <row r="153" spans="1:65">
      <c r="A153" s="30"/>
      <c r="B153" s="19"/>
      <c r="C153" s="9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155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8">
        <v>1</v>
      </c>
      <c r="C154" s="14">
        <v>1</v>
      </c>
      <c r="D154" s="207">
        <v>69.599999999999994</v>
      </c>
      <c r="E154" s="207">
        <v>60.7</v>
      </c>
      <c r="F154" s="207">
        <v>67.5</v>
      </c>
      <c r="G154" s="207">
        <v>70</v>
      </c>
      <c r="H154" s="207">
        <v>69.900000000000006</v>
      </c>
      <c r="I154" s="207">
        <v>66.5</v>
      </c>
      <c r="J154" s="207">
        <v>69.400000000000006</v>
      </c>
      <c r="K154" s="209">
        <v>81.17</v>
      </c>
      <c r="L154" s="207">
        <v>62</v>
      </c>
      <c r="M154" s="207">
        <v>60.24</v>
      </c>
      <c r="N154" s="207">
        <v>67.926157179618599</v>
      </c>
      <c r="O154" s="207">
        <v>66</v>
      </c>
      <c r="P154" s="207">
        <v>74.3</v>
      </c>
      <c r="Q154" s="207">
        <v>65.98</v>
      </c>
      <c r="R154" s="207">
        <v>70.099999999999994</v>
      </c>
      <c r="S154" s="207">
        <v>68.7</v>
      </c>
      <c r="T154" s="207">
        <v>62.39</v>
      </c>
      <c r="U154" s="207">
        <v>60.65</v>
      </c>
      <c r="V154" s="207">
        <v>65</v>
      </c>
      <c r="W154" s="207">
        <v>66.930000000000007</v>
      </c>
      <c r="X154" s="208">
        <v>62.665219999999998</v>
      </c>
      <c r="Y154" s="207">
        <v>65.2</v>
      </c>
      <c r="Z154" s="210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1"/>
      <c r="BB154" s="211"/>
      <c r="BC154" s="211"/>
      <c r="BD154" s="211"/>
      <c r="BE154" s="211"/>
      <c r="BF154" s="211"/>
      <c r="BG154" s="211"/>
      <c r="BH154" s="211"/>
      <c r="BI154" s="211"/>
      <c r="BJ154" s="211"/>
      <c r="BK154" s="211"/>
      <c r="BL154" s="211"/>
      <c r="BM154" s="212">
        <v>1</v>
      </c>
    </row>
    <row r="155" spans="1:65">
      <c r="A155" s="30"/>
      <c r="B155" s="19">
        <v>1</v>
      </c>
      <c r="C155" s="9">
        <v>2</v>
      </c>
      <c r="D155" s="213">
        <v>71.3</v>
      </c>
      <c r="E155" s="213">
        <v>61.500000000000007</v>
      </c>
      <c r="F155" s="213">
        <v>68.7</v>
      </c>
      <c r="G155" s="213">
        <v>70</v>
      </c>
      <c r="H155" s="213">
        <v>69.900000000000006</v>
      </c>
      <c r="I155" s="213">
        <v>70</v>
      </c>
      <c r="J155" s="213">
        <v>70.599999999999994</v>
      </c>
      <c r="K155" s="217">
        <v>73.209999999999994</v>
      </c>
      <c r="L155" s="213">
        <v>60</v>
      </c>
      <c r="M155" s="213">
        <v>61.13</v>
      </c>
      <c r="N155" s="213">
        <v>68.013262611895399</v>
      </c>
      <c r="O155" s="213">
        <v>65</v>
      </c>
      <c r="P155" s="213">
        <v>75.8</v>
      </c>
      <c r="Q155" s="213">
        <v>65.099999999999994</v>
      </c>
      <c r="R155" s="213">
        <v>70.7</v>
      </c>
      <c r="S155" s="213">
        <v>71.8</v>
      </c>
      <c r="T155" s="213">
        <v>65.06</v>
      </c>
      <c r="U155" s="213">
        <v>63.21</v>
      </c>
      <c r="V155" s="213">
        <v>65</v>
      </c>
      <c r="W155" s="213">
        <v>67.97</v>
      </c>
      <c r="X155" s="213">
        <v>65.073629999999994</v>
      </c>
      <c r="Y155" s="213">
        <v>69</v>
      </c>
      <c r="Z155" s="210"/>
      <c r="AA155" s="211"/>
      <c r="AB155" s="211"/>
      <c r="AC155" s="211"/>
      <c r="AD155" s="211"/>
      <c r="AE155" s="211"/>
      <c r="AF155" s="211"/>
      <c r="AG155" s="211"/>
      <c r="AH155" s="211"/>
      <c r="AI155" s="211"/>
      <c r="AJ155" s="211"/>
      <c r="AK155" s="211"/>
      <c r="AL155" s="211"/>
      <c r="AM155" s="211"/>
      <c r="AN155" s="211"/>
      <c r="AO155" s="211"/>
      <c r="AP155" s="211"/>
      <c r="AQ155" s="211"/>
      <c r="AR155" s="211"/>
      <c r="AS155" s="211"/>
      <c r="AT155" s="211"/>
      <c r="AU155" s="211"/>
      <c r="AV155" s="211"/>
      <c r="AW155" s="211"/>
      <c r="AX155" s="211"/>
      <c r="AY155" s="211"/>
      <c r="AZ155" s="211"/>
      <c r="BA155" s="211"/>
      <c r="BB155" s="211"/>
      <c r="BC155" s="211"/>
      <c r="BD155" s="211"/>
      <c r="BE155" s="211"/>
      <c r="BF155" s="211"/>
      <c r="BG155" s="211"/>
      <c r="BH155" s="211"/>
      <c r="BI155" s="211"/>
      <c r="BJ155" s="211"/>
      <c r="BK155" s="211"/>
      <c r="BL155" s="211"/>
      <c r="BM155" s="212">
        <v>25</v>
      </c>
    </row>
    <row r="156" spans="1:65">
      <c r="A156" s="30"/>
      <c r="B156" s="19">
        <v>1</v>
      </c>
      <c r="C156" s="9">
        <v>3</v>
      </c>
      <c r="D156" s="213">
        <v>71</v>
      </c>
      <c r="E156" s="213">
        <v>62.20000000000001</v>
      </c>
      <c r="F156" s="213">
        <v>65.599999999999994</v>
      </c>
      <c r="G156" s="213">
        <v>70</v>
      </c>
      <c r="H156" s="213">
        <v>72</v>
      </c>
      <c r="I156" s="213">
        <v>68.3</v>
      </c>
      <c r="J156" s="213">
        <v>72.400000000000006</v>
      </c>
      <c r="K156" s="214">
        <v>81.89</v>
      </c>
      <c r="L156" s="213">
        <v>61</v>
      </c>
      <c r="M156" s="213">
        <v>66.73</v>
      </c>
      <c r="N156" s="213">
        <v>68.358483133751605</v>
      </c>
      <c r="O156" s="213">
        <v>65</v>
      </c>
      <c r="P156" s="213">
        <v>75.599999999999994</v>
      </c>
      <c r="Q156" s="213">
        <v>66.91</v>
      </c>
      <c r="R156" s="213">
        <v>70.400000000000006</v>
      </c>
      <c r="S156" s="213">
        <v>70</v>
      </c>
      <c r="T156" s="213">
        <v>59.12</v>
      </c>
      <c r="U156" s="213">
        <v>61.669999999999995</v>
      </c>
      <c r="V156" s="213">
        <v>64</v>
      </c>
      <c r="W156" s="213">
        <v>68.11</v>
      </c>
      <c r="X156" s="213">
        <v>65.429950000000005</v>
      </c>
      <c r="Y156" s="213">
        <v>65.2</v>
      </c>
      <c r="Z156" s="210"/>
      <c r="AA156" s="211"/>
      <c r="AB156" s="211"/>
      <c r="AC156" s="211"/>
      <c r="AD156" s="211"/>
      <c r="AE156" s="211"/>
      <c r="AF156" s="211"/>
      <c r="AG156" s="211"/>
      <c r="AH156" s="211"/>
      <c r="AI156" s="211"/>
      <c r="AJ156" s="211"/>
      <c r="AK156" s="211"/>
      <c r="AL156" s="211"/>
      <c r="AM156" s="211"/>
      <c r="AN156" s="211"/>
      <c r="AO156" s="211"/>
      <c r="AP156" s="211"/>
      <c r="AQ156" s="211"/>
      <c r="AR156" s="211"/>
      <c r="AS156" s="211"/>
      <c r="AT156" s="211"/>
      <c r="AU156" s="211"/>
      <c r="AV156" s="211"/>
      <c r="AW156" s="211"/>
      <c r="AX156" s="211"/>
      <c r="AY156" s="211"/>
      <c r="AZ156" s="211"/>
      <c r="BA156" s="211"/>
      <c r="BB156" s="211"/>
      <c r="BC156" s="211"/>
      <c r="BD156" s="211"/>
      <c r="BE156" s="211"/>
      <c r="BF156" s="211"/>
      <c r="BG156" s="211"/>
      <c r="BH156" s="211"/>
      <c r="BI156" s="211"/>
      <c r="BJ156" s="211"/>
      <c r="BK156" s="211"/>
      <c r="BL156" s="211"/>
      <c r="BM156" s="212">
        <v>16</v>
      </c>
    </row>
    <row r="157" spans="1:65">
      <c r="A157" s="30"/>
      <c r="B157" s="19">
        <v>1</v>
      </c>
      <c r="C157" s="9">
        <v>4</v>
      </c>
      <c r="D157" s="213">
        <v>70.2</v>
      </c>
      <c r="E157" s="213">
        <v>60.4</v>
      </c>
      <c r="F157" s="213">
        <v>69.099999999999994</v>
      </c>
      <c r="G157" s="213">
        <v>69</v>
      </c>
      <c r="H157" s="213">
        <v>69.900000000000006</v>
      </c>
      <c r="I157" s="213">
        <v>69</v>
      </c>
      <c r="J157" s="213">
        <v>71.2</v>
      </c>
      <c r="K157" s="214">
        <v>80.53</v>
      </c>
      <c r="L157" s="213">
        <v>61</v>
      </c>
      <c r="M157" s="213">
        <v>63.919999999999995</v>
      </c>
      <c r="N157" s="213">
        <v>68.022474413418138</v>
      </c>
      <c r="O157" s="213">
        <v>65</v>
      </c>
      <c r="P157" s="213">
        <v>74.900000000000006</v>
      </c>
      <c r="Q157" s="213">
        <v>65.62</v>
      </c>
      <c r="R157" s="213">
        <v>68.5</v>
      </c>
      <c r="S157" s="213">
        <v>69.400000000000006</v>
      </c>
      <c r="T157" s="213">
        <v>65.069999999999993</v>
      </c>
      <c r="U157" s="213">
        <v>63.6</v>
      </c>
      <c r="V157" s="213">
        <v>62</v>
      </c>
      <c r="W157" s="213">
        <v>68.28</v>
      </c>
      <c r="X157" s="213">
        <v>64.675380000000004</v>
      </c>
      <c r="Y157" s="213">
        <v>69.900000000000006</v>
      </c>
      <c r="Z157" s="210"/>
      <c r="AA157" s="211"/>
      <c r="AB157" s="211"/>
      <c r="AC157" s="211"/>
      <c r="AD157" s="211"/>
      <c r="AE157" s="211"/>
      <c r="AF157" s="211"/>
      <c r="AG157" s="211"/>
      <c r="AH157" s="211"/>
      <c r="AI157" s="211"/>
      <c r="AJ157" s="211"/>
      <c r="AK157" s="211"/>
      <c r="AL157" s="211"/>
      <c r="AM157" s="211"/>
      <c r="AN157" s="211"/>
      <c r="AO157" s="211"/>
      <c r="AP157" s="211"/>
      <c r="AQ157" s="211"/>
      <c r="AR157" s="211"/>
      <c r="AS157" s="211"/>
      <c r="AT157" s="211"/>
      <c r="AU157" s="211"/>
      <c r="AV157" s="211"/>
      <c r="AW157" s="211"/>
      <c r="AX157" s="211"/>
      <c r="AY157" s="211"/>
      <c r="AZ157" s="211"/>
      <c r="BA157" s="211"/>
      <c r="BB157" s="211"/>
      <c r="BC157" s="211"/>
      <c r="BD157" s="211"/>
      <c r="BE157" s="211"/>
      <c r="BF157" s="211"/>
      <c r="BG157" s="211"/>
      <c r="BH157" s="211"/>
      <c r="BI157" s="211"/>
      <c r="BJ157" s="211"/>
      <c r="BK157" s="211"/>
      <c r="BL157" s="211"/>
      <c r="BM157" s="212">
        <v>66.829966166344704</v>
      </c>
    </row>
    <row r="158" spans="1:65">
      <c r="A158" s="30"/>
      <c r="B158" s="19">
        <v>1</v>
      </c>
      <c r="C158" s="9">
        <v>5</v>
      </c>
      <c r="D158" s="213">
        <v>68.5</v>
      </c>
      <c r="E158" s="213">
        <v>59.1</v>
      </c>
      <c r="F158" s="213">
        <v>69.099999999999994</v>
      </c>
      <c r="G158" s="213">
        <v>70</v>
      </c>
      <c r="H158" s="213">
        <v>70.599999999999994</v>
      </c>
      <c r="I158" s="213">
        <v>68.3</v>
      </c>
      <c r="J158" s="213">
        <v>69.599999999999994</v>
      </c>
      <c r="K158" s="214">
        <v>80.66</v>
      </c>
      <c r="L158" s="213">
        <v>61</v>
      </c>
      <c r="M158" s="213">
        <v>62.169999999999995</v>
      </c>
      <c r="N158" s="213">
        <v>68.458268328669405</v>
      </c>
      <c r="O158" s="213">
        <v>64</v>
      </c>
      <c r="P158" s="213">
        <v>75</v>
      </c>
      <c r="Q158" s="213">
        <v>65.38</v>
      </c>
      <c r="R158" s="217">
        <v>65.2</v>
      </c>
      <c r="S158" s="213">
        <v>72.099999999999994</v>
      </c>
      <c r="T158" s="213">
        <v>61.080000000000005</v>
      </c>
      <c r="U158" s="213">
        <v>61.879999999999995</v>
      </c>
      <c r="V158" s="213">
        <v>63</v>
      </c>
      <c r="W158" s="213">
        <v>66.69</v>
      </c>
      <c r="X158" s="213">
        <v>65.50121</v>
      </c>
      <c r="Y158" s="213">
        <v>63.1</v>
      </c>
      <c r="Z158" s="210"/>
      <c r="AA158" s="211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1"/>
      <c r="BB158" s="211"/>
      <c r="BC158" s="211"/>
      <c r="BD158" s="211"/>
      <c r="BE158" s="211"/>
      <c r="BF158" s="211"/>
      <c r="BG158" s="211"/>
      <c r="BH158" s="211"/>
      <c r="BI158" s="211"/>
      <c r="BJ158" s="211"/>
      <c r="BK158" s="211"/>
      <c r="BL158" s="211"/>
      <c r="BM158" s="212">
        <v>19</v>
      </c>
    </row>
    <row r="159" spans="1:65">
      <c r="A159" s="30"/>
      <c r="B159" s="19">
        <v>1</v>
      </c>
      <c r="C159" s="9">
        <v>6</v>
      </c>
      <c r="D159" s="213">
        <v>68.7</v>
      </c>
      <c r="E159" s="213">
        <v>61.100000000000009</v>
      </c>
      <c r="F159" s="213">
        <v>67.099999999999994</v>
      </c>
      <c r="G159" s="213">
        <v>69</v>
      </c>
      <c r="H159" s="213">
        <v>70.900000000000006</v>
      </c>
      <c r="I159" s="213">
        <v>66.900000000000006</v>
      </c>
      <c r="J159" s="213">
        <v>71.099999999999994</v>
      </c>
      <c r="K159" s="214">
        <v>79.41</v>
      </c>
      <c r="L159" s="213">
        <v>60</v>
      </c>
      <c r="M159" s="213">
        <v>63.01</v>
      </c>
      <c r="N159" s="213">
        <v>68.053347292079707</v>
      </c>
      <c r="O159" s="213">
        <v>63.5</v>
      </c>
      <c r="P159" s="213">
        <v>75.2</v>
      </c>
      <c r="Q159" s="213">
        <v>67.13</v>
      </c>
      <c r="R159" s="213">
        <v>71</v>
      </c>
      <c r="S159" s="213">
        <v>71.900000000000006</v>
      </c>
      <c r="T159" s="213">
        <v>60</v>
      </c>
      <c r="U159" s="213">
        <v>63.16</v>
      </c>
      <c r="V159" s="213">
        <v>64</v>
      </c>
      <c r="W159" s="213">
        <v>66.13</v>
      </c>
      <c r="X159" s="213">
        <v>64.722949999999997</v>
      </c>
      <c r="Y159" s="213">
        <v>66.599999999999994</v>
      </c>
      <c r="Z159" s="210"/>
      <c r="AA159" s="211"/>
      <c r="AB159" s="211"/>
      <c r="AC159" s="211"/>
      <c r="AD159" s="211"/>
      <c r="AE159" s="211"/>
      <c r="AF159" s="211"/>
      <c r="AG159" s="211"/>
      <c r="AH159" s="211"/>
      <c r="AI159" s="211"/>
      <c r="AJ159" s="211"/>
      <c r="AK159" s="211"/>
      <c r="AL159" s="211"/>
      <c r="AM159" s="211"/>
      <c r="AN159" s="211"/>
      <c r="AO159" s="211"/>
      <c r="AP159" s="211"/>
      <c r="AQ159" s="211"/>
      <c r="AR159" s="211"/>
      <c r="AS159" s="211"/>
      <c r="AT159" s="211"/>
      <c r="AU159" s="211"/>
      <c r="AV159" s="211"/>
      <c r="AW159" s="211"/>
      <c r="AX159" s="211"/>
      <c r="AY159" s="211"/>
      <c r="AZ159" s="211"/>
      <c r="BA159" s="211"/>
      <c r="BB159" s="211"/>
      <c r="BC159" s="211"/>
      <c r="BD159" s="211"/>
      <c r="BE159" s="211"/>
      <c r="BF159" s="211"/>
      <c r="BG159" s="211"/>
      <c r="BH159" s="211"/>
      <c r="BI159" s="211"/>
      <c r="BJ159" s="211"/>
      <c r="BK159" s="211"/>
      <c r="BL159" s="211"/>
      <c r="BM159" s="215"/>
    </row>
    <row r="160" spans="1:65">
      <c r="A160" s="30"/>
      <c r="B160" s="20" t="s">
        <v>267</v>
      </c>
      <c r="C160" s="12"/>
      <c r="D160" s="216">
        <v>69.883333333333326</v>
      </c>
      <c r="E160" s="216">
        <v>60.833333333333343</v>
      </c>
      <c r="F160" s="216">
        <v>67.850000000000009</v>
      </c>
      <c r="G160" s="216">
        <v>69.666666666666671</v>
      </c>
      <c r="H160" s="216">
        <v>70.533333333333346</v>
      </c>
      <c r="I160" s="216">
        <v>68.166666666666671</v>
      </c>
      <c r="J160" s="216">
        <v>70.716666666666683</v>
      </c>
      <c r="K160" s="216">
        <v>79.47833333333331</v>
      </c>
      <c r="L160" s="216">
        <v>60.833333333333336</v>
      </c>
      <c r="M160" s="216">
        <v>62.866666666666667</v>
      </c>
      <c r="N160" s="216">
        <v>68.138665493238818</v>
      </c>
      <c r="O160" s="216">
        <v>64.75</v>
      </c>
      <c r="P160" s="216">
        <v>75.13333333333334</v>
      </c>
      <c r="Q160" s="216">
        <v>66.02</v>
      </c>
      <c r="R160" s="216">
        <v>69.316666666666677</v>
      </c>
      <c r="S160" s="216">
        <v>70.649999999999991</v>
      </c>
      <c r="T160" s="216">
        <v>62.12</v>
      </c>
      <c r="U160" s="216">
        <v>62.361666666666657</v>
      </c>
      <c r="V160" s="216">
        <v>63.833333333333336</v>
      </c>
      <c r="W160" s="216">
        <v>67.351666666666659</v>
      </c>
      <c r="X160" s="216">
        <v>64.678056666666677</v>
      </c>
      <c r="Y160" s="216">
        <v>66.5</v>
      </c>
      <c r="Z160" s="210"/>
      <c r="AA160" s="211"/>
      <c r="AB160" s="211"/>
      <c r="AC160" s="211"/>
      <c r="AD160" s="211"/>
      <c r="AE160" s="211"/>
      <c r="AF160" s="211"/>
      <c r="AG160" s="211"/>
      <c r="AH160" s="211"/>
      <c r="AI160" s="211"/>
      <c r="AJ160" s="211"/>
      <c r="AK160" s="211"/>
      <c r="AL160" s="211"/>
      <c r="AM160" s="211"/>
      <c r="AN160" s="211"/>
      <c r="AO160" s="211"/>
      <c r="AP160" s="211"/>
      <c r="AQ160" s="211"/>
      <c r="AR160" s="211"/>
      <c r="AS160" s="211"/>
      <c r="AT160" s="211"/>
      <c r="AU160" s="211"/>
      <c r="AV160" s="211"/>
      <c r="AW160" s="211"/>
      <c r="AX160" s="211"/>
      <c r="AY160" s="211"/>
      <c r="AZ160" s="211"/>
      <c r="BA160" s="211"/>
      <c r="BB160" s="211"/>
      <c r="BC160" s="211"/>
      <c r="BD160" s="211"/>
      <c r="BE160" s="211"/>
      <c r="BF160" s="211"/>
      <c r="BG160" s="211"/>
      <c r="BH160" s="211"/>
      <c r="BI160" s="211"/>
      <c r="BJ160" s="211"/>
      <c r="BK160" s="211"/>
      <c r="BL160" s="211"/>
      <c r="BM160" s="215"/>
    </row>
    <row r="161" spans="1:65">
      <c r="A161" s="30"/>
      <c r="B161" s="3" t="s">
        <v>268</v>
      </c>
      <c r="C161" s="29"/>
      <c r="D161" s="213">
        <v>69.900000000000006</v>
      </c>
      <c r="E161" s="213">
        <v>60.900000000000006</v>
      </c>
      <c r="F161" s="213">
        <v>68.099999999999994</v>
      </c>
      <c r="G161" s="213">
        <v>70</v>
      </c>
      <c r="H161" s="213">
        <v>70.25</v>
      </c>
      <c r="I161" s="213">
        <v>68.3</v>
      </c>
      <c r="J161" s="213">
        <v>70.849999999999994</v>
      </c>
      <c r="K161" s="213">
        <v>80.594999999999999</v>
      </c>
      <c r="L161" s="213">
        <v>61</v>
      </c>
      <c r="M161" s="213">
        <v>62.589999999999996</v>
      </c>
      <c r="N161" s="213">
        <v>68.037910852748922</v>
      </c>
      <c r="O161" s="213">
        <v>65</v>
      </c>
      <c r="P161" s="213">
        <v>75.099999999999994</v>
      </c>
      <c r="Q161" s="213">
        <v>65.800000000000011</v>
      </c>
      <c r="R161" s="213">
        <v>70.25</v>
      </c>
      <c r="S161" s="213">
        <v>70.900000000000006</v>
      </c>
      <c r="T161" s="213">
        <v>61.734999999999999</v>
      </c>
      <c r="U161" s="213">
        <v>62.519999999999996</v>
      </c>
      <c r="V161" s="213">
        <v>64</v>
      </c>
      <c r="W161" s="213">
        <v>67.45</v>
      </c>
      <c r="X161" s="213">
        <v>64.898290000000003</v>
      </c>
      <c r="Y161" s="213">
        <v>65.900000000000006</v>
      </c>
      <c r="Z161" s="210"/>
      <c r="AA161" s="211"/>
      <c r="AB161" s="211"/>
      <c r="AC161" s="211"/>
      <c r="AD161" s="211"/>
      <c r="AE161" s="211"/>
      <c r="AF161" s="211"/>
      <c r="AG161" s="211"/>
      <c r="AH161" s="211"/>
      <c r="AI161" s="211"/>
      <c r="AJ161" s="211"/>
      <c r="AK161" s="211"/>
      <c r="AL161" s="211"/>
      <c r="AM161" s="211"/>
      <c r="AN161" s="211"/>
      <c r="AO161" s="211"/>
      <c r="AP161" s="211"/>
      <c r="AQ161" s="211"/>
      <c r="AR161" s="211"/>
      <c r="AS161" s="211"/>
      <c r="AT161" s="211"/>
      <c r="AU161" s="211"/>
      <c r="AV161" s="211"/>
      <c r="AW161" s="211"/>
      <c r="AX161" s="211"/>
      <c r="AY161" s="211"/>
      <c r="AZ161" s="211"/>
      <c r="BA161" s="211"/>
      <c r="BB161" s="211"/>
      <c r="BC161" s="211"/>
      <c r="BD161" s="211"/>
      <c r="BE161" s="211"/>
      <c r="BF161" s="211"/>
      <c r="BG161" s="211"/>
      <c r="BH161" s="211"/>
      <c r="BI161" s="211"/>
      <c r="BJ161" s="211"/>
      <c r="BK161" s="211"/>
      <c r="BL161" s="211"/>
      <c r="BM161" s="215"/>
    </row>
    <row r="162" spans="1:65">
      <c r="A162" s="30"/>
      <c r="B162" s="3" t="s">
        <v>269</v>
      </c>
      <c r="C162" s="29"/>
      <c r="D162" s="224">
        <v>1.1617515511789362</v>
      </c>
      <c r="E162" s="224">
        <v>1.0576703960434337</v>
      </c>
      <c r="F162" s="224">
        <v>1.3852797551397342</v>
      </c>
      <c r="G162" s="224">
        <v>0.5163977794943222</v>
      </c>
      <c r="H162" s="224">
        <v>0.83586282766173003</v>
      </c>
      <c r="I162" s="224">
        <v>1.3017936344392931</v>
      </c>
      <c r="J162" s="224">
        <v>1.1143009766964533</v>
      </c>
      <c r="K162" s="224">
        <v>3.1773222478474987</v>
      </c>
      <c r="L162" s="224">
        <v>0.752772652709081</v>
      </c>
      <c r="M162" s="224">
        <v>2.300266651209522</v>
      </c>
      <c r="N162" s="224">
        <v>0.21546739706124582</v>
      </c>
      <c r="O162" s="224">
        <v>0.88034084308295046</v>
      </c>
      <c r="P162" s="224">
        <v>0.53541261347363245</v>
      </c>
      <c r="Q162" s="224">
        <v>0.82967463502266914</v>
      </c>
      <c r="R162" s="224">
        <v>2.1976502603159278</v>
      </c>
      <c r="S162" s="224">
        <v>1.4679918255903175</v>
      </c>
      <c r="T162" s="224">
        <v>2.5296244780599344</v>
      </c>
      <c r="U162" s="224">
        <v>1.1428633630783123</v>
      </c>
      <c r="V162" s="224">
        <v>1.169045194450012</v>
      </c>
      <c r="W162" s="224">
        <v>0.8862599317732176</v>
      </c>
      <c r="X162" s="224">
        <v>1.0443119533485523</v>
      </c>
      <c r="Y162" s="224">
        <v>2.5596874809241856</v>
      </c>
      <c r="Z162" s="225"/>
      <c r="AA162" s="226"/>
      <c r="AB162" s="226"/>
      <c r="AC162" s="226"/>
      <c r="AD162" s="226"/>
      <c r="AE162" s="226"/>
      <c r="AF162" s="226"/>
      <c r="AG162" s="226"/>
      <c r="AH162" s="226"/>
      <c r="AI162" s="226"/>
      <c r="AJ162" s="226"/>
      <c r="AK162" s="226"/>
      <c r="AL162" s="226"/>
      <c r="AM162" s="226"/>
      <c r="AN162" s="226"/>
      <c r="AO162" s="226"/>
      <c r="AP162" s="226"/>
      <c r="AQ162" s="226"/>
      <c r="AR162" s="226"/>
      <c r="AS162" s="226"/>
      <c r="AT162" s="226"/>
      <c r="AU162" s="226"/>
      <c r="AV162" s="226"/>
      <c r="AW162" s="226"/>
      <c r="AX162" s="226"/>
      <c r="AY162" s="226"/>
      <c r="AZ162" s="226"/>
      <c r="BA162" s="226"/>
      <c r="BB162" s="226"/>
      <c r="BC162" s="226"/>
      <c r="BD162" s="226"/>
      <c r="BE162" s="226"/>
      <c r="BF162" s="226"/>
      <c r="BG162" s="226"/>
      <c r="BH162" s="226"/>
      <c r="BI162" s="226"/>
      <c r="BJ162" s="226"/>
      <c r="BK162" s="226"/>
      <c r="BL162" s="226"/>
      <c r="BM162" s="227"/>
    </row>
    <row r="163" spans="1:65">
      <c r="A163" s="30"/>
      <c r="B163" s="3" t="s">
        <v>85</v>
      </c>
      <c r="C163" s="29"/>
      <c r="D163" s="13">
        <v>1.6624157660561932E-2</v>
      </c>
      <c r="E163" s="13">
        <v>1.738636267468658E-2</v>
      </c>
      <c r="F163" s="13">
        <v>2.0416798159760267E-2</v>
      </c>
      <c r="G163" s="13">
        <v>7.4124083181003183E-3</v>
      </c>
      <c r="H163" s="13">
        <v>1.1850607197472541E-2</v>
      </c>
      <c r="I163" s="13">
        <v>1.9097217131138773E-2</v>
      </c>
      <c r="J163" s="13">
        <v>1.5757261042136976E-2</v>
      </c>
      <c r="K163" s="13">
        <v>3.9977212840155596E-2</v>
      </c>
      <c r="L163" s="13">
        <v>1.2374344976039687E-2</v>
      </c>
      <c r="M163" s="13">
        <v>3.6589607389334922E-2</v>
      </c>
      <c r="N163" s="13">
        <v>3.162189859480385E-3</v>
      </c>
      <c r="O163" s="13">
        <v>1.3595997576570663E-2</v>
      </c>
      <c r="P163" s="13">
        <v>7.126166106570085E-3</v>
      </c>
      <c r="Q163" s="13">
        <v>1.2567019615611469E-2</v>
      </c>
      <c r="R163" s="13">
        <v>3.1704500028601985E-2</v>
      </c>
      <c r="S163" s="13">
        <v>2.0778369788964156E-2</v>
      </c>
      <c r="T163" s="13">
        <v>4.0721578848356962E-2</v>
      </c>
      <c r="U163" s="13">
        <v>1.8326376188550323E-2</v>
      </c>
      <c r="V163" s="13">
        <v>1.8314023933942745E-2</v>
      </c>
      <c r="W163" s="13">
        <v>1.3158693401893807E-2</v>
      </c>
      <c r="X163" s="13">
        <v>1.6146310003262089E-2</v>
      </c>
      <c r="Y163" s="13">
        <v>3.8491541066529106E-2</v>
      </c>
      <c r="Z163" s="155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3" t="s">
        <v>270</v>
      </c>
      <c r="C164" s="29"/>
      <c r="D164" s="13">
        <v>4.5688593637599029E-2</v>
      </c>
      <c r="E164" s="13">
        <v>-8.9729700267770607E-2</v>
      </c>
      <c r="F164" s="13">
        <v>1.5263120605453651E-2</v>
      </c>
      <c r="G164" s="13">
        <v>4.2446535035813193E-2</v>
      </c>
      <c r="H164" s="13">
        <v>5.5414769442957423E-2</v>
      </c>
      <c r="I164" s="13">
        <v>2.0001513946525495E-2</v>
      </c>
      <c r="J164" s="13">
        <v>5.8158049798314959E-2</v>
      </c>
      <c r="K164" s="13">
        <v>0.18926191187207686</v>
      </c>
      <c r="L164" s="13">
        <v>-8.9729700267770718E-2</v>
      </c>
      <c r="M164" s="13">
        <v>-5.9304227235625007E-2</v>
      </c>
      <c r="N164" s="13">
        <v>1.9582522661116819E-2</v>
      </c>
      <c r="O164" s="13">
        <v>-3.1123256312408087E-2</v>
      </c>
      <c r="P164" s="13">
        <v>0.12424616745010675</v>
      </c>
      <c r="Q164" s="13">
        <v>-1.2119805123477767E-2</v>
      </c>
      <c r="R164" s="13">
        <v>3.7209363448312827E-2</v>
      </c>
      <c r="S164" s="13">
        <v>5.7160493305457249E-2</v>
      </c>
      <c r="T164" s="13">
        <v>-7.0476859955626137E-2</v>
      </c>
      <c r="U164" s="13">
        <v>-6.6860717669018688E-2</v>
      </c>
      <c r="V164" s="13">
        <v>-4.4839658089194989E-2</v>
      </c>
      <c r="W164" s="13">
        <v>7.8063858213455184E-3</v>
      </c>
      <c r="X164" s="13">
        <v>-3.2199769401674794E-2</v>
      </c>
      <c r="Y164" s="13">
        <v>-4.9373983749055883E-3</v>
      </c>
      <c r="Z164" s="155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0"/>
      <c r="B165" s="46" t="s">
        <v>271</v>
      </c>
      <c r="C165" s="47"/>
      <c r="D165" s="45">
        <v>0.53</v>
      </c>
      <c r="E165" s="45">
        <v>1.56</v>
      </c>
      <c r="F165" s="45">
        <v>0.06</v>
      </c>
      <c r="G165" s="45">
        <v>0.48</v>
      </c>
      <c r="H165" s="45">
        <v>0.68</v>
      </c>
      <c r="I165" s="45">
        <v>0.13</v>
      </c>
      <c r="J165" s="45">
        <v>0.72</v>
      </c>
      <c r="K165" s="45">
        <v>2.74</v>
      </c>
      <c r="L165" s="45">
        <v>1.56</v>
      </c>
      <c r="M165" s="45">
        <v>1.0900000000000001</v>
      </c>
      <c r="N165" s="45">
        <v>0.12</v>
      </c>
      <c r="O165" s="45">
        <v>0.66</v>
      </c>
      <c r="P165" s="45">
        <v>1.73</v>
      </c>
      <c r="Q165" s="45">
        <v>0.36</v>
      </c>
      <c r="R165" s="45">
        <v>0.4</v>
      </c>
      <c r="S165" s="45">
        <v>0.7</v>
      </c>
      <c r="T165" s="45">
        <v>1.26</v>
      </c>
      <c r="U165" s="45">
        <v>1.21</v>
      </c>
      <c r="V165" s="45">
        <v>0.87</v>
      </c>
      <c r="W165" s="45">
        <v>0.06</v>
      </c>
      <c r="X165" s="45">
        <v>0.67</v>
      </c>
      <c r="Y165" s="45">
        <v>0.25</v>
      </c>
      <c r="Z165" s="155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B166" s="3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BM166" s="55"/>
    </row>
    <row r="167" spans="1:65" ht="15">
      <c r="B167" s="8" t="s">
        <v>477</v>
      </c>
      <c r="BM167" s="28" t="s">
        <v>65</v>
      </c>
    </row>
    <row r="168" spans="1:65" ht="15">
      <c r="A168" s="25" t="s">
        <v>25</v>
      </c>
      <c r="B168" s="18" t="s">
        <v>108</v>
      </c>
      <c r="C168" s="15" t="s">
        <v>109</v>
      </c>
      <c r="D168" s="16" t="s">
        <v>224</v>
      </c>
      <c r="E168" s="17" t="s">
        <v>224</v>
      </c>
      <c r="F168" s="17" t="s">
        <v>224</v>
      </c>
      <c r="G168" s="17" t="s">
        <v>224</v>
      </c>
      <c r="H168" s="17" t="s">
        <v>224</v>
      </c>
      <c r="I168" s="17" t="s">
        <v>224</v>
      </c>
      <c r="J168" s="17" t="s">
        <v>224</v>
      </c>
      <c r="K168" s="17" t="s">
        <v>224</v>
      </c>
      <c r="L168" s="17" t="s">
        <v>224</v>
      </c>
      <c r="M168" s="17" t="s">
        <v>224</v>
      </c>
      <c r="N168" s="17" t="s">
        <v>224</v>
      </c>
      <c r="O168" s="17" t="s">
        <v>224</v>
      </c>
      <c r="P168" s="17" t="s">
        <v>224</v>
      </c>
      <c r="Q168" s="17" t="s">
        <v>224</v>
      </c>
      <c r="R168" s="17" t="s">
        <v>224</v>
      </c>
      <c r="S168" s="17" t="s">
        <v>224</v>
      </c>
      <c r="T168" s="17" t="s">
        <v>224</v>
      </c>
      <c r="U168" s="17" t="s">
        <v>224</v>
      </c>
      <c r="V168" s="17" t="s">
        <v>224</v>
      </c>
      <c r="W168" s="17" t="s">
        <v>224</v>
      </c>
      <c r="X168" s="17" t="s">
        <v>224</v>
      </c>
      <c r="Y168" s="17" t="s">
        <v>224</v>
      </c>
      <c r="Z168" s="17" t="s">
        <v>224</v>
      </c>
      <c r="AA168" s="17" t="s">
        <v>224</v>
      </c>
      <c r="AB168" s="17" t="s">
        <v>224</v>
      </c>
      <c r="AC168" s="17" t="s">
        <v>224</v>
      </c>
      <c r="AD168" s="155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225</v>
      </c>
      <c r="C169" s="9" t="s">
        <v>225</v>
      </c>
      <c r="D169" s="153" t="s">
        <v>227</v>
      </c>
      <c r="E169" s="154" t="s">
        <v>229</v>
      </c>
      <c r="F169" s="154" t="s">
        <v>230</v>
      </c>
      <c r="G169" s="154" t="s">
        <v>232</v>
      </c>
      <c r="H169" s="154" t="s">
        <v>233</v>
      </c>
      <c r="I169" s="154" t="s">
        <v>234</v>
      </c>
      <c r="J169" s="154" t="s">
        <v>235</v>
      </c>
      <c r="K169" s="154" t="s">
        <v>236</v>
      </c>
      <c r="L169" s="154" t="s">
        <v>238</v>
      </c>
      <c r="M169" s="154" t="s">
        <v>239</v>
      </c>
      <c r="N169" s="154" t="s">
        <v>240</v>
      </c>
      <c r="O169" s="154" t="s">
        <v>242</v>
      </c>
      <c r="P169" s="154" t="s">
        <v>243</v>
      </c>
      <c r="Q169" s="154" t="s">
        <v>244</v>
      </c>
      <c r="R169" s="154" t="s">
        <v>245</v>
      </c>
      <c r="S169" s="154" t="s">
        <v>246</v>
      </c>
      <c r="T169" s="154" t="s">
        <v>247</v>
      </c>
      <c r="U169" s="154" t="s">
        <v>248</v>
      </c>
      <c r="V169" s="154" t="s">
        <v>249</v>
      </c>
      <c r="W169" s="154" t="s">
        <v>250</v>
      </c>
      <c r="X169" s="154" t="s">
        <v>251</v>
      </c>
      <c r="Y169" s="154" t="s">
        <v>252</v>
      </c>
      <c r="Z169" s="154" t="s">
        <v>253</v>
      </c>
      <c r="AA169" s="154" t="s">
        <v>254</v>
      </c>
      <c r="AB169" s="154" t="s">
        <v>255</v>
      </c>
      <c r="AC169" s="154" t="s">
        <v>258</v>
      </c>
      <c r="AD169" s="155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295</v>
      </c>
      <c r="E170" s="11" t="s">
        <v>296</v>
      </c>
      <c r="F170" s="11" t="s">
        <v>296</v>
      </c>
      <c r="G170" s="11" t="s">
        <v>296</v>
      </c>
      <c r="H170" s="11" t="s">
        <v>296</v>
      </c>
      <c r="I170" s="11" t="s">
        <v>296</v>
      </c>
      <c r="J170" s="11" t="s">
        <v>295</v>
      </c>
      <c r="K170" s="11" t="s">
        <v>295</v>
      </c>
      <c r="L170" s="11" t="s">
        <v>295</v>
      </c>
      <c r="M170" s="11" t="s">
        <v>295</v>
      </c>
      <c r="N170" s="11" t="s">
        <v>296</v>
      </c>
      <c r="O170" s="11" t="s">
        <v>295</v>
      </c>
      <c r="P170" s="11" t="s">
        <v>296</v>
      </c>
      <c r="Q170" s="11" t="s">
        <v>112</v>
      </c>
      <c r="R170" s="11" t="s">
        <v>295</v>
      </c>
      <c r="S170" s="11" t="s">
        <v>295</v>
      </c>
      <c r="T170" s="11" t="s">
        <v>295</v>
      </c>
      <c r="U170" s="11" t="s">
        <v>112</v>
      </c>
      <c r="V170" s="11" t="s">
        <v>296</v>
      </c>
      <c r="W170" s="11" t="s">
        <v>296</v>
      </c>
      <c r="X170" s="11" t="s">
        <v>296</v>
      </c>
      <c r="Y170" s="11" t="s">
        <v>295</v>
      </c>
      <c r="Z170" s="11" t="s">
        <v>112</v>
      </c>
      <c r="AA170" s="11" t="s">
        <v>295</v>
      </c>
      <c r="AB170" s="11" t="s">
        <v>295</v>
      </c>
      <c r="AC170" s="11" t="s">
        <v>295</v>
      </c>
      <c r="AD170" s="155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155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28">
        <v>12.5</v>
      </c>
      <c r="E172" s="229">
        <v>14.3</v>
      </c>
      <c r="F172" s="228">
        <v>11.6</v>
      </c>
      <c r="G172" s="228">
        <v>11.9</v>
      </c>
      <c r="H172" s="228">
        <v>11.5</v>
      </c>
      <c r="I172" s="228">
        <v>11.3</v>
      </c>
      <c r="J172" s="229">
        <v>13</v>
      </c>
      <c r="K172" s="229">
        <v>14.1</v>
      </c>
      <c r="L172" s="229">
        <v>16.62</v>
      </c>
      <c r="M172" s="228">
        <v>12.6</v>
      </c>
      <c r="N172" s="228">
        <v>11.5</v>
      </c>
      <c r="O172" s="228">
        <v>11.971144437387901</v>
      </c>
      <c r="P172" s="229">
        <v>10</v>
      </c>
      <c r="Q172" s="229">
        <v>15</v>
      </c>
      <c r="R172" s="228">
        <v>13.2</v>
      </c>
      <c r="S172" s="228">
        <v>12</v>
      </c>
      <c r="T172" s="229">
        <v>12</v>
      </c>
      <c r="U172" s="229">
        <v>11</v>
      </c>
      <c r="V172" s="228">
        <v>11.8</v>
      </c>
      <c r="W172" s="228">
        <v>12.2</v>
      </c>
      <c r="X172" s="228">
        <v>11.9</v>
      </c>
      <c r="Y172" s="228">
        <v>11.9</v>
      </c>
      <c r="Z172" s="229">
        <v>11</v>
      </c>
      <c r="AA172" s="228">
        <v>12.1</v>
      </c>
      <c r="AB172" s="229">
        <v>14.33356</v>
      </c>
      <c r="AC172" s="229">
        <v>16.3</v>
      </c>
      <c r="AD172" s="225"/>
      <c r="AE172" s="226"/>
      <c r="AF172" s="226"/>
      <c r="AG172" s="226"/>
      <c r="AH172" s="226"/>
      <c r="AI172" s="226"/>
      <c r="AJ172" s="226"/>
      <c r="AK172" s="226"/>
      <c r="AL172" s="226"/>
      <c r="AM172" s="226"/>
      <c r="AN172" s="226"/>
      <c r="AO172" s="226"/>
      <c r="AP172" s="226"/>
      <c r="AQ172" s="226"/>
      <c r="AR172" s="226"/>
      <c r="AS172" s="226"/>
      <c r="AT172" s="226"/>
      <c r="AU172" s="226"/>
      <c r="AV172" s="226"/>
      <c r="AW172" s="226"/>
      <c r="AX172" s="226"/>
      <c r="AY172" s="226"/>
      <c r="AZ172" s="226"/>
      <c r="BA172" s="226"/>
      <c r="BB172" s="226"/>
      <c r="BC172" s="226"/>
      <c r="BD172" s="226"/>
      <c r="BE172" s="226"/>
      <c r="BF172" s="226"/>
      <c r="BG172" s="226"/>
      <c r="BH172" s="226"/>
      <c r="BI172" s="226"/>
      <c r="BJ172" s="226"/>
      <c r="BK172" s="226"/>
      <c r="BL172" s="226"/>
      <c r="BM172" s="230">
        <v>1</v>
      </c>
    </row>
    <row r="173" spans="1:65">
      <c r="A173" s="30"/>
      <c r="B173" s="19">
        <v>1</v>
      </c>
      <c r="C173" s="9">
        <v>2</v>
      </c>
      <c r="D173" s="224">
        <v>12.7</v>
      </c>
      <c r="E173" s="231">
        <v>14.3</v>
      </c>
      <c r="F173" s="224">
        <v>11.9</v>
      </c>
      <c r="G173" s="224">
        <v>12.2</v>
      </c>
      <c r="H173" s="224">
        <v>11.4</v>
      </c>
      <c r="I173" s="224">
        <v>12.2</v>
      </c>
      <c r="J173" s="231">
        <v>12</v>
      </c>
      <c r="K173" s="232">
        <v>12.5</v>
      </c>
      <c r="L173" s="231">
        <v>16.57</v>
      </c>
      <c r="M173" s="224">
        <v>12.2</v>
      </c>
      <c r="N173" s="224">
        <v>11.3</v>
      </c>
      <c r="O173" s="224">
        <v>11.9643493987741</v>
      </c>
      <c r="P173" s="231">
        <v>10</v>
      </c>
      <c r="Q173" s="231">
        <v>20</v>
      </c>
      <c r="R173" s="224">
        <v>12.4</v>
      </c>
      <c r="S173" s="224">
        <v>12</v>
      </c>
      <c r="T173" s="231">
        <v>12</v>
      </c>
      <c r="U173" s="231">
        <v>12</v>
      </c>
      <c r="V173" s="224">
        <v>11.7</v>
      </c>
      <c r="W173" s="224">
        <v>12.5</v>
      </c>
      <c r="X173" s="224">
        <v>12.5</v>
      </c>
      <c r="Y173" s="224">
        <v>12.1</v>
      </c>
      <c r="Z173" s="231">
        <v>11</v>
      </c>
      <c r="AA173" s="224">
        <v>12.4</v>
      </c>
      <c r="AB173" s="231">
        <v>13.77008</v>
      </c>
      <c r="AC173" s="231">
        <v>15.1</v>
      </c>
      <c r="AD173" s="225"/>
      <c r="AE173" s="226"/>
      <c r="AF173" s="226"/>
      <c r="AG173" s="226"/>
      <c r="AH173" s="226"/>
      <c r="AI173" s="226"/>
      <c r="AJ173" s="226"/>
      <c r="AK173" s="226"/>
      <c r="AL173" s="226"/>
      <c r="AM173" s="226"/>
      <c r="AN173" s="226"/>
      <c r="AO173" s="226"/>
      <c r="AP173" s="226"/>
      <c r="AQ173" s="226"/>
      <c r="AR173" s="226"/>
      <c r="AS173" s="226"/>
      <c r="AT173" s="226"/>
      <c r="AU173" s="226"/>
      <c r="AV173" s="226"/>
      <c r="AW173" s="226"/>
      <c r="AX173" s="226"/>
      <c r="AY173" s="226"/>
      <c r="AZ173" s="226"/>
      <c r="BA173" s="226"/>
      <c r="BB173" s="226"/>
      <c r="BC173" s="226"/>
      <c r="BD173" s="226"/>
      <c r="BE173" s="226"/>
      <c r="BF173" s="226"/>
      <c r="BG173" s="226"/>
      <c r="BH173" s="226"/>
      <c r="BI173" s="226"/>
      <c r="BJ173" s="226"/>
      <c r="BK173" s="226"/>
      <c r="BL173" s="226"/>
      <c r="BM173" s="230">
        <v>26</v>
      </c>
    </row>
    <row r="174" spans="1:65">
      <c r="A174" s="30"/>
      <c r="B174" s="19">
        <v>1</v>
      </c>
      <c r="C174" s="9">
        <v>3</v>
      </c>
      <c r="D174" s="224">
        <v>12.3</v>
      </c>
      <c r="E174" s="231">
        <v>14</v>
      </c>
      <c r="F174" s="224">
        <v>11.5</v>
      </c>
      <c r="G174" s="224">
        <v>12</v>
      </c>
      <c r="H174" s="224">
        <v>11.9</v>
      </c>
      <c r="I174" s="224">
        <v>11.9</v>
      </c>
      <c r="J174" s="231">
        <v>13</v>
      </c>
      <c r="K174" s="231">
        <v>14.2</v>
      </c>
      <c r="L174" s="231">
        <v>16.12</v>
      </c>
      <c r="M174" s="224">
        <v>12.6</v>
      </c>
      <c r="N174" s="232">
        <v>12.4</v>
      </c>
      <c r="O174" s="224">
        <v>11.8403938523274</v>
      </c>
      <c r="P174" s="231">
        <v>10</v>
      </c>
      <c r="Q174" s="231">
        <v>15</v>
      </c>
      <c r="R174" s="224">
        <v>11.6</v>
      </c>
      <c r="S174" s="224">
        <v>11.9</v>
      </c>
      <c r="T174" s="231">
        <v>12</v>
      </c>
      <c r="U174" s="231">
        <v>12</v>
      </c>
      <c r="V174" s="224">
        <v>11.5</v>
      </c>
      <c r="W174" s="224">
        <v>12.5</v>
      </c>
      <c r="X174" s="224">
        <v>12</v>
      </c>
      <c r="Y174" s="224">
        <v>11.7</v>
      </c>
      <c r="Z174" s="231">
        <v>11</v>
      </c>
      <c r="AA174" s="224">
        <v>12.4</v>
      </c>
      <c r="AB174" s="231">
        <v>13.69566</v>
      </c>
      <c r="AC174" s="231">
        <v>15.8</v>
      </c>
      <c r="AD174" s="225"/>
      <c r="AE174" s="226"/>
      <c r="AF174" s="226"/>
      <c r="AG174" s="226"/>
      <c r="AH174" s="226"/>
      <c r="AI174" s="226"/>
      <c r="AJ174" s="226"/>
      <c r="AK174" s="226"/>
      <c r="AL174" s="226"/>
      <c r="AM174" s="226"/>
      <c r="AN174" s="226"/>
      <c r="AO174" s="226"/>
      <c r="AP174" s="226"/>
      <c r="AQ174" s="226"/>
      <c r="AR174" s="226"/>
      <c r="AS174" s="226"/>
      <c r="AT174" s="226"/>
      <c r="AU174" s="226"/>
      <c r="AV174" s="226"/>
      <c r="AW174" s="226"/>
      <c r="AX174" s="226"/>
      <c r="AY174" s="226"/>
      <c r="AZ174" s="226"/>
      <c r="BA174" s="226"/>
      <c r="BB174" s="226"/>
      <c r="BC174" s="226"/>
      <c r="BD174" s="226"/>
      <c r="BE174" s="226"/>
      <c r="BF174" s="226"/>
      <c r="BG174" s="226"/>
      <c r="BH174" s="226"/>
      <c r="BI174" s="226"/>
      <c r="BJ174" s="226"/>
      <c r="BK174" s="226"/>
      <c r="BL174" s="226"/>
      <c r="BM174" s="230">
        <v>16</v>
      </c>
    </row>
    <row r="175" spans="1:65">
      <c r="A175" s="30"/>
      <c r="B175" s="19">
        <v>1</v>
      </c>
      <c r="C175" s="9">
        <v>4</v>
      </c>
      <c r="D175" s="224">
        <v>12.4</v>
      </c>
      <c r="E175" s="231">
        <v>14.1</v>
      </c>
      <c r="F175" s="224">
        <v>11.7</v>
      </c>
      <c r="G175" s="224">
        <v>12.2</v>
      </c>
      <c r="H175" s="224">
        <v>11.6</v>
      </c>
      <c r="I175" s="224">
        <v>11.7</v>
      </c>
      <c r="J175" s="231">
        <v>12</v>
      </c>
      <c r="K175" s="231">
        <v>14.2</v>
      </c>
      <c r="L175" s="231">
        <v>16.47</v>
      </c>
      <c r="M175" s="224">
        <v>12.2</v>
      </c>
      <c r="N175" s="224">
        <v>11.5</v>
      </c>
      <c r="O175" s="224">
        <v>11.9588250314546</v>
      </c>
      <c r="P175" s="231">
        <v>10</v>
      </c>
      <c r="Q175" s="231">
        <v>20</v>
      </c>
      <c r="R175" s="224">
        <v>11.4</v>
      </c>
      <c r="S175" s="224">
        <v>11.5</v>
      </c>
      <c r="T175" s="231">
        <v>12</v>
      </c>
      <c r="U175" s="231">
        <v>12</v>
      </c>
      <c r="V175" s="224">
        <v>11</v>
      </c>
      <c r="W175" s="224">
        <v>12.4</v>
      </c>
      <c r="X175" s="224">
        <v>12.3</v>
      </c>
      <c r="Y175" s="224">
        <v>12.4</v>
      </c>
      <c r="Z175" s="231">
        <v>11</v>
      </c>
      <c r="AA175" s="224">
        <v>12.2</v>
      </c>
      <c r="AB175" s="231">
        <v>13.64814</v>
      </c>
      <c r="AC175" s="231">
        <v>14.7</v>
      </c>
      <c r="AD175" s="225"/>
      <c r="AE175" s="226"/>
      <c r="AF175" s="226"/>
      <c r="AG175" s="226"/>
      <c r="AH175" s="226"/>
      <c r="AI175" s="226"/>
      <c r="AJ175" s="226"/>
      <c r="AK175" s="226"/>
      <c r="AL175" s="226"/>
      <c r="AM175" s="226"/>
      <c r="AN175" s="226"/>
      <c r="AO175" s="226"/>
      <c r="AP175" s="226"/>
      <c r="AQ175" s="226"/>
      <c r="AR175" s="226"/>
      <c r="AS175" s="226"/>
      <c r="AT175" s="226"/>
      <c r="AU175" s="226"/>
      <c r="AV175" s="226"/>
      <c r="AW175" s="226"/>
      <c r="AX175" s="226"/>
      <c r="AY175" s="226"/>
      <c r="AZ175" s="226"/>
      <c r="BA175" s="226"/>
      <c r="BB175" s="226"/>
      <c r="BC175" s="226"/>
      <c r="BD175" s="226"/>
      <c r="BE175" s="226"/>
      <c r="BF175" s="226"/>
      <c r="BG175" s="226"/>
      <c r="BH175" s="226"/>
      <c r="BI175" s="226"/>
      <c r="BJ175" s="226"/>
      <c r="BK175" s="226"/>
      <c r="BL175" s="226"/>
      <c r="BM175" s="230">
        <v>11.99432836065251</v>
      </c>
    </row>
    <row r="176" spans="1:65">
      <c r="A176" s="30"/>
      <c r="B176" s="19">
        <v>1</v>
      </c>
      <c r="C176" s="9">
        <v>5</v>
      </c>
      <c r="D176" s="224">
        <v>12.3</v>
      </c>
      <c r="E176" s="231">
        <v>14</v>
      </c>
      <c r="F176" s="224">
        <v>11.9</v>
      </c>
      <c r="G176" s="224">
        <v>11.5</v>
      </c>
      <c r="H176" s="224">
        <v>11.6</v>
      </c>
      <c r="I176" s="224">
        <v>11.8</v>
      </c>
      <c r="J176" s="231">
        <v>12</v>
      </c>
      <c r="K176" s="231">
        <v>14</v>
      </c>
      <c r="L176" s="231">
        <v>15.85</v>
      </c>
      <c r="M176" s="224">
        <v>12.2</v>
      </c>
      <c r="N176" s="224">
        <v>11.6</v>
      </c>
      <c r="O176" s="224">
        <v>11.9183381508875</v>
      </c>
      <c r="P176" s="231">
        <v>10</v>
      </c>
      <c r="Q176" s="231">
        <v>15</v>
      </c>
      <c r="R176" s="224">
        <v>12</v>
      </c>
      <c r="S176" s="224">
        <v>12</v>
      </c>
      <c r="T176" s="231">
        <v>12</v>
      </c>
      <c r="U176" s="231">
        <v>12</v>
      </c>
      <c r="V176" s="232">
        <v>10.6</v>
      </c>
      <c r="W176" s="224">
        <v>12.6</v>
      </c>
      <c r="X176" s="224">
        <v>11.6</v>
      </c>
      <c r="Y176" s="224">
        <v>11.6</v>
      </c>
      <c r="Z176" s="231">
        <v>11</v>
      </c>
      <c r="AA176" s="224">
        <v>12.1</v>
      </c>
      <c r="AB176" s="231">
        <v>13.31354</v>
      </c>
      <c r="AC176" s="231">
        <v>14.8</v>
      </c>
      <c r="AD176" s="225"/>
      <c r="AE176" s="226"/>
      <c r="AF176" s="226"/>
      <c r="AG176" s="226"/>
      <c r="AH176" s="226"/>
      <c r="AI176" s="226"/>
      <c r="AJ176" s="226"/>
      <c r="AK176" s="226"/>
      <c r="AL176" s="226"/>
      <c r="AM176" s="226"/>
      <c r="AN176" s="226"/>
      <c r="AO176" s="226"/>
      <c r="AP176" s="226"/>
      <c r="AQ176" s="226"/>
      <c r="AR176" s="226"/>
      <c r="AS176" s="226"/>
      <c r="AT176" s="226"/>
      <c r="AU176" s="226"/>
      <c r="AV176" s="226"/>
      <c r="AW176" s="226"/>
      <c r="AX176" s="226"/>
      <c r="AY176" s="226"/>
      <c r="AZ176" s="226"/>
      <c r="BA176" s="226"/>
      <c r="BB176" s="226"/>
      <c r="BC176" s="226"/>
      <c r="BD176" s="226"/>
      <c r="BE176" s="226"/>
      <c r="BF176" s="226"/>
      <c r="BG176" s="226"/>
      <c r="BH176" s="226"/>
      <c r="BI176" s="226"/>
      <c r="BJ176" s="226"/>
      <c r="BK176" s="226"/>
      <c r="BL176" s="226"/>
      <c r="BM176" s="230">
        <v>20</v>
      </c>
    </row>
    <row r="177" spans="1:65">
      <c r="A177" s="30"/>
      <c r="B177" s="19">
        <v>1</v>
      </c>
      <c r="C177" s="9">
        <v>6</v>
      </c>
      <c r="D177" s="232">
        <v>13.3</v>
      </c>
      <c r="E177" s="231">
        <v>14.1</v>
      </c>
      <c r="F177" s="224">
        <v>11.9</v>
      </c>
      <c r="G177" s="224">
        <v>12.3</v>
      </c>
      <c r="H177" s="224">
        <v>11.7</v>
      </c>
      <c r="I177" s="224">
        <v>11.6</v>
      </c>
      <c r="J177" s="231">
        <v>12</v>
      </c>
      <c r="K177" s="231">
        <v>13.5</v>
      </c>
      <c r="L177" s="231">
        <v>16.48</v>
      </c>
      <c r="M177" s="224">
        <v>12.1</v>
      </c>
      <c r="N177" s="224">
        <v>11.8</v>
      </c>
      <c r="O177" s="224">
        <v>12.256501587894368</v>
      </c>
      <c r="P177" s="231">
        <v>10</v>
      </c>
      <c r="Q177" s="231">
        <v>20</v>
      </c>
      <c r="R177" s="224">
        <v>13.1</v>
      </c>
      <c r="S177" s="224">
        <v>11.9</v>
      </c>
      <c r="T177" s="231">
        <v>12</v>
      </c>
      <c r="U177" s="231">
        <v>12</v>
      </c>
      <c r="V177" s="224">
        <v>11.5</v>
      </c>
      <c r="W177" s="224">
        <v>12.8</v>
      </c>
      <c r="X177" s="224">
        <v>12.6</v>
      </c>
      <c r="Y177" s="224">
        <v>11.9</v>
      </c>
      <c r="Z177" s="231">
        <v>12</v>
      </c>
      <c r="AA177" s="224">
        <v>12.3</v>
      </c>
      <c r="AB177" s="231">
        <v>13.68521</v>
      </c>
      <c r="AC177" s="231">
        <v>15.400000000000002</v>
      </c>
      <c r="AD177" s="225"/>
      <c r="AE177" s="226"/>
      <c r="AF177" s="226"/>
      <c r="AG177" s="226"/>
      <c r="AH177" s="226"/>
      <c r="AI177" s="226"/>
      <c r="AJ177" s="226"/>
      <c r="AK177" s="226"/>
      <c r="AL177" s="226"/>
      <c r="AM177" s="226"/>
      <c r="AN177" s="226"/>
      <c r="AO177" s="226"/>
      <c r="AP177" s="226"/>
      <c r="AQ177" s="226"/>
      <c r="AR177" s="226"/>
      <c r="AS177" s="226"/>
      <c r="AT177" s="226"/>
      <c r="AU177" s="226"/>
      <c r="AV177" s="226"/>
      <c r="AW177" s="226"/>
      <c r="AX177" s="226"/>
      <c r="AY177" s="226"/>
      <c r="AZ177" s="226"/>
      <c r="BA177" s="226"/>
      <c r="BB177" s="226"/>
      <c r="BC177" s="226"/>
      <c r="BD177" s="226"/>
      <c r="BE177" s="226"/>
      <c r="BF177" s="226"/>
      <c r="BG177" s="226"/>
      <c r="BH177" s="226"/>
      <c r="BI177" s="226"/>
      <c r="BJ177" s="226"/>
      <c r="BK177" s="226"/>
      <c r="BL177" s="226"/>
      <c r="BM177" s="227"/>
    </row>
    <row r="178" spans="1:65">
      <c r="A178" s="30"/>
      <c r="B178" s="20" t="s">
        <v>267</v>
      </c>
      <c r="C178" s="12"/>
      <c r="D178" s="233">
        <v>12.583333333333334</v>
      </c>
      <c r="E178" s="233">
        <v>14.133333333333333</v>
      </c>
      <c r="F178" s="233">
        <v>11.75</v>
      </c>
      <c r="G178" s="233">
        <v>12.016666666666666</v>
      </c>
      <c r="H178" s="233">
        <v>11.616666666666667</v>
      </c>
      <c r="I178" s="233">
        <v>11.749999999999998</v>
      </c>
      <c r="J178" s="233">
        <v>12.333333333333334</v>
      </c>
      <c r="K178" s="233">
        <v>13.75</v>
      </c>
      <c r="L178" s="233">
        <v>16.351666666666667</v>
      </c>
      <c r="M178" s="233">
        <v>12.316666666666665</v>
      </c>
      <c r="N178" s="233">
        <v>11.683333333333335</v>
      </c>
      <c r="O178" s="233">
        <v>11.984925409787644</v>
      </c>
      <c r="P178" s="233">
        <v>10</v>
      </c>
      <c r="Q178" s="233">
        <v>17.5</v>
      </c>
      <c r="R178" s="233">
        <v>12.283333333333333</v>
      </c>
      <c r="S178" s="233">
        <v>11.883333333333333</v>
      </c>
      <c r="T178" s="233">
        <v>12</v>
      </c>
      <c r="U178" s="233">
        <v>11.833333333333334</v>
      </c>
      <c r="V178" s="233">
        <v>11.35</v>
      </c>
      <c r="W178" s="233">
        <v>12.5</v>
      </c>
      <c r="X178" s="233">
        <v>12.15</v>
      </c>
      <c r="Y178" s="233">
        <v>11.933333333333335</v>
      </c>
      <c r="Z178" s="233">
        <v>11.166666666666666</v>
      </c>
      <c r="AA178" s="233">
        <v>12.25</v>
      </c>
      <c r="AB178" s="233">
        <v>13.741031666666666</v>
      </c>
      <c r="AC178" s="233">
        <v>15.350000000000001</v>
      </c>
      <c r="AD178" s="225"/>
      <c r="AE178" s="226"/>
      <c r="AF178" s="226"/>
      <c r="AG178" s="226"/>
      <c r="AH178" s="226"/>
      <c r="AI178" s="226"/>
      <c r="AJ178" s="226"/>
      <c r="AK178" s="226"/>
      <c r="AL178" s="226"/>
      <c r="AM178" s="226"/>
      <c r="AN178" s="226"/>
      <c r="AO178" s="226"/>
      <c r="AP178" s="226"/>
      <c r="AQ178" s="226"/>
      <c r="AR178" s="226"/>
      <c r="AS178" s="226"/>
      <c r="AT178" s="226"/>
      <c r="AU178" s="226"/>
      <c r="AV178" s="226"/>
      <c r="AW178" s="226"/>
      <c r="AX178" s="226"/>
      <c r="AY178" s="226"/>
      <c r="AZ178" s="226"/>
      <c r="BA178" s="226"/>
      <c r="BB178" s="226"/>
      <c r="BC178" s="226"/>
      <c r="BD178" s="226"/>
      <c r="BE178" s="226"/>
      <c r="BF178" s="226"/>
      <c r="BG178" s="226"/>
      <c r="BH178" s="226"/>
      <c r="BI178" s="226"/>
      <c r="BJ178" s="226"/>
      <c r="BK178" s="226"/>
      <c r="BL178" s="226"/>
      <c r="BM178" s="227"/>
    </row>
    <row r="179" spans="1:65">
      <c r="A179" s="30"/>
      <c r="B179" s="3" t="s">
        <v>268</v>
      </c>
      <c r="C179" s="29"/>
      <c r="D179" s="224">
        <v>12.45</v>
      </c>
      <c r="E179" s="224">
        <v>14.1</v>
      </c>
      <c r="F179" s="224">
        <v>11.8</v>
      </c>
      <c r="G179" s="224">
        <v>12.1</v>
      </c>
      <c r="H179" s="224">
        <v>11.6</v>
      </c>
      <c r="I179" s="224">
        <v>11.75</v>
      </c>
      <c r="J179" s="224">
        <v>12</v>
      </c>
      <c r="K179" s="224">
        <v>14.05</v>
      </c>
      <c r="L179" s="224">
        <v>16.475000000000001</v>
      </c>
      <c r="M179" s="224">
        <v>12.2</v>
      </c>
      <c r="N179" s="224">
        <v>11.55</v>
      </c>
      <c r="O179" s="224">
        <v>11.961587215114349</v>
      </c>
      <c r="P179" s="224">
        <v>10</v>
      </c>
      <c r="Q179" s="224">
        <v>17.5</v>
      </c>
      <c r="R179" s="224">
        <v>12.2</v>
      </c>
      <c r="S179" s="224">
        <v>11.95</v>
      </c>
      <c r="T179" s="224">
        <v>12</v>
      </c>
      <c r="U179" s="224">
        <v>12</v>
      </c>
      <c r="V179" s="224">
        <v>11.5</v>
      </c>
      <c r="W179" s="224">
        <v>12.5</v>
      </c>
      <c r="X179" s="224">
        <v>12.15</v>
      </c>
      <c r="Y179" s="224">
        <v>11.9</v>
      </c>
      <c r="Z179" s="224">
        <v>11</v>
      </c>
      <c r="AA179" s="224">
        <v>12.25</v>
      </c>
      <c r="AB179" s="224">
        <v>13.690435000000001</v>
      </c>
      <c r="AC179" s="224">
        <v>15.25</v>
      </c>
      <c r="AD179" s="225"/>
      <c r="AE179" s="226"/>
      <c r="AF179" s="226"/>
      <c r="AG179" s="226"/>
      <c r="AH179" s="226"/>
      <c r="AI179" s="226"/>
      <c r="AJ179" s="226"/>
      <c r="AK179" s="226"/>
      <c r="AL179" s="226"/>
      <c r="AM179" s="226"/>
      <c r="AN179" s="226"/>
      <c r="AO179" s="226"/>
      <c r="AP179" s="226"/>
      <c r="AQ179" s="226"/>
      <c r="AR179" s="226"/>
      <c r="AS179" s="226"/>
      <c r="AT179" s="226"/>
      <c r="AU179" s="226"/>
      <c r="AV179" s="226"/>
      <c r="AW179" s="226"/>
      <c r="AX179" s="226"/>
      <c r="AY179" s="226"/>
      <c r="AZ179" s="226"/>
      <c r="BA179" s="226"/>
      <c r="BB179" s="226"/>
      <c r="BC179" s="226"/>
      <c r="BD179" s="226"/>
      <c r="BE179" s="226"/>
      <c r="BF179" s="226"/>
      <c r="BG179" s="226"/>
      <c r="BH179" s="226"/>
      <c r="BI179" s="226"/>
      <c r="BJ179" s="226"/>
      <c r="BK179" s="226"/>
      <c r="BL179" s="226"/>
      <c r="BM179" s="227"/>
    </row>
    <row r="180" spans="1:65">
      <c r="A180" s="30"/>
      <c r="B180" s="3" t="s">
        <v>269</v>
      </c>
      <c r="C180" s="29"/>
      <c r="D180" s="24">
        <v>0.38166302763912918</v>
      </c>
      <c r="E180" s="24">
        <v>0.13662601021279502</v>
      </c>
      <c r="F180" s="24">
        <v>0.17606816861659039</v>
      </c>
      <c r="G180" s="24">
        <v>0.2926886855802025</v>
      </c>
      <c r="H180" s="24">
        <v>0.17224014243685082</v>
      </c>
      <c r="I180" s="24">
        <v>0.30166206257996681</v>
      </c>
      <c r="J180" s="24">
        <v>0.51639777949432231</v>
      </c>
      <c r="K180" s="24">
        <v>0.66558245169174923</v>
      </c>
      <c r="L180" s="24">
        <v>0.3018222434922031</v>
      </c>
      <c r="M180" s="24">
        <v>0.2228601953392905</v>
      </c>
      <c r="N180" s="24">
        <v>0.38686776379877746</v>
      </c>
      <c r="O180" s="24">
        <v>0.14168371243259653</v>
      </c>
      <c r="P180" s="24">
        <v>0</v>
      </c>
      <c r="Q180" s="24">
        <v>2.7386127875258306</v>
      </c>
      <c r="R180" s="24">
        <v>0.75476265585060998</v>
      </c>
      <c r="S180" s="24">
        <v>0.19407902170679517</v>
      </c>
      <c r="T180" s="24">
        <v>0</v>
      </c>
      <c r="U180" s="24">
        <v>0.40824829046386302</v>
      </c>
      <c r="V180" s="24">
        <v>0.45934736311423424</v>
      </c>
      <c r="W180" s="24">
        <v>0.20000000000000034</v>
      </c>
      <c r="X180" s="24">
        <v>0.38340579025361632</v>
      </c>
      <c r="Y180" s="24">
        <v>0.28751811537130456</v>
      </c>
      <c r="Z180" s="24">
        <v>0.40824829046386302</v>
      </c>
      <c r="AA180" s="24">
        <v>0.13784048752090264</v>
      </c>
      <c r="AB180" s="24">
        <v>0.33120575625533261</v>
      </c>
      <c r="AC180" s="24">
        <v>0.61562975886485582</v>
      </c>
      <c r="AD180" s="155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85</v>
      </c>
      <c r="C181" s="29"/>
      <c r="D181" s="13">
        <v>3.033083663357318E-2</v>
      </c>
      <c r="E181" s="13">
        <v>9.6669346848675727E-3</v>
      </c>
      <c r="F181" s="13">
        <v>1.4984524988645991E-2</v>
      </c>
      <c r="G181" s="13">
        <v>2.4356894777825454E-2</v>
      </c>
      <c r="H181" s="13">
        <v>1.4826985001737516E-2</v>
      </c>
      <c r="I181" s="13">
        <v>2.5673367028082286E-2</v>
      </c>
      <c r="J181" s="13">
        <v>4.1870090229269373E-2</v>
      </c>
      <c r="K181" s="13">
        <v>4.8405996486672674E-2</v>
      </c>
      <c r="L181" s="13">
        <v>1.845819448530444E-2</v>
      </c>
      <c r="M181" s="13">
        <v>1.8094197185869326E-2</v>
      </c>
      <c r="N181" s="13">
        <v>3.3112790054103627E-2</v>
      </c>
      <c r="O181" s="13">
        <v>1.1821826802266846E-2</v>
      </c>
      <c r="P181" s="13">
        <v>0</v>
      </c>
      <c r="Q181" s="13">
        <v>0.15649215928719032</v>
      </c>
      <c r="R181" s="13">
        <v>6.1446077816874625E-2</v>
      </c>
      <c r="S181" s="13">
        <v>1.6332035487247841E-2</v>
      </c>
      <c r="T181" s="13">
        <v>0</v>
      </c>
      <c r="U181" s="13">
        <v>3.4499855532157439E-2</v>
      </c>
      <c r="V181" s="13">
        <v>4.0471133314029448E-2</v>
      </c>
      <c r="W181" s="13">
        <v>1.6000000000000028E-2</v>
      </c>
      <c r="X181" s="13">
        <v>3.1556032119639199E-2</v>
      </c>
      <c r="Y181" s="13">
        <v>2.4093696818824402E-2</v>
      </c>
      <c r="Z181" s="13">
        <v>3.6559548399748926E-2</v>
      </c>
      <c r="AA181" s="13">
        <v>1.1252284695583889E-2</v>
      </c>
      <c r="AB181" s="13">
        <v>2.4103412632312006E-2</v>
      </c>
      <c r="AC181" s="13">
        <v>4.0106173215951516E-2</v>
      </c>
      <c r="AD181" s="155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270</v>
      </c>
      <c r="C182" s="29"/>
      <c r="D182" s="13">
        <v>4.9106957469420287E-2</v>
      </c>
      <c r="E182" s="13">
        <v>0.17833470189942813</v>
      </c>
      <c r="F182" s="13">
        <v>-2.0370324482197E-2</v>
      </c>
      <c r="G182" s="13">
        <v>1.8624057423204388E-3</v>
      </c>
      <c r="H182" s="13">
        <v>-3.1486689594455775E-2</v>
      </c>
      <c r="I182" s="13">
        <v>-2.0370324482197222E-2</v>
      </c>
      <c r="J182" s="13">
        <v>2.8263772883935001E-2</v>
      </c>
      <c r="K182" s="13">
        <v>0.14637515220168429</v>
      </c>
      <c r="L182" s="13">
        <v>0.36328322645463329</v>
      </c>
      <c r="M182" s="13">
        <v>2.6874227244902515E-2</v>
      </c>
      <c r="N182" s="13">
        <v>-2.5928507038326276E-2</v>
      </c>
      <c r="O182" s="13">
        <v>-7.8394976209861245E-4</v>
      </c>
      <c r="P182" s="13">
        <v>-0.16627261658059322</v>
      </c>
      <c r="Q182" s="13">
        <v>0.4590229209839618</v>
      </c>
      <c r="R182" s="13">
        <v>2.4095135966837988E-2</v>
      </c>
      <c r="S182" s="13">
        <v>-9.253959369938336E-3</v>
      </c>
      <c r="T182" s="13">
        <v>4.7286010328817518E-4</v>
      </c>
      <c r="U182" s="13">
        <v>-1.3422596287035238E-2</v>
      </c>
      <c r="V182" s="13">
        <v>-5.3719419818973324E-2</v>
      </c>
      <c r="W182" s="13">
        <v>4.2159229274258525E-2</v>
      </c>
      <c r="X182" s="13">
        <v>1.2978770854579214E-2</v>
      </c>
      <c r="Y182" s="13">
        <v>-5.0853224528411012E-3</v>
      </c>
      <c r="Z182" s="13">
        <v>-6.9004421848329112E-2</v>
      </c>
      <c r="AA182" s="13">
        <v>2.1316044688773239E-2</v>
      </c>
      <c r="AB182" s="13">
        <v>0.14562743769332109</v>
      </c>
      <c r="AC182" s="13">
        <v>0.27977153354878959</v>
      </c>
      <c r="AD182" s="155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271</v>
      </c>
      <c r="C183" s="47"/>
      <c r="D183" s="45">
        <v>0.62</v>
      </c>
      <c r="E183" s="45">
        <v>3.13</v>
      </c>
      <c r="F183" s="45">
        <v>0.73</v>
      </c>
      <c r="G183" s="45">
        <v>0.3</v>
      </c>
      <c r="H183" s="45">
        <v>0.94</v>
      </c>
      <c r="I183" s="45">
        <v>0.73</v>
      </c>
      <c r="J183" s="45" t="s">
        <v>272</v>
      </c>
      <c r="K183" s="45">
        <v>2.5099999999999998</v>
      </c>
      <c r="L183" s="45">
        <v>6.72</v>
      </c>
      <c r="M183" s="45">
        <v>0.19</v>
      </c>
      <c r="N183" s="45">
        <v>0.84</v>
      </c>
      <c r="O183" s="45">
        <v>0.35</v>
      </c>
      <c r="P183" s="45" t="s">
        <v>272</v>
      </c>
      <c r="Q183" s="45" t="s">
        <v>272</v>
      </c>
      <c r="R183" s="45">
        <v>0.13</v>
      </c>
      <c r="S183" s="45">
        <v>0.51</v>
      </c>
      <c r="T183" s="45" t="s">
        <v>272</v>
      </c>
      <c r="U183" s="45" t="s">
        <v>272</v>
      </c>
      <c r="V183" s="45">
        <v>1.38</v>
      </c>
      <c r="W183" s="45">
        <v>0.49</v>
      </c>
      <c r="X183" s="45">
        <v>0.08</v>
      </c>
      <c r="Y183" s="45">
        <v>0.43</v>
      </c>
      <c r="Z183" s="45" t="s">
        <v>272</v>
      </c>
      <c r="AA183" s="45">
        <v>0.08</v>
      </c>
      <c r="AB183" s="45">
        <v>2.4900000000000002</v>
      </c>
      <c r="AC183" s="45">
        <v>5.0999999999999996</v>
      </c>
      <c r="AD183" s="155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304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BM184" s="55"/>
    </row>
    <row r="185" spans="1:65">
      <c r="BM185" s="55"/>
    </row>
    <row r="186" spans="1:65" ht="15">
      <c r="B186" s="8" t="s">
        <v>478</v>
      </c>
      <c r="BM186" s="28" t="s">
        <v>65</v>
      </c>
    </row>
    <row r="187" spans="1:65" ht="15">
      <c r="A187" s="25" t="s">
        <v>50</v>
      </c>
      <c r="B187" s="18" t="s">
        <v>108</v>
      </c>
      <c r="C187" s="15" t="s">
        <v>109</v>
      </c>
      <c r="D187" s="16" t="s">
        <v>224</v>
      </c>
      <c r="E187" s="17" t="s">
        <v>224</v>
      </c>
      <c r="F187" s="17" t="s">
        <v>224</v>
      </c>
      <c r="G187" s="17" t="s">
        <v>224</v>
      </c>
      <c r="H187" s="17" t="s">
        <v>224</v>
      </c>
      <c r="I187" s="17" t="s">
        <v>224</v>
      </c>
      <c r="J187" s="17" t="s">
        <v>224</v>
      </c>
      <c r="K187" s="17" t="s">
        <v>224</v>
      </c>
      <c r="L187" s="17" t="s">
        <v>224</v>
      </c>
      <c r="M187" s="17" t="s">
        <v>224</v>
      </c>
      <c r="N187" s="17" t="s">
        <v>224</v>
      </c>
      <c r="O187" s="17" t="s">
        <v>224</v>
      </c>
      <c r="P187" s="17" t="s">
        <v>224</v>
      </c>
      <c r="Q187" s="17" t="s">
        <v>224</v>
      </c>
      <c r="R187" s="17" t="s">
        <v>224</v>
      </c>
      <c r="S187" s="17" t="s">
        <v>224</v>
      </c>
      <c r="T187" s="17" t="s">
        <v>224</v>
      </c>
      <c r="U187" s="17" t="s">
        <v>224</v>
      </c>
      <c r="V187" s="17" t="s">
        <v>224</v>
      </c>
      <c r="W187" s="17" t="s">
        <v>224</v>
      </c>
      <c r="X187" s="17" t="s">
        <v>224</v>
      </c>
      <c r="Y187" s="17" t="s">
        <v>224</v>
      </c>
      <c r="Z187" s="17" t="s">
        <v>224</v>
      </c>
      <c r="AA187" s="155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225</v>
      </c>
      <c r="C188" s="9" t="s">
        <v>225</v>
      </c>
      <c r="D188" s="153" t="s">
        <v>229</v>
      </c>
      <c r="E188" s="154" t="s">
        <v>230</v>
      </c>
      <c r="F188" s="154" t="s">
        <v>232</v>
      </c>
      <c r="G188" s="154" t="s">
        <v>233</v>
      </c>
      <c r="H188" s="154" t="s">
        <v>234</v>
      </c>
      <c r="I188" s="154" t="s">
        <v>235</v>
      </c>
      <c r="J188" s="154" t="s">
        <v>236</v>
      </c>
      <c r="K188" s="154" t="s">
        <v>238</v>
      </c>
      <c r="L188" s="154" t="s">
        <v>239</v>
      </c>
      <c r="M188" s="154" t="s">
        <v>240</v>
      </c>
      <c r="N188" s="154" t="s">
        <v>244</v>
      </c>
      <c r="O188" s="154" t="s">
        <v>245</v>
      </c>
      <c r="P188" s="154" t="s">
        <v>246</v>
      </c>
      <c r="Q188" s="154" t="s">
        <v>247</v>
      </c>
      <c r="R188" s="154" t="s">
        <v>248</v>
      </c>
      <c r="S188" s="154" t="s">
        <v>249</v>
      </c>
      <c r="T188" s="154" t="s">
        <v>250</v>
      </c>
      <c r="U188" s="154" t="s">
        <v>251</v>
      </c>
      <c r="V188" s="154" t="s">
        <v>252</v>
      </c>
      <c r="W188" s="154" t="s">
        <v>253</v>
      </c>
      <c r="X188" s="154" t="s">
        <v>254</v>
      </c>
      <c r="Y188" s="154" t="s">
        <v>255</v>
      </c>
      <c r="Z188" s="154" t="s">
        <v>258</v>
      </c>
      <c r="AA188" s="155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296</v>
      </c>
      <c r="E189" s="11" t="s">
        <v>296</v>
      </c>
      <c r="F189" s="11" t="s">
        <v>296</v>
      </c>
      <c r="G189" s="11" t="s">
        <v>296</v>
      </c>
      <c r="H189" s="11" t="s">
        <v>296</v>
      </c>
      <c r="I189" s="11" t="s">
        <v>112</v>
      </c>
      <c r="J189" s="11" t="s">
        <v>295</v>
      </c>
      <c r="K189" s="11" t="s">
        <v>295</v>
      </c>
      <c r="L189" s="11" t="s">
        <v>295</v>
      </c>
      <c r="M189" s="11" t="s">
        <v>296</v>
      </c>
      <c r="N189" s="11" t="s">
        <v>112</v>
      </c>
      <c r="O189" s="11" t="s">
        <v>112</v>
      </c>
      <c r="P189" s="11" t="s">
        <v>112</v>
      </c>
      <c r="Q189" s="11" t="s">
        <v>112</v>
      </c>
      <c r="R189" s="11" t="s">
        <v>112</v>
      </c>
      <c r="S189" s="11" t="s">
        <v>296</v>
      </c>
      <c r="T189" s="11" t="s">
        <v>296</v>
      </c>
      <c r="U189" s="11" t="s">
        <v>296</v>
      </c>
      <c r="V189" s="11" t="s">
        <v>296</v>
      </c>
      <c r="W189" s="11" t="s">
        <v>295</v>
      </c>
      <c r="X189" s="11" t="s">
        <v>295</v>
      </c>
      <c r="Y189" s="11" t="s">
        <v>295</v>
      </c>
      <c r="Z189" s="11" t="s">
        <v>112</v>
      </c>
      <c r="AA189" s="155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0</v>
      </c>
    </row>
    <row r="190" spans="1:65">
      <c r="A190" s="30"/>
      <c r="B190" s="19"/>
      <c r="C190" s="9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155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</v>
      </c>
    </row>
    <row r="191" spans="1:65">
      <c r="A191" s="30"/>
      <c r="B191" s="18">
        <v>1</v>
      </c>
      <c r="C191" s="14">
        <v>1</v>
      </c>
      <c r="D191" s="207">
        <v>83.4</v>
      </c>
      <c r="E191" s="207">
        <v>90</v>
      </c>
      <c r="F191" s="207">
        <v>93</v>
      </c>
      <c r="G191" s="207">
        <v>90</v>
      </c>
      <c r="H191" s="207">
        <v>96</v>
      </c>
      <c r="I191" s="209">
        <v>80</v>
      </c>
      <c r="J191" s="207">
        <v>98</v>
      </c>
      <c r="K191" s="207">
        <v>99.99</v>
      </c>
      <c r="L191" s="207">
        <v>110</v>
      </c>
      <c r="M191" s="207">
        <v>92</v>
      </c>
      <c r="N191" s="209">
        <v>80</v>
      </c>
      <c r="O191" s="207">
        <v>98.7</v>
      </c>
      <c r="P191" s="207">
        <v>98</v>
      </c>
      <c r="Q191" s="207">
        <v>109</v>
      </c>
      <c r="R191" s="207">
        <v>83</v>
      </c>
      <c r="S191" s="207">
        <v>92</v>
      </c>
      <c r="T191" s="207">
        <v>96</v>
      </c>
      <c r="U191" s="207">
        <v>90</v>
      </c>
      <c r="V191" s="209">
        <v>72</v>
      </c>
      <c r="W191" s="207">
        <v>102</v>
      </c>
      <c r="X191" s="207">
        <v>105</v>
      </c>
      <c r="Y191" s="208">
        <v>133.20699999999999</v>
      </c>
      <c r="Z191" s="209">
        <v>66</v>
      </c>
      <c r="AA191" s="210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1"/>
      <c r="AT191" s="211"/>
      <c r="AU191" s="211"/>
      <c r="AV191" s="211"/>
      <c r="AW191" s="211"/>
      <c r="AX191" s="211"/>
      <c r="AY191" s="211"/>
      <c r="AZ191" s="211"/>
      <c r="BA191" s="211"/>
      <c r="BB191" s="211"/>
      <c r="BC191" s="211"/>
      <c r="BD191" s="211"/>
      <c r="BE191" s="211"/>
      <c r="BF191" s="211"/>
      <c r="BG191" s="211"/>
      <c r="BH191" s="211"/>
      <c r="BI191" s="211"/>
      <c r="BJ191" s="211"/>
      <c r="BK191" s="211"/>
      <c r="BL191" s="211"/>
      <c r="BM191" s="212">
        <v>1</v>
      </c>
    </row>
    <row r="192" spans="1:65">
      <c r="A192" s="30"/>
      <c r="B192" s="19">
        <v>1</v>
      </c>
      <c r="C192" s="9">
        <v>2</v>
      </c>
      <c r="D192" s="213">
        <v>84.6</v>
      </c>
      <c r="E192" s="213">
        <v>94</v>
      </c>
      <c r="F192" s="213">
        <v>96</v>
      </c>
      <c r="G192" s="213">
        <v>88</v>
      </c>
      <c r="H192" s="213">
        <v>96</v>
      </c>
      <c r="I192" s="214">
        <v>70</v>
      </c>
      <c r="J192" s="217">
        <v>89</v>
      </c>
      <c r="K192" s="213">
        <v>98.68</v>
      </c>
      <c r="L192" s="213">
        <v>107</v>
      </c>
      <c r="M192" s="213">
        <v>93</v>
      </c>
      <c r="N192" s="214">
        <v>70</v>
      </c>
      <c r="O192" s="217">
        <v>87.5</v>
      </c>
      <c r="P192" s="213">
        <v>108</v>
      </c>
      <c r="Q192" s="213">
        <v>102</v>
      </c>
      <c r="R192" s="213">
        <v>84</v>
      </c>
      <c r="S192" s="213">
        <v>85</v>
      </c>
      <c r="T192" s="213">
        <v>97</v>
      </c>
      <c r="U192" s="213">
        <v>91</v>
      </c>
      <c r="V192" s="214">
        <v>69</v>
      </c>
      <c r="W192" s="213">
        <v>92</v>
      </c>
      <c r="X192" s="213">
        <v>112</v>
      </c>
      <c r="Y192" s="217">
        <v>124.16589999999998</v>
      </c>
      <c r="Z192" s="214">
        <v>63</v>
      </c>
      <c r="AA192" s="210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1"/>
      <c r="AT192" s="211"/>
      <c r="AU192" s="211"/>
      <c r="AV192" s="211"/>
      <c r="AW192" s="211"/>
      <c r="AX192" s="211"/>
      <c r="AY192" s="211"/>
      <c r="AZ192" s="211"/>
      <c r="BA192" s="211"/>
      <c r="BB192" s="211"/>
      <c r="BC192" s="211"/>
      <c r="BD192" s="211"/>
      <c r="BE192" s="211"/>
      <c r="BF192" s="211"/>
      <c r="BG192" s="211"/>
      <c r="BH192" s="211"/>
      <c r="BI192" s="211"/>
      <c r="BJ192" s="211"/>
      <c r="BK192" s="211"/>
      <c r="BL192" s="211"/>
      <c r="BM192" s="212">
        <v>27</v>
      </c>
    </row>
    <row r="193" spans="1:65">
      <c r="A193" s="30"/>
      <c r="B193" s="19">
        <v>1</v>
      </c>
      <c r="C193" s="9">
        <v>3</v>
      </c>
      <c r="D193" s="213">
        <v>83</v>
      </c>
      <c r="E193" s="213">
        <v>92</v>
      </c>
      <c r="F193" s="213">
        <v>93</v>
      </c>
      <c r="G193" s="213">
        <v>93</v>
      </c>
      <c r="H193" s="213">
        <v>97</v>
      </c>
      <c r="I193" s="214">
        <v>80</v>
      </c>
      <c r="J193" s="213">
        <v>99</v>
      </c>
      <c r="K193" s="213">
        <v>95.54</v>
      </c>
      <c r="L193" s="213">
        <v>109</v>
      </c>
      <c r="M193" s="213">
        <v>100</v>
      </c>
      <c r="N193" s="214">
        <v>60</v>
      </c>
      <c r="O193" s="213">
        <v>100.4</v>
      </c>
      <c r="P193" s="213">
        <v>100</v>
      </c>
      <c r="Q193" s="213">
        <v>103</v>
      </c>
      <c r="R193" s="213">
        <v>84</v>
      </c>
      <c r="S193" s="213">
        <v>90</v>
      </c>
      <c r="T193" s="213">
        <v>94</v>
      </c>
      <c r="U193" s="213">
        <v>88</v>
      </c>
      <c r="V193" s="214">
        <v>76</v>
      </c>
      <c r="W193" s="213">
        <v>98</v>
      </c>
      <c r="X193" s="213">
        <v>112</v>
      </c>
      <c r="Y193" s="213">
        <v>116.1071</v>
      </c>
      <c r="Z193" s="214">
        <v>62</v>
      </c>
      <c r="AA193" s="210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1"/>
      <c r="AT193" s="211"/>
      <c r="AU193" s="211"/>
      <c r="AV193" s="211"/>
      <c r="AW193" s="211"/>
      <c r="AX193" s="211"/>
      <c r="AY193" s="211"/>
      <c r="AZ193" s="211"/>
      <c r="BA193" s="211"/>
      <c r="BB193" s="211"/>
      <c r="BC193" s="211"/>
      <c r="BD193" s="211"/>
      <c r="BE193" s="211"/>
      <c r="BF193" s="211"/>
      <c r="BG193" s="211"/>
      <c r="BH193" s="211"/>
      <c r="BI193" s="211"/>
      <c r="BJ193" s="211"/>
      <c r="BK193" s="211"/>
      <c r="BL193" s="211"/>
      <c r="BM193" s="212">
        <v>16</v>
      </c>
    </row>
    <row r="194" spans="1:65">
      <c r="A194" s="30"/>
      <c r="B194" s="19">
        <v>1</v>
      </c>
      <c r="C194" s="9">
        <v>4</v>
      </c>
      <c r="D194" s="213">
        <v>81.900000000000006</v>
      </c>
      <c r="E194" s="213">
        <v>92</v>
      </c>
      <c r="F194" s="213">
        <v>96</v>
      </c>
      <c r="G194" s="213">
        <v>92</v>
      </c>
      <c r="H194" s="213">
        <v>90</v>
      </c>
      <c r="I194" s="214">
        <v>80</v>
      </c>
      <c r="J194" s="213">
        <v>97</v>
      </c>
      <c r="K194" s="213">
        <v>97.25</v>
      </c>
      <c r="L194" s="213">
        <v>112</v>
      </c>
      <c r="M194" s="213">
        <v>99</v>
      </c>
      <c r="N194" s="214">
        <v>70</v>
      </c>
      <c r="O194" s="213">
        <v>98</v>
      </c>
      <c r="P194" s="213">
        <v>101</v>
      </c>
      <c r="Q194" s="213">
        <v>108</v>
      </c>
      <c r="R194" s="213">
        <v>85</v>
      </c>
      <c r="S194" s="213">
        <v>89</v>
      </c>
      <c r="T194" s="213">
        <v>94</v>
      </c>
      <c r="U194" s="213">
        <v>89</v>
      </c>
      <c r="V194" s="214">
        <v>76</v>
      </c>
      <c r="W194" s="213">
        <v>99</v>
      </c>
      <c r="X194" s="213">
        <v>110</v>
      </c>
      <c r="Y194" s="213">
        <v>115.80329999999999</v>
      </c>
      <c r="Z194" s="217">
        <v>79</v>
      </c>
      <c r="AA194" s="210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1"/>
      <c r="AT194" s="211"/>
      <c r="AU194" s="211"/>
      <c r="AV194" s="211"/>
      <c r="AW194" s="211"/>
      <c r="AX194" s="211"/>
      <c r="AY194" s="211"/>
      <c r="AZ194" s="211"/>
      <c r="BA194" s="211"/>
      <c r="BB194" s="211"/>
      <c r="BC194" s="211"/>
      <c r="BD194" s="211"/>
      <c r="BE194" s="211"/>
      <c r="BF194" s="211"/>
      <c r="BG194" s="211"/>
      <c r="BH194" s="211"/>
      <c r="BI194" s="211"/>
      <c r="BJ194" s="211"/>
      <c r="BK194" s="211"/>
      <c r="BL194" s="211"/>
      <c r="BM194" s="212">
        <v>97.038898684210537</v>
      </c>
    </row>
    <row r="195" spans="1:65">
      <c r="A195" s="30"/>
      <c r="B195" s="19">
        <v>1</v>
      </c>
      <c r="C195" s="9">
        <v>5</v>
      </c>
      <c r="D195" s="213">
        <v>84.4</v>
      </c>
      <c r="E195" s="213">
        <v>92</v>
      </c>
      <c r="F195" s="213">
        <v>92</v>
      </c>
      <c r="G195" s="213">
        <v>91</v>
      </c>
      <c r="H195" s="213">
        <v>95</v>
      </c>
      <c r="I195" s="214">
        <v>70</v>
      </c>
      <c r="J195" s="213">
        <v>100</v>
      </c>
      <c r="K195" s="213">
        <v>96.71</v>
      </c>
      <c r="L195" s="213">
        <v>111</v>
      </c>
      <c r="M195" s="213">
        <v>98</v>
      </c>
      <c r="N195" s="214">
        <v>60</v>
      </c>
      <c r="O195" s="213">
        <v>100.1</v>
      </c>
      <c r="P195" s="213">
        <v>104</v>
      </c>
      <c r="Q195" s="213">
        <v>104</v>
      </c>
      <c r="R195" s="213">
        <v>84</v>
      </c>
      <c r="S195" s="213">
        <v>87</v>
      </c>
      <c r="T195" s="213">
        <v>94</v>
      </c>
      <c r="U195" s="213">
        <v>86</v>
      </c>
      <c r="V195" s="214">
        <v>66</v>
      </c>
      <c r="W195" s="213">
        <v>104</v>
      </c>
      <c r="X195" s="213">
        <v>115</v>
      </c>
      <c r="Y195" s="213">
        <v>114.6396</v>
      </c>
      <c r="Z195" s="214">
        <v>62</v>
      </c>
      <c r="AA195" s="210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1"/>
      <c r="AN195" s="211"/>
      <c r="AO195" s="211"/>
      <c r="AP195" s="211"/>
      <c r="AQ195" s="211"/>
      <c r="AR195" s="211"/>
      <c r="AS195" s="211"/>
      <c r="AT195" s="211"/>
      <c r="AU195" s="211"/>
      <c r="AV195" s="211"/>
      <c r="AW195" s="211"/>
      <c r="AX195" s="211"/>
      <c r="AY195" s="211"/>
      <c r="AZ195" s="211"/>
      <c r="BA195" s="211"/>
      <c r="BB195" s="211"/>
      <c r="BC195" s="211"/>
      <c r="BD195" s="211"/>
      <c r="BE195" s="211"/>
      <c r="BF195" s="211"/>
      <c r="BG195" s="211"/>
      <c r="BH195" s="211"/>
      <c r="BI195" s="211"/>
      <c r="BJ195" s="211"/>
      <c r="BK195" s="211"/>
      <c r="BL195" s="211"/>
      <c r="BM195" s="212">
        <v>21</v>
      </c>
    </row>
    <row r="196" spans="1:65">
      <c r="A196" s="30"/>
      <c r="B196" s="19">
        <v>1</v>
      </c>
      <c r="C196" s="9">
        <v>6</v>
      </c>
      <c r="D196" s="213">
        <v>82.2</v>
      </c>
      <c r="E196" s="213">
        <v>91</v>
      </c>
      <c r="F196" s="213">
        <v>96</v>
      </c>
      <c r="G196" s="213">
        <v>92</v>
      </c>
      <c r="H196" s="213">
        <v>92</v>
      </c>
      <c r="I196" s="214">
        <v>80</v>
      </c>
      <c r="J196" s="213">
        <v>97</v>
      </c>
      <c r="K196" s="213">
        <v>98.01</v>
      </c>
      <c r="L196" s="213">
        <v>109</v>
      </c>
      <c r="M196" s="213">
        <v>96</v>
      </c>
      <c r="N196" s="214">
        <v>60</v>
      </c>
      <c r="O196" s="213">
        <v>98.8</v>
      </c>
      <c r="P196" s="213">
        <v>97</v>
      </c>
      <c r="Q196" s="213">
        <v>104</v>
      </c>
      <c r="R196" s="213">
        <v>86</v>
      </c>
      <c r="S196" s="213">
        <v>91</v>
      </c>
      <c r="T196" s="213">
        <v>96</v>
      </c>
      <c r="U196" s="213">
        <v>88</v>
      </c>
      <c r="V196" s="214">
        <v>63</v>
      </c>
      <c r="W196" s="217">
        <v>126</v>
      </c>
      <c r="X196" s="213">
        <v>105</v>
      </c>
      <c r="Y196" s="213">
        <v>115.6863</v>
      </c>
      <c r="Z196" s="214">
        <v>62</v>
      </c>
      <c r="AA196" s="210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1"/>
      <c r="AT196" s="211"/>
      <c r="AU196" s="211"/>
      <c r="AV196" s="211"/>
      <c r="AW196" s="211"/>
      <c r="AX196" s="211"/>
      <c r="AY196" s="211"/>
      <c r="AZ196" s="211"/>
      <c r="BA196" s="211"/>
      <c r="BB196" s="211"/>
      <c r="BC196" s="211"/>
      <c r="BD196" s="211"/>
      <c r="BE196" s="211"/>
      <c r="BF196" s="211"/>
      <c r="BG196" s="211"/>
      <c r="BH196" s="211"/>
      <c r="BI196" s="211"/>
      <c r="BJ196" s="211"/>
      <c r="BK196" s="211"/>
      <c r="BL196" s="211"/>
      <c r="BM196" s="215"/>
    </row>
    <row r="197" spans="1:65">
      <c r="A197" s="30"/>
      <c r="B197" s="20" t="s">
        <v>267</v>
      </c>
      <c r="C197" s="12"/>
      <c r="D197" s="216">
        <v>83.249999999999986</v>
      </c>
      <c r="E197" s="216">
        <v>91.833333333333329</v>
      </c>
      <c r="F197" s="216">
        <v>94.333333333333329</v>
      </c>
      <c r="G197" s="216">
        <v>91</v>
      </c>
      <c r="H197" s="216">
        <v>94.333333333333329</v>
      </c>
      <c r="I197" s="216">
        <v>76.666666666666671</v>
      </c>
      <c r="J197" s="216">
        <v>96.666666666666671</v>
      </c>
      <c r="K197" s="216">
        <v>97.696666666666673</v>
      </c>
      <c r="L197" s="216">
        <v>109.66666666666667</v>
      </c>
      <c r="M197" s="216">
        <v>96.333333333333329</v>
      </c>
      <c r="N197" s="216">
        <v>66.666666666666671</v>
      </c>
      <c r="O197" s="216">
        <v>97.25</v>
      </c>
      <c r="P197" s="216">
        <v>101.33333333333333</v>
      </c>
      <c r="Q197" s="216">
        <v>105</v>
      </c>
      <c r="R197" s="216">
        <v>84.333333333333329</v>
      </c>
      <c r="S197" s="216">
        <v>89</v>
      </c>
      <c r="T197" s="216">
        <v>95.166666666666671</v>
      </c>
      <c r="U197" s="216">
        <v>88.666666666666671</v>
      </c>
      <c r="V197" s="216">
        <v>70.333333333333329</v>
      </c>
      <c r="W197" s="216">
        <v>103.5</v>
      </c>
      <c r="X197" s="216">
        <v>109.83333333333333</v>
      </c>
      <c r="Y197" s="216">
        <v>119.93486666666665</v>
      </c>
      <c r="Z197" s="216">
        <v>65.666666666666671</v>
      </c>
      <c r="AA197" s="210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1"/>
      <c r="AN197" s="211"/>
      <c r="AO197" s="211"/>
      <c r="AP197" s="211"/>
      <c r="AQ197" s="211"/>
      <c r="AR197" s="211"/>
      <c r="AS197" s="211"/>
      <c r="AT197" s="211"/>
      <c r="AU197" s="211"/>
      <c r="AV197" s="211"/>
      <c r="AW197" s="211"/>
      <c r="AX197" s="211"/>
      <c r="AY197" s="211"/>
      <c r="AZ197" s="211"/>
      <c r="BA197" s="211"/>
      <c r="BB197" s="211"/>
      <c r="BC197" s="211"/>
      <c r="BD197" s="211"/>
      <c r="BE197" s="211"/>
      <c r="BF197" s="211"/>
      <c r="BG197" s="211"/>
      <c r="BH197" s="211"/>
      <c r="BI197" s="211"/>
      <c r="BJ197" s="211"/>
      <c r="BK197" s="211"/>
      <c r="BL197" s="211"/>
      <c r="BM197" s="215"/>
    </row>
    <row r="198" spans="1:65">
      <c r="A198" s="30"/>
      <c r="B198" s="3" t="s">
        <v>268</v>
      </c>
      <c r="C198" s="29"/>
      <c r="D198" s="213">
        <v>83.2</v>
      </c>
      <c r="E198" s="213">
        <v>92</v>
      </c>
      <c r="F198" s="213">
        <v>94.5</v>
      </c>
      <c r="G198" s="213">
        <v>91.5</v>
      </c>
      <c r="H198" s="213">
        <v>95.5</v>
      </c>
      <c r="I198" s="213">
        <v>80</v>
      </c>
      <c r="J198" s="213">
        <v>97.5</v>
      </c>
      <c r="K198" s="213">
        <v>97.63</v>
      </c>
      <c r="L198" s="213">
        <v>109.5</v>
      </c>
      <c r="M198" s="213">
        <v>97</v>
      </c>
      <c r="N198" s="213">
        <v>65</v>
      </c>
      <c r="O198" s="213">
        <v>98.75</v>
      </c>
      <c r="P198" s="213">
        <v>100.5</v>
      </c>
      <c r="Q198" s="213">
        <v>104</v>
      </c>
      <c r="R198" s="213">
        <v>84</v>
      </c>
      <c r="S198" s="213">
        <v>89.5</v>
      </c>
      <c r="T198" s="213">
        <v>95</v>
      </c>
      <c r="U198" s="213">
        <v>88.5</v>
      </c>
      <c r="V198" s="213">
        <v>70.5</v>
      </c>
      <c r="W198" s="213">
        <v>100.5</v>
      </c>
      <c r="X198" s="213">
        <v>111</v>
      </c>
      <c r="Y198" s="213">
        <v>115.95519999999999</v>
      </c>
      <c r="Z198" s="213">
        <v>62.5</v>
      </c>
      <c r="AA198" s="210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1"/>
      <c r="AN198" s="211"/>
      <c r="AO198" s="211"/>
      <c r="AP198" s="211"/>
      <c r="AQ198" s="211"/>
      <c r="AR198" s="211"/>
      <c r="AS198" s="211"/>
      <c r="AT198" s="211"/>
      <c r="AU198" s="211"/>
      <c r="AV198" s="211"/>
      <c r="AW198" s="211"/>
      <c r="AX198" s="211"/>
      <c r="AY198" s="211"/>
      <c r="AZ198" s="211"/>
      <c r="BA198" s="211"/>
      <c r="BB198" s="211"/>
      <c r="BC198" s="211"/>
      <c r="BD198" s="211"/>
      <c r="BE198" s="211"/>
      <c r="BF198" s="211"/>
      <c r="BG198" s="211"/>
      <c r="BH198" s="211"/>
      <c r="BI198" s="211"/>
      <c r="BJ198" s="211"/>
      <c r="BK198" s="211"/>
      <c r="BL198" s="211"/>
      <c r="BM198" s="215"/>
    </row>
    <row r="199" spans="1:65">
      <c r="A199" s="30"/>
      <c r="B199" s="3" t="s">
        <v>269</v>
      </c>
      <c r="C199" s="29"/>
      <c r="D199" s="224">
        <v>1.109504393862411</v>
      </c>
      <c r="E199" s="224">
        <v>1.3291601358251255</v>
      </c>
      <c r="F199" s="224">
        <v>1.8618986725025255</v>
      </c>
      <c r="G199" s="224">
        <v>1.7888543819998317</v>
      </c>
      <c r="H199" s="224">
        <v>2.7325202042558927</v>
      </c>
      <c r="I199" s="224">
        <v>5.1639777949432224</v>
      </c>
      <c r="J199" s="224">
        <v>3.9327683210007005</v>
      </c>
      <c r="K199" s="224">
        <v>1.5587644679895234</v>
      </c>
      <c r="L199" s="224">
        <v>1.7511900715418263</v>
      </c>
      <c r="M199" s="224">
        <v>3.2659863237109041</v>
      </c>
      <c r="N199" s="224">
        <v>8.1649658092772466</v>
      </c>
      <c r="O199" s="224">
        <v>4.8615841039726959</v>
      </c>
      <c r="P199" s="224">
        <v>4.0824829046386304</v>
      </c>
      <c r="Q199" s="224">
        <v>2.8284271247461903</v>
      </c>
      <c r="R199" s="224">
        <v>1.0327955589886446</v>
      </c>
      <c r="S199" s="224">
        <v>2.6076809620810595</v>
      </c>
      <c r="T199" s="224">
        <v>1.3291601358251257</v>
      </c>
      <c r="U199" s="224">
        <v>1.7511900715418263</v>
      </c>
      <c r="V199" s="224">
        <v>5.3166405433005028</v>
      </c>
      <c r="W199" s="224">
        <v>11.76010204037363</v>
      </c>
      <c r="X199" s="224">
        <v>4.0702170294305766</v>
      </c>
      <c r="Y199" s="224">
        <v>7.3737775238114276</v>
      </c>
      <c r="Z199" s="224">
        <v>6.7131711334261892</v>
      </c>
      <c r="AA199" s="225"/>
      <c r="AB199" s="226"/>
      <c r="AC199" s="226"/>
      <c r="AD199" s="226"/>
      <c r="AE199" s="226"/>
      <c r="AF199" s="226"/>
      <c r="AG199" s="226"/>
      <c r="AH199" s="226"/>
      <c r="AI199" s="226"/>
      <c r="AJ199" s="226"/>
      <c r="AK199" s="226"/>
      <c r="AL199" s="226"/>
      <c r="AM199" s="226"/>
      <c r="AN199" s="226"/>
      <c r="AO199" s="226"/>
      <c r="AP199" s="226"/>
      <c r="AQ199" s="226"/>
      <c r="AR199" s="226"/>
      <c r="AS199" s="226"/>
      <c r="AT199" s="226"/>
      <c r="AU199" s="226"/>
      <c r="AV199" s="226"/>
      <c r="AW199" s="226"/>
      <c r="AX199" s="226"/>
      <c r="AY199" s="226"/>
      <c r="AZ199" s="226"/>
      <c r="BA199" s="226"/>
      <c r="BB199" s="226"/>
      <c r="BC199" s="226"/>
      <c r="BD199" s="226"/>
      <c r="BE199" s="226"/>
      <c r="BF199" s="226"/>
      <c r="BG199" s="226"/>
      <c r="BH199" s="226"/>
      <c r="BI199" s="226"/>
      <c r="BJ199" s="226"/>
      <c r="BK199" s="226"/>
      <c r="BL199" s="226"/>
      <c r="BM199" s="227"/>
    </row>
    <row r="200" spans="1:65">
      <c r="A200" s="30"/>
      <c r="B200" s="3" t="s">
        <v>85</v>
      </c>
      <c r="C200" s="29"/>
      <c r="D200" s="13">
        <v>1.3327380106455389E-2</v>
      </c>
      <c r="E200" s="13">
        <v>1.4473613094284488E-2</v>
      </c>
      <c r="F200" s="13">
        <v>1.9737441757977304E-2</v>
      </c>
      <c r="G200" s="13">
        <v>1.9657740461536611E-2</v>
      </c>
      <c r="H200" s="13">
        <v>2.8966645274797451E-2</v>
      </c>
      <c r="I200" s="13">
        <v>6.7356232107955077E-2</v>
      </c>
      <c r="J200" s="13">
        <v>4.0683810217248623E-2</v>
      </c>
      <c r="K200" s="13">
        <v>1.5955144849597633E-2</v>
      </c>
      <c r="L200" s="13">
        <v>1.5968298524697503E-2</v>
      </c>
      <c r="M200" s="13">
        <v>3.3902972218452294E-2</v>
      </c>
      <c r="N200" s="13">
        <v>0.12247448713915869</v>
      </c>
      <c r="O200" s="13">
        <v>4.999058204599173E-2</v>
      </c>
      <c r="P200" s="13">
        <v>4.0287660243144383E-2</v>
      </c>
      <c r="Q200" s="13">
        <v>2.6937401188058954E-2</v>
      </c>
      <c r="R200" s="13">
        <v>1.2246587655991834E-2</v>
      </c>
      <c r="S200" s="13">
        <v>2.9299786090798422E-2</v>
      </c>
      <c r="T200" s="13">
        <v>1.3966656418477677E-2</v>
      </c>
      <c r="U200" s="13">
        <v>1.9750263964757438E-2</v>
      </c>
      <c r="V200" s="13">
        <v>7.5592045639343644E-2</v>
      </c>
      <c r="W200" s="13">
        <v>0.11362417430312685</v>
      </c>
      <c r="X200" s="13">
        <v>3.7058121664011325E-2</v>
      </c>
      <c r="Y200" s="13">
        <v>6.1481516832842843E-2</v>
      </c>
      <c r="Z200" s="13">
        <v>0.10223103248872369</v>
      </c>
      <c r="AA200" s="155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270</v>
      </c>
      <c r="C201" s="29"/>
      <c r="D201" s="13">
        <v>-0.14209661147415908</v>
      </c>
      <c r="E201" s="13">
        <v>-5.3644109954477659E-2</v>
      </c>
      <c r="F201" s="13">
        <v>-2.7881245434182134E-2</v>
      </c>
      <c r="G201" s="13">
        <v>-6.2231731461242834E-2</v>
      </c>
      <c r="H201" s="13">
        <v>-2.7881245434182134E-2</v>
      </c>
      <c r="I201" s="13">
        <v>-0.20993882137760378</v>
      </c>
      <c r="J201" s="13">
        <v>-3.8359052152395767E-3</v>
      </c>
      <c r="K201" s="13">
        <v>6.7783949671222921E-3</v>
      </c>
      <c r="L201" s="13">
        <v>0.13013099029029718</v>
      </c>
      <c r="M201" s="13">
        <v>-7.2709538179457356E-3</v>
      </c>
      <c r="N201" s="13">
        <v>-0.31299027945878588</v>
      </c>
      <c r="O201" s="13">
        <v>2.1754298394960347E-3</v>
      </c>
      <c r="P201" s="13">
        <v>4.4254775222645426E-2</v>
      </c>
      <c r="Q201" s="13">
        <v>8.2040309852412063E-2</v>
      </c>
      <c r="R201" s="13">
        <v>-0.13093270351536423</v>
      </c>
      <c r="S201" s="13">
        <v>-8.2842023077479232E-2</v>
      </c>
      <c r="T201" s="13">
        <v>-1.9293623927416848E-2</v>
      </c>
      <c r="U201" s="13">
        <v>-8.627707168018528E-2</v>
      </c>
      <c r="V201" s="13">
        <v>-0.27520474482901924</v>
      </c>
      <c r="W201" s="13">
        <v>6.6582591140234904E-2</v>
      </c>
      <c r="X201" s="13">
        <v>0.13184851459165015</v>
      </c>
      <c r="Y201" s="13">
        <v>0.23594628847721633</v>
      </c>
      <c r="Z201" s="13">
        <v>-0.32329542526690414</v>
      </c>
      <c r="AA201" s="155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271</v>
      </c>
      <c r="C202" s="47"/>
      <c r="D202" s="45">
        <v>1.3</v>
      </c>
      <c r="E202" s="45">
        <v>0.36</v>
      </c>
      <c r="F202" s="45">
        <v>0.09</v>
      </c>
      <c r="G202" s="45">
        <v>0.46</v>
      </c>
      <c r="H202" s="45">
        <v>0.09</v>
      </c>
      <c r="I202" s="45" t="s">
        <v>272</v>
      </c>
      <c r="J202" s="45">
        <v>0.16</v>
      </c>
      <c r="K202" s="45">
        <v>0.28000000000000003</v>
      </c>
      <c r="L202" s="45">
        <v>1.59</v>
      </c>
      <c r="M202" s="45">
        <v>0.13</v>
      </c>
      <c r="N202" s="45" t="s">
        <v>272</v>
      </c>
      <c r="O202" s="45">
        <v>0.23</v>
      </c>
      <c r="P202" s="45">
        <v>0.67</v>
      </c>
      <c r="Q202" s="45">
        <v>1.08</v>
      </c>
      <c r="R202" s="45">
        <v>1.18</v>
      </c>
      <c r="S202" s="45">
        <v>0.67</v>
      </c>
      <c r="T202" s="45">
        <v>0</v>
      </c>
      <c r="U202" s="45">
        <v>0.71</v>
      </c>
      <c r="V202" s="45">
        <v>2.72</v>
      </c>
      <c r="W202" s="45">
        <v>0.91</v>
      </c>
      <c r="X202" s="45">
        <v>1.6</v>
      </c>
      <c r="Y202" s="45">
        <v>2.71</v>
      </c>
      <c r="Z202" s="45">
        <v>3.23</v>
      </c>
      <c r="AA202" s="155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 t="s">
        <v>305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BM203" s="55"/>
    </row>
    <row r="204" spans="1:65">
      <c r="BM204" s="55"/>
    </row>
    <row r="205" spans="1:65" ht="15">
      <c r="B205" s="8" t="s">
        <v>479</v>
      </c>
      <c r="BM205" s="28" t="s">
        <v>65</v>
      </c>
    </row>
    <row r="206" spans="1:65" ht="15">
      <c r="A206" s="25" t="s">
        <v>28</v>
      </c>
      <c r="B206" s="18" t="s">
        <v>108</v>
      </c>
      <c r="C206" s="15" t="s">
        <v>109</v>
      </c>
      <c r="D206" s="16" t="s">
        <v>224</v>
      </c>
      <c r="E206" s="17" t="s">
        <v>224</v>
      </c>
      <c r="F206" s="17" t="s">
        <v>224</v>
      </c>
      <c r="G206" s="17" t="s">
        <v>224</v>
      </c>
      <c r="H206" s="17" t="s">
        <v>224</v>
      </c>
      <c r="I206" s="17" t="s">
        <v>224</v>
      </c>
      <c r="J206" s="17" t="s">
        <v>224</v>
      </c>
      <c r="K206" s="17" t="s">
        <v>224</v>
      </c>
      <c r="L206" s="17" t="s">
        <v>224</v>
      </c>
      <c r="M206" s="17" t="s">
        <v>224</v>
      </c>
      <c r="N206" s="17" t="s">
        <v>224</v>
      </c>
      <c r="O206" s="17" t="s">
        <v>224</v>
      </c>
      <c r="P206" s="17" t="s">
        <v>224</v>
      </c>
      <c r="Q206" s="17" t="s">
        <v>224</v>
      </c>
      <c r="R206" s="17" t="s">
        <v>224</v>
      </c>
      <c r="S206" s="17" t="s">
        <v>224</v>
      </c>
      <c r="T206" s="17" t="s">
        <v>224</v>
      </c>
      <c r="U206" s="17" t="s">
        <v>224</v>
      </c>
      <c r="V206" s="17" t="s">
        <v>224</v>
      </c>
      <c r="W206" s="17" t="s">
        <v>224</v>
      </c>
      <c r="X206" s="17" t="s">
        <v>224</v>
      </c>
      <c r="Y206" s="17" t="s">
        <v>224</v>
      </c>
      <c r="Z206" s="17" t="s">
        <v>224</v>
      </c>
      <c r="AA206" s="17" t="s">
        <v>224</v>
      </c>
      <c r="AB206" s="155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 t="s">
        <v>225</v>
      </c>
      <c r="C207" s="9" t="s">
        <v>225</v>
      </c>
      <c r="D207" s="153" t="s">
        <v>227</v>
      </c>
      <c r="E207" s="154" t="s">
        <v>229</v>
      </c>
      <c r="F207" s="154" t="s">
        <v>230</v>
      </c>
      <c r="G207" s="154" t="s">
        <v>232</v>
      </c>
      <c r="H207" s="154" t="s">
        <v>233</v>
      </c>
      <c r="I207" s="154" t="s">
        <v>234</v>
      </c>
      <c r="J207" s="154" t="s">
        <v>235</v>
      </c>
      <c r="K207" s="154" t="s">
        <v>236</v>
      </c>
      <c r="L207" s="154" t="s">
        <v>239</v>
      </c>
      <c r="M207" s="154" t="s">
        <v>240</v>
      </c>
      <c r="N207" s="154" t="s">
        <v>242</v>
      </c>
      <c r="O207" s="154" t="s">
        <v>243</v>
      </c>
      <c r="P207" s="154" t="s">
        <v>244</v>
      </c>
      <c r="Q207" s="154" t="s">
        <v>245</v>
      </c>
      <c r="R207" s="154" t="s">
        <v>246</v>
      </c>
      <c r="S207" s="154" t="s">
        <v>247</v>
      </c>
      <c r="T207" s="154" t="s">
        <v>249</v>
      </c>
      <c r="U207" s="154" t="s">
        <v>250</v>
      </c>
      <c r="V207" s="154" t="s">
        <v>251</v>
      </c>
      <c r="W207" s="154" t="s">
        <v>252</v>
      </c>
      <c r="X207" s="154" t="s">
        <v>253</v>
      </c>
      <c r="Y207" s="154" t="s">
        <v>254</v>
      </c>
      <c r="Z207" s="154" t="s">
        <v>255</v>
      </c>
      <c r="AA207" s="154" t="s">
        <v>258</v>
      </c>
      <c r="AB207" s="155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 t="s">
        <v>3</v>
      </c>
    </row>
    <row r="208" spans="1:65">
      <c r="A208" s="30"/>
      <c r="B208" s="19"/>
      <c r="C208" s="9"/>
      <c r="D208" s="10" t="s">
        <v>295</v>
      </c>
      <c r="E208" s="11" t="s">
        <v>296</v>
      </c>
      <c r="F208" s="11" t="s">
        <v>296</v>
      </c>
      <c r="G208" s="11" t="s">
        <v>296</v>
      </c>
      <c r="H208" s="11" t="s">
        <v>296</v>
      </c>
      <c r="I208" s="11" t="s">
        <v>296</v>
      </c>
      <c r="J208" s="11" t="s">
        <v>295</v>
      </c>
      <c r="K208" s="11" t="s">
        <v>295</v>
      </c>
      <c r="L208" s="11" t="s">
        <v>295</v>
      </c>
      <c r="M208" s="11" t="s">
        <v>296</v>
      </c>
      <c r="N208" s="11" t="s">
        <v>295</v>
      </c>
      <c r="O208" s="11" t="s">
        <v>296</v>
      </c>
      <c r="P208" s="11" t="s">
        <v>295</v>
      </c>
      <c r="Q208" s="11" t="s">
        <v>295</v>
      </c>
      <c r="R208" s="11" t="s">
        <v>295</v>
      </c>
      <c r="S208" s="11" t="s">
        <v>295</v>
      </c>
      <c r="T208" s="11" t="s">
        <v>296</v>
      </c>
      <c r="U208" s="11" t="s">
        <v>296</v>
      </c>
      <c r="V208" s="11" t="s">
        <v>296</v>
      </c>
      <c r="W208" s="11" t="s">
        <v>295</v>
      </c>
      <c r="X208" s="11" t="s">
        <v>295</v>
      </c>
      <c r="Y208" s="11" t="s">
        <v>295</v>
      </c>
      <c r="Z208" s="11" t="s">
        <v>295</v>
      </c>
      <c r="AA208" s="11" t="s">
        <v>295</v>
      </c>
      <c r="AB208" s="155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2</v>
      </c>
    </row>
    <row r="209" spans="1:65">
      <c r="A209" s="30"/>
      <c r="B209" s="19"/>
      <c r="C209" s="9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155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3</v>
      </c>
    </row>
    <row r="210" spans="1:65">
      <c r="A210" s="30"/>
      <c r="B210" s="18">
        <v>1</v>
      </c>
      <c r="C210" s="14">
        <v>1</v>
      </c>
      <c r="D210" s="148">
        <v>6.89</v>
      </c>
      <c r="E210" s="22">
        <v>8.3000000000000007</v>
      </c>
      <c r="F210" s="22">
        <v>8.3000000000000007</v>
      </c>
      <c r="G210" s="22">
        <v>8.9</v>
      </c>
      <c r="H210" s="22">
        <v>8.3699999999999992</v>
      </c>
      <c r="I210" s="22">
        <v>7.75</v>
      </c>
      <c r="J210" s="22">
        <v>9</v>
      </c>
      <c r="K210" s="22">
        <v>9.3000000000000007</v>
      </c>
      <c r="L210" s="22">
        <v>8.1999999999999993</v>
      </c>
      <c r="M210" s="149">
        <v>7.16</v>
      </c>
      <c r="N210" s="22">
        <v>7.9754910515979693</v>
      </c>
      <c r="O210" s="22">
        <v>8.5</v>
      </c>
      <c r="P210" s="22">
        <v>8.4</v>
      </c>
      <c r="Q210" s="22">
        <v>7.4</v>
      </c>
      <c r="R210" s="22">
        <v>8.76</v>
      </c>
      <c r="S210" s="22">
        <v>8.3000000000000007</v>
      </c>
      <c r="T210" s="22">
        <v>8.82</v>
      </c>
      <c r="U210" s="22">
        <v>8.58</v>
      </c>
      <c r="V210" s="22">
        <v>8.4</v>
      </c>
      <c r="W210" s="148">
        <v>8</v>
      </c>
      <c r="X210" s="22">
        <v>8.59</v>
      </c>
      <c r="Y210" s="22">
        <v>8.98</v>
      </c>
      <c r="Z210" s="149">
        <v>9.0023900000000001</v>
      </c>
      <c r="AA210" s="22">
        <v>8.9600000000000009</v>
      </c>
      <c r="AB210" s="155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1</v>
      </c>
    </row>
    <row r="211" spans="1:65">
      <c r="A211" s="30"/>
      <c r="B211" s="19">
        <v>1</v>
      </c>
      <c r="C211" s="9">
        <v>2</v>
      </c>
      <c r="D211" s="150">
        <v>6.9</v>
      </c>
      <c r="E211" s="11">
        <v>8.4</v>
      </c>
      <c r="F211" s="11">
        <v>8.5399999999999991</v>
      </c>
      <c r="G211" s="11">
        <v>8.8000000000000007</v>
      </c>
      <c r="H211" s="11">
        <v>8.8000000000000007</v>
      </c>
      <c r="I211" s="11">
        <v>8.14</v>
      </c>
      <c r="J211" s="11">
        <v>9</v>
      </c>
      <c r="K211" s="11">
        <v>8.1</v>
      </c>
      <c r="L211" s="11">
        <v>8</v>
      </c>
      <c r="M211" s="11">
        <v>7.7700000000000005</v>
      </c>
      <c r="N211" s="11">
        <v>7.934124113347381</v>
      </c>
      <c r="O211" s="11">
        <v>8</v>
      </c>
      <c r="P211" s="151">
        <v>8.6999999999999993</v>
      </c>
      <c r="Q211" s="11">
        <v>7.8</v>
      </c>
      <c r="R211" s="11">
        <v>8.83</v>
      </c>
      <c r="S211" s="11">
        <v>8.4</v>
      </c>
      <c r="T211" s="11">
        <v>8.9</v>
      </c>
      <c r="U211" s="11">
        <v>8.82</v>
      </c>
      <c r="V211" s="11">
        <v>8.6</v>
      </c>
      <c r="W211" s="150">
        <v>8</v>
      </c>
      <c r="X211" s="11">
        <v>8.2899999999999991</v>
      </c>
      <c r="Y211" s="11">
        <v>8.94</v>
      </c>
      <c r="Z211" s="11">
        <v>8.5621700000000001</v>
      </c>
      <c r="AA211" s="11">
        <v>8.94</v>
      </c>
      <c r="AB211" s="155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8">
        <v>28</v>
      </c>
    </row>
    <row r="212" spans="1:65">
      <c r="A212" s="30"/>
      <c r="B212" s="19">
        <v>1</v>
      </c>
      <c r="C212" s="9">
        <v>3</v>
      </c>
      <c r="D212" s="150">
        <v>6.84</v>
      </c>
      <c r="E212" s="11">
        <v>8.8000000000000007</v>
      </c>
      <c r="F212" s="11">
        <v>8.5</v>
      </c>
      <c r="G212" s="11">
        <v>9.1</v>
      </c>
      <c r="H212" s="11">
        <v>8.91</v>
      </c>
      <c r="I212" s="11">
        <v>7.9</v>
      </c>
      <c r="J212" s="11">
        <v>9.1999999999999993</v>
      </c>
      <c r="K212" s="11">
        <v>9.5</v>
      </c>
      <c r="L212" s="11">
        <v>8.1999999999999993</v>
      </c>
      <c r="M212" s="11">
        <v>7.7600000000000007</v>
      </c>
      <c r="N212" s="11">
        <v>7.8940985529792806</v>
      </c>
      <c r="O212" s="11">
        <v>8.5</v>
      </c>
      <c r="P212" s="11">
        <v>8.4</v>
      </c>
      <c r="Q212" s="11">
        <v>7.6</v>
      </c>
      <c r="R212" s="11">
        <v>8.5299999999999994</v>
      </c>
      <c r="S212" s="11">
        <v>8.5</v>
      </c>
      <c r="T212" s="11">
        <v>8.8800000000000008</v>
      </c>
      <c r="U212" s="11">
        <v>8.6999999999999993</v>
      </c>
      <c r="V212" s="11">
        <v>8.3000000000000007</v>
      </c>
      <c r="W212" s="150">
        <v>8</v>
      </c>
      <c r="X212" s="11">
        <v>8.49</v>
      </c>
      <c r="Y212" s="11">
        <v>9.15</v>
      </c>
      <c r="Z212" s="11">
        <v>8.6835400000000007</v>
      </c>
      <c r="AA212" s="11">
        <v>8.56</v>
      </c>
      <c r="AB212" s="155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16</v>
      </c>
    </row>
    <row r="213" spans="1:65">
      <c r="A213" s="30"/>
      <c r="B213" s="19">
        <v>1</v>
      </c>
      <c r="C213" s="9">
        <v>4</v>
      </c>
      <c r="D213" s="150">
        <v>6.88</v>
      </c>
      <c r="E213" s="11">
        <v>9.1999999999999993</v>
      </c>
      <c r="F213" s="11">
        <v>8.52</v>
      </c>
      <c r="G213" s="11">
        <v>9.1</v>
      </c>
      <c r="H213" s="11">
        <v>8.24</v>
      </c>
      <c r="I213" s="11">
        <v>7.9300000000000006</v>
      </c>
      <c r="J213" s="11">
        <v>9.1</v>
      </c>
      <c r="K213" s="11">
        <v>8.6999999999999993</v>
      </c>
      <c r="L213" s="11">
        <v>8</v>
      </c>
      <c r="M213" s="11">
        <v>7.879999999999999</v>
      </c>
      <c r="N213" s="11">
        <v>7.8554416049107694</v>
      </c>
      <c r="O213" s="11">
        <v>8.5</v>
      </c>
      <c r="P213" s="11">
        <v>8.4</v>
      </c>
      <c r="Q213" s="11">
        <v>7.8</v>
      </c>
      <c r="R213" s="11">
        <v>8.6300000000000008</v>
      </c>
      <c r="S213" s="11">
        <v>8.6999999999999993</v>
      </c>
      <c r="T213" s="11">
        <v>8.59</v>
      </c>
      <c r="U213" s="11">
        <v>8.65</v>
      </c>
      <c r="V213" s="11">
        <v>8.4</v>
      </c>
      <c r="W213" s="150">
        <v>8</v>
      </c>
      <c r="X213" s="11">
        <v>8.58</v>
      </c>
      <c r="Y213" s="11">
        <v>8.86</v>
      </c>
      <c r="Z213" s="11">
        <v>8.6516500000000001</v>
      </c>
      <c r="AA213" s="11">
        <v>8.61</v>
      </c>
      <c r="AB213" s="155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>
        <v>8.4865166635467464</v>
      </c>
    </row>
    <row r="214" spans="1:65">
      <c r="A214" s="30"/>
      <c r="B214" s="19">
        <v>1</v>
      </c>
      <c r="C214" s="9">
        <v>5</v>
      </c>
      <c r="D214" s="150">
        <v>6.88</v>
      </c>
      <c r="E214" s="11">
        <v>8.4</v>
      </c>
      <c r="F214" s="11">
        <v>8.6300000000000008</v>
      </c>
      <c r="G214" s="11">
        <v>8.9</v>
      </c>
      <c r="H214" s="11">
        <v>8.7899999999999991</v>
      </c>
      <c r="I214" s="11">
        <v>7.7700000000000005</v>
      </c>
      <c r="J214" s="11">
        <v>8.8000000000000007</v>
      </c>
      <c r="K214" s="11">
        <v>9.6</v>
      </c>
      <c r="L214" s="11">
        <v>8</v>
      </c>
      <c r="M214" s="11">
        <v>7.64</v>
      </c>
      <c r="N214" s="11">
        <v>7.7647782882210397</v>
      </c>
      <c r="O214" s="11">
        <v>8</v>
      </c>
      <c r="P214" s="11">
        <v>8.5</v>
      </c>
      <c r="Q214" s="11">
        <v>7.9</v>
      </c>
      <c r="R214" s="11">
        <v>8.6199999999999992</v>
      </c>
      <c r="S214" s="11">
        <v>8.4</v>
      </c>
      <c r="T214" s="151">
        <v>8.25</v>
      </c>
      <c r="U214" s="11">
        <v>8.57</v>
      </c>
      <c r="V214" s="11">
        <v>8</v>
      </c>
      <c r="W214" s="150">
        <v>8</v>
      </c>
      <c r="X214" s="11">
        <v>8.51</v>
      </c>
      <c r="Y214" s="11">
        <v>9.27</v>
      </c>
      <c r="Z214" s="11">
        <v>8.6468699999999998</v>
      </c>
      <c r="AA214" s="11">
        <v>8.6999999999999993</v>
      </c>
      <c r="AB214" s="155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22</v>
      </c>
    </row>
    <row r="215" spans="1:65">
      <c r="A215" s="30"/>
      <c r="B215" s="19">
        <v>1</v>
      </c>
      <c r="C215" s="9">
        <v>6</v>
      </c>
      <c r="D215" s="150">
        <v>6.85</v>
      </c>
      <c r="E215" s="11">
        <v>8.9</v>
      </c>
      <c r="F215" s="11">
        <v>8.48</v>
      </c>
      <c r="G215" s="11">
        <v>8.8000000000000007</v>
      </c>
      <c r="H215" s="11">
        <v>8.9499999999999993</v>
      </c>
      <c r="I215" s="11">
        <v>7.6900000000000013</v>
      </c>
      <c r="J215" s="11">
        <v>9.1999999999999993</v>
      </c>
      <c r="K215" s="11">
        <v>9.1</v>
      </c>
      <c r="L215" s="11">
        <v>8</v>
      </c>
      <c r="M215" s="11">
        <v>7.8299999999999992</v>
      </c>
      <c r="N215" s="11">
        <v>7.67229797711407</v>
      </c>
      <c r="O215" s="11">
        <v>7.5</v>
      </c>
      <c r="P215" s="11">
        <v>8.4</v>
      </c>
      <c r="Q215" s="11">
        <v>8</v>
      </c>
      <c r="R215" s="11">
        <v>8.7899999999999991</v>
      </c>
      <c r="S215" s="11">
        <v>8.6999999999999993</v>
      </c>
      <c r="T215" s="11">
        <v>8.91</v>
      </c>
      <c r="U215" s="11">
        <v>8.68</v>
      </c>
      <c r="V215" s="11">
        <v>8.6</v>
      </c>
      <c r="W215" s="150">
        <v>8</v>
      </c>
      <c r="X215" s="11">
        <v>8.4700000000000006</v>
      </c>
      <c r="Y215" s="11">
        <v>8.8699999999999992</v>
      </c>
      <c r="Z215" s="11">
        <v>8.7374100000000006</v>
      </c>
      <c r="AA215" s="11">
        <v>8.5500000000000007</v>
      </c>
      <c r="AB215" s="155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20" t="s">
        <v>267</v>
      </c>
      <c r="C216" s="12"/>
      <c r="D216" s="23">
        <v>6.873333333333334</v>
      </c>
      <c r="E216" s="23">
        <v>8.6666666666666661</v>
      </c>
      <c r="F216" s="23">
        <v>8.4949999999999992</v>
      </c>
      <c r="G216" s="23">
        <v>8.9333333333333353</v>
      </c>
      <c r="H216" s="23">
        <v>8.6766666666666676</v>
      </c>
      <c r="I216" s="23">
        <v>7.8633333333333342</v>
      </c>
      <c r="J216" s="23">
        <v>9.0499999999999989</v>
      </c>
      <c r="K216" s="23">
        <v>9.0499999999999989</v>
      </c>
      <c r="L216" s="23">
        <v>8.0666666666666664</v>
      </c>
      <c r="M216" s="23">
        <v>7.6733333333333329</v>
      </c>
      <c r="N216" s="23">
        <v>7.8493719313617518</v>
      </c>
      <c r="O216" s="23">
        <v>8.1666666666666661</v>
      </c>
      <c r="P216" s="23">
        <v>8.4666666666666668</v>
      </c>
      <c r="Q216" s="23">
        <v>7.75</v>
      </c>
      <c r="R216" s="23">
        <v>8.6933333333333334</v>
      </c>
      <c r="S216" s="23">
        <v>8.5</v>
      </c>
      <c r="T216" s="23">
        <v>8.7249999999999996</v>
      </c>
      <c r="U216" s="23">
        <v>8.6666666666666661</v>
      </c>
      <c r="V216" s="23">
        <v>8.3833333333333346</v>
      </c>
      <c r="W216" s="23">
        <v>8</v>
      </c>
      <c r="X216" s="23">
        <v>8.4883333333333315</v>
      </c>
      <c r="Y216" s="23">
        <v>9.0116666666666667</v>
      </c>
      <c r="Z216" s="23">
        <v>8.7140050000000002</v>
      </c>
      <c r="AA216" s="23">
        <v>8.7199999999999989</v>
      </c>
      <c r="AB216" s="155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268</v>
      </c>
      <c r="C217" s="29"/>
      <c r="D217" s="11">
        <v>6.88</v>
      </c>
      <c r="E217" s="11">
        <v>8.6000000000000014</v>
      </c>
      <c r="F217" s="11">
        <v>8.51</v>
      </c>
      <c r="G217" s="11">
        <v>8.9</v>
      </c>
      <c r="H217" s="11">
        <v>8.7949999999999999</v>
      </c>
      <c r="I217" s="11">
        <v>7.8350000000000009</v>
      </c>
      <c r="J217" s="11">
        <v>9.0500000000000007</v>
      </c>
      <c r="K217" s="11">
        <v>9.1999999999999993</v>
      </c>
      <c r="L217" s="11">
        <v>8</v>
      </c>
      <c r="M217" s="11">
        <v>7.7650000000000006</v>
      </c>
      <c r="N217" s="11">
        <v>7.8747700789450246</v>
      </c>
      <c r="O217" s="11">
        <v>8.25</v>
      </c>
      <c r="P217" s="11">
        <v>8.4</v>
      </c>
      <c r="Q217" s="11">
        <v>7.8</v>
      </c>
      <c r="R217" s="11">
        <v>8.6950000000000003</v>
      </c>
      <c r="S217" s="11">
        <v>8.4499999999999993</v>
      </c>
      <c r="T217" s="11">
        <v>8.8500000000000014</v>
      </c>
      <c r="U217" s="11">
        <v>8.6649999999999991</v>
      </c>
      <c r="V217" s="11">
        <v>8.4</v>
      </c>
      <c r="W217" s="11">
        <v>8</v>
      </c>
      <c r="X217" s="11">
        <v>8.5</v>
      </c>
      <c r="Y217" s="11">
        <v>8.9600000000000009</v>
      </c>
      <c r="Z217" s="11">
        <v>8.6675950000000004</v>
      </c>
      <c r="AA217" s="11">
        <v>8.6549999999999994</v>
      </c>
      <c r="AB217" s="155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269</v>
      </c>
      <c r="C218" s="29"/>
      <c r="D218" s="24">
        <v>2.3380903889000378E-2</v>
      </c>
      <c r="E218" s="24">
        <v>0.35590260840104332</v>
      </c>
      <c r="F218" s="24">
        <v>0.10876580344942965</v>
      </c>
      <c r="G218" s="24">
        <v>0.13662601021279416</v>
      </c>
      <c r="H218" s="24">
        <v>0.29729895167434861</v>
      </c>
      <c r="I218" s="24">
        <v>0.16366632722300165</v>
      </c>
      <c r="J218" s="24">
        <v>0.15165750888103047</v>
      </c>
      <c r="K218" s="24">
        <v>0.56480084985771783</v>
      </c>
      <c r="L218" s="24">
        <v>0.10327955589886408</v>
      </c>
      <c r="M218" s="24">
        <v>0.26409594216243942</v>
      </c>
      <c r="N218" s="24">
        <v>0.11281626318179504</v>
      </c>
      <c r="O218" s="24">
        <v>0.40824829046386302</v>
      </c>
      <c r="P218" s="24">
        <v>0.12110601416389924</v>
      </c>
      <c r="Q218" s="24">
        <v>0.21679483388678797</v>
      </c>
      <c r="R218" s="24">
        <v>0.11707547423208106</v>
      </c>
      <c r="S218" s="24">
        <v>0.16733200530681452</v>
      </c>
      <c r="T218" s="24">
        <v>0.26143832924802762</v>
      </c>
      <c r="U218" s="24">
        <v>9.1578745714639795E-2</v>
      </c>
      <c r="V218" s="24">
        <v>0.22286019533929022</v>
      </c>
      <c r="W218" s="24">
        <v>0</v>
      </c>
      <c r="X218" s="24">
        <v>0.10852035139395157</v>
      </c>
      <c r="Y218" s="24">
        <v>0.16436747447918865</v>
      </c>
      <c r="Z218" s="24">
        <v>0.15237515542239821</v>
      </c>
      <c r="AA218" s="24">
        <v>0.18601075237738271</v>
      </c>
      <c r="AB218" s="205"/>
      <c r="AC218" s="206"/>
      <c r="AD218" s="206"/>
      <c r="AE218" s="206"/>
      <c r="AF218" s="206"/>
      <c r="AG218" s="206"/>
      <c r="AH218" s="206"/>
      <c r="AI218" s="206"/>
      <c r="AJ218" s="206"/>
      <c r="AK218" s="206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56"/>
    </row>
    <row r="219" spans="1:65">
      <c r="A219" s="30"/>
      <c r="B219" s="3" t="s">
        <v>85</v>
      </c>
      <c r="C219" s="29"/>
      <c r="D219" s="13">
        <v>3.4016833980116939E-3</v>
      </c>
      <c r="E219" s="13">
        <v>4.1065685584735771E-2</v>
      </c>
      <c r="F219" s="13">
        <v>1.280350835190461E-2</v>
      </c>
      <c r="G219" s="13">
        <v>1.529395636710382E-2</v>
      </c>
      <c r="H219" s="13">
        <v>3.4264189589821199E-2</v>
      </c>
      <c r="I219" s="13">
        <v>2.081386102878359E-2</v>
      </c>
      <c r="J219" s="13">
        <v>1.6757735787959169E-2</v>
      </c>
      <c r="K219" s="13">
        <v>6.2408933685935683E-2</v>
      </c>
      <c r="L219" s="13">
        <v>1.2803250731264142E-2</v>
      </c>
      <c r="M219" s="13">
        <v>3.441736865713807E-2</v>
      </c>
      <c r="N219" s="13">
        <v>1.4372648432041245E-2</v>
      </c>
      <c r="O219" s="13">
        <v>4.9989586587411802E-2</v>
      </c>
      <c r="P219" s="13">
        <v>1.430385994061802E-2</v>
      </c>
      <c r="Q219" s="13">
        <v>2.7973526953133931E-2</v>
      </c>
      <c r="R219" s="13">
        <v>1.346727080890503E-2</v>
      </c>
      <c r="S219" s="13">
        <v>1.9686118271389944E-2</v>
      </c>
      <c r="T219" s="13">
        <v>2.9964278423842708E-2</v>
      </c>
      <c r="U219" s="13">
        <v>1.0566778351689208E-2</v>
      </c>
      <c r="V219" s="13">
        <v>2.6583721114030637E-2</v>
      </c>
      <c r="W219" s="13">
        <v>0</v>
      </c>
      <c r="X219" s="13">
        <v>1.2784647719687995E-2</v>
      </c>
      <c r="Y219" s="13">
        <v>1.823940904152269E-2</v>
      </c>
      <c r="Z219" s="13">
        <v>1.7486236859216651E-2</v>
      </c>
      <c r="AA219" s="13">
        <v>2.1331508300158571E-2</v>
      </c>
      <c r="AB219" s="155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3" t="s">
        <v>270</v>
      </c>
      <c r="C220" s="29"/>
      <c r="D220" s="13">
        <v>-0.19008780565325833</v>
      </c>
      <c r="E220" s="13">
        <v>2.1227791125862261E-2</v>
      </c>
      <c r="F220" s="13">
        <v>9.9962526317676215E-4</v>
      </c>
      <c r="G220" s="13">
        <v>5.2650184698965985E-2</v>
      </c>
      <c r="H220" s="13">
        <v>2.240613088485377E-2</v>
      </c>
      <c r="I220" s="13">
        <v>-7.3432169513111711E-2</v>
      </c>
      <c r="J220" s="13">
        <v>6.6397481887198406E-2</v>
      </c>
      <c r="K220" s="13">
        <v>6.6397481887198406E-2</v>
      </c>
      <c r="L220" s="13">
        <v>-4.9472594413620508E-2</v>
      </c>
      <c r="M220" s="13">
        <v>-9.5820624933948162E-2</v>
      </c>
      <c r="N220" s="13">
        <v>-7.5077297016549305E-2</v>
      </c>
      <c r="O220" s="13">
        <v>-3.768919682370675E-2</v>
      </c>
      <c r="P220" s="13">
        <v>-2.3390040539652546E-3</v>
      </c>
      <c r="Q220" s="13">
        <v>-8.6786686781680777E-2</v>
      </c>
      <c r="R220" s="13">
        <v>2.4370030483172656E-2</v>
      </c>
      <c r="S220" s="13">
        <v>1.5887951426727387E-3</v>
      </c>
      <c r="T220" s="13">
        <v>2.8101439719978583E-2</v>
      </c>
      <c r="U220" s="13">
        <v>2.1227791125862261E-2</v>
      </c>
      <c r="V220" s="13">
        <v>-1.2158502045559905E-2</v>
      </c>
      <c r="W220" s="13">
        <v>-5.7328192806896272E-2</v>
      </c>
      <c r="X220" s="13">
        <v>2.1406542384916349E-4</v>
      </c>
      <c r="Y220" s="13">
        <v>6.1880512811064881E-2</v>
      </c>
      <c r="Z220" s="13">
        <v>2.6805855154967695E-2</v>
      </c>
      <c r="AA220" s="13">
        <v>2.7512269840482828E-2</v>
      </c>
      <c r="AB220" s="155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A221" s="30"/>
      <c r="B221" s="46" t="s">
        <v>271</v>
      </c>
      <c r="C221" s="47"/>
      <c r="D221" s="45">
        <v>4.88</v>
      </c>
      <c r="E221" s="45">
        <v>0.5</v>
      </c>
      <c r="F221" s="45">
        <v>0.01</v>
      </c>
      <c r="G221" s="45">
        <v>1.3</v>
      </c>
      <c r="H221" s="45">
        <v>0.53</v>
      </c>
      <c r="I221" s="45">
        <v>1.91</v>
      </c>
      <c r="J221" s="45">
        <v>1.65</v>
      </c>
      <c r="K221" s="45">
        <v>1.65</v>
      </c>
      <c r="L221" s="45">
        <v>1.3</v>
      </c>
      <c r="M221" s="45">
        <v>2.48</v>
      </c>
      <c r="N221" s="45">
        <v>1.95</v>
      </c>
      <c r="O221" s="45">
        <v>1</v>
      </c>
      <c r="P221" s="45">
        <v>0.1</v>
      </c>
      <c r="Q221" s="45">
        <v>2.25</v>
      </c>
      <c r="R221" s="45">
        <v>0.57999999999999996</v>
      </c>
      <c r="S221" s="45">
        <v>0</v>
      </c>
      <c r="T221" s="45">
        <v>0.67</v>
      </c>
      <c r="U221" s="45">
        <v>0.5</v>
      </c>
      <c r="V221" s="45">
        <v>0.35</v>
      </c>
      <c r="W221" s="45" t="s">
        <v>272</v>
      </c>
      <c r="X221" s="45">
        <v>0.03</v>
      </c>
      <c r="Y221" s="45">
        <v>1.53</v>
      </c>
      <c r="Z221" s="45">
        <v>0.64</v>
      </c>
      <c r="AA221" s="45">
        <v>0.66</v>
      </c>
      <c r="AB221" s="155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B222" s="31" t="s">
        <v>306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BM222" s="55"/>
    </row>
    <row r="223" spans="1:65">
      <c r="BM223" s="55"/>
    </row>
    <row r="224" spans="1:65" ht="15">
      <c r="B224" s="8" t="s">
        <v>480</v>
      </c>
      <c r="BM224" s="28" t="s">
        <v>65</v>
      </c>
    </row>
    <row r="225" spans="1:65" ht="15">
      <c r="A225" s="25" t="s">
        <v>0</v>
      </c>
      <c r="B225" s="18" t="s">
        <v>108</v>
      </c>
      <c r="C225" s="15" t="s">
        <v>109</v>
      </c>
      <c r="D225" s="16" t="s">
        <v>224</v>
      </c>
      <c r="E225" s="17" t="s">
        <v>224</v>
      </c>
      <c r="F225" s="17" t="s">
        <v>224</v>
      </c>
      <c r="G225" s="17" t="s">
        <v>224</v>
      </c>
      <c r="H225" s="17" t="s">
        <v>224</v>
      </c>
      <c r="I225" s="17" t="s">
        <v>224</v>
      </c>
      <c r="J225" s="17" t="s">
        <v>224</v>
      </c>
      <c r="K225" s="17" t="s">
        <v>224</v>
      </c>
      <c r="L225" s="17" t="s">
        <v>224</v>
      </c>
      <c r="M225" s="17" t="s">
        <v>224</v>
      </c>
      <c r="N225" s="17" t="s">
        <v>224</v>
      </c>
      <c r="O225" s="17" t="s">
        <v>224</v>
      </c>
      <c r="P225" s="17" t="s">
        <v>224</v>
      </c>
      <c r="Q225" s="17" t="s">
        <v>224</v>
      </c>
      <c r="R225" s="17" t="s">
        <v>224</v>
      </c>
      <c r="S225" s="17" t="s">
        <v>224</v>
      </c>
      <c r="T225" s="17" t="s">
        <v>224</v>
      </c>
      <c r="U225" s="17" t="s">
        <v>224</v>
      </c>
      <c r="V225" s="17" t="s">
        <v>224</v>
      </c>
      <c r="W225" s="17" t="s">
        <v>224</v>
      </c>
      <c r="X225" s="17" t="s">
        <v>224</v>
      </c>
      <c r="Y225" s="17" t="s">
        <v>224</v>
      </c>
      <c r="Z225" s="17" t="s">
        <v>224</v>
      </c>
      <c r="AA225" s="17" t="s">
        <v>224</v>
      </c>
      <c r="AB225" s="17" t="s">
        <v>224</v>
      </c>
      <c r="AC225" s="17" t="s">
        <v>224</v>
      </c>
      <c r="AD225" s="155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 t="s">
        <v>225</v>
      </c>
      <c r="C226" s="9" t="s">
        <v>225</v>
      </c>
      <c r="D226" s="153" t="s">
        <v>227</v>
      </c>
      <c r="E226" s="154" t="s">
        <v>229</v>
      </c>
      <c r="F226" s="154" t="s">
        <v>230</v>
      </c>
      <c r="G226" s="154" t="s">
        <v>232</v>
      </c>
      <c r="H226" s="154" t="s">
        <v>233</v>
      </c>
      <c r="I226" s="154" t="s">
        <v>234</v>
      </c>
      <c r="J226" s="154" t="s">
        <v>235</v>
      </c>
      <c r="K226" s="154" t="s">
        <v>236</v>
      </c>
      <c r="L226" s="154" t="s">
        <v>238</v>
      </c>
      <c r="M226" s="154" t="s">
        <v>239</v>
      </c>
      <c r="N226" s="154" t="s">
        <v>240</v>
      </c>
      <c r="O226" s="154" t="s">
        <v>242</v>
      </c>
      <c r="P226" s="154" t="s">
        <v>243</v>
      </c>
      <c r="Q226" s="154" t="s">
        <v>244</v>
      </c>
      <c r="R226" s="154" t="s">
        <v>245</v>
      </c>
      <c r="S226" s="154" t="s">
        <v>246</v>
      </c>
      <c r="T226" s="154" t="s">
        <v>247</v>
      </c>
      <c r="U226" s="154" t="s">
        <v>248</v>
      </c>
      <c r="V226" s="154" t="s">
        <v>249</v>
      </c>
      <c r="W226" s="154" t="s">
        <v>250</v>
      </c>
      <c r="X226" s="154" t="s">
        <v>251</v>
      </c>
      <c r="Y226" s="154" t="s">
        <v>252</v>
      </c>
      <c r="Z226" s="154" t="s">
        <v>253</v>
      </c>
      <c r="AA226" s="154" t="s">
        <v>254</v>
      </c>
      <c r="AB226" s="154" t="s">
        <v>255</v>
      </c>
      <c r="AC226" s="154" t="s">
        <v>258</v>
      </c>
      <c r="AD226" s="155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 t="s">
        <v>3</v>
      </c>
    </row>
    <row r="227" spans="1:65">
      <c r="A227" s="30"/>
      <c r="B227" s="19"/>
      <c r="C227" s="9"/>
      <c r="D227" s="10" t="s">
        <v>295</v>
      </c>
      <c r="E227" s="11" t="s">
        <v>296</v>
      </c>
      <c r="F227" s="11" t="s">
        <v>296</v>
      </c>
      <c r="G227" s="11" t="s">
        <v>296</v>
      </c>
      <c r="H227" s="11" t="s">
        <v>296</v>
      </c>
      <c r="I227" s="11" t="s">
        <v>296</v>
      </c>
      <c r="J227" s="11" t="s">
        <v>295</v>
      </c>
      <c r="K227" s="11" t="s">
        <v>295</v>
      </c>
      <c r="L227" s="11" t="s">
        <v>112</v>
      </c>
      <c r="M227" s="11" t="s">
        <v>295</v>
      </c>
      <c r="N227" s="11" t="s">
        <v>296</v>
      </c>
      <c r="O227" s="11" t="s">
        <v>112</v>
      </c>
      <c r="P227" s="11" t="s">
        <v>296</v>
      </c>
      <c r="Q227" s="11" t="s">
        <v>112</v>
      </c>
      <c r="R227" s="11" t="s">
        <v>112</v>
      </c>
      <c r="S227" s="11" t="s">
        <v>295</v>
      </c>
      <c r="T227" s="11" t="s">
        <v>112</v>
      </c>
      <c r="U227" s="11" t="s">
        <v>112</v>
      </c>
      <c r="V227" s="11" t="s">
        <v>296</v>
      </c>
      <c r="W227" s="11" t="s">
        <v>296</v>
      </c>
      <c r="X227" s="11" t="s">
        <v>296</v>
      </c>
      <c r="Y227" s="11" t="s">
        <v>296</v>
      </c>
      <c r="Z227" s="11" t="s">
        <v>295</v>
      </c>
      <c r="AA227" s="11" t="s">
        <v>295</v>
      </c>
      <c r="AB227" s="11" t="s">
        <v>295</v>
      </c>
      <c r="AC227" s="11" t="s">
        <v>112</v>
      </c>
      <c r="AD227" s="155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/>
      <c r="C228" s="9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155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8">
        <v>1</v>
      </c>
      <c r="C229" s="14">
        <v>1</v>
      </c>
      <c r="D229" s="228">
        <v>37.6</v>
      </c>
      <c r="E229" s="228">
        <v>40.700000000000003</v>
      </c>
      <c r="F229" s="228">
        <v>41</v>
      </c>
      <c r="G229" s="228">
        <v>36.5</v>
      </c>
      <c r="H229" s="228">
        <v>40.5</v>
      </c>
      <c r="I229" s="228">
        <v>41.2</v>
      </c>
      <c r="J229" s="229">
        <v>49</v>
      </c>
      <c r="K229" s="228">
        <v>46.7</v>
      </c>
      <c r="L229" s="228">
        <v>41.59</v>
      </c>
      <c r="M229" s="228">
        <v>42</v>
      </c>
      <c r="N229" s="228">
        <v>45</v>
      </c>
      <c r="O229" s="228">
        <v>38.546720000000001</v>
      </c>
      <c r="P229" s="229">
        <v>40</v>
      </c>
      <c r="Q229" s="228">
        <v>44</v>
      </c>
      <c r="R229" s="228">
        <v>46.6</v>
      </c>
      <c r="S229" s="228">
        <v>43.6</v>
      </c>
      <c r="T229" s="228">
        <v>44</v>
      </c>
      <c r="U229" s="228">
        <v>39</v>
      </c>
      <c r="V229" s="228">
        <v>42.1</v>
      </c>
      <c r="W229" s="228">
        <v>43.5</v>
      </c>
      <c r="X229" s="228">
        <v>45.7</v>
      </c>
      <c r="Y229" s="228">
        <v>42.6</v>
      </c>
      <c r="Z229" s="228">
        <v>43.4</v>
      </c>
      <c r="AA229" s="228">
        <v>41.9</v>
      </c>
      <c r="AB229" s="234">
        <v>56.20055</v>
      </c>
      <c r="AC229" s="228">
        <v>43.8</v>
      </c>
      <c r="AD229" s="225"/>
      <c r="AE229" s="226"/>
      <c r="AF229" s="226"/>
      <c r="AG229" s="226"/>
      <c r="AH229" s="226"/>
      <c r="AI229" s="226"/>
      <c r="AJ229" s="226"/>
      <c r="AK229" s="226"/>
      <c r="AL229" s="226"/>
      <c r="AM229" s="226"/>
      <c r="AN229" s="226"/>
      <c r="AO229" s="226"/>
      <c r="AP229" s="226"/>
      <c r="AQ229" s="226"/>
      <c r="AR229" s="226"/>
      <c r="AS229" s="226"/>
      <c r="AT229" s="226"/>
      <c r="AU229" s="226"/>
      <c r="AV229" s="226"/>
      <c r="AW229" s="226"/>
      <c r="AX229" s="226"/>
      <c r="AY229" s="226"/>
      <c r="AZ229" s="226"/>
      <c r="BA229" s="226"/>
      <c r="BB229" s="226"/>
      <c r="BC229" s="226"/>
      <c r="BD229" s="226"/>
      <c r="BE229" s="226"/>
      <c r="BF229" s="226"/>
      <c r="BG229" s="226"/>
      <c r="BH229" s="226"/>
      <c r="BI229" s="226"/>
      <c r="BJ229" s="226"/>
      <c r="BK229" s="226"/>
      <c r="BL229" s="226"/>
      <c r="BM229" s="230">
        <v>1</v>
      </c>
    </row>
    <row r="230" spans="1:65">
      <c r="A230" s="30"/>
      <c r="B230" s="19">
        <v>1</v>
      </c>
      <c r="C230" s="9">
        <v>2</v>
      </c>
      <c r="D230" s="224">
        <v>37.6</v>
      </c>
      <c r="E230" s="232">
        <v>44.4</v>
      </c>
      <c r="F230" s="224">
        <v>41.5</v>
      </c>
      <c r="G230" s="224">
        <v>37.4</v>
      </c>
      <c r="H230" s="224">
        <v>40.6</v>
      </c>
      <c r="I230" s="224">
        <v>44.4</v>
      </c>
      <c r="J230" s="231">
        <v>45</v>
      </c>
      <c r="K230" s="232">
        <v>42.2</v>
      </c>
      <c r="L230" s="224">
        <v>40.44</v>
      </c>
      <c r="M230" s="224">
        <v>40.6</v>
      </c>
      <c r="N230" s="224">
        <v>46.3</v>
      </c>
      <c r="O230" s="224">
        <v>39.21528</v>
      </c>
      <c r="P230" s="231">
        <v>40</v>
      </c>
      <c r="Q230" s="224">
        <v>44</v>
      </c>
      <c r="R230" s="224">
        <v>46</v>
      </c>
      <c r="S230" s="224">
        <v>42.8</v>
      </c>
      <c r="T230" s="224">
        <v>41</v>
      </c>
      <c r="U230" s="224">
        <v>39</v>
      </c>
      <c r="V230" s="224">
        <v>42.9</v>
      </c>
      <c r="W230" s="224">
        <v>43.3</v>
      </c>
      <c r="X230" s="224">
        <v>46</v>
      </c>
      <c r="Y230" s="224">
        <v>44.3</v>
      </c>
      <c r="Z230" s="224">
        <v>43.4</v>
      </c>
      <c r="AA230" s="224">
        <v>42.9</v>
      </c>
      <c r="AB230" s="224">
        <v>43.218519999999998</v>
      </c>
      <c r="AC230" s="224">
        <v>45</v>
      </c>
      <c r="AD230" s="225"/>
      <c r="AE230" s="226"/>
      <c r="AF230" s="226"/>
      <c r="AG230" s="226"/>
      <c r="AH230" s="226"/>
      <c r="AI230" s="226"/>
      <c r="AJ230" s="226"/>
      <c r="AK230" s="226"/>
      <c r="AL230" s="226"/>
      <c r="AM230" s="226"/>
      <c r="AN230" s="226"/>
      <c r="AO230" s="226"/>
      <c r="AP230" s="226"/>
      <c r="AQ230" s="226"/>
      <c r="AR230" s="226"/>
      <c r="AS230" s="226"/>
      <c r="AT230" s="226"/>
      <c r="AU230" s="226"/>
      <c r="AV230" s="226"/>
      <c r="AW230" s="226"/>
      <c r="AX230" s="226"/>
      <c r="AY230" s="226"/>
      <c r="AZ230" s="226"/>
      <c r="BA230" s="226"/>
      <c r="BB230" s="226"/>
      <c r="BC230" s="226"/>
      <c r="BD230" s="226"/>
      <c r="BE230" s="226"/>
      <c r="BF230" s="226"/>
      <c r="BG230" s="226"/>
      <c r="BH230" s="226"/>
      <c r="BI230" s="226"/>
      <c r="BJ230" s="226"/>
      <c r="BK230" s="226"/>
      <c r="BL230" s="226"/>
      <c r="BM230" s="230">
        <v>29</v>
      </c>
    </row>
    <row r="231" spans="1:65">
      <c r="A231" s="30"/>
      <c r="B231" s="19">
        <v>1</v>
      </c>
      <c r="C231" s="9">
        <v>3</v>
      </c>
      <c r="D231" s="224">
        <v>38.200000000000003</v>
      </c>
      <c r="E231" s="224">
        <v>42.1</v>
      </c>
      <c r="F231" s="224">
        <v>40.9</v>
      </c>
      <c r="G231" s="224">
        <v>37.1</v>
      </c>
      <c r="H231" s="224">
        <v>41.6</v>
      </c>
      <c r="I231" s="224">
        <v>42.7</v>
      </c>
      <c r="J231" s="231">
        <v>45</v>
      </c>
      <c r="K231" s="224">
        <v>47.9</v>
      </c>
      <c r="L231" s="224">
        <v>41.15</v>
      </c>
      <c r="M231" s="224">
        <v>41.8</v>
      </c>
      <c r="N231" s="224">
        <v>45.7</v>
      </c>
      <c r="O231" s="224">
        <v>38.547600000000003</v>
      </c>
      <c r="P231" s="231">
        <v>40</v>
      </c>
      <c r="Q231" s="224">
        <v>42</v>
      </c>
      <c r="R231" s="224">
        <v>46.7</v>
      </c>
      <c r="S231" s="224">
        <v>42.2</v>
      </c>
      <c r="T231" s="224">
        <v>41</v>
      </c>
      <c r="U231" s="224">
        <v>38</v>
      </c>
      <c r="V231" s="224">
        <v>42.6</v>
      </c>
      <c r="W231" s="224">
        <v>43.4</v>
      </c>
      <c r="X231" s="224">
        <v>46.7</v>
      </c>
      <c r="Y231" s="224">
        <v>42</v>
      </c>
      <c r="Z231" s="224">
        <v>42.7</v>
      </c>
      <c r="AA231" s="224">
        <v>43.2</v>
      </c>
      <c r="AB231" s="224">
        <v>41.713549999999998</v>
      </c>
      <c r="AC231" s="224">
        <v>44</v>
      </c>
      <c r="AD231" s="225"/>
      <c r="AE231" s="226"/>
      <c r="AF231" s="226"/>
      <c r="AG231" s="226"/>
      <c r="AH231" s="226"/>
      <c r="AI231" s="226"/>
      <c r="AJ231" s="226"/>
      <c r="AK231" s="226"/>
      <c r="AL231" s="226"/>
      <c r="AM231" s="226"/>
      <c r="AN231" s="226"/>
      <c r="AO231" s="226"/>
      <c r="AP231" s="226"/>
      <c r="AQ231" s="226"/>
      <c r="AR231" s="226"/>
      <c r="AS231" s="226"/>
      <c r="AT231" s="226"/>
      <c r="AU231" s="226"/>
      <c r="AV231" s="226"/>
      <c r="AW231" s="226"/>
      <c r="AX231" s="226"/>
      <c r="AY231" s="226"/>
      <c r="AZ231" s="226"/>
      <c r="BA231" s="226"/>
      <c r="BB231" s="226"/>
      <c r="BC231" s="226"/>
      <c r="BD231" s="226"/>
      <c r="BE231" s="226"/>
      <c r="BF231" s="226"/>
      <c r="BG231" s="226"/>
      <c r="BH231" s="226"/>
      <c r="BI231" s="226"/>
      <c r="BJ231" s="226"/>
      <c r="BK231" s="226"/>
      <c r="BL231" s="226"/>
      <c r="BM231" s="230">
        <v>16</v>
      </c>
    </row>
    <row r="232" spans="1:65">
      <c r="A232" s="30"/>
      <c r="B232" s="19">
        <v>1</v>
      </c>
      <c r="C232" s="9">
        <v>4</v>
      </c>
      <c r="D232" s="224">
        <v>37.700000000000003</v>
      </c>
      <c r="E232" s="224">
        <v>40.299999999999997</v>
      </c>
      <c r="F232" s="224">
        <v>41.7</v>
      </c>
      <c r="G232" s="224">
        <v>37.700000000000003</v>
      </c>
      <c r="H232" s="224">
        <v>40.6</v>
      </c>
      <c r="I232" s="224">
        <v>42.7</v>
      </c>
      <c r="J232" s="231">
        <v>49</v>
      </c>
      <c r="K232" s="224">
        <v>46.9</v>
      </c>
      <c r="L232" s="224">
        <v>40.369999999999997</v>
      </c>
      <c r="M232" s="224">
        <v>41.1</v>
      </c>
      <c r="N232" s="224">
        <v>45.6</v>
      </c>
      <c r="O232" s="224">
        <v>38.98724</v>
      </c>
      <c r="P232" s="231">
        <v>40</v>
      </c>
      <c r="Q232" s="224">
        <v>42</v>
      </c>
      <c r="R232" s="224">
        <v>46</v>
      </c>
      <c r="S232" s="224">
        <v>42.6</v>
      </c>
      <c r="T232" s="224">
        <v>42</v>
      </c>
      <c r="U232" s="224">
        <v>39</v>
      </c>
      <c r="V232" s="224">
        <v>40.4</v>
      </c>
      <c r="W232" s="224">
        <v>43.6</v>
      </c>
      <c r="X232" s="224">
        <v>48</v>
      </c>
      <c r="Y232" s="224">
        <v>42.3</v>
      </c>
      <c r="Z232" s="224">
        <v>43.1</v>
      </c>
      <c r="AA232" s="224">
        <v>44.2</v>
      </c>
      <c r="AB232" s="224">
        <v>42.157820000000001</v>
      </c>
      <c r="AC232" s="224">
        <v>44.3</v>
      </c>
      <c r="AD232" s="225"/>
      <c r="AE232" s="226"/>
      <c r="AF232" s="226"/>
      <c r="AG232" s="226"/>
      <c r="AH232" s="226"/>
      <c r="AI232" s="226"/>
      <c r="AJ232" s="226"/>
      <c r="AK232" s="226"/>
      <c r="AL232" s="226"/>
      <c r="AM232" s="226"/>
      <c r="AN232" s="226"/>
      <c r="AO232" s="226"/>
      <c r="AP232" s="226"/>
      <c r="AQ232" s="226"/>
      <c r="AR232" s="226"/>
      <c r="AS232" s="226"/>
      <c r="AT232" s="226"/>
      <c r="AU232" s="226"/>
      <c r="AV232" s="226"/>
      <c r="AW232" s="226"/>
      <c r="AX232" s="226"/>
      <c r="AY232" s="226"/>
      <c r="AZ232" s="226"/>
      <c r="BA232" s="226"/>
      <c r="BB232" s="226"/>
      <c r="BC232" s="226"/>
      <c r="BD232" s="226"/>
      <c r="BE232" s="226"/>
      <c r="BF232" s="226"/>
      <c r="BG232" s="226"/>
      <c r="BH232" s="226"/>
      <c r="BI232" s="226"/>
      <c r="BJ232" s="226"/>
      <c r="BK232" s="226"/>
      <c r="BL232" s="226"/>
      <c r="BM232" s="230">
        <v>42.244748055555561</v>
      </c>
    </row>
    <row r="233" spans="1:65">
      <c r="A233" s="30"/>
      <c r="B233" s="19">
        <v>1</v>
      </c>
      <c r="C233" s="9">
        <v>5</v>
      </c>
      <c r="D233" s="224">
        <v>36.9</v>
      </c>
      <c r="E233" s="224">
        <v>40.200000000000003</v>
      </c>
      <c r="F233" s="224">
        <v>41.9</v>
      </c>
      <c r="G233" s="224">
        <v>36.6</v>
      </c>
      <c r="H233" s="224">
        <v>40.700000000000003</v>
      </c>
      <c r="I233" s="224">
        <v>42.4</v>
      </c>
      <c r="J233" s="231">
        <v>50</v>
      </c>
      <c r="K233" s="224">
        <v>47.5</v>
      </c>
      <c r="L233" s="224">
        <v>40.380000000000003</v>
      </c>
      <c r="M233" s="224">
        <v>40.9</v>
      </c>
      <c r="N233" s="224">
        <v>45.4</v>
      </c>
      <c r="O233" s="224">
        <v>38.099800000000002</v>
      </c>
      <c r="P233" s="231">
        <v>40</v>
      </c>
      <c r="Q233" s="224">
        <v>46</v>
      </c>
      <c r="R233" s="224">
        <v>47</v>
      </c>
      <c r="S233" s="224">
        <v>42.2</v>
      </c>
      <c r="T233" s="224">
        <v>43</v>
      </c>
      <c r="U233" s="224">
        <v>40</v>
      </c>
      <c r="V233" s="224">
        <v>39.4</v>
      </c>
      <c r="W233" s="224">
        <v>43.9</v>
      </c>
      <c r="X233" s="224">
        <v>45</v>
      </c>
      <c r="Y233" s="224">
        <v>41.2</v>
      </c>
      <c r="Z233" s="224">
        <v>42.2</v>
      </c>
      <c r="AA233" s="224">
        <v>45.1</v>
      </c>
      <c r="AB233" s="224">
        <v>41.660469999999997</v>
      </c>
      <c r="AC233" s="224">
        <v>43</v>
      </c>
      <c r="AD233" s="225"/>
      <c r="AE233" s="226"/>
      <c r="AF233" s="226"/>
      <c r="AG233" s="226"/>
      <c r="AH233" s="226"/>
      <c r="AI233" s="226"/>
      <c r="AJ233" s="226"/>
      <c r="AK233" s="226"/>
      <c r="AL233" s="226"/>
      <c r="AM233" s="226"/>
      <c r="AN233" s="226"/>
      <c r="AO233" s="226"/>
      <c r="AP233" s="226"/>
      <c r="AQ233" s="226"/>
      <c r="AR233" s="226"/>
      <c r="AS233" s="226"/>
      <c r="AT233" s="226"/>
      <c r="AU233" s="226"/>
      <c r="AV233" s="226"/>
      <c r="AW233" s="226"/>
      <c r="AX233" s="226"/>
      <c r="AY233" s="226"/>
      <c r="AZ233" s="226"/>
      <c r="BA233" s="226"/>
      <c r="BB233" s="226"/>
      <c r="BC233" s="226"/>
      <c r="BD233" s="226"/>
      <c r="BE233" s="226"/>
      <c r="BF233" s="226"/>
      <c r="BG233" s="226"/>
      <c r="BH233" s="226"/>
      <c r="BI233" s="226"/>
      <c r="BJ233" s="226"/>
      <c r="BK233" s="226"/>
      <c r="BL233" s="226"/>
      <c r="BM233" s="230">
        <v>23</v>
      </c>
    </row>
    <row r="234" spans="1:65">
      <c r="A234" s="30"/>
      <c r="B234" s="19">
        <v>1</v>
      </c>
      <c r="C234" s="9">
        <v>6</v>
      </c>
      <c r="D234" s="224">
        <v>37.5</v>
      </c>
      <c r="E234" s="224">
        <v>40.700000000000003</v>
      </c>
      <c r="F234" s="224">
        <v>41.7</v>
      </c>
      <c r="G234" s="224">
        <v>37.1</v>
      </c>
      <c r="H234" s="224">
        <v>41.1</v>
      </c>
      <c r="I234" s="224">
        <v>42.4</v>
      </c>
      <c r="J234" s="231">
        <v>50</v>
      </c>
      <c r="K234" s="224">
        <v>46.2</v>
      </c>
      <c r="L234" s="224">
        <v>39.590000000000003</v>
      </c>
      <c r="M234" s="224">
        <v>41.1</v>
      </c>
      <c r="N234" s="224">
        <v>45.5</v>
      </c>
      <c r="O234" s="224">
        <v>38.856560000000002</v>
      </c>
      <c r="P234" s="231">
        <v>40</v>
      </c>
      <c r="Q234" s="224">
        <v>42</v>
      </c>
      <c r="R234" s="224">
        <v>47.8</v>
      </c>
      <c r="S234" s="224">
        <v>42.1</v>
      </c>
      <c r="T234" s="224">
        <v>42</v>
      </c>
      <c r="U234" s="224">
        <v>38</v>
      </c>
      <c r="V234" s="224">
        <v>42.5</v>
      </c>
      <c r="W234" s="224">
        <v>44.1</v>
      </c>
      <c r="X234" s="224">
        <v>46.7</v>
      </c>
      <c r="Y234" s="224">
        <v>41.5</v>
      </c>
      <c r="Z234" s="232">
        <v>46.4</v>
      </c>
      <c r="AA234" s="224">
        <v>44.9</v>
      </c>
      <c r="AB234" s="224">
        <v>41.891739999999999</v>
      </c>
      <c r="AC234" s="224">
        <v>43.8</v>
      </c>
      <c r="AD234" s="225"/>
      <c r="AE234" s="226"/>
      <c r="AF234" s="226"/>
      <c r="AG234" s="226"/>
      <c r="AH234" s="226"/>
      <c r="AI234" s="226"/>
      <c r="AJ234" s="226"/>
      <c r="AK234" s="226"/>
      <c r="AL234" s="226"/>
      <c r="AM234" s="226"/>
      <c r="AN234" s="226"/>
      <c r="AO234" s="226"/>
      <c r="AP234" s="226"/>
      <c r="AQ234" s="226"/>
      <c r="AR234" s="226"/>
      <c r="AS234" s="226"/>
      <c r="AT234" s="226"/>
      <c r="AU234" s="226"/>
      <c r="AV234" s="226"/>
      <c r="AW234" s="226"/>
      <c r="AX234" s="226"/>
      <c r="AY234" s="226"/>
      <c r="AZ234" s="226"/>
      <c r="BA234" s="226"/>
      <c r="BB234" s="226"/>
      <c r="BC234" s="226"/>
      <c r="BD234" s="226"/>
      <c r="BE234" s="226"/>
      <c r="BF234" s="226"/>
      <c r="BG234" s="226"/>
      <c r="BH234" s="226"/>
      <c r="BI234" s="226"/>
      <c r="BJ234" s="226"/>
      <c r="BK234" s="226"/>
      <c r="BL234" s="226"/>
      <c r="BM234" s="227"/>
    </row>
    <row r="235" spans="1:65">
      <c r="A235" s="30"/>
      <c r="B235" s="20" t="s">
        <v>267</v>
      </c>
      <c r="C235" s="12"/>
      <c r="D235" s="233">
        <v>37.583333333333336</v>
      </c>
      <c r="E235" s="233">
        <v>41.4</v>
      </c>
      <c r="F235" s="233">
        <v>41.45000000000001</v>
      </c>
      <c r="G235" s="233">
        <v>37.066666666666663</v>
      </c>
      <c r="H235" s="233">
        <v>40.85</v>
      </c>
      <c r="I235" s="233">
        <v>42.633333333333333</v>
      </c>
      <c r="J235" s="233">
        <v>48</v>
      </c>
      <c r="K235" s="233">
        <v>46.233333333333341</v>
      </c>
      <c r="L235" s="233">
        <v>40.586666666666666</v>
      </c>
      <c r="M235" s="233">
        <v>41.25</v>
      </c>
      <c r="N235" s="233">
        <v>45.583333333333336</v>
      </c>
      <c r="O235" s="233">
        <v>38.708866666666665</v>
      </c>
      <c r="P235" s="233">
        <v>40</v>
      </c>
      <c r="Q235" s="233">
        <v>43.333333333333336</v>
      </c>
      <c r="R235" s="233">
        <v>46.683333333333337</v>
      </c>
      <c r="S235" s="233">
        <v>42.583333333333336</v>
      </c>
      <c r="T235" s="233">
        <v>42.166666666666664</v>
      </c>
      <c r="U235" s="233">
        <v>38.833333333333336</v>
      </c>
      <c r="V235" s="233">
        <v>41.65</v>
      </c>
      <c r="W235" s="233">
        <v>43.633333333333333</v>
      </c>
      <c r="X235" s="233">
        <v>46.35</v>
      </c>
      <c r="Y235" s="233">
        <v>42.316666666666663</v>
      </c>
      <c r="Z235" s="233">
        <v>43.533333333333331</v>
      </c>
      <c r="AA235" s="233">
        <v>43.699999999999996</v>
      </c>
      <c r="AB235" s="233">
        <v>44.473774999999996</v>
      </c>
      <c r="AC235" s="233">
        <v>43.983333333333341</v>
      </c>
      <c r="AD235" s="225"/>
      <c r="AE235" s="226"/>
      <c r="AF235" s="226"/>
      <c r="AG235" s="226"/>
      <c r="AH235" s="226"/>
      <c r="AI235" s="226"/>
      <c r="AJ235" s="226"/>
      <c r="AK235" s="226"/>
      <c r="AL235" s="226"/>
      <c r="AM235" s="226"/>
      <c r="AN235" s="226"/>
      <c r="AO235" s="226"/>
      <c r="AP235" s="226"/>
      <c r="AQ235" s="226"/>
      <c r="AR235" s="226"/>
      <c r="AS235" s="226"/>
      <c r="AT235" s="226"/>
      <c r="AU235" s="226"/>
      <c r="AV235" s="226"/>
      <c r="AW235" s="226"/>
      <c r="AX235" s="226"/>
      <c r="AY235" s="226"/>
      <c r="AZ235" s="226"/>
      <c r="BA235" s="226"/>
      <c r="BB235" s="226"/>
      <c r="BC235" s="226"/>
      <c r="BD235" s="226"/>
      <c r="BE235" s="226"/>
      <c r="BF235" s="226"/>
      <c r="BG235" s="226"/>
      <c r="BH235" s="226"/>
      <c r="BI235" s="226"/>
      <c r="BJ235" s="226"/>
      <c r="BK235" s="226"/>
      <c r="BL235" s="226"/>
      <c r="BM235" s="227"/>
    </row>
    <row r="236" spans="1:65">
      <c r="A236" s="30"/>
      <c r="B236" s="3" t="s">
        <v>268</v>
      </c>
      <c r="C236" s="29"/>
      <c r="D236" s="224">
        <v>37.6</v>
      </c>
      <c r="E236" s="224">
        <v>40.700000000000003</v>
      </c>
      <c r="F236" s="224">
        <v>41.6</v>
      </c>
      <c r="G236" s="224">
        <v>37.1</v>
      </c>
      <c r="H236" s="224">
        <v>40.650000000000006</v>
      </c>
      <c r="I236" s="224">
        <v>42.55</v>
      </c>
      <c r="J236" s="224">
        <v>49</v>
      </c>
      <c r="K236" s="224">
        <v>46.8</v>
      </c>
      <c r="L236" s="224">
        <v>40.409999999999997</v>
      </c>
      <c r="M236" s="224">
        <v>41.1</v>
      </c>
      <c r="N236" s="224">
        <v>45.55</v>
      </c>
      <c r="O236" s="224">
        <v>38.702080000000002</v>
      </c>
      <c r="P236" s="224">
        <v>40</v>
      </c>
      <c r="Q236" s="224">
        <v>43</v>
      </c>
      <c r="R236" s="224">
        <v>46.650000000000006</v>
      </c>
      <c r="S236" s="224">
        <v>42.400000000000006</v>
      </c>
      <c r="T236" s="224">
        <v>42</v>
      </c>
      <c r="U236" s="224">
        <v>39</v>
      </c>
      <c r="V236" s="224">
        <v>42.3</v>
      </c>
      <c r="W236" s="224">
        <v>43.55</v>
      </c>
      <c r="X236" s="224">
        <v>46.35</v>
      </c>
      <c r="Y236" s="224">
        <v>42.15</v>
      </c>
      <c r="Z236" s="224">
        <v>43.25</v>
      </c>
      <c r="AA236" s="224">
        <v>43.7</v>
      </c>
      <c r="AB236" s="224">
        <v>42.02478</v>
      </c>
      <c r="AC236" s="224">
        <v>43.9</v>
      </c>
      <c r="AD236" s="225"/>
      <c r="AE236" s="226"/>
      <c r="AF236" s="226"/>
      <c r="AG236" s="226"/>
      <c r="AH236" s="226"/>
      <c r="AI236" s="226"/>
      <c r="AJ236" s="226"/>
      <c r="AK236" s="226"/>
      <c r="AL236" s="226"/>
      <c r="AM236" s="226"/>
      <c r="AN236" s="226"/>
      <c r="AO236" s="226"/>
      <c r="AP236" s="226"/>
      <c r="AQ236" s="226"/>
      <c r="AR236" s="226"/>
      <c r="AS236" s="226"/>
      <c r="AT236" s="226"/>
      <c r="AU236" s="226"/>
      <c r="AV236" s="226"/>
      <c r="AW236" s="226"/>
      <c r="AX236" s="226"/>
      <c r="AY236" s="226"/>
      <c r="AZ236" s="226"/>
      <c r="BA236" s="226"/>
      <c r="BB236" s="226"/>
      <c r="BC236" s="226"/>
      <c r="BD236" s="226"/>
      <c r="BE236" s="226"/>
      <c r="BF236" s="226"/>
      <c r="BG236" s="226"/>
      <c r="BH236" s="226"/>
      <c r="BI236" s="226"/>
      <c r="BJ236" s="226"/>
      <c r="BK236" s="226"/>
      <c r="BL236" s="226"/>
      <c r="BM236" s="227"/>
    </row>
    <row r="237" spans="1:65">
      <c r="A237" s="30"/>
      <c r="B237" s="3" t="s">
        <v>269</v>
      </c>
      <c r="C237" s="29"/>
      <c r="D237" s="24">
        <v>0.41673332800085466</v>
      </c>
      <c r="E237" s="24">
        <v>1.6198765385053262</v>
      </c>
      <c r="F237" s="24">
        <v>0.40865633483405178</v>
      </c>
      <c r="G237" s="24">
        <v>0.4589843860815605</v>
      </c>
      <c r="H237" s="24">
        <v>0.42308391602612372</v>
      </c>
      <c r="I237" s="24">
        <v>1.0289152864384241</v>
      </c>
      <c r="J237" s="24">
        <v>2.3664319132398464</v>
      </c>
      <c r="K237" s="24">
        <v>2.0646226451016809</v>
      </c>
      <c r="L237" s="24">
        <v>0.69692658628198889</v>
      </c>
      <c r="M237" s="24">
        <v>0.53944415837044613</v>
      </c>
      <c r="N237" s="24">
        <v>0.42622372841814676</v>
      </c>
      <c r="O237" s="24">
        <v>0.39472019997292518</v>
      </c>
      <c r="P237" s="24">
        <v>0</v>
      </c>
      <c r="Q237" s="24">
        <v>1.6329931618554521</v>
      </c>
      <c r="R237" s="24">
        <v>0.67651065524991205</v>
      </c>
      <c r="S237" s="24">
        <v>0.56715665090578449</v>
      </c>
      <c r="T237" s="24">
        <v>1.169045194450012</v>
      </c>
      <c r="U237" s="24">
        <v>0.752772652709081</v>
      </c>
      <c r="V237" s="24">
        <v>1.4152738250953425</v>
      </c>
      <c r="W237" s="24">
        <v>0.307679486912383</v>
      </c>
      <c r="X237" s="24">
        <v>1.0329569206893383</v>
      </c>
      <c r="Y237" s="24">
        <v>1.0980285363626319</v>
      </c>
      <c r="Z237" s="24">
        <v>1.4773850773128387</v>
      </c>
      <c r="AA237" s="24">
        <v>1.2473972903610147</v>
      </c>
      <c r="AB237" s="24">
        <v>5.77333519540566</v>
      </c>
      <c r="AC237" s="24">
        <v>0.65853372477547933</v>
      </c>
      <c r="AD237" s="155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3" t="s">
        <v>85</v>
      </c>
      <c r="C238" s="29"/>
      <c r="D238" s="13">
        <v>1.1088248195144691E-2</v>
      </c>
      <c r="E238" s="13">
        <v>3.9127452620901601E-2</v>
      </c>
      <c r="F238" s="13">
        <v>9.8590189344765176E-3</v>
      </c>
      <c r="G238" s="13">
        <v>1.2382672286373037E-2</v>
      </c>
      <c r="H238" s="13">
        <v>1.0357011408228242E-2</v>
      </c>
      <c r="I238" s="13">
        <v>2.413405675774255E-2</v>
      </c>
      <c r="J238" s="13">
        <v>4.9300664859163464E-2</v>
      </c>
      <c r="K238" s="13">
        <v>4.4656582085833035E-2</v>
      </c>
      <c r="L238" s="13">
        <v>1.7171318650180411E-2</v>
      </c>
      <c r="M238" s="13">
        <v>1.3077434142313845E-2</v>
      </c>
      <c r="N238" s="13">
        <v>9.3504291426284476E-3</v>
      </c>
      <c r="O238" s="13">
        <v>1.0197152072985652E-2</v>
      </c>
      <c r="P238" s="13">
        <v>0</v>
      </c>
      <c r="Q238" s="13">
        <v>3.7684457581279661E-2</v>
      </c>
      <c r="R238" s="13">
        <v>1.4491481369151989E-2</v>
      </c>
      <c r="S238" s="13">
        <v>1.3318747183697483E-2</v>
      </c>
      <c r="T238" s="13">
        <v>2.7724391963241394E-2</v>
      </c>
      <c r="U238" s="13">
        <v>1.9384703503238135E-2</v>
      </c>
      <c r="V238" s="13">
        <v>3.3980163867835353E-2</v>
      </c>
      <c r="W238" s="13">
        <v>7.0514779277093126E-3</v>
      </c>
      <c r="X238" s="13">
        <v>2.2286017706350341E-2</v>
      </c>
      <c r="Y238" s="13">
        <v>2.5947897669065741E-2</v>
      </c>
      <c r="Z238" s="13">
        <v>3.3936870076098899E-2</v>
      </c>
      <c r="AA238" s="13">
        <v>2.8544560420160521E-2</v>
      </c>
      <c r="AB238" s="13">
        <v>0.1298143725241597</v>
      </c>
      <c r="AC238" s="13">
        <v>1.4972346906604301E-2</v>
      </c>
      <c r="AD238" s="155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30"/>
      <c r="B239" s="3" t="s">
        <v>270</v>
      </c>
      <c r="C239" s="29"/>
      <c r="D239" s="13">
        <v>-0.11034305888372342</v>
      </c>
      <c r="E239" s="13">
        <v>-1.9996522513156978E-2</v>
      </c>
      <c r="F239" s="13">
        <v>-1.8812943434066365E-2</v>
      </c>
      <c r="G239" s="13">
        <v>-0.12257337603432417</v>
      </c>
      <c r="H239" s="13">
        <v>-3.301589238315128E-2</v>
      </c>
      <c r="I239" s="13">
        <v>9.1984281044059646E-3</v>
      </c>
      <c r="J239" s="13">
        <v>0.13623591592677453</v>
      </c>
      <c r="K239" s="13">
        <v>9.4416121798914343E-2</v>
      </c>
      <c r="L239" s="13">
        <v>-3.9249408866360636E-2</v>
      </c>
      <c r="M239" s="13">
        <v>-2.3547259750428151E-2</v>
      </c>
      <c r="N239" s="13">
        <v>7.9029593770739037E-2</v>
      </c>
      <c r="O239" s="13">
        <v>-8.3699904760679344E-2</v>
      </c>
      <c r="P239" s="13">
        <v>-5.3136736727687928E-2</v>
      </c>
      <c r="Q239" s="13">
        <v>2.5768535211671439E-2</v>
      </c>
      <c r="R239" s="13">
        <v>0.10506833351072764</v>
      </c>
      <c r="S239" s="13">
        <v>8.0148490253155735E-3</v>
      </c>
      <c r="T239" s="13">
        <v>-1.848309967104389E-3</v>
      </c>
      <c r="U239" s="13">
        <v>-8.0753581906463645E-2</v>
      </c>
      <c r="V239" s="13">
        <v>-1.4078627117705023E-2</v>
      </c>
      <c r="W239" s="13">
        <v>3.2870009686213786E-2</v>
      </c>
      <c r="X239" s="13">
        <v>9.7177806316791626E-2</v>
      </c>
      <c r="Y239" s="13">
        <v>1.7024272701666732E-3</v>
      </c>
      <c r="Z239" s="13">
        <v>3.0502851528033004E-2</v>
      </c>
      <c r="AA239" s="13">
        <v>3.44481151250009E-2</v>
      </c>
      <c r="AB239" s="13">
        <v>5.2764593163464157E-2</v>
      </c>
      <c r="AC239" s="13">
        <v>4.1155063239846745E-2</v>
      </c>
      <c r="AD239" s="155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A240" s="30"/>
      <c r="B240" s="46" t="s">
        <v>271</v>
      </c>
      <c r="C240" s="47"/>
      <c r="D240" s="45">
        <v>2.41</v>
      </c>
      <c r="E240" s="45">
        <v>0.56999999999999995</v>
      </c>
      <c r="F240" s="45">
        <v>0.55000000000000004</v>
      </c>
      <c r="G240" s="45">
        <v>2.66</v>
      </c>
      <c r="H240" s="45">
        <v>0.83</v>
      </c>
      <c r="I240" s="45">
        <v>0.02</v>
      </c>
      <c r="J240" s="45">
        <v>2.61</v>
      </c>
      <c r="K240" s="45">
        <v>1.76</v>
      </c>
      <c r="L240" s="45">
        <v>0.96</v>
      </c>
      <c r="M240" s="45">
        <v>0.64</v>
      </c>
      <c r="N240" s="45">
        <v>1.44</v>
      </c>
      <c r="O240" s="45">
        <v>1.87</v>
      </c>
      <c r="P240" s="45" t="s">
        <v>272</v>
      </c>
      <c r="Q240" s="45">
        <v>0.36</v>
      </c>
      <c r="R240" s="45">
        <v>1.97</v>
      </c>
      <c r="S240" s="45">
        <v>0</v>
      </c>
      <c r="T240" s="45">
        <v>0.2</v>
      </c>
      <c r="U240" s="45">
        <v>1.81</v>
      </c>
      <c r="V240" s="45">
        <v>0.45</v>
      </c>
      <c r="W240" s="45">
        <v>0.51</v>
      </c>
      <c r="X240" s="45">
        <v>1.81</v>
      </c>
      <c r="Y240" s="45">
        <v>0.13</v>
      </c>
      <c r="Z240" s="45">
        <v>0.46</v>
      </c>
      <c r="AA240" s="45">
        <v>0.54</v>
      </c>
      <c r="AB240" s="45">
        <v>0.91</v>
      </c>
      <c r="AC240" s="45">
        <v>0.67</v>
      </c>
      <c r="AD240" s="155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55"/>
    </row>
    <row r="241" spans="1:65">
      <c r="B241" s="31" t="s">
        <v>307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BM241" s="55"/>
    </row>
    <row r="242" spans="1:65">
      <c r="BM242" s="55"/>
    </row>
    <row r="243" spans="1:65" ht="15">
      <c r="B243" s="8" t="s">
        <v>481</v>
      </c>
      <c r="BM243" s="28" t="s">
        <v>65</v>
      </c>
    </row>
    <row r="244" spans="1:65" ht="15">
      <c r="A244" s="25" t="s">
        <v>33</v>
      </c>
      <c r="B244" s="18" t="s">
        <v>108</v>
      </c>
      <c r="C244" s="15" t="s">
        <v>109</v>
      </c>
      <c r="D244" s="16" t="s">
        <v>224</v>
      </c>
      <c r="E244" s="17" t="s">
        <v>224</v>
      </c>
      <c r="F244" s="17" t="s">
        <v>224</v>
      </c>
      <c r="G244" s="17" t="s">
        <v>224</v>
      </c>
      <c r="H244" s="17" t="s">
        <v>224</v>
      </c>
      <c r="I244" s="17" t="s">
        <v>224</v>
      </c>
      <c r="J244" s="17" t="s">
        <v>224</v>
      </c>
      <c r="K244" s="17" t="s">
        <v>224</v>
      </c>
      <c r="L244" s="17" t="s">
        <v>224</v>
      </c>
      <c r="M244" s="17" t="s">
        <v>224</v>
      </c>
      <c r="N244" s="17" t="s">
        <v>224</v>
      </c>
      <c r="O244" s="17" t="s">
        <v>224</v>
      </c>
      <c r="P244" s="17" t="s">
        <v>224</v>
      </c>
      <c r="Q244" s="155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 t="s">
        <v>225</v>
      </c>
      <c r="C245" s="9" t="s">
        <v>225</v>
      </c>
      <c r="D245" s="153" t="s">
        <v>234</v>
      </c>
      <c r="E245" s="154" t="s">
        <v>235</v>
      </c>
      <c r="F245" s="154" t="s">
        <v>236</v>
      </c>
      <c r="G245" s="154" t="s">
        <v>239</v>
      </c>
      <c r="H245" s="154" t="s">
        <v>242</v>
      </c>
      <c r="I245" s="154" t="s">
        <v>243</v>
      </c>
      <c r="J245" s="154" t="s">
        <v>244</v>
      </c>
      <c r="K245" s="154" t="s">
        <v>245</v>
      </c>
      <c r="L245" s="154" t="s">
        <v>246</v>
      </c>
      <c r="M245" s="154" t="s">
        <v>251</v>
      </c>
      <c r="N245" s="154" t="s">
        <v>253</v>
      </c>
      <c r="O245" s="154" t="s">
        <v>255</v>
      </c>
      <c r="P245" s="154" t="s">
        <v>258</v>
      </c>
      <c r="Q245" s="155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 t="s">
        <v>3</v>
      </c>
    </row>
    <row r="246" spans="1:65">
      <c r="A246" s="30"/>
      <c r="B246" s="19"/>
      <c r="C246" s="9"/>
      <c r="D246" s="10" t="s">
        <v>296</v>
      </c>
      <c r="E246" s="11" t="s">
        <v>295</v>
      </c>
      <c r="F246" s="11" t="s">
        <v>295</v>
      </c>
      <c r="G246" s="11" t="s">
        <v>295</v>
      </c>
      <c r="H246" s="11" t="s">
        <v>295</v>
      </c>
      <c r="I246" s="11" t="s">
        <v>296</v>
      </c>
      <c r="J246" s="11" t="s">
        <v>295</v>
      </c>
      <c r="K246" s="11" t="s">
        <v>295</v>
      </c>
      <c r="L246" s="11" t="s">
        <v>295</v>
      </c>
      <c r="M246" s="11" t="s">
        <v>296</v>
      </c>
      <c r="N246" s="11" t="s">
        <v>295</v>
      </c>
      <c r="O246" s="11" t="s">
        <v>295</v>
      </c>
      <c r="P246" s="11" t="s">
        <v>295</v>
      </c>
      <c r="Q246" s="155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2</v>
      </c>
    </row>
    <row r="247" spans="1:65">
      <c r="A247" s="30"/>
      <c r="B247" s="19"/>
      <c r="C247" s="9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155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</v>
      </c>
    </row>
    <row r="248" spans="1:65">
      <c r="A248" s="30"/>
      <c r="B248" s="18">
        <v>1</v>
      </c>
      <c r="C248" s="14">
        <v>1</v>
      </c>
      <c r="D248" s="22">
        <v>3.2</v>
      </c>
      <c r="E248" s="22">
        <v>3.1</v>
      </c>
      <c r="F248" s="22">
        <v>2.7</v>
      </c>
      <c r="G248" s="22">
        <v>3.09</v>
      </c>
      <c r="H248" s="22">
        <v>2.2463491400756568</v>
      </c>
      <c r="I248" s="22">
        <v>2.5</v>
      </c>
      <c r="J248" s="22">
        <v>3.05</v>
      </c>
      <c r="K248" s="22">
        <v>2.2999999999999998</v>
      </c>
      <c r="L248" s="22">
        <v>3.14</v>
      </c>
      <c r="M248" s="22">
        <v>2.2000000000000002</v>
      </c>
      <c r="N248" s="22">
        <v>2.9</v>
      </c>
      <c r="O248" s="148">
        <v>4.1946500000000002</v>
      </c>
      <c r="P248" s="22">
        <v>2.4500000000000002</v>
      </c>
      <c r="Q248" s="15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</v>
      </c>
    </row>
    <row r="249" spans="1:65">
      <c r="A249" s="30"/>
      <c r="B249" s="19">
        <v>1</v>
      </c>
      <c r="C249" s="9">
        <v>2</v>
      </c>
      <c r="D249" s="11">
        <v>3.2</v>
      </c>
      <c r="E249" s="11">
        <v>3.15</v>
      </c>
      <c r="F249" s="11">
        <v>2.2000000000000002</v>
      </c>
      <c r="G249" s="11">
        <v>3.16</v>
      </c>
      <c r="H249" s="11">
        <v>2.31474990600592</v>
      </c>
      <c r="I249" s="11">
        <v>2.6</v>
      </c>
      <c r="J249" s="11">
        <v>2.95</v>
      </c>
      <c r="K249" s="11">
        <v>2.4</v>
      </c>
      <c r="L249" s="11">
        <v>3.05</v>
      </c>
      <c r="M249" s="11">
        <v>2.5</v>
      </c>
      <c r="N249" s="11">
        <v>2.93</v>
      </c>
      <c r="O249" s="150">
        <v>4.3818700000000002</v>
      </c>
      <c r="P249" s="11">
        <v>2.5099999999999998</v>
      </c>
      <c r="Q249" s="15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8">
        <v>30</v>
      </c>
    </row>
    <row r="250" spans="1:65">
      <c r="A250" s="30"/>
      <c r="B250" s="19">
        <v>1</v>
      </c>
      <c r="C250" s="9">
        <v>3</v>
      </c>
      <c r="D250" s="11">
        <v>3.2</v>
      </c>
      <c r="E250" s="11">
        <v>3.15</v>
      </c>
      <c r="F250" s="11">
        <v>2.6</v>
      </c>
      <c r="G250" s="11">
        <v>3.17</v>
      </c>
      <c r="H250" s="11">
        <v>2.2818191717896728</v>
      </c>
      <c r="I250" s="11">
        <v>2.5</v>
      </c>
      <c r="J250" s="11">
        <v>2.9</v>
      </c>
      <c r="K250" s="11">
        <v>2.4</v>
      </c>
      <c r="L250" s="11">
        <v>3.27</v>
      </c>
      <c r="M250" s="11">
        <v>2.2999999999999998</v>
      </c>
      <c r="N250" s="11">
        <v>2.89</v>
      </c>
      <c r="O250" s="150">
        <v>4.4688999999999997</v>
      </c>
      <c r="P250" s="11">
        <v>2.29</v>
      </c>
      <c r="Q250" s="155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28">
        <v>16</v>
      </c>
    </row>
    <row r="251" spans="1:65">
      <c r="A251" s="30"/>
      <c r="B251" s="19">
        <v>1</v>
      </c>
      <c r="C251" s="9">
        <v>4</v>
      </c>
      <c r="D251" s="11">
        <v>3.2</v>
      </c>
      <c r="E251" s="11">
        <v>3.25</v>
      </c>
      <c r="F251" s="11">
        <v>2.5</v>
      </c>
      <c r="G251" s="11">
        <v>2.98</v>
      </c>
      <c r="H251" s="11">
        <v>2.3180446208815999</v>
      </c>
      <c r="I251" s="11">
        <v>2.6</v>
      </c>
      <c r="J251" s="11">
        <v>2.95</v>
      </c>
      <c r="K251" s="11">
        <v>2.2999999999999998</v>
      </c>
      <c r="L251" s="11">
        <v>3.02</v>
      </c>
      <c r="M251" s="11">
        <v>2.5</v>
      </c>
      <c r="N251" s="11">
        <v>2.86</v>
      </c>
      <c r="O251" s="150">
        <v>4.4324399999999997</v>
      </c>
      <c r="P251" s="11">
        <v>2.2999999999999998</v>
      </c>
      <c r="Q251" s="155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28">
        <v>2.7290390317743429</v>
      </c>
    </row>
    <row r="252" spans="1:65">
      <c r="A252" s="30"/>
      <c r="B252" s="19">
        <v>1</v>
      </c>
      <c r="C252" s="9">
        <v>5</v>
      </c>
      <c r="D252" s="11">
        <v>3.1</v>
      </c>
      <c r="E252" s="11">
        <v>3.2</v>
      </c>
      <c r="F252" s="11">
        <v>2.6</v>
      </c>
      <c r="G252" s="11">
        <v>2.99</v>
      </c>
      <c r="H252" s="11">
        <v>2.293097107965854</v>
      </c>
      <c r="I252" s="11">
        <v>2.4</v>
      </c>
      <c r="J252" s="11">
        <v>3.05</v>
      </c>
      <c r="K252" s="11">
        <v>2.2999999999999998</v>
      </c>
      <c r="L252" s="11">
        <v>3</v>
      </c>
      <c r="M252" s="11">
        <v>2.2000000000000002</v>
      </c>
      <c r="N252" s="11">
        <v>2.85</v>
      </c>
      <c r="O252" s="150">
        <v>4.4008099999999999</v>
      </c>
      <c r="P252" s="11">
        <v>2.4900000000000002</v>
      </c>
      <c r="Q252" s="155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28">
        <v>24</v>
      </c>
    </row>
    <row r="253" spans="1:65">
      <c r="A253" s="30"/>
      <c r="B253" s="19">
        <v>1</v>
      </c>
      <c r="C253" s="9">
        <v>6</v>
      </c>
      <c r="D253" s="11">
        <v>3</v>
      </c>
      <c r="E253" s="11">
        <v>3.2</v>
      </c>
      <c r="F253" s="11">
        <v>2.5</v>
      </c>
      <c r="G253" s="11">
        <v>2.88</v>
      </c>
      <c r="H253" s="11">
        <v>2.3467503410339901</v>
      </c>
      <c r="I253" s="11">
        <v>2.5</v>
      </c>
      <c r="J253" s="11">
        <v>2.95</v>
      </c>
      <c r="K253" s="11">
        <v>2.2000000000000002</v>
      </c>
      <c r="L253" s="11">
        <v>3.17</v>
      </c>
      <c r="M253" s="11">
        <v>2.5</v>
      </c>
      <c r="N253" s="11">
        <v>2.85</v>
      </c>
      <c r="O253" s="150">
        <v>4.31778</v>
      </c>
      <c r="P253" s="11">
        <v>2.35</v>
      </c>
      <c r="Q253" s="155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20" t="s">
        <v>267</v>
      </c>
      <c r="C254" s="12"/>
      <c r="D254" s="23">
        <v>3.15</v>
      </c>
      <c r="E254" s="23">
        <v>3.1750000000000003</v>
      </c>
      <c r="F254" s="23">
        <v>2.5166666666666666</v>
      </c>
      <c r="G254" s="23">
        <v>3.0449999999999999</v>
      </c>
      <c r="H254" s="23">
        <v>2.3001350479587823</v>
      </c>
      <c r="I254" s="23">
        <v>2.5166666666666666</v>
      </c>
      <c r="J254" s="23">
        <v>2.9750000000000001</v>
      </c>
      <c r="K254" s="23">
        <v>2.3166666666666664</v>
      </c>
      <c r="L254" s="23">
        <v>3.1083333333333329</v>
      </c>
      <c r="M254" s="23">
        <v>2.3666666666666667</v>
      </c>
      <c r="N254" s="23">
        <v>2.8800000000000003</v>
      </c>
      <c r="O254" s="23">
        <v>4.3660749999999995</v>
      </c>
      <c r="P254" s="23">
        <v>2.3983333333333334</v>
      </c>
      <c r="Q254" s="155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268</v>
      </c>
      <c r="C255" s="29"/>
      <c r="D255" s="11">
        <v>3.2</v>
      </c>
      <c r="E255" s="11">
        <v>3.1749999999999998</v>
      </c>
      <c r="F255" s="11">
        <v>2.5499999999999998</v>
      </c>
      <c r="G255" s="11">
        <v>3.04</v>
      </c>
      <c r="H255" s="11">
        <v>2.3039235069858872</v>
      </c>
      <c r="I255" s="11">
        <v>2.5</v>
      </c>
      <c r="J255" s="11">
        <v>2.95</v>
      </c>
      <c r="K255" s="11">
        <v>2.2999999999999998</v>
      </c>
      <c r="L255" s="11">
        <v>3.0949999999999998</v>
      </c>
      <c r="M255" s="11">
        <v>2.4</v>
      </c>
      <c r="N255" s="11">
        <v>2.875</v>
      </c>
      <c r="O255" s="11">
        <v>4.3913399999999996</v>
      </c>
      <c r="P255" s="11">
        <v>2.4000000000000004</v>
      </c>
      <c r="Q255" s="155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3" t="s">
        <v>269</v>
      </c>
      <c r="C256" s="29"/>
      <c r="D256" s="24">
        <v>8.3666002653407623E-2</v>
      </c>
      <c r="E256" s="24">
        <v>5.24404424085076E-2</v>
      </c>
      <c r="F256" s="24">
        <v>0.17224014243685085</v>
      </c>
      <c r="G256" s="24">
        <v>0.11432410069622242</v>
      </c>
      <c r="H256" s="24">
        <v>3.4598439943157838E-2</v>
      </c>
      <c r="I256" s="24">
        <v>7.5277265270908167E-2</v>
      </c>
      <c r="J256" s="24">
        <v>6.1237243569579346E-2</v>
      </c>
      <c r="K256" s="24">
        <v>7.5277265270908028E-2</v>
      </c>
      <c r="L256" s="24">
        <v>0.10381072520056235</v>
      </c>
      <c r="M256" s="24">
        <v>0.15055453054181614</v>
      </c>
      <c r="N256" s="24">
        <v>3.2249030993194233E-2</v>
      </c>
      <c r="O256" s="24">
        <v>9.8134839634046192E-2</v>
      </c>
      <c r="P256" s="24">
        <v>9.7245394064020704E-2</v>
      </c>
      <c r="Q256" s="155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3" t="s">
        <v>85</v>
      </c>
      <c r="C257" s="29"/>
      <c r="D257" s="13">
        <v>2.6560635762986548E-2</v>
      </c>
      <c r="E257" s="13">
        <v>1.65166747743331E-2</v>
      </c>
      <c r="F257" s="13">
        <v>6.8439791696761926E-2</v>
      </c>
      <c r="G257" s="13">
        <v>3.7544860655573865E-2</v>
      </c>
      <c r="H257" s="13">
        <v>1.5041916766522759E-2</v>
      </c>
      <c r="I257" s="13">
        <v>2.9911496134135695E-2</v>
      </c>
      <c r="J257" s="13">
        <v>2.0583947418345998E-2</v>
      </c>
      <c r="K257" s="13">
        <v>3.2493783570176134E-2</v>
      </c>
      <c r="L257" s="13">
        <v>3.3397552343344461E-2</v>
      </c>
      <c r="M257" s="13">
        <v>6.3614590369781468E-2</v>
      </c>
      <c r="N257" s="13">
        <v>1.1197580205970219E-2</v>
      </c>
      <c r="O257" s="13">
        <v>2.2476672900499008E-2</v>
      </c>
      <c r="P257" s="13">
        <v>4.0547071882149004E-2</v>
      </c>
      <c r="Q257" s="15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30"/>
      <c r="B258" s="3" t="s">
        <v>270</v>
      </c>
      <c r="C258" s="29"/>
      <c r="D258" s="13">
        <v>0.15425245418786115</v>
      </c>
      <c r="E258" s="13">
        <v>0.16341318795125703</v>
      </c>
      <c r="F258" s="13">
        <v>-7.7819467818163734E-2</v>
      </c>
      <c r="G258" s="13">
        <v>0.11577737238159913</v>
      </c>
      <c r="H258" s="13">
        <v>-0.15716300823176554</v>
      </c>
      <c r="I258" s="13">
        <v>-7.7819467818163734E-2</v>
      </c>
      <c r="J258" s="13">
        <v>9.0127317844091115E-2</v>
      </c>
      <c r="K258" s="13">
        <v>-0.15110533792532965</v>
      </c>
      <c r="L258" s="13">
        <v>0.13898456458220165</v>
      </c>
      <c r="M258" s="13">
        <v>-0.13278387039853812</v>
      </c>
      <c r="N258" s="13">
        <v>5.5316529543187665E-2</v>
      </c>
      <c r="O258" s="13">
        <v>0.59985802664071919</v>
      </c>
      <c r="P258" s="13">
        <v>-0.12118027429823686</v>
      </c>
      <c r="Q258" s="155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A259" s="30"/>
      <c r="B259" s="46" t="s">
        <v>271</v>
      </c>
      <c r="C259" s="47"/>
      <c r="D259" s="45">
        <v>0.5</v>
      </c>
      <c r="E259" s="45">
        <v>0.55000000000000004</v>
      </c>
      <c r="F259" s="45">
        <v>0.67</v>
      </c>
      <c r="G259" s="45">
        <v>0.31</v>
      </c>
      <c r="H259" s="45">
        <v>1.08</v>
      </c>
      <c r="I259" s="45">
        <v>0.67</v>
      </c>
      <c r="J259" s="45">
        <v>0.18</v>
      </c>
      <c r="K259" s="45">
        <v>1.05</v>
      </c>
      <c r="L259" s="45">
        <v>0.42</v>
      </c>
      <c r="M259" s="45">
        <v>0.95</v>
      </c>
      <c r="N259" s="45">
        <v>0</v>
      </c>
      <c r="O259" s="45">
        <v>2.76</v>
      </c>
      <c r="P259" s="45">
        <v>0.89</v>
      </c>
      <c r="Q259" s="155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55"/>
    </row>
    <row r="260" spans="1:65">
      <c r="B260" s="31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BM260" s="55"/>
    </row>
    <row r="261" spans="1:65" ht="15">
      <c r="B261" s="8" t="s">
        <v>482</v>
      </c>
      <c r="BM261" s="28" t="s">
        <v>65</v>
      </c>
    </row>
    <row r="262" spans="1:65" ht="15">
      <c r="A262" s="25" t="s">
        <v>36</v>
      </c>
      <c r="B262" s="18" t="s">
        <v>108</v>
      </c>
      <c r="C262" s="15" t="s">
        <v>109</v>
      </c>
      <c r="D262" s="16" t="s">
        <v>224</v>
      </c>
      <c r="E262" s="17" t="s">
        <v>224</v>
      </c>
      <c r="F262" s="17" t="s">
        <v>224</v>
      </c>
      <c r="G262" s="17" t="s">
        <v>224</v>
      </c>
      <c r="H262" s="17" t="s">
        <v>224</v>
      </c>
      <c r="I262" s="17" t="s">
        <v>224</v>
      </c>
      <c r="J262" s="17" t="s">
        <v>224</v>
      </c>
      <c r="K262" s="17" t="s">
        <v>224</v>
      </c>
      <c r="L262" s="17" t="s">
        <v>224</v>
      </c>
      <c r="M262" s="17" t="s">
        <v>224</v>
      </c>
      <c r="N262" s="17" t="s">
        <v>224</v>
      </c>
      <c r="O262" s="17" t="s">
        <v>224</v>
      </c>
      <c r="P262" s="17" t="s">
        <v>224</v>
      </c>
      <c r="Q262" s="155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</v>
      </c>
    </row>
    <row r="263" spans="1:65">
      <c r="A263" s="30"/>
      <c r="B263" s="19" t="s">
        <v>225</v>
      </c>
      <c r="C263" s="9" t="s">
        <v>225</v>
      </c>
      <c r="D263" s="153" t="s">
        <v>234</v>
      </c>
      <c r="E263" s="154" t="s">
        <v>235</v>
      </c>
      <c r="F263" s="154" t="s">
        <v>236</v>
      </c>
      <c r="G263" s="154" t="s">
        <v>239</v>
      </c>
      <c r="H263" s="154" t="s">
        <v>242</v>
      </c>
      <c r="I263" s="154" t="s">
        <v>243</v>
      </c>
      <c r="J263" s="154" t="s">
        <v>244</v>
      </c>
      <c r="K263" s="154" t="s">
        <v>245</v>
      </c>
      <c r="L263" s="154" t="s">
        <v>246</v>
      </c>
      <c r="M263" s="154" t="s">
        <v>251</v>
      </c>
      <c r="N263" s="154" t="s">
        <v>253</v>
      </c>
      <c r="O263" s="154" t="s">
        <v>255</v>
      </c>
      <c r="P263" s="154" t="s">
        <v>258</v>
      </c>
      <c r="Q263" s="155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 t="s">
        <v>3</v>
      </c>
    </row>
    <row r="264" spans="1:65">
      <c r="A264" s="30"/>
      <c r="B264" s="19"/>
      <c r="C264" s="9"/>
      <c r="D264" s="10" t="s">
        <v>296</v>
      </c>
      <c r="E264" s="11" t="s">
        <v>295</v>
      </c>
      <c r="F264" s="11" t="s">
        <v>295</v>
      </c>
      <c r="G264" s="11" t="s">
        <v>295</v>
      </c>
      <c r="H264" s="11" t="s">
        <v>295</v>
      </c>
      <c r="I264" s="11" t="s">
        <v>296</v>
      </c>
      <c r="J264" s="11" t="s">
        <v>295</v>
      </c>
      <c r="K264" s="11" t="s">
        <v>295</v>
      </c>
      <c r="L264" s="11" t="s">
        <v>295</v>
      </c>
      <c r="M264" s="11" t="s">
        <v>296</v>
      </c>
      <c r="N264" s="11" t="s">
        <v>295</v>
      </c>
      <c r="O264" s="11" t="s">
        <v>295</v>
      </c>
      <c r="P264" s="11" t="s">
        <v>295</v>
      </c>
      <c r="Q264" s="155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</v>
      </c>
    </row>
    <row r="265" spans="1:65">
      <c r="A265" s="30"/>
      <c r="B265" s="19"/>
      <c r="C265" s="9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155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</v>
      </c>
    </row>
    <row r="266" spans="1:65">
      <c r="A266" s="30"/>
      <c r="B266" s="18">
        <v>1</v>
      </c>
      <c r="C266" s="14">
        <v>1</v>
      </c>
      <c r="D266" s="22">
        <v>1.6</v>
      </c>
      <c r="E266" s="22">
        <v>1.6</v>
      </c>
      <c r="F266" s="22">
        <v>1.4</v>
      </c>
      <c r="G266" s="22">
        <v>1.76</v>
      </c>
      <c r="H266" s="22">
        <v>1.1914013911898862</v>
      </c>
      <c r="I266" s="22">
        <v>1.45</v>
      </c>
      <c r="J266" s="22">
        <v>1.7</v>
      </c>
      <c r="K266" s="22">
        <v>1.3</v>
      </c>
      <c r="L266" s="22">
        <v>1.77</v>
      </c>
      <c r="M266" s="22">
        <v>1.4</v>
      </c>
      <c r="N266" s="22">
        <v>1.58</v>
      </c>
      <c r="O266" s="148">
        <v>2.43987</v>
      </c>
      <c r="P266" s="22">
        <v>1.31</v>
      </c>
      <c r="Q266" s="155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1</v>
      </c>
    </row>
    <row r="267" spans="1:65">
      <c r="A267" s="30"/>
      <c r="B267" s="19">
        <v>1</v>
      </c>
      <c r="C267" s="9">
        <v>2</v>
      </c>
      <c r="D267" s="11">
        <v>1.8</v>
      </c>
      <c r="E267" s="11">
        <v>1.65</v>
      </c>
      <c r="F267" s="11">
        <v>1.2</v>
      </c>
      <c r="G267" s="11">
        <v>1.68</v>
      </c>
      <c r="H267" s="11">
        <v>1.2898242956217201</v>
      </c>
      <c r="I267" s="11">
        <v>1.4</v>
      </c>
      <c r="J267" s="11">
        <v>1.65</v>
      </c>
      <c r="K267" s="11">
        <v>1.4</v>
      </c>
      <c r="L267" s="11">
        <v>1.75</v>
      </c>
      <c r="M267" s="11">
        <v>1.4</v>
      </c>
      <c r="N267" s="11">
        <v>1.68</v>
      </c>
      <c r="O267" s="150">
        <v>2.5535899999999998</v>
      </c>
      <c r="P267" s="11">
        <v>1.3</v>
      </c>
      <c r="Q267" s="155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31</v>
      </c>
    </row>
    <row r="268" spans="1:65">
      <c r="A268" s="30"/>
      <c r="B268" s="19">
        <v>1</v>
      </c>
      <c r="C268" s="9">
        <v>3</v>
      </c>
      <c r="D268" s="11">
        <v>1.7</v>
      </c>
      <c r="E268" s="11">
        <v>1.6</v>
      </c>
      <c r="F268" s="11">
        <v>1.5</v>
      </c>
      <c r="G268" s="11">
        <v>1.71</v>
      </c>
      <c r="H268" s="11">
        <v>1.2331166363224322</v>
      </c>
      <c r="I268" s="11">
        <v>1.35</v>
      </c>
      <c r="J268" s="11">
        <v>1.65</v>
      </c>
      <c r="K268" s="11">
        <v>1.3</v>
      </c>
      <c r="L268" s="11">
        <v>1.79</v>
      </c>
      <c r="M268" s="11">
        <v>1.2</v>
      </c>
      <c r="N268" s="151">
        <v>2.29</v>
      </c>
      <c r="O268" s="150">
        <v>2.5848499999999999</v>
      </c>
      <c r="P268" s="11">
        <v>1.2</v>
      </c>
      <c r="Q268" s="155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16</v>
      </c>
    </row>
    <row r="269" spans="1:65">
      <c r="A269" s="30"/>
      <c r="B269" s="19">
        <v>1</v>
      </c>
      <c r="C269" s="9">
        <v>4</v>
      </c>
      <c r="D269" s="11">
        <v>1.8</v>
      </c>
      <c r="E269" s="11">
        <v>1.65</v>
      </c>
      <c r="F269" s="11">
        <v>1.4</v>
      </c>
      <c r="G269" s="11">
        <v>1.65</v>
      </c>
      <c r="H269" s="11">
        <v>1.21769714917021</v>
      </c>
      <c r="I269" s="11">
        <v>1.35</v>
      </c>
      <c r="J269" s="11">
        <v>1.7</v>
      </c>
      <c r="K269" s="11">
        <v>1.3</v>
      </c>
      <c r="L269" s="11">
        <v>1.83</v>
      </c>
      <c r="M269" s="11">
        <v>1.2</v>
      </c>
      <c r="N269" s="11">
        <v>1.58</v>
      </c>
      <c r="O269" s="150">
        <v>2.5050500000000002</v>
      </c>
      <c r="P269" s="11">
        <v>1.22</v>
      </c>
      <c r="Q269" s="155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>
        <v>1.4938973260922213</v>
      </c>
    </row>
    <row r="270" spans="1:65">
      <c r="A270" s="30"/>
      <c r="B270" s="19">
        <v>1</v>
      </c>
      <c r="C270" s="9">
        <v>5</v>
      </c>
      <c r="D270" s="11">
        <v>1.8</v>
      </c>
      <c r="E270" s="11">
        <v>1.6</v>
      </c>
      <c r="F270" s="11">
        <v>1.5</v>
      </c>
      <c r="G270" s="11">
        <v>1.75</v>
      </c>
      <c r="H270" s="11">
        <v>1.2319527161858883</v>
      </c>
      <c r="I270" s="11">
        <v>1.35</v>
      </c>
      <c r="J270" s="11">
        <v>1.6</v>
      </c>
      <c r="K270" s="11">
        <v>1.3</v>
      </c>
      <c r="L270" s="11">
        <v>1.71</v>
      </c>
      <c r="M270" s="11">
        <v>1.2</v>
      </c>
      <c r="N270" s="11">
        <v>1.53</v>
      </c>
      <c r="O270" s="150">
        <v>2.5839300000000001</v>
      </c>
      <c r="P270" s="11">
        <v>1.31</v>
      </c>
      <c r="Q270" s="155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25</v>
      </c>
    </row>
    <row r="271" spans="1:65">
      <c r="A271" s="30"/>
      <c r="B271" s="19">
        <v>1</v>
      </c>
      <c r="C271" s="9">
        <v>6</v>
      </c>
      <c r="D271" s="11">
        <v>1.7</v>
      </c>
      <c r="E271" s="11">
        <v>1.6</v>
      </c>
      <c r="F271" s="11">
        <v>1.4</v>
      </c>
      <c r="G271" s="11">
        <v>1.62</v>
      </c>
      <c r="H271" s="11">
        <v>1.1966152901497986</v>
      </c>
      <c r="I271" s="11">
        <v>1.3</v>
      </c>
      <c r="J271" s="11">
        <v>1.6</v>
      </c>
      <c r="K271" s="11">
        <v>1.2</v>
      </c>
      <c r="L271" s="11">
        <v>1.81</v>
      </c>
      <c r="M271" s="11">
        <v>1.5</v>
      </c>
      <c r="N271" s="11">
        <v>1.53</v>
      </c>
      <c r="O271" s="150">
        <v>2.5361699999999998</v>
      </c>
      <c r="P271" s="11">
        <v>1.25</v>
      </c>
      <c r="Q271" s="155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20" t="s">
        <v>267</v>
      </c>
      <c r="C272" s="12"/>
      <c r="D272" s="23">
        <v>1.7333333333333334</v>
      </c>
      <c r="E272" s="23">
        <v>1.6166666666666665</v>
      </c>
      <c r="F272" s="23">
        <v>1.4000000000000001</v>
      </c>
      <c r="G272" s="23">
        <v>1.6950000000000003</v>
      </c>
      <c r="H272" s="23">
        <v>1.2267679131066558</v>
      </c>
      <c r="I272" s="23">
        <v>1.3666666666666665</v>
      </c>
      <c r="J272" s="23">
        <v>1.6500000000000001</v>
      </c>
      <c r="K272" s="23">
        <v>1.3</v>
      </c>
      <c r="L272" s="23">
        <v>1.7766666666666671</v>
      </c>
      <c r="M272" s="23">
        <v>1.3166666666666667</v>
      </c>
      <c r="N272" s="23">
        <v>1.6983333333333333</v>
      </c>
      <c r="O272" s="23">
        <v>2.5339100000000001</v>
      </c>
      <c r="P272" s="23">
        <v>1.2649999999999999</v>
      </c>
      <c r="Q272" s="155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268</v>
      </c>
      <c r="C273" s="29"/>
      <c r="D273" s="11">
        <v>1.75</v>
      </c>
      <c r="E273" s="11">
        <v>1.6</v>
      </c>
      <c r="F273" s="11">
        <v>1.4</v>
      </c>
      <c r="G273" s="11">
        <v>1.6949999999999998</v>
      </c>
      <c r="H273" s="11">
        <v>1.2248249326780491</v>
      </c>
      <c r="I273" s="11">
        <v>1.35</v>
      </c>
      <c r="J273" s="11">
        <v>1.65</v>
      </c>
      <c r="K273" s="11">
        <v>1.3</v>
      </c>
      <c r="L273" s="11">
        <v>1.78</v>
      </c>
      <c r="M273" s="11">
        <v>1.2999999999999998</v>
      </c>
      <c r="N273" s="11">
        <v>1.58</v>
      </c>
      <c r="O273" s="11">
        <v>2.54488</v>
      </c>
      <c r="P273" s="11">
        <v>1.2749999999999999</v>
      </c>
      <c r="Q273" s="155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269</v>
      </c>
      <c r="C274" s="29"/>
      <c r="D274" s="24">
        <v>8.1649658092772595E-2</v>
      </c>
      <c r="E274" s="24">
        <v>2.5819888974716022E-2</v>
      </c>
      <c r="F274" s="24">
        <v>0.10954451150103324</v>
      </c>
      <c r="G274" s="24">
        <v>5.5407580708780262E-2</v>
      </c>
      <c r="H274" s="24">
        <v>3.5455736199902894E-2</v>
      </c>
      <c r="I274" s="24">
        <v>5.1639777949432177E-2</v>
      </c>
      <c r="J274" s="24">
        <v>4.4721359549995732E-2</v>
      </c>
      <c r="K274" s="24">
        <v>6.3245553203367569E-2</v>
      </c>
      <c r="L274" s="24">
        <v>4.3204937989385774E-2</v>
      </c>
      <c r="M274" s="24">
        <v>0.13291601358251257</v>
      </c>
      <c r="N274" s="24">
        <v>0.29498587536807075</v>
      </c>
      <c r="O274" s="24">
        <v>5.5073977884296639E-2</v>
      </c>
      <c r="P274" s="24">
        <v>4.8476798574163336E-2</v>
      </c>
      <c r="Q274" s="155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3" t="s">
        <v>85</v>
      </c>
      <c r="C275" s="29"/>
      <c r="D275" s="13">
        <v>4.7105571976599571E-2</v>
      </c>
      <c r="E275" s="13">
        <v>1.5971065345185172E-2</v>
      </c>
      <c r="F275" s="13">
        <v>7.8246079643595159E-2</v>
      </c>
      <c r="G275" s="13">
        <v>3.2688838176271537E-2</v>
      </c>
      <c r="H275" s="13">
        <v>2.8901747283326895E-2</v>
      </c>
      <c r="I275" s="13">
        <v>3.7785203377633303E-2</v>
      </c>
      <c r="J275" s="13">
        <v>2.7103854272724683E-2</v>
      </c>
      <c r="K275" s="13">
        <v>4.8650425541051971E-2</v>
      </c>
      <c r="L275" s="13">
        <v>2.4317976354250898E-2</v>
      </c>
      <c r="M275" s="13">
        <v>0.100948871075326</v>
      </c>
      <c r="N275" s="13">
        <v>0.17369138883301516</v>
      </c>
      <c r="O275" s="13">
        <v>2.1734780589798625E-2</v>
      </c>
      <c r="P275" s="13">
        <v>3.8321579900524379E-2</v>
      </c>
      <c r="Q275" s="155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30"/>
      <c r="B276" s="3" t="s">
        <v>270</v>
      </c>
      <c r="C276" s="29"/>
      <c r="D276" s="13">
        <v>0.1602760799280869</v>
      </c>
      <c r="E276" s="13">
        <v>8.2180574548311736E-2</v>
      </c>
      <c r="F276" s="13">
        <v>-6.2853935442699016E-2</v>
      </c>
      <c r="G276" s="13">
        <v>0.13461612816044655</v>
      </c>
      <c r="H276" s="13">
        <v>-0.17881377007637478</v>
      </c>
      <c r="I276" s="13">
        <v>-8.5166936979777841E-2</v>
      </c>
      <c r="J276" s="13">
        <v>0.10449357608539045</v>
      </c>
      <c r="K276" s="13">
        <v>-0.12979294005393482</v>
      </c>
      <c r="L276" s="13">
        <v>0.18928298192628934</v>
      </c>
      <c r="M276" s="13">
        <v>-0.11863643928539558</v>
      </c>
      <c r="N276" s="13">
        <v>0.13684742831415431</v>
      </c>
      <c r="O276" s="13">
        <v>0.69617413174456466</v>
      </c>
      <c r="P276" s="13">
        <v>-0.15322159166786742</v>
      </c>
      <c r="Q276" s="155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A277" s="30"/>
      <c r="B277" s="46" t="s">
        <v>271</v>
      </c>
      <c r="C277" s="47"/>
      <c r="D277" s="45">
        <v>0.36</v>
      </c>
      <c r="E277" s="45">
        <v>0</v>
      </c>
      <c r="F277" s="45">
        <v>0.67</v>
      </c>
      <c r="G277" s="45">
        <v>0.24</v>
      </c>
      <c r="H277" s="45">
        <v>1.21</v>
      </c>
      <c r="I277" s="45">
        <v>0.78</v>
      </c>
      <c r="J277" s="45">
        <v>0.1</v>
      </c>
      <c r="K277" s="45">
        <v>0.99</v>
      </c>
      <c r="L277" s="45">
        <v>0.5</v>
      </c>
      <c r="M277" s="45">
        <v>0.93</v>
      </c>
      <c r="N277" s="45">
        <v>0.25</v>
      </c>
      <c r="O277" s="45">
        <v>2.85</v>
      </c>
      <c r="P277" s="45">
        <v>1.0900000000000001</v>
      </c>
      <c r="Q277" s="155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B278" s="31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BM278" s="55"/>
    </row>
    <row r="279" spans="1:65" ht="15">
      <c r="B279" s="8" t="s">
        <v>483</v>
      </c>
      <c r="BM279" s="28" t="s">
        <v>65</v>
      </c>
    </row>
    <row r="280" spans="1:65" ht="15">
      <c r="A280" s="25" t="s">
        <v>39</v>
      </c>
      <c r="B280" s="18" t="s">
        <v>108</v>
      </c>
      <c r="C280" s="15" t="s">
        <v>109</v>
      </c>
      <c r="D280" s="16" t="s">
        <v>224</v>
      </c>
      <c r="E280" s="17" t="s">
        <v>224</v>
      </c>
      <c r="F280" s="17" t="s">
        <v>224</v>
      </c>
      <c r="G280" s="17" t="s">
        <v>224</v>
      </c>
      <c r="H280" s="17" t="s">
        <v>224</v>
      </c>
      <c r="I280" s="17" t="s">
        <v>224</v>
      </c>
      <c r="J280" s="17" t="s">
        <v>224</v>
      </c>
      <c r="K280" s="17" t="s">
        <v>224</v>
      </c>
      <c r="L280" s="17" t="s">
        <v>224</v>
      </c>
      <c r="M280" s="17" t="s">
        <v>224</v>
      </c>
      <c r="N280" s="17" t="s">
        <v>224</v>
      </c>
      <c r="O280" s="17" t="s">
        <v>224</v>
      </c>
      <c r="P280" s="17" t="s">
        <v>224</v>
      </c>
      <c r="Q280" s="15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1</v>
      </c>
    </row>
    <row r="281" spans="1:65">
      <c r="A281" s="30"/>
      <c r="B281" s="19" t="s">
        <v>225</v>
      </c>
      <c r="C281" s="9" t="s">
        <v>225</v>
      </c>
      <c r="D281" s="153" t="s">
        <v>234</v>
      </c>
      <c r="E281" s="154" t="s">
        <v>235</v>
      </c>
      <c r="F281" s="154" t="s">
        <v>236</v>
      </c>
      <c r="G281" s="154" t="s">
        <v>239</v>
      </c>
      <c r="H281" s="154" t="s">
        <v>242</v>
      </c>
      <c r="I281" s="154" t="s">
        <v>243</v>
      </c>
      <c r="J281" s="154" t="s">
        <v>244</v>
      </c>
      <c r="K281" s="154" t="s">
        <v>245</v>
      </c>
      <c r="L281" s="154" t="s">
        <v>246</v>
      </c>
      <c r="M281" s="154" t="s">
        <v>251</v>
      </c>
      <c r="N281" s="154" t="s">
        <v>253</v>
      </c>
      <c r="O281" s="154" t="s">
        <v>255</v>
      </c>
      <c r="P281" s="154" t="s">
        <v>258</v>
      </c>
      <c r="Q281" s="155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 t="s">
        <v>3</v>
      </c>
    </row>
    <row r="282" spans="1:65">
      <c r="A282" s="30"/>
      <c r="B282" s="19"/>
      <c r="C282" s="9"/>
      <c r="D282" s="10" t="s">
        <v>296</v>
      </c>
      <c r="E282" s="11" t="s">
        <v>295</v>
      </c>
      <c r="F282" s="11" t="s">
        <v>295</v>
      </c>
      <c r="G282" s="11" t="s">
        <v>295</v>
      </c>
      <c r="H282" s="11" t="s">
        <v>295</v>
      </c>
      <c r="I282" s="11" t="s">
        <v>296</v>
      </c>
      <c r="J282" s="11" t="s">
        <v>295</v>
      </c>
      <c r="K282" s="11" t="s">
        <v>295</v>
      </c>
      <c r="L282" s="11" t="s">
        <v>295</v>
      </c>
      <c r="M282" s="11" t="s">
        <v>296</v>
      </c>
      <c r="N282" s="11" t="s">
        <v>295</v>
      </c>
      <c r="O282" s="11" t="s">
        <v>295</v>
      </c>
      <c r="P282" s="11" t="s">
        <v>295</v>
      </c>
      <c r="Q282" s="15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</v>
      </c>
    </row>
    <row r="283" spans="1:65">
      <c r="A283" s="30"/>
      <c r="B283" s="19"/>
      <c r="C283" s="9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155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3</v>
      </c>
    </row>
    <row r="284" spans="1:65">
      <c r="A284" s="30"/>
      <c r="B284" s="18">
        <v>1</v>
      </c>
      <c r="C284" s="14">
        <v>1</v>
      </c>
      <c r="D284" s="22">
        <v>0.88</v>
      </c>
      <c r="E284" s="148">
        <v>1.1000000000000001</v>
      </c>
      <c r="F284" s="22">
        <v>1</v>
      </c>
      <c r="G284" s="22">
        <v>0.97000000000000008</v>
      </c>
      <c r="H284" s="22">
        <v>1.0233697901295282</v>
      </c>
      <c r="I284" s="22">
        <v>0.9</v>
      </c>
      <c r="J284" s="22">
        <v>1</v>
      </c>
      <c r="K284" s="148">
        <v>1</v>
      </c>
      <c r="L284" s="22">
        <v>1</v>
      </c>
      <c r="M284" s="22">
        <v>0.9</v>
      </c>
      <c r="N284" s="22">
        <v>1.03</v>
      </c>
      <c r="O284" s="22">
        <v>1.01657</v>
      </c>
      <c r="P284" s="22">
        <v>0.85</v>
      </c>
      <c r="Q284" s="15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>
        <v>1</v>
      </c>
      <c r="C285" s="9">
        <v>2</v>
      </c>
      <c r="D285" s="11">
        <v>0.9</v>
      </c>
      <c r="E285" s="150">
        <v>1.1499999999999999</v>
      </c>
      <c r="F285" s="11">
        <v>0.8</v>
      </c>
      <c r="G285" s="11">
        <v>0.98</v>
      </c>
      <c r="H285" s="11">
        <v>1.0358467309427299</v>
      </c>
      <c r="I285" s="11">
        <v>1</v>
      </c>
      <c r="J285" s="11">
        <v>1</v>
      </c>
      <c r="K285" s="150">
        <v>1</v>
      </c>
      <c r="L285" s="11">
        <v>0.98</v>
      </c>
      <c r="M285" s="11">
        <v>0.9</v>
      </c>
      <c r="N285" s="11">
        <v>1.04</v>
      </c>
      <c r="O285" s="11">
        <v>1.00447</v>
      </c>
      <c r="P285" s="11">
        <v>0.92</v>
      </c>
      <c r="Q285" s="155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32</v>
      </c>
    </row>
    <row r="286" spans="1:65">
      <c r="A286" s="30"/>
      <c r="B286" s="19">
        <v>1</v>
      </c>
      <c r="C286" s="9">
        <v>3</v>
      </c>
      <c r="D286" s="11">
        <v>0.91</v>
      </c>
      <c r="E286" s="150">
        <v>1.1499999999999999</v>
      </c>
      <c r="F286" s="11">
        <v>1.1000000000000001</v>
      </c>
      <c r="G286" s="11">
        <v>0.98</v>
      </c>
      <c r="H286" s="11">
        <v>1.0383710162582969</v>
      </c>
      <c r="I286" s="11">
        <v>0.9</v>
      </c>
      <c r="J286" s="11">
        <v>0.95</v>
      </c>
      <c r="K286" s="150">
        <v>1</v>
      </c>
      <c r="L286" s="11">
        <v>1.05</v>
      </c>
      <c r="M286" s="11">
        <v>0.8</v>
      </c>
      <c r="N286" s="11">
        <v>1.01</v>
      </c>
      <c r="O286" s="11">
        <v>0.99672000000000005</v>
      </c>
      <c r="P286" s="11">
        <v>0.86</v>
      </c>
      <c r="Q286" s="155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16</v>
      </c>
    </row>
    <row r="287" spans="1:65">
      <c r="A287" s="30"/>
      <c r="B287" s="19">
        <v>1</v>
      </c>
      <c r="C287" s="9">
        <v>4</v>
      </c>
      <c r="D287" s="11">
        <v>0.9</v>
      </c>
      <c r="E287" s="150">
        <v>1.2</v>
      </c>
      <c r="F287" s="11">
        <v>1</v>
      </c>
      <c r="G287" s="11">
        <v>0.96</v>
      </c>
      <c r="H287" s="11">
        <v>1.08994704280915</v>
      </c>
      <c r="I287" s="11">
        <v>1</v>
      </c>
      <c r="J287" s="11">
        <v>0.95</v>
      </c>
      <c r="K287" s="150">
        <v>1</v>
      </c>
      <c r="L287" s="11">
        <v>1.03</v>
      </c>
      <c r="M287" s="11">
        <v>0.9</v>
      </c>
      <c r="N287" s="11">
        <v>1</v>
      </c>
      <c r="O287" s="11">
        <v>1.0126299999999999</v>
      </c>
      <c r="P287" s="11">
        <v>0.89</v>
      </c>
      <c r="Q287" s="155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0.96140830365663665</v>
      </c>
    </row>
    <row r="288" spans="1:65">
      <c r="A288" s="30"/>
      <c r="B288" s="19">
        <v>1</v>
      </c>
      <c r="C288" s="9">
        <v>5</v>
      </c>
      <c r="D288" s="11">
        <v>0.91</v>
      </c>
      <c r="E288" s="150">
        <v>1.1499999999999999</v>
      </c>
      <c r="F288" s="11">
        <v>1</v>
      </c>
      <c r="G288" s="11">
        <v>0.95</v>
      </c>
      <c r="H288" s="11">
        <v>1.0929998622895751</v>
      </c>
      <c r="I288" s="11">
        <v>0.9</v>
      </c>
      <c r="J288" s="11">
        <v>0.95</v>
      </c>
      <c r="K288" s="150">
        <v>1</v>
      </c>
      <c r="L288" s="11">
        <v>0.9900000000000001</v>
      </c>
      <c r="M288" s="11">
        <v>0.8</v>
      </c>
      <c r="N288" s="11">
        <v>1.04</v>
      </c>
      <c r="O288" s="11">
        <v>1.0282500000000001</v>
      </c>
      <c r="P288" s="11">
        <v>0.88</v>
      </c>
      <c r="Q288" s="155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26</v>
      </c>
    </row>
    <row r="289" spans="1:65">
      <c r="A289" s="30"/>
      <c r="B289" s="19">
        <v>1</v>
      </c>
      <c r="C289" s="9">
        <v>6</v>
      </c>
      <c r="D289" s="11">
        <v>0.88</v>
      </c>
      <c r="E289" s="150">
        <v>1.1499999999999999</v>
      </c>
      <c r="F289" s="11">
        <v>1</v>
      </c>
      <c r="G289" s="11">
        <v>0.96</v>
      </c>
      <c r="H289" s="11">
        <v>1.0880735989087285</v>
      </c>
      <c r="I289" s="11">
        <v>0.9</v>
      </c>
      <c r="J289" s="11">
        <v>0.9</v>
      </c>
      <c r="K289" s="150">
        <v>1</v>
      </c>
      <c r="L289" s="11">
        <v>0.96</v>
      </c>
      <c r="M289" s="11">
        <v>0.9</v>
      </c>
      <c r="N289" s="11">
        <v>0.9900000000000001</v>
      </c>
      <c r="O289" s="11">
        <v>1.0057</v>
      </c>
      <c r="P289" s="11">
        <v>0.87</v>
      </c>
      <c r="Q289" s="155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20" t="s">
        <v>267</v>
      </c>
      <c r="C290" s="12"/>
      <c r="D290" s="23">
        <v>0.89666666666666661</v>
      </c>
      <c r="E290" s="23">
        <v>1.1500000000000001</v>
      </c>
      <c r="F290" s="23">
        <v>0.98333333333333339</v>
      </c>
      <c r="G290" s="23">
        <v>0.96666666666666667</v>
      </c>
      <c r="H290" s="23">
        <v>1.0614346735563347</v>
      </c>
      <c r="I290" s="23">
        <v>0.93333333333333346</v>
      </c>
      <c r="J290" s="23">
        <v>0.95833333333333348</v>
      </c>
      <c r="K290" s="23">
        <v>1</v>
      </c>
      <c r="L290" s="23">
        <v>1.0016666666666667</v>
      </c>
      <c r="M290" s="23">
        <v>0.8666666666666667</v>
      </c>
      <c r="N290" s="23">
        <v>1.0183333333333333</v>
      </c>
      <c r="O290" s="23">
        <v>1.0107233333333332</v>
      </c>
      <c r="P290" s="23">
        <v>0.87833333333333341</v>
      </c>
      <c r="Q290" s="15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268</v>
      </c>
      <c r="C291" s="29"/>
      <c r="D291" s="11">
        <v>0.9</v>
      </c>
      <c r="E291" s="11">
        <v>1.1499999999999999</v>
      </c>
      <c r="F291" s="11">
        <v>1</v>
      </c>
      <c r="G291" s="11">
        <v>0.96500000000000008</v>
      </c>
      <c r="H291" s="11">
        <v>1.0632223075835125</v>
      </c>
      <c r="I291" s="11">
        <v>0.9</v>
      </c>
      <c r="J291" s="11">
        <v>0.95</v>
      </c>
      <c r="K291" s="11">
        <v>1</v>
      </c>
      <c r="L291" s="11">
        <v>0.99500000000000011</v>
      </c>
      <c r="M291" s="11">
        <v>0.9</v>
      </c>
      <c r="N291" s="11">
        <v>1.02</v>
      </c>
      <c r="O291" s="11">
        <v>1.0091649999999999</v>
      </c>
      <c r="P291" s="11">
        <v>0.875</v>
      </c>
      <c r="Q291" s="155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269</v>
      </c>
      <c r="C292" s="29"/>
      <c r="D292" s="24">
        <v>1.3662601021279476E-2</v>
      </c>
      <c r="E292" s="24">
        <v>3.162277660168375E-2</v>
      </c>
      <c r="F292" s="24">
        <v>9.8319208025017493E-2</v>
      </c>
      <c r="G292" s="24">
        <v>1.2110601416389984E-2</v>
      </c>
      <c r="H292" s="24">
        <v>3.2107815651517664E-2</v>
      </c>
      <c r="I292" s="24">
        <v>5.1639777949432218E-2</v>
      </c>
      <c r="J292" s="24">
        <v>3.7638632635454049E-2</v>
      </c>
      <c r="K292" s="24">
        <v>0</v>
      </c>
      <c r="L292" s="24">
        <v>3.3115957885386134E-2</v>
      </c>
      <c r="M292" s="24">
        <v>5.1639777949432218E-2</v>
      </c>
      <c r="N292" s="24">
        <v>2.1369760566432798E-2</v>
      </c>
      <c r="O292" s="24">
        <v>1.100394777644219E-2</v>
      </c>
      <c r="P292" s="24">
        <v>2.483277404291892E-2</v>
      </c>
      <c r="Q292" s="205"/>
      <c r="R292" s="206"/>
      <c r="S292" s="206"/>
      <c r="T292" s="206"/>
      <c r="U292" s="206"/>
      <c r="V292" s="206"/>
      <c r="W292" s="206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6"/>
      <c r="AI292" s="206"/>
      <c r="AJ292" s="206"/>
      <c r="AK292" s="206"/>
      <c r="AL292" s="206"/>
      <c r="AM292" s="206"/>
      <c r="AN292" s="206"/>
      <c r="AO292" s="206"/>
      <c r="AP292" s="206"/>
      <c r="AQ292" s="206"/>
      <c r="AR292" s="206"/>
      <c r="AS292" s="206"/>
      <c r="AT292" s="206"/>
      <c r="AU292" s="206"/>
      <c r="AV292" s="206"/>
      <c r="AW292" s="206"/>
      <c r="AX292" s="206"/>
      <c r="AY292" s="206"/>
      <c r="AZ292" s="206"/>
      <c r="BA292" s="206"/>
      <c r="BB292" s="206"/>
      <c r="BC292" s="206"/>
      <c r="BD292" s="206"/>
      <c r="BE292" s="206"/>
      <c r="BF292" s="206"/>
      <c r="BG292" s="206"/>
      <c r="BH292" s="206"/>
      <c r="BI292" s="206"/>
      <c r="BJ292" s="206"/>
      <c r="BK292" s="206"/>
      <c r="BL292" s="206"/>
      <c r="BM292" s="56"/>
    </row>
    <row r="293" spans="1:65">
      <c r="A293" s="30"/>
      <c r="B293" s="3" t="s">
        <v>85</v>
      </c>
      <c r="C293" s="29"/>
      <c r="D293" s="13">
        <v>1.5237101510720606E-2</v>
      </c>
      <c r="E293" s="13">
        <v>2.7498066610159778E-2</v>
      </c>
      <c r="F293" s="13">
        <v>9.9985635279678797E-2</v>
      </c>
      <c r="G293" s="13">
        <v>1.2528208361782742E-2</v>
      </c>
      <c r="H293" s="13">
        <v>3.0249450532777954E-2</v>
      </c>
      <c r="I293" s="13">
        <v>5.53283335172488E-2</v>
      </c>
      <c r="J293" s="13">
        <v>3.9275094923952043E-2</v>
      </c>
      <c r="K293" s="13">
        <v>0</v>
      </c>
      <c r="L293" s="13">
        <v>3.3060856457956207E-2</v>
      </c>
      <c r="M293" s="13">
        <v>5.9584359172421789E-2</v>
      </c>
      <c r="N293" s="13">
        <v>2.0985034926120586E-2</v>
      </c>
      <c r="O293" s="13">
        <v>1.0887200694329992E-2</v>
      </c>
      <c r="P293" s="13">
        <v>2.8272608018503512E-2</v>
      </c>
      <c r="Q293" s="155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30"/>
      <c r="B294" s="3" t="s">
        <v>270</v>
      </c>
      <c r="C294" s="29"/>
      <c r="D294" s="13">
        <v>-6.7340417951177067E-2</v>
      </c>
      <c r="E294" s="13">
        <v>0.19616191749756129</v>
      </c>
      <c r="F294" s="13">
        <v>2.2805117860233537E-2</v>
      </c>
      <c r="G294" s="13">
        <v>5.4694378965005619E-3</v>
      </c>
      <c r="H294" s="13">
        <v>0.10404150819090718</v>
      </c>
      <c r="I294" s="13">
        <v>-2.9201922030964722E-2</v>
      </c>
      <c r="J294" s="13">
        <v>-3.1984020853655926E-3</v>
      </c>
      <c r="K294" s="13">
        <v>4.014079782396629E-2</v>
      </c>
      <c r="L294" s="13">
        <v>4.1874365820339543E-2</v>
      </c>
      <c r="M294" s="13">
        <v>-9.8544641885895956E-2</v>
      </c>
      <c r="N294" s="13">
        <v>5.9210045784072296E-2</v>
      </c>
      <c r="O294" s="13">
        <v>5.1294574312631624E-2</v>
      </c>
      <c r="P294" s="13">
        <v>-8.6409665911282962E-2</v>
      </c>
      <c r="Q294" s="155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A295" s="30"/>
      <c r="B295" s="46" t="s">
        <v>271</v>
      </c>
      <c r="C295" s="47"/>
      <c r="D295" s="45">
        <v>1.24</v>
      </c>
      <c r="E295" s="45">
        <v>2.78</v>
      </c>
      <c r="F295" s="45">
        <v>0.13</v>
      </c>
      <c r="G295" s="45">
        <v>0.13</v>
      </c>
      <c r="H295" s="45">
        <v>1.37</v>
      </c>
      <c r="I295" s="45">
        <v>0.66</v>
      </c>
      <c r="J295" s="45">
        <v>0.26</v>
      </c>
      <c r="K295" s="45" t="s">
        <v>272</v>
      </c>
      <c r="L295" s="45">
        <v>0.42</v>
      </c>
      <c r="M295" s="45">
        <v>1.72</v>
      </c>
      <c r="N295" s="45">
        <v>0.69</v>
      </c>
      <c r="O295" s="45">
        <v>0.56999999999999995</v>
      </c>
      <c r="P295" s="45">
        <v>1.53</v>
      </c>
      <c r="Q295" s="15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55"/>
    </row>
    <row r="296" spans="1:65">
      <c r="B296" s="31" t="s">
        <v>308</v>
      </c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BM296" s="55"/>
    </row>
    <row r="297" spans="1:65">
      <c r="BM297" s="55"/>
    </row>
    <row r="298" spans="1:65" ht="15">
      <c r="B298" s="8" t="s">
        <v>484</v>
      </c>
      <c r="BM298" s="28" t="s">
        <v>65</v>
      </c>
    </row>
    <row r="299" spans="1:65" ht="15">
      <c r="A299" s="25" t="s">
        <v>51</v>
      </c>
      <c r="B299" s="18" t="s">
        <v>108</v>
      </c>
      <c r="C299" s="15" t="s">
        <v>109</v>
      </c>
      <c r="D299" s="16" t="s">
        <v>224</v>
      </c>
      <c r="E299" s="17" t="s">
        <v>224</v>
      </c>
      <c r="F299" s="17" t="s">
        <v>224</v>
      </c>
      <c r="G299" s="17" t="s">
        <v>224</v>
      </c>
      <c r="H299" s="17" t="s">
        <v>224</v>
      </c>
      <c r="I299" s="17" t="s">
        <v>224</v>
      </c>
      <c r="J299" s="17" t="s">
        <v>224</v>
      </c>
      <c r="K299" s="17" t="s">
        <v>224</v>
      </c>
      <c r="L299" s="17" t="s">
        <v>224</v>
      </c>
      <c r="M299" s="17" t="s">
        <v>224</v>
      </c>
      <c r="N299" s="17" t="s">
        <v>224</v>
      </c>
      <c r="O299" s="17" t="s">
        <v>224</v>
      </c>
      <c r="P299" s="17" t="s">
        <v>224</v>
      </c>
      <c r="Q299" s="17" t="s">
        <v>224</v>
      </c>
      <c r="R299" s="17" t="s">
        <v>224</v>
      </c>
      <c r="S299" s="17" t="s">
        <v>224</v>
      </c>
      <c r="T299" s="17" t="s">
        <v>224</v>
      </c>
      <c r="U299" s="17" t="s">
        <v>224</v>
      </c>
      <c r="V299" s="17" t="s">
        <v>224</v>
      </c>
      <c r="W299" s="17" t="s">
        <v>224</v>
      </c>
      <c r="X299" s="17" t="s">
        <v>224</v>
      </c>
      <c r="Y299" s="17" t="s">
        <v>224</v>
      </c>
      <c r="Z299" s="17" t="s">
        <v>224</v>
      </c>
      <c r="AA299" s="17" t="s">
        <v>224</v>
      </c>
      <c r="AB299" s="155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 t="s">
        <v>225</v>
      </c>
      <c r="C300" s="9" t="s">
        <v>225</v>
      </c>
      <c r="D300" s="153" t="s">
        <v>227</v>
      </c>
      <c r="E300" s="154" t="s">
        <v>229</v>
      </c>
      <c r="F300" s="154" t="s">
        <v>230</v>
      </c>
      <c r="G300" s="154" t="s">
        <v>232</v>
      </c>
      <c r="H300" s="154" t="s">
        <v>233</v>
      </c>
      <c r="I300" s="154" t="s">
        <v>234</v>
      </c>
      <c r="J300" s="154" t="s">
        <v>235</v>
      </c>
      <c r="K300" s="154" t="s">
        <v>236</v>
      </c>
      <c r="L300" s="154" t="s">
        <v>238</v>
      </c>
      <c r="M300" s="154" t="s">
        <v>239</v>
      </c>
      <c r="N300" s="154" t="s">
        <v>240</v>
      </c>
      <c r="O300" s="154" t="s">
        <v>242</v>
      </c>
      <c r="P300" s="154" t="s">
        <v>243</v>
      </c>
      <c r="Q300" s="154" t="s">
        <v>244</v>
      </c>
      <c r="R300" s="154" t="s">
        <v>246</v>
      </c>
      <c r="S300" s="154" t="s">
        <v>247</v>
      </c>
      <c r="T300" s="154" t="s">
        <v>248</v>
      </c>
      <c r="U300" s="154" t="s">
        <v>249</v>
      </c>
      <c r="V300" s="154" t="s">
        <v>250</v>
      </c>
      <c r="W300" s="154" t="s">
        <v>251</v>
      </c>
      <c r="X300" s="154" t="s">
        <v>252</v>
      </c>
      <c r="Y300" s="154" t="s">
        <v>253</v>
      </c>
      <c r="Z300" s="154" t="s">
        <v>254</v>
      </c>
      <c r="AA300" s="154" t="s">
        <v>258</v>
      </c>
      <c r="AB300" s="155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 t="s">
        <v>1</v>
      </c>
    </row>
    <row r="301" spans="1:65">
      <c r="A301" s="30"/>
      <c r="B301" s="19"/>
      <c r="C301" s="9"/>
      <c r="D301" s="10" t="s">
        <v>295</v>
      </c>
      <c r="E301" s="11" t="s">
        <v>296</v>
      </c>
      <c r="F301" s="11" t="s">
        <v>296</v>
      </c>
      <c r="G301" s="11" t="s">
        <v>296</v>
      </c>
      <c r="H301" s="11" t="s">
        <v>296</v>
      </c>
      <c r="I301" s="11" t="s">
        <v>296</v>
      </c>
      <c r="J301" s="11" t="s">
        <v>112</v>
      </c>
      <c r="K301" s="11" t="s">
        <v>295</v>
      </c>
      <c r="L301" s="11" t="s">
        <v>112</v>
      </c>
      <c r="M301" s="11" t="s">
        <v>295</v>
      </c>
      <c r="N301" s="11" t="s">
        <v>296</v>
      </c>
      <c r="O301" s="11" t="s">
        <v>112</v>
      </c>
      <c r="P301" s="11" t="s">
        <v>296</v>
      </c>
      <c r="Q301" s="11" t="s">
        <v>112</v>
      </c>
      <c r="R301" s="11" t="s">
        <v>112</v>
      </c>
      <c r="S301" s="11" t="s">
        <v>112</v>
      </c>
      <c r="T301" s="11" t="s">
        <v>112</v>
      </c>
      <c r="U301" s="11" t="s">
        <v>296</v>
      </c>
      <c r="V301" s="11" t="s">
        <v>296</v>
      </c>
      <c r="W301" s="11" t="s">
        <v>296</v>
      </c>
      <c r="X301" s="11" t="s">
        <v>296</v>
      </c>
      <c r="Y301" s="11" t="s">
        <v>295</v>
      </c>
      <c r="Z301" s="11" t="s">
        <v>295</v>
      </c>
      <c r="AA301" s="11" t="s">
        <v>112</v>
      </c>
      <c r="AB301" s="155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</v>
      </c>
    </row>
    <row r="302" spans="1:65">
      <c r="A302" s="30"/>
      <c r="B302" s="19"/>
      <c r="C302" s="9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155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3</v>
      </c>
    </row>
    <row r="303" spans="1:65">
      <c r="A303" s="30"/>
      <c r="B303" s="18">
        <v>1</v>
      </c>
      <c r="C303" s="14">
        <v>1</v>
      </c>
      <c r="D303" s="22">
        <v>3.12</v>
      </c>
      <c r="E303" s="22">
        <v>3.2885999999999997</v>
      </c>
      <c r="F303" s="22">
        <v>3.2400000000000007</v>
      </c>
      <c r="G303" s="22">
        <v>3.3000000000000003</v>
      </c>
      <c r="H303" s="22">
        <v>3.2099999999999995</v>
      </c>
      <c r="I303" s="22">
        <v>3.2400000000000007</v>
      </c>
      <c r="J303" s="22">
        <v>3.56</v>
      </c>
      <c r="K303" s="148">
        <v>3.6194999999999999</v>
      </c>
      <c r="L303" s="22">
        <v>3.1809999999999996</v>
      </c>
      <c r="M303" s="22">
        <v>3.3359999999999999</v>
      </c>
      <c r="N303" s="22">
        <v>3.25</v>
      </c>
      <c r="O303" s="22">
        <v>3.479311</v>
      </c>
      <c r="P303" s="22">
        <v>3.4819999999999998</v>
      </c>
      <c r="Q303" s="22">
        <v>3.52</v>
      </c>
      <c r="R303" s="148">
        <v>3.6000000000000005</v>
      </c>
      <c r="S303" s="22">
        <v>3.4799999999999995</v>
      </c>
      <c r="T303" s="22">
        <v>3.2400000000000007</v>
      </c>
      <c r="U303" s="22">
        <v>3.37</v>
      </c>
      <c r="V303" s="22">
        <v>3.2799999999999994</v>
      </c>
      <c r="W303" s="22">
        <v>3.3000000000000003</v>
      </c>
      <c r="X303" s="22">
        <v>3.37</v>
      </c>
      <c r="Y303" s="22">
        <v>3.3624000000000001</v>
      </c>
      <c r="Z303" s="22">
        <v>3.34</v>
      </c>
      <c r="AA303" s="22">
        <v>3.35</v>
      </c>
      <c r="AB303" s="155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1</v>
      </c>
    </row>
    <row r="304" spans="1:65">
      <c r="A304" s="30"/>
      <c r="B304" s="19">
        <v>1</v>
      </c>
      <c r="C304" s="9">
        <v>2</v>
      </c>
      <c r="D304" s="11">
        <v>3.1</v>
      </c>
      <c r="E304" s="11">
        <v>3.3424</v>
      </c>
      <c r="F304" s="11">
        <v>3.3099999999999996</v>
      </c>
      <c r="G304" s="11">
        <v>3.3099999999999996</v>
      </c>
      <c r="H304" s="11">
        <v>3.15</v>
      </c>
      <c r="I304" s="11">
        <v>3.47</v>
      </c>
      <c r="J304" s="11">
        <v>3.55</v>
      </c>
      <c r="K304" s="150">
        <v>3.6345000000000001</v>
      </c>
      <c r="L304" s="11">
        <v>3.1560000000000006</v>
      </c>
      <c r="M304" s="11">
        <v>3.2519999999999998</v>
      </c>
      <c r="N304" s="11">
        <v>3.2099999999999995</v>
      </c>
      <c r="O304" s="11">
        <v>3.4776120000000001</v>
      </c>
      <c r="P304" s="11">
        <v>3.4410000000000003</v>
      </c>
      <c r="Q304" s="11">
        <v>3.49</v>
      </c>
      <c r="R304" s="150">
        <v>3.5000000000000004</v>
      </c>
      <c r="S304" s="11">
        <v>3.3300000000000005</v>
      </c>
      <c r="T304" s="11">
        <v>3.27</v>
      </c>
      <c r="U304" s="11">
        <v>3.1</v>
      </c>
      <c r="V304" s="11">
        <v>3.2799999999999994</v>
      </c>
      <c r="W304" s="11">
        <v>3.32</v>
      </c>
      <c r="X304" s="11">
        <v>3.45</v>
      </c>
      <c r="Y304" s="11">
        <v>3.3618000000000001</v>
      </c>
      <c r="Z304" s="11">
        <v>3.38</v>
      </c>
      <c r="AA304" s="11">
        <v>3.3000000000000003</v>
      </c>
      <c r="AB304" s="155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 t="e">
        <v>#N/A</v>
      </c>
    </row>
    <row r="305" spans="1:65">
      <c r="A305" s="30"/>
      <c r="B305" s="19">
        <v>1</v>
      </c>
      <c r="C305" s="9">
        <v>3</v>
      </c>
      <c r="D305" s="11">
        <v>3.16</v>
      </c>
      <c r="E305" s="11">
        <v>3.3228</v>
      </c>
      <c r="F305" s="11">
        <v>3.3099999999999996</v>
      </c>
      <c r="G305" s="11">
        <v>3.3000000000000003</v>
      </c>
      <c r="H305" s="11">
        <v>3.3099999999999996</v>
      </c>
      <c r="I305" s="11">
        <v>3.3099999999999996</v>
      </c>
      <c r="J305" s="11">
        <v>3.58</v>
      </c>
      <c r="K305" s="150">
        <v>3.7144999999999997</v>
      </c>
      <c r="L305" s="11">
        <v>3.1390000000000002</v>
      </c>
      <c r="M305" s="11">
        <v>3.3639999999999999</v>
      </c>
      <c r="N305" s="11">
        <v>3.32</v>
      </c>
      <c r="O305" s="11">
        <v>3.4481809999999995</v>
      </c>
      <c r="P305" s="11">
        <v>3.4359999999999999</v>
      </c>
      <c r="Q305" s="11">
        <v>3.47</v>
      </c>
      <c r="R305" s="150">
        <v>3.52</v>
      </c>
      <c r="S305" s="11">
        <v>3.3000000000000003</v>
      </c>
      <c r="T305" s="11">
        <v>3.2300000000000004</v>
      </c>
      <c r="U305" s="11">
        <v>3.35</v>
      </c>
      <c r="V305" s="11">
        <v>3.19</v>
      </c>
      <c r="W305" s="11">
        <v>3.2799999999999994</v>
      </c>
      <c r="X305" s="11">
        <v>3.4000000000000004</v>
      </c>
      <c r="Y305" s="11">
        <v>3.3279999999999998</v>
      </c>
      <c r="Z305" s="11">
        <v>3.36</v>
      </c>
      <c r="AA305" s="11">
        <v>3.2400000000000007</v>
      </c>
      <c r="AB305" s="155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16</v>
      </c>
    </row>
    <row r="306" spans="1:65">
      <c r="A306" s="30"/>
      <c r="B306" s="19">
        <v>1</v>
      </c>
      <c r="C306" s="9">
        <v>4</v>
      </c>
      <c r="D306" s="11">
        <v>3.16</v>
      </c>
      <c r="E306" s="11">
        <v>3.2665999999999999</v>
      </c>
      <c r="F306" s="11">
        <v>3.34</v>
      </c>
      <c r="G306" s="11">
        <v>3.29</v>
      </c>
      <c r="H306" s="11">
        <v>3.2799999999999994</v>
      </c>
      <c r="I306" s="11">
        <v>3.36</v>
      </c>
      <c r="J306" s="11">
        <v>3.51</v>
      </c>
      <c r="K306" s="150">
        <v>3.6290000000000004</v>
      </c>
      <c r="L306" s="11">
        <v>3.2090000000000001</v>
      </c>
      <c r="M306" s="11">
        <v>3.2730000000000001</v>
      </c>
      <c r="N306" s="11">
        <v>3.2799999999999994</v>
      </c>
      <c r="O306" s="11">
        <v>3.4528990000000004</v>
      </c>
      <c r="P306" s="11">
        <v>3.4590000000000001</v>
      </c>
      <c r="Q306" s="11">
        <v>3.46</v>
      </c>
      <c r="R306" s="150">
        <v>3.65</v>
      </c>
      <c r="S306" s="11">
        <v>3.42</v>
      </c>
      <c r="T306" s="11">
        <v>3.2300000000000004</v>
      </c>
      <c r="U306" s="11">
        <v>3.18</v>
      </c>
      <c r="V306" s="11">
        <v>3.2300000000000004</v>
      </c>
      <c r="W306" s="11">
        <v>3.3099999999999996</v>
      </c>
      <c r="X306" s="11">
        <v>3.42</v>
      </c>
      <c r="Y306" s="11">
        <v>3.3281999999999998</v>
      </c>
      <c r="Z306" s="11">
        <v>3.3300000000000005</v>
      </c>
      <c r="AA306" s="11">
        <v>3.2</v>
      </c>
      <c r="AB306" s="155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8">
        <v>3.3232014859548831</v>
      </c>
    </row>
    <row r="307" spans="1:65">
      <c r="A307" s="30"/>
      <c r="B307" s="19">
        <v>1</v>
      </c>
      <c r="C307" s="9">
        <v>5</v>
      </c>
      <c r="D307" s="11">
        <v>3.1300000000000003</v>
      </c>
      <c r="E307" s="11">
        <v>3.3027000000000002</v>
      </c>
      <c r="F307" s="11">
        <v>3.36</v>
      </c>
      <c r="G307" s="11">
        <v>3.29</v>
      </c>
      <c r="H307" s="11">
        <v>3.2400000000000007</v>
      </c>
      <c r="I307" s="11">
        <v>3.36</v>
      </c>
      <c r="J307" s="11">
        <v>3.55</v>
      </c>
      <c r="K307" s="150">
        <v>3.6859999999999995</v>
      </c>
      <c r="L307" s="11">
        <v>3.2320000000000002</v>
      </c>
      <c r="M307" s="11">
        <v>3.3149999999999999</v>
      </c>
      <c r="N307" s="11">
        <v>3.2400000000000007</v>
      </c>
      <c r="O307" s="11">
        <v>3.4891690000000004</v>
      </c>
      <c r="P307" s="11">
        <v>3.415</v>
      </c>
      <c r="Q307" s="11">
        <v>3.44</v>
      </c>
      <c r="R307" s="150">
        <v>3.53</v>
      </c>
      <c r="S307" s="11">
        <v>3.51</v>
      </c>
      <c r="T307" s="11">
        <v>3.26</v>
      </c>
      <c r="U307" s="11">
        <v>3.17</v>
      </c>
      <c r="V307" s="11">
        <v>3.27</v>
      </c>
      <c r="W307" s="11">
        <v>3.25</v>
      </c>
      <c r="X307" s="11">
        <v>3.4000000000000004</v>
      </c>
      <c r="Y307" s="11">
        <v>3.3387000000000002</v>
      </c>
      <c r="Z307" s="11">
        <v>3.3099999999999996</v>
      </c>
      <c r="AA307" s="11">
        <v>3.2099999999999995</v>
      </c>
      <c r="AB307" s="155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28">
        <v>27</v>
      </c>
    </row>
    <row r="308" spans="1:65">
      <c r="A308" s="30"/>
      <c r="B308" s="19">
        <v>1</v>
      </c>
      <c r="C308" s="9">
        <v>6</v>
      </c>
      <c r="D308" s="11">
        <v>3.18</v>
      </c>
      <c r="E308" s="11">
        <v>3.2896000000000001</v>
      </c>
      <c r="F308" s="11">
        <v>3.2799999999999994</v>
      </c>
      <c r="G308" s="11">
        <v>3.3300000000000005</v>
      </c>
      <c r="H308" s="11">
        <v>3.25</v>
      </c>
      <c r="I308" s="11">
        <v>3.32</v>
      </c>
      <c r="J308" s="151">
        <v>3.4299999999999997</v>
      </c>
      <c r="K308" s="150">
        <v>3.6290000000000004</v>
      </c>
      <c r="L308" s="11">
        <v>3.2589999999999999</v>
      </c>
      <c r="M308" s="11">
        <v>3.3359999999999999</v>
      </c>
      <c r="N308" s="11">
        <v>3.29</v>
      </c>
      <c r="O308" s="11">
        <v>3.439228</v>
      </c>
      <c r="P308" s="11">
        <v>3.4195000000000002</v>
      </c>
      <c r="Q308" s="11">
        <v>3.45</v>
      </c>
      <c r="R308" s="150">
        <v>3.56</v>
      </c>
      <c r="S308" s="11">
        <v>3.34</v>
      </c>
      <c r="T308" s="11">
        <v>3.2300000000000004</v>
      </c>
      <c r="U308" s="11">
        <v>3.29</v>
      </c>
      <c r="V308" s="11">
        <v>3.29</v>
      </c>
      <c r="W308" s="11">
        <v>3.2799999999999994</v>
      </c>
      <c r="X308" s="11">
        <v>3.42</v>
      </c>
      <c r="Y308" s="11">
        <v>3.3175999999999997</v>
      </c>
      <c r="Z308" s="11">
        <v>3.3300000000000005</v>
      </c>
      <c r="AA308" s="11">
        <v>3.2</v>
      </c>
      <c r="AB308" s="155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20" t="s">
        <v>267</v>
      </c>
      <c r="C309" s="12"/>
      <c r="D309" s="23">
        <v>3.1416666666666671</v>
      </c>
      <c r="E309" s="23">
        <v>3.302116666666667</v>
      </c>
      <c r="F309" s="23">
        <v>3.3066666666666662</v>
      </c>
      <c r="G309" s="23">
        <v>3.3033333333333332</v>
      </c>
      <c r="H309" s="23">
        <v>3.2399999999999998</v>
      </c>
      <c r="I309" s="23">
        <v>3.3433333333333333</v>
      </c>
      <c r="J309" s="23">
        <v>3.53</v>
      </c>
      <c r="K309" s="23">
        <v>3.6520833333333336</v>
      </c>
      <c r="L309" s="23">
        <v>3.1959999999999997</v>
      </c>
      <c r="M309" s="23">
        <v>3.3126666666666664</v>
      </c>
      <c r="N309" s="23">
        <v>3.2650000000000001</v>
      </c>
      <c r="O309" s="23">
        <v>3.4643999999999999</v>
      </c>
      <c r="P309" s="23">
        <v>3.4420833333333332</v>
      </c>
      <c r="Q309" s="23">
        <v>3.4716666666666671</v>
      </c>
      <c r="R309" s="23">
        <v>3.56</v>
      </c>
      <c r="S309" s="23">
        <v>3.3966666666666665</v>
      </c>
      <c r="T309" s="23">
        <v>3.2433333333333341</v>
      </c>
      <c r="U309" s="23">
        <v>3.2433333333333336</v>
      </c>
      <c r="V309" s="23">
        <v>3.2566666666666664</v>
      </c>
      <c r="W309" s="23">
        <v>3.2899999999999991</v>
      </c>
      <c r="X309" s="23">
        <v>3.41</v>
      </c>
      <c r="Y309" s="23">
        <v>3.3394499999999994</v>
      </c>
      <c r="Z309" s="23">
        <v>3.3416666666666668</v>
      </c>
      <c r="AA309" s="23">
        <v>3.25</v>
      </c>
      <c r="AB309" s="155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268</v>
      </c>
      <c r="C310" s="29"/>
      <c r="D310" s="11">
        <v>3.1450000000000005</v>
      </c>
      <c r="E310" s="11">
        <v>3.2961499999999999</v>
      </c>
      <c r="F310" s="11">
        <v>3.3099999999999996</v>
      </c>
      <c r="G310" s="11">
        <v>3.3000000000000003</v>
      </c>
      <c r="H310" s="11">
        <v>3.2450000000000001</v>
      </c>
      <c r="I310" s="11">
        <v>3.34</v>
      </c>
      <c r="J310" s="11">
        <v>3.55</v>
      </c>
      <c r="K310" s="11">
        <v>3.6317500000000003</v>
      </c>
      <c r="L310" s="11">
        <v>3.1949999999999998</v>
      </c>
      <c r="M310" s="11">
        <v>3.3254999999999999</v>
      </c>
      <c r="N310" s="11">
        <v>3.2649999999999997</v>
      </c>
      <c r="O310" s="11">
        <v>3.4652555000000005</v>
      </c>
      <c r="P310" s="11">
        <v>3.4385000000000003</v>
      </c>
      <c r="Q310" s="11">
        <v>3.4649999999999999</v>
      </c>
      <c r="R310" s="11">
        <v>3.5449999999999999</v>
      </c>
      <c r="S310" s="11">
        <v>3.38</v>
      </c>
      <c r="T310" s="11">
        <v>3.2350000000000003</v>
      </c>
      <c r="U310" s="11">
        <v>3.2350000000000003</v>
      </c>
      <c r="V310" s="11">
        <v>3.2749999999999995</v>
      </c>
      <c r="W310" s="11">
        <v>3.29</v>
      </c>
      <c r="X310" s="11">
        <v>3.41</v>
      </c>
      <c r="Y310" s="11">
        <v>3.33345</v>
      </c>
      <c r="Z310" s="11">
        <v>3.335</v>
      </c>
      <c r="AA310" s="11">
        <v>3.2250000000000001</v>
      </c>
      <c r="AB310" s="155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3" t="s">
        <v>269</v>
      </c>
      <c r="C311" s="29"/>
      <c r="D311" s="24">
        <v>2.9944392908634283E-2</v>
      </c>
      <c r="E311" s="24">
        <v>2.702476025178889E-2</v>
      </c>
      <c r="F311" s="24">
        <v>4.273952113286543E-2</v>
      </c>
      <c r="G311" s="24">
        <v>1.5055453054181734E-2</v>
      </c>
      <c r="H311" s="24">
        <v>5.5856960175075659E-2</v>
      </c>
      <c r="I311" s="24">
        <v>7.6070143069844789E-2</v>
      </c>
      <c r="J311" s="24">
        <v>5.4037024344425297E-2</v>
      </c>
      <c r="K311" s="24">
        <v>3.8685160807041298E-2</v>
      </c>
      <c r="L311" s="24">
        <v>4.5843211056818309E-2</v>
      </c>
      <c r="M311" s="24">
        <v>4.2387104957364856E-2</v>
      </c>
      <c r="N311" s="24">
        <v>3.9370039370059021E-2</v>
      </c>
      <c r="O311" s="24">
        <v>2.0195825172545118E-2</v>
      </c>
      <c r="P311" s="24">
        <v>2.5144416212484654E-2</v>
      </c>
      <c r="Q311" s="24">
        <v>2.9268868558020272E-2</v>
      </c>
      <c r="R311" s="24">
        <v>5.621387729022076E-2</v>
      </c>
      <c r="S311" s="24">
        <v>8.64098759787712E-2</v>
      </c>
      <c r="T311" s="24">
        <v>1.7511900715418006E-2</v>
      </c>
      <c r="U311" s="24">
        <v>0.10911767348448494</v>
      </c>
      <c r="V311" s="24">
        <v>3.8815804341358846E-2</v>
      </c>
      <c r="W311" s="24">
        <v>2.5298221281347056E-2</v>
      </c>
      <c r="X311" s="24">
        <v>2.6832815729997437E-2</v>
      </c>
      <c r="Y311" s="24">
        <v>1.8771654162593288E-2</v>
      </c>
      <c r="Z311" s="24">
        <v>2.4832774042918854E-2</v>
      </c>
      <c r="AA311" s="24">
        <v>6.1967733539318726E-2</v>
      </c>
      <c r="AB311" s="205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  <c r="AM311" s="206"/>
      <c r="AN311" s="206"/>
      <c r="AO311" s="206"/>
      <c r="AP311" s="206"/>
      <c r="AQ311" s="206"/>
      <c r="AR311" s="206"/>
      <c r="AS311" s="206"/>
      <c r="AT311" s="206"/>
      <c r="AU311" s="206"/>
      <c r="AV311" s="206"/>
      <c r="AW311" s="206"/>
      <c r="AX311" s="206"/>
      <c r="AY311" s="206"/>
      <c r="AZ311" s="206"/>
      <c r="BA311" s="206"/>
      <c r="BB311" s="206"/>
      <c r="BC311" s="206"/>
      <c r="BD311" s="206"/>
      <c r="BE311" s="206"/>
      <c r="BF311" s="206"/>
      <c r="BG311" s="206"/>
      <c r="BH311" s="206"/>
      <c r="BI311" s="206"/>
      <c r="BJ311" s="206"/>
      <c r="BK311" s="206"/>
      <c r="BL311" s="206"/>
      <c r="BM311" s="56"/>
    </row>
    <row r="312" spans="1:65">
      <c r="A312" s="30"/>
      <c r="B312" s="3" t="s">
        <v>85</v>
      </c>
      <c r="C312" s="29"/>
      <c r="D312" s="13">
        <v>9.5313717481064018E-3</v>
      </c>
      <c r="E312" s="13">
        <v>8.1840719089641151E-3</v>
      </c>
      <c r="F312" s="13">
        <v>1.2925258407116563E-2</v>
      </c>
      <c r="G312" s="13">
        <v>4.5576548095403839E-3</v>
      </c>
      <c r="H312" s="13">
        <v>1.7239802523171501E-2</v>
      </c>
      <c r="I312" s="13">
        <v>2.2752784567251681E-2</v>
      </c>
      <c r="J312" s="13">
        <v>1.5307938907769207E-2</v>
      </c>
      <c r="K312" s="13">
        <v>1.0592628173063218E-2</v>
      </c>
      <c r="L312" s="13">
        <v>1.4343933371970687E-2</v>
      </c>
      <c r="M312" s="13">
        <v>1.2795463360041717E-2</v>
      </c>
      <c r="N312" s="13">
        <v>1.2058205013800618E-2</v>
      </c>
      <c r="O312" s="13">
        <v>5.8295304158137388E-3</v>
      </c>
      <c r="P312" s="13">
        <v>7.3049992627966555E-3</v>
      </c>
      <c r="Q312" s="13">
        <v>8.4307830700010369E-3</v>
      </c>
      <c r="R312" s="13">
        <v>1.5790414969163134E-2</v>
      </c>
      <c r="S312" s="13">
        <v>2.5439610199834505E-2</v>
      </c>
      <c r="T312" s="13">
        <v>5.3993527385667013E-3</v>
      </c>
      <c r="U312" s="13">
        <v>3.3643681444342731E-2</v>
      </c>
      <c r="V312" s="13">
        <v>1.1918875437469452E-2</v>
      </c>
      <c r="W312" s="13">
        <v>7.6894289608957639E-3</v>
      </c>
      <c r="X312" s="13">
        <v>7.868860917887811E-3</v>
      </c>
      <c r="Y312" s="13">
        <v>5.6211813809439555E-3</v>
      </c>
      <c r="Z312" s="13">
        <v>7.4312540776814524E-3</v>
      </c>
      <c r="AA312" s="13">
        <v>1.9066994935174993E-2</v>
      </c>
      <c r="AB312" s="155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A313" s="30"/>
      <c r="B313" s="3" t="s">
        <v>270</v>
      </c>
      <c r="C313" s="29"/>
      <c r="D313" s="13">
        <v>-5.4626485952010806E-2</v>
      </c>
      <c r="E313" s="13">
        <v>-6.344730940127663E-3</v>
      </c>
      <c r="F313" s="13">
        <v>-4.9755692990928191E-3</v>
      </c>
      <c r="G313" s="13">
        <v>-5.9786181203638211E-3</v>
      </c>
      <c r="H313" s="13">
        <v>-2.5036545724514303E-2</v>
      </c>
      <c r="I313" s="13">
        <v>6.0579677348890915E-3</v>
      </c>
      <c r="J313" s="13">
        <v>6.2228701726069202E-2</v>
      </c>
      <c r="K313" s="13">
        <v>9.8965364805122524E-2</v>
      </c>
      <c r="L313" s="13">
        <v>-3.8276790165292507E-2</v>
      </c>
      <c r="M313" s="13">
        <v>-3.1700814208048822E-3</v>
      </c>
      <c r="N313" s="13">
        <v>-1.7513679564981177E-2</v>
      </c>
      <c r="O313" s="13">
        <v>4.248870092345447E-2</v>
      </c>
      <c r="P313" s="13">
        <v>3.5773289065044622E-2</v>
      </c>
      <c r="Q313" s="13">
        <v>4.4675347353825723E-2</v>
      </c>
      <c r="R313" s="13">
        <v>7.1256141117508998E-2</v>
      </c>
      <c r="S313" s="13">
        <v>2.2106748875226234E-2</v>
      </c>
      <c r="T313" s="13">
        <v>-2.4033496903242968E-2</v>
      </c>
      <c r="U313" s="13">
        <v>-2.4033496903243079E-2</v>
      </c>
      <c r="V313" s="13">
        <v>-2.002130161815896E-2</v>
      </c>
      <c r="W313" s="13">
        <v>-9.9908134054483844E-3</v>
      </c>
      <c r="X313" s="13">
        <v>2.6118944160310686E-2</v>
      </c>
      <c r="Y313" s="13">
        <v>4.8894158581080926E-3</v>
      </c>
      <c r="Z313" s="13">
        <v>5.556443324253646E-3</v>
      </c>
      <c r="AA313" s="13">
        <v>-2.2027399260700964E-2</v>
      </c>
      <c r="AB313" s="155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55"/>
    </row>
    <row r="314" spans="1:65">
      <c r="A314" s="30"/>
      <c r="B314" s="46" t="s">
        <v>271</v>
      </c>
      <c r="C314" s="47"/>
      <c r="D314" s="45">
        <v>1.7</v>
      </c>
      <c r="E314" s="45">
        <v>0.08</v>
      </c>
      <c r="F314" s="45">
        <v>0.03</v>
      </c>
      <c r="G314" s="45">
        <v>7.0000000000000007E-2</v>
      </c>
      <c r="H314" s="45">
        <v>0.71</v>
      </c>
      <c r="I314" s="45">
        <v>0.34</v>
      </c>
      <c r="J314" s="45">
        <v>2.23</v>
      </c>
      <c r="K314" s="45">
        <v>3.47</v>
      </c>
      <c r="L314" s="45">
        <v>1.1499999999999999</v>
      </c>
      <c r="M314" s="45">
        <v>0.03</v>
      </c>
      <c r="N314" s="45">
        <v>0.45</v>
      </c>
      <c r="O314" s="45">
        <v>1.57</v>
      </c>
      <c r="P314" s="45">
        <v>1.34</v>
      </c>
      <c r="Q314" s="45">
        <v>1.64</v>
      </c>
      <c r="R314" s="45">
        <v>2.54</v>
      </c>
      <c r="S314" s="45">
        <v>0.88</v>
      </c>
      <c r="T314" s="45">
        <v>0.67</v>
      </c>
      <c r="U314" s="45">
        <v>0.67</v>
      </c>
      <c r="V314" s="45">
        <v>0.54</v>
      </c>
      <c r="W314" s="45">
        <v>0.2</v>
      </c>
      <c r="X314" s="45">
        <v>1.02</v>
      </c>
      <c r="Y314" s="45">
        <v>0.3</v>
      </c>
      <c r="Z314" s="45">
        <v>0.32</v>
      </c>
      <c r="AA314" s="45">
        <v>0.61</v>
      </c>
      <c r="AB314" s="155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55"/>
    </row>
    <row r="315" spans="1:65">
      <c r="B315" s="31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BM315" s="55"/>
    </row>
    <row r="316" spans="1:65" ht="15">
      <c r="B316" s="8" t="s">
        <v>485</v>
      </c>
      <c r="BM316" s="28" t="s">
        <v>65</v>
      </c>
    </row>
    <row r="317" spans="1:65" ht="15">
      <c r="A317" s="25" t="s">
        <v>42</v>
      </c>
      <c r="B317" s="18" t="s">
        <v>108</v>
      </c>
      <c r="C317" s="15" t="s">
        <v>109</v>
      </c>
      <c r="D317" s="16" t="s">
        <v>224</v>
      </c>
      <c r="E317" s="17" t="s">
        <v>224</v>
      </c>
      <c r="F317" s="17" t="s">
        <v>224</v>
      </c>
      <c r="G317" s="17" t="s">
        <v>224</v>
      </c>
      <c r="H317" s="17" t="s">
        <v>224</v>
      </c>
      <c r="I317" s="17" t="s">
        <v>224</v>
      </c>
      <c r="J317" s="17" t="s">
        <v>224</v>
      </c>
      <c r="K317" s="17" t="s">
        <v>224</v>
      </c>
      <c r="L317" s="17" t="s">
        <v>224</v>
      </c>
      <c r="M317" s="17" t="s">
        <v>224</v>
      </c>
      <c r="N317" s="17" t="s">
        <v>224</v>
      </c>
      <c r="O317" s="17" t="s">
        <v>224</v>
      </c>
      <c r="P317" s="17" t="s">
        <v>224</v>
      </c>
      <c r="Q317" s="17" t="s">
        <v>224</v>
      </c>
      <c r="R317" s="17" t="s">
        <v>224</v>
      </c>
      <c r="S317" s="17" t="s">
        <v>224</v>
      </c>
      <c r="T317" s="17" t="s">
        <v>224</v>
      </c>
      <c r="U317" s="17" t="s">
        <v>224</v>
      </c>
      <c r="V317" s="17" t="s">
        <v>224</v>
      </c>
      <c r="W317" s="17" t="s">
        <v>224</v>
      </c>
      <c r="X317" s="17" t="s">
        <v>224</v>
      </c>
      <c r="Y317" s="17" t="s">
        <v>224</v>
      </c>
      <c r="Z317" s="17" t="s">
        <v>224</v>
      </c>
      <c r="AA317" s="17" t="s">
        <v>224</v>
      </c>
      <c r="AB317" s="155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 t="s">
        <v>225</v>
      </c>
      <c r="C318" s="9" t="s">
        <v>225</v>
      </c>
      <c r="D318" s="153" t="s">
        <v>227</v>
      </c>
      <c r="E318" s="154" t="s">
        <v>229</v>
      </c>
      <c r="F318" s="154" t="s">
        <v>230</v>
      </c>
      <c r="G318" s="154" t="s">
        <v>232</v>
      </c>
      <c r="H318" s="154" t="s">
        <v>233</v>
      </c>
      <c r="I318" s="154" t="s">
        <v>234</v>
      </c>
      <c r="J318" s="154" t="s">
        <v>235</v>
      </c>
      <c r="K318" s="154" t="s">
        <v>236</v>
      </c>
      <c r="L318" s="154" t="s">
        <v>239</v>
      </c>
      <c r="M318" s="154" t="s">
        <v>240</v>
      </c>
      <c r="N318" s="154" t="s">
        <v>242</v>
      </c>
      <c r="O318" s="154" t="s">
        <v>243</v>
      </c>
      <c r="P318" s="154" t="s">
        <v>244</v>
      </c>
      <c r="Q318" s="154" t="s">
        <v>246</v>
      </c>
      <c r="R318" s="154" t="s">
        <v>247</v>
      </c>
      <c r="S318" s="154" t="s">
        <v>248</v>
      </c>
      <c r="T318" s="154" t="s">
        <v>249</v>
      </c>
      <c r="U318" s="154" t="s">
        <v>250</v>
      </c>
      <c r="V318" s="154" t="s">
        <v>251</v>
      </c>
      <c r="W318" s="154" t="s">
        <v>252</v>
      </c>
      <c r="X318" s="154" t="s">
        <v>253</v>
      </c>
      <c r="Y318" s="154" t="s">
        <v>254</v>
      </c>
      <c r="Z318" s="154" t="s">
        <v>255</v>
      </c>
      <c r="AA318" s="154" t="s">
        <v>258</v>
      </c>
      <c r="AB318" s="155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s">
        <v>3</v>
      </c>
    </row>
    <row r="319" spans="1:65">
      <c r="A319" s="30"/>
      <c r="B319" s="19"/>
      <c r="C319" s="9"/>
      <c r="D319" s="10" t="s">
        <v>295</v>
      </c>
      <c r="E319" s="11" t="s">
        <v>296</v>
      </c>
      <c r="F319" s="11" t="s">
        <v>296</v>
      </c>
      <c r="G319" s="11" t="s">
        <v>296</v>
      </c>
      <c r="H319" s="11" t="s">
        <v>296</v>
      </c>
      <c r="I319" s="11" t="s">
        <v>296</v>
      </c>
      <c r="J319" s="11" t="s">
        <v>295</v>
      </c>
      <c r="K319" s="11" t="s">
        <v>295</v>
      </c>
      <c r="L319" s="11" t="s">
        <v>295</v>
      </c>
      <c r="M319" s="11" t="s">
        <v>296</v>
      </c>
      <c r="N319" s="11" t="s">
        <v>295</v>
      </c>
      <c r="O319" s="11" t="s">
        <v>296</v>
      </c>
      <c r="P319" s="11" t="s">
        <v>295</v>
      </c>
      <c r="Q319" s="11" t="s">
        <v>295</v>
      </c>
      <c r="R319" s="11" t="s">
        <v>295</v>
      </c>
      <c r="S319" s="11" t="s">
        <v>112</v>
      </c>
      <c r="T319" s="11" t="s">
        <v>296</v>
      </c>
      <c r="U319" s="11" t="s">
        <v>296</v>
      </c>
      <c r="V319" s="11" t="s">
        <v>296</v>
      </c>
      <c r="W319" s="11" t="s">
        <v>295</v>
      </c>
      <c r="X319" s="11" t="s">
        <v>295</v>
      </c>
      <c r="Y319" s="11" t="s">
        <v>295</v>
      </c>
      <c r="Z319" s="11" t="s">
        <v>295</v>
      </c>
      <c r="AA319" s="11" t="s">
        <v>295</v>
      </c>
      <c r="AB319" s="155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</v>
      </c>
    </row>
    <row r="320" spans="1:65">
      <c r="A320" s="30"/>
      <c r="B320" s="19"/>
      <c r="C320" s="9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155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2</v>
      </c>
    </row>
    <row r="321" spans="1:65">
      <c r="A321" s="30"/>
      <c r="B321" s="18">
        <v>1</v>
      </c>
      <c r="C321" s="14">
        <v>1</v>
      </c>
      <c r="D321" s="228">
        <v>14.5</v>
      </c>
      <c r="E321" s="228">
        <v>15.339999999999998</v>
      </c>
      <c r="F321" s="228">
        <v>15.9</v>
      </c>
      <c r="G321" s="229">
        <v>17</v>
      </c>
      <c r="H321" s="228">
        <v>15.6</v>
      </c>
      <c r="I321" s="228">
        <v>13.9</v>
      </c>
      <c r="J321" s="228">
        <v>16.8</v>
      </c>
      <c r="K321" s="228">
        <v>19.22</v>
      </c>
      <c r="L321" s="228">
        <v>14</v>
      </c>
      <c r="M321" s="228">
        <v>16</v>
      </c>
      <c r="N321" s="228">
        <v>17.935392660103702</v>
      </c>
      <c r="O321" s="229">
        <v>15</v>
      </c>
      <c r="P321" s="228">
        <v>15.8</v>
      </c>
      <c r="Q321" s="228">
        <v>16.649999999999999</v>
      </c>
      <c r="R321" s="228">
        <v>18.100000000000001</v>
      </c>
      <c r="S321" s="229">
        <v>16</v>
      </c>
      <c r="T321" s="228">
        <v>16.55</v>
      </c>
      <c r="U321" s="228">
        <v>16.850000000000001</v>
      </c>
      <c r="V321" s="228">
        <v>16.52</v>
      </c>
      <c r="W321" s="228">
        <v>16</v>
      </c>
      <c r="X321" s="228">
        <v>16.71</v>
      </c>
      <c r="Y321" s="228">
        <v>16.13</v>
      </c>
      <c r="Z321" s="228">
        <v>17.2239</v>
      </c>
      <c r="AA321" s="228">
        <v>18.5</v>
      </c>
      <c r="AB321" s="225"/>
      <c r="AC321" s="226"/>
      <c r="AD321" s="226"/>
      <c r="AE321" s="226"/>
      <c r="AF321" s="226"/>
      <c r="AG321" s="226"/>
      <c r="AH321" s="226"/>
      <c r="AI321" s="226"/>
      <c r="AJ321" s="226"/>
      <c r="AK321" s="226"/>
      <c r="AL321" s="226"/>
      <c r="AM321" s="226"/>
      <c r="AN321" s="226"/>
      <c r="AO321" s="226"/>
      <c r="AP321" s="226"/>
      <c r="AQ321" s="226"/>
      <c r="AR321" s="226"/>
      <c r="AS321" s="226"/>
      <c r="AT321" s="226"/>
      <c r="AU321" s="226"/>
      <c r="AV321" s="226"/>
      <c r="AW321" s="226"/>
      <c r="AX321" s="226"/>
      <c r="AY321" s="226"/>
      <c r="AZ321" s="226"/>
      <c r="BA321" s="226"/>
      <c r="BB321" s="226"/>
      <c r="BC321" s="226"/>
      <c r="BD321" s="226"/>
      <c r="BE321" s="226"/>
      <c r="BF321" s="226"/>
      <c r="BG321" s="226"/>
      <c r="BH321" s="226"/>
      <c r="BI321" s="226"/>
      <c r="BJ321" s="226"/>
      <c r="BK321" s="226"/>
      <c r="BL321" s="226"/>
      <c r="BM321" s="230">
        <v>1</v>
      </c>
    </row>
    <row r="322" spans="1:65">
      <c r="A322" s="30"/>
      <c r="B322" s="19">
        <v>1</v>
      </c>
      <c r="C322" s="9">
        <v>2</v>
      </c>
      <c r="D322" s="224">
        <v>14.2</v>
      </c>
      <c r="E322" s="224">
        <v>15.690000000000001</v>
      </c>
      <c r="F322" s="224">
        <v>16.350000000000001</v>
      </c>
      <c r="G322" s="231">
        <v>17</v>
      </c>
      <c r="H322" s="224">
        <v>15.65</v>
      </c>
      <c r="I322" s="224">
        <v>14.8</v>
      </c>
      <c r="J322" s="224">
        <v>16.8</v>
      </c>
      <c r="K322" s="224">
        <v>16.05</v>
      </c>
      <c r="L322" s="224">
        <v>13.7</v>
      </c>
      <c r="M322" s="224">
        <v>16</v>
      </c>
      <c r="N322" s="224">
        <v>17.670123878127299</v>
      </c>
      <c r="O322" s="231">
        <v>15</v>
      </c>
      <c r="P322" s="224">
        <v>15.6</v>
      </c>
      <c r="Q322" s="224">
        <v>16.260000000000002</v>
      </c>
      <c r="R322" s="224">
        <v>17.899999999999999</v>
      </c>
      <c r="S322" s="231">
        <v>17</v>
      </c>
      <c r="T322" s="224">
        <v>16.8</v>
      </c>
      <c r="U322" s="224">
        <v>16.899999999999999</v>
      </c>
      <c r="V322" s="232">
        <v>15.53</v>
      </c>
      <c r="W322" s="224">
        <v>16</v>
      </c>
      <c r="X322" s="224">
        <v>17.29</v>
      </c>
      <c r="Y322" s="224">
        <v>16.39</v>
      </c>
      <c r="Z322" s="224">
        <v>16.008569999999999</v>
      </c>
      <c r="AA322" s="224">
        <v>17.5</v>
      </c>
      <c r="AB322" s="225"/>
      <c r="AC322" s="226"/>
      <c r="AD322" s="226"/>
      <c r="AE322" s="226"/>
      <c r="AF322" s="226"/>
      <c r="AG322" s="226"/>
      <c r="AH322" s="226"/>
      <c r="AI322" s="226"/>
      <c r="AJ322" s="226"/>
      <c r="AK322" s="226"/>
      <c r="AL322" s="226"/>
      <c r="AM322" s="226"/>
      <c r="AN322" s="226"/>
      <c r="AO322" s="226"/>
      <c r="AP322" s="226"/>
      <c r="AQ322" s="226"/>
      <c r="AR322" s="226"/>
      <c r="AS322" s="226"/>
      <c r="AT322" s="226"/>
      <c r="AU322" s="226"/>
      <c r="AV322" s="226"/>
      <c r="AW322" s="226"/>
      <c r="AX322" s="226"/>
      <c r="AY322" s="226"/>
      <c r="AZ322" s="226"/>
      <c r="BA322" s="226"/>
      <c r="BB322" s="226"/>
      <c r="BC322" s="226"/>
      <c r="BD322" s="226"/>
      <c r="BE322" s="226"/>
      <c r="BF322" s="226"/>
      <c r="BG322" s="226"/>
      <c r="BH322" s="226"/>
      <c r="BI322" s="226"/>
      <c r="BJ322" s="226"/>
      <c r="BK322" s="226"/>
      <c r="BL322" s="226"/>
      <c r="BM322" s="230">
        <v>33</v>
      </c>
    </row>
    <row r="323" spans="1:65">
      <c r="A323" s="30"/>
      <c r="B323" s="19">
        <v>1</v>
      </c>
      <c r="C323" s="9">
        <v>3</v>
      </c>
      <c r="D323" s="224">
        <v>15</v>
      </c>
      <c r="E323" s="224">
        <v>15.58</v>
      </c>
      <c r="F323" s="224">
        <v>16.100000000000001</v>
      </c>
      <c r="G323" s="231">
        <v>17</v>
      </c>
      <c r="H323" s="224">
        <v>16.149999999999999</v>
      </c>
      <c r="I323" s="224">
        <v>14.5</v>
      </c>
      <c r="J323" s="224">
        <v>17</v>
      </c>
      <c r="K323" s="224">
        <v>19.079999999999998</v>
      </c>
      <c r="L323" s="224">
        <v>14.1</v>
      </c>
      <c r="M323" s="224">
        <v>15.8</v>
      </c>
      <c r="N323" s="224">
        <v>17.549595888194801</v>
      </c>
      <c r="O323" s="231">
        <v>15</v>
      </c>
      <c r="P323" s="224">
        <v>15.6</v>
      </c>
      <c r="Q323" s="224">
        <v>16.12</v>
      </c>
      <c r="R323" s="224">
        <v>17.8</v>
      </c>
      <c r="S323" s="231">
        <v>16</v>
      </c>
      <c r="T323" s="224">
        <v>16.649999999999999</v>
      </c>
      <c r="U323" s="224">
        <v>16.850000000000001</v>
      </c>
      <c r="V323" s="224">
        <v>16.350000000000001</v>
      </c>
      <c r="W323" s="224">
        <v>16.100000000000001</v>
      </c>
      <c r="X323" s="224">
        <v>17.079999999999998</v>
      </c>
      <c r="Y323" s="224">
        <v>16.059999999999999</v>
      </c>
      <c r="Z323" s="224">
        <v>16.438849999999999</v>
      </c>
      <c r="AA323" s="224">
        <v>16.7</v>
      </c>
      <c r="AB323" s="225"/>
      <c r="AC323" s="226"/>
      <c r="AD323" s="226"/>
      <c r="AE323" s="226"/>
      <c r="AF323" s="226"/>
      <c r="AG323" s="226"/>
      <c r="AH323" s="226"/>
      <c r="AI323" s="226"/>
      <c r="AJ323" s="226"/>
      <c r="AK323" s="226"/>
      <c r="AL323" s="226"/>
      <c r="AM323" s="226"/>
      <c r="AN323" s="226"/>
      <c r="AO323" s="226"/>
      <c r="AP323" s="226"/>
      <c r="AQ323" s="226"/>
      <c r="AR323" s="226"/>
      <c r="AS323" s="226"/>
      <c r="AT323" s="226"/>
      <c r="AU323" s="226"/>
      <c r="AV323" s="226"/>
      <c r="AW323" s="226"/>
      <c r="AX323" s="226"/>
      <c r="AY323" s="226"/>
      <c r="AZ323" s="226"/>
      <c r="BA323" s="226"/>
      <c r="BB323" s="226"/>
      <c r="BC323" s="226"/>
      <c r="BD323" s="226"/>
      <c r="BE323" s="226"/>
      <c r="BF323" s="226"/>
      <c r="BG323" s="226"/>
      <c r="BH323" s="226"/>
      <c r="BI323" s="226"/>
      <c r="BJ323" s="226"/>
      <c r="BK323" s="226"/>
      <c r="BL323" s="226"/>
      <c r="BM323" s="230">
        <v>16</v>
      </c>
    </row>
    <row r="324" spans="1:65">
      <c r="A324" s="30"/>
      <c r="B324" s="19">
        <v>1</v>
      </c>
      <c r="C324" s="9">
        <v>4</v>
      </c>
      <c r="D324" s="224">
        <v>15.2</v>
      </c>
      <c r="E324" s="224">
        <v>15.43</v>
      </c>
      <c r="F324" s="224">
        <v>16.350000000000001</v>
      </c>
      <c r="G324" s="231">
        <v>17</v>
      </c>
      <c r="H324" s="224">
        <v>15.65</v>
      </c>
      <c r="I324" s="224">
        <v>14.5</v>
      </c>
      <c r="J324" s="224">
        <v>17</v>
      </c>
      <c r="K324" s="224">
        <v>17.77</v>
      </c>
      <c r="L324" s="224">
        <v>13.7</v>
      </c>
      <c r="M324" s="224">
        <v>16</v>
      </c>
      <c r="N324" s="224">
        <v>17.9164051107253</v>
      </c>
      <c r="O324" s="231">
        <v>15</v>
      </c>
      <c r="P324" s="224">
        <v>15.400000000000002</v>
      </c>
      <c r="Q324" s="224">
        <v>16.07</v>
      </c>
      <c r="R324" s="224">
        <v>18.3</v>
      </c>
      <c r="S324" s="231">
        <v>17</v>
      </c>
      <c r="T324" s="224">
        <v>16</v>
      </c>
      <c r="U324" s="224">
        <v>16.95</v>
      </c>
      <c r="V324" s="224">
        <v>16.43</v>
      </c>
      <c r="W324" s="224">
        <v>16.3</v>
      </c>
      <c r="X324" s="224">
        <v>17.149999999999999</v>
      </c>
      <c r="Y324" s="224">
        <v>16.28</v>
      </c>
      <c r="Z324" s="224">
        <v>16.63738</v>
      </c>
      <c r="AA324" s="224">
        <v>16.3</v>
      </c>
      <c r="AB324" s="225"/>
      <c r="AC324" s="226"/>
      <c r="AD324" s="226"/>
      <c r="AE324" s="226"/>
      <c r="AF324" s="226"/>
      <c r="AG324" s="226"/>
      <c r="AH324" s="226"/>
      <c r="AI324" s="226"/>
      <c r="AJ324" s="226"/>
      <c r="AK324" s="226"/>
      <c r="AL324" s="226"/>
      <c r="AM324" s="226"/>
      <c r="AN324" s="226"/>
      <c r="AO324" s="226"/>
      <c r="AP324" s="226"/>
      <c r="AQ324" s="226"/>
      <c r="AR324" s="226"/>
      <c r="AS324" s="226"/>
      <c r="AT324" s="226"/>
      <c r="AU324" s="226"/>
      <c r="AV324" s="226"/>
      <c r="AW324" s="226"/>
      <c r="AX324" s="226"/>
      <c r="AY324" s="226"/>
      <c r="AZ324" s="226"/>
      <c r="BA324" s="226"/>
      <c r="BB324" s="226"/>
      <c r="BC324" s="226"/>
      <c r="BD324" s="226"/>
      <c r="BE324" s="226"/>
      <c r="BF324" s="226"/>
      <c r="BG324" s="226"/>
      <c r="BH324" s="226"/>
      <c r="BI324" s="226"/>
      <c r="BJ324" s="226"/>
      <c r="BK324" s="226"/>
      <c r="BL324" s="226"/>
      <c r="BM324" s="230">
        <v>16.296049619804538</v>
      </c>
    </row>
    <row r="325" spans="1:65">
      <c r="A325" s="30"/>
      <c r="B325" s="19">
        <v>1</v>
      </c>
      <c r="C325" s="9">
        <v>5</v>
      </c>
      <c r="D325" s="224">
        <v>14.7</v>
      </c>
      <c r="E325" s="224">
        <v>15.28</v>
      </c>
      <c r="F325" s="224">
        <v>16.3</v>
      </c>
      <c r="G325" s="231">
        <v>17</v>
      </c>
      <c r="H325" s="224">
        <v>15.85</v>
      </c>
      <c r="I325" s="224">
        <v>14.4</v>
      </c>
      <c r="J325" s="224">
        <v>17</v>
      </c>
      <c r="K325" s="224">
        <v>18.89</v>
      </c>
      <c r="L325" s="224">
        <v>13.7</v>
      </c>
      <c r="M325" s="232">
        <v>15</v>
      </c>
      <c r="N325" s="224">
        <v>17.695695262122999</v>
      </c>
      <c r="O325" s="231">
        <v>15</v>
      </c>
      <c r="P325" s="224">
        <v>15.6</v>
      </c>
      <c r="Q325" s="224">
        <v>16.22</v>
      </c>
      <c r="R325" s="224">
        <v>18.399999999999999</v>
      </c>
      <c r="S325" s="231">
        <v>17</v>
      </c>
      <c r="T325" s="232">
        <v>15.45</v>
      </c>
      <c r="U325" s="224">
        <v>17.3</v>
      </c>
      <c r="V325" s="224">
        <v>16.579999999999998</v>
      </c>
      <c r="W325" s="224">
        <v>15.5</v>
      </c>
      <c r="X325" s="224">
        <v>16.75</v>
      </c>
      <c r="Y325" s="224">
        <v>16.23</v>
      </c>
      <c r="Z325" s="224">
        <v>16.174469999999999</v>
      </c>
      <c r="AA325" s="224">
        <v>17</v>
      </c>
      <c r="AB325" s="225"/>
      <c r="AC325" s="226"/>
      <c r="AD325" s="226"/>
      <c r="AE325" s="226"/>
      <c r="AF325" s="226"/>
      <c r="AG325" s="226"/>
      <c r="AH325" s="226"/>
      <c r="AI325" s="226"/>
      <c r="AJ325" s="226"/>
      <c r="AK325" s="226"/>
      <c r="AL325" s="226"/>
      <c r="AM325" s="226"/>
      <c r="AN325" s="226"/>
      <c r="AO325" s="226"/>
      <c r="AP325" s="226"/>
      <c r="AQ325" s="226"/>
      <c r="AR325" s="226"/>
      <c r="AS325" s="226"/>
      <c r="AT325" s="226"/>
      <c r="AU325" s="226"/>
      <c r="AV325" s="226"/>
      <c r="AW325" s="226"/>
      <c r="AX325" s="226"/>
      <c r="AY325" s="226"/>
      <c r="AZ325" s="226"/>
      <c r="BA325" s="226"/>
      <c r="BB325" s="226"/>
      <c r="BC325" s="226"/>
      <c r="BD325" s="226"/>
      <c r="BE325" s="226"/>
      <c r="BF325" s="226"/>
      <c r="BG325" s="226"/>
      <c r="BH325" s="226"/>
      <c r="BI325" s="226"/>
      <c r="BJ325" s="226"/>
      <c r="BK325" s="226"/>
      <c r="BL325" s="226"/>
      <c r="BM325" s="230">
        <v>28</v>
      </c>
    </row>
    <row r="326" spans="1:65">
      <c r="A326" s="30"/>
      <c r="B326" s="19">
        <v>1</v>
      </c>
      <c r="C326" s="9">
        <v>6</v>
      </c>
      <c r="D326" s="224">
        <v>15.2</v>
      </c>
      <c r="E326" s="224">
        <v>15.33</v>
      </c>
      <c r="F326" s="224">
        <v>16.399999999999999</v>
      </c>
      <c r="G326" s="231">
        <v>17</v>
      </c>
      <c r="H326" s="224">
        <v>15.9</v>
      </c>
      <c r="I326" s="224">
        <v>14</v>
      </c>
      <c r="J326" s="224">
        <v>17.2</v>
      </c>
      <c r="K326" s="224">
        <v>17.260000000000002</v>
      </c>
      <c r="L326" s="224">
        <v>13.9</v>
      </c>
      <c r="M326" s="224">
        <v>16.2</v>
      </c>
      <c r="N326" s="224">
        <v>17.612959296097301</v>
      </c>
      <c r="O326" s="231">
        <v>15</v>
      </c>
      <c r="P326" s="224">
        <v>15.8</v>
      </c>
      <c r="Q326" s="224">
        <v>16.05</v>
      </c>
      <c r="R326" s="224">
        <v>18.7</v>
      </c>
      <c r="S326" s="231">
        <v>17</v>
      </c>
      <c r="T326" s="224">
        <v>16.8</v>
      </c>
      <c r="U326" s="224">
        <v>17.2</v>
      </c>
      <c r="V326" s="224">
        <v>16.71</v>
      </c>
      <c r="W326" s="224">
        <v>15.9</v>
      </c>
      <c r="X326" s="224">
        <v>16.98</v>
      </c>
      <c r="Y326" s="224">
        <v>16.34</v>
      </c>
      <c r="Z326" s="224">
        <v>16.340910000000001</v>
      </c>
      <c r="AA326" s="224">
        <v>17.100000000000001</v>
      </c>
      <c r="AB326" s="225"/>
      <c r="AC326" s="226"/>
      <c r="AD326" s="226"/>
      <c r="AE326" s="226"/>
      <c r="AF326" s="226"/>
      <c r="AG326" s="226"/>
      <c r="AH326" s="226"/>
      <c r="AI326" s="226"/>
      <c r="AJ326" s="226"/>
      <c r="AK326" s="226"/>
      <c r="AL326" s="226"/>
      <c r="AM326" s="226"/>
      <c r="AN326" s="226"/>
      <c r="AO326" s="226"/>
      <c r="AP326" s="226"/>
      <c r="AQ326" s="226"/>
      <c r="AR326" s="226"/>
      <c r="AS326" s="226"/>
      <c r="AT326" s="226"/>
      <c r="AU326" s="226"/>
      <c r="AV326" s="226"/>
      <c r="AW326" s="226"/>
      <c r="AX326" s="226"/>
      <c r="AY326" s="226"/>
      <c r="AZ326" s="226"/>
      <c r="BA326" s="226"/>
      <c r="BB326" s="226"/>
      <c r="BC326" s="226"/>
      <c r="BD326" s="226"/>
      <c r="BE326" s="226"/>
      <c r="BF326" s="226"/>
      <c r="BG326" s="226"/>
      <c r="BH326" s="226"/>
      <c r="BI326" s="226"/>
      <c r="BJ326" s="226"/>
      <c r="BK326" s="226"/>
      <c r="BL326" s="226"/>
      <c r="BM326" s="227"/>
    </row>
    <row r="327" spans="1:65">
      <c r="A327" s="30"/>
      <c r="B327" s="20" t="s">
        <v>267</v>
      </c>
      <c r="C327" s="12"/>
      <c r="D327" s="233">
        <v>14.800000000000002</v>
      </c>
      <c r="E327" s="233">
        <v>15.441666666666665</v>
      </c>
      <c r="F327" s="233">
        <v>16.233333333333334</v>
      </c>
      <c r="G327" s="233">
        <v>17</v>
      </c>
      <c r="H327" s="233">
        <v>15.799999999999999</v>
      </c>
      <c r="I327" s="233">
        <v>14.350000000000001</v>
      </c>
      <c r="J327" s="233">
        <v>16.966666666666665</v>
      </c>
      <c r="K327" s="233">
        <v>18.044999999999998</v>
      </c>
      <c r="L327" s="233">
        <v>13.850000000000001</v>
      </c>
      <c r="M327" s="233">
        <v>15.833333333333334</v>
      </c>
      <c r="N327" s="233">
        <v>17.730028682561898</v>
      </c>
      <c r="O327" s="233">
        <v>15</v>
      </c>
      <c r="P327" s="233">
        <v>15.633333333333333</v>
      </c>
      <c r="Q327" s="233">
        <v>16.228333333333332</v>
      </c>
      <c r="R327" s="233">
        <v>18.2</v>
      </c>
      <c r="S327" s="233">
        <v>16.666666666666668</v>
      </c>
      <c r="T327" s="233">
        <v>16.375</v>
      </c>
      <c r="U327" s="233">
        <v>17.008333333333333</v>
      </c>
      <c r="V327" s="233">
        <v>16.353333333333335</v>
      </c>
      <c r="W327" s="233">
        <v>15.966666666666669</v>
      </c>
      <c r="X327" s="233">
        <v>16.993333333333332</v>
      </c>
      <c r="Y327" s="233">
        <v>16.238333333333333</v>
      </c>
      <c r="Z327" s="233">
        <v>16.470679999999998</v>
      </c>
      <c r="AA327" s="233">
        <v>17.183333333333334</v>
      </c>
      <c r="AB327" s="225"/>
      <c r="AC327" s="226"/>
      <c r="AD327" s="226"/>
      <c r="AE327" s="226"/>
      <c r="AF327" s="226"/>
      <c r="AG327" s="226"/>
      <c r="AH327" s="226"/>
      <c r="AI327" s="226"/>
      <c r="AJ327" s="226"/>
      <c r="AK327" s="226"/>
      <c r="AL327" s="226"/>
      <c r="AM327" s="226"/>
      <c r="AN327" s="226"/>
      <c r="AO327" s="226"/>
      <c r="AP327" s="226"/>
      <c r="AQ327" s="226"/>
      <c r="AR327" s="226"/>
      <c r="AS327" s="226"/>
      <c r="AT327" s="226"/>
      <c r="AU327" s="226"/>
      <c r="AV327" s="226"/>
      <c r="AW327" s="226"/>
      <c r="AX327" s="226"/>
      <c r="AY327" s="226"/>
      <c r="AZ327" s="226"/>
      <c r="BA327" s="226"/>
      <c r="BB327" s="226"/>
      <c r="BC327" s="226"/>
      <c r="BD327" s="226"/>
      <c r="BE327" s="226"/>
      <c r="BF327" s="226"/>
      <c r="BG327" s="226"/>
      <c r="BH327" s="226"/>
      <c r="BI327" s="226"/>
      <c r="BJ327" s="226"/>
      <c r="BK327" s="226"/>
      <c r="BL327" s="226"/>
      <c r="BM327" s="227"/>
    </row>
    <row r="328" spans="1:65">
      <c r="A328" s="30"/>
      <c r="B328" s="3" t="s">
        <v>268</v>
      </c>
      <c r="C328" s="29"/>
      <c r="D328" s="224">
        <v>14.85</v>
      </c>
      <c r="E328" s="224">
        <v>15.384999999999998</v>
      </c>
      <c r="F328" s="224">
        <v>16.325000000000003</v>
      </c>
      <c r="G328" s="224">
        <v>17</v>
      </c>
      <c r="H328" s="224">
        <v>15.75</v>
      </c>
      <c r="I328" s="224">
        <v>14.45</v>
      </c>
      <c r="J328" s="224">
        <v>17</v>
      </c>
      <c r="K328" s="224">
        <v>18.329999999999998</v>
      </c>
      <c r="L328" s="224">
        <v>13.8</v>
      </c>
      <c r="M328" s="224">
        <v>16</v>
      </c>
      <c r="N328" s="224">
        <v>17.682909570125148</v>
      </c>
      <c r="O328" s="224">
        <v>15</v>
      </c>
      <c r="P328" s="224">
        <v>15.6</v>
      </c>
      <c r="Q328" s="224">
        <v>16.170000000000002</v>
      </c>
      <c r="R328" s="224">
        <v>18.200000000000003</v>
      </c>
      <c r="S328" s="224">
        <v>17</v>
      </c>
      <c r="T328" s="224">
        <v>16.600000000000001</v>
      </c>
      <c r="U328" s="224">
        <v>16.924999999999997</v>
      </c>
      <c r="V328" s="224">
        <v>16.475000000000001</v>
      </c>
      <c r="W328" s="224">
        <v>16</v>
      </c>
      <c r="X328" s="224">
        <v>17.03</v>
      </c>
      <c r="Y328" s="224">
        <v>16.255000000000003</v>
      </c>
      <c r="Z328" s="224">
        <v>16.389879999999998</v>
      </c>
      <c r="AA328" s="224">
        <v>17.05</v>
      </c>
      <c r="AB328" s="225"/>
      <c r="AC328" s="226"/>
      <c r="AD328" s="226"/>
      <c r="AE328" s="226"/>
      <c r="AF328" s="226"/>
      <c r="AG328" s="226"/>
      <c r="AH328" s="226"/>
      <c r="AI328" s="226"/>
      <c r="AJ328" s="226"/>
      <c r="AK328" s="226"/>
      <c r="AL328" s="226"/>
      <c r="AM328" s="226"/>
      <c r="AN328" s="226"/>
      <c r="AO328" s="226"/>
      <c r="AP328" s="226"/>
      <c r="AQ328" s="226"/>
      <c r="AR328" s="226"/>
      <c r="AS328" s="226"/>
      <c r="AT328" s="226"/>
      <c r="AU328" s="226"/>
      <c r="AV328" s="226"/>
      <c r="AW328" s="226"/>
      <c r="AX328" s="226"/>
      <c r="AY328" s="226"/>
      <c r="AZ328" s="226"/>
      <c r="BA328" s="226"/>
      <c r="BB328" s="226"/>
      <c r="BC328" s="226"/>
      <c r="BD328" s="226"/>
      <c r="BE328" s="226"/>
      <c r="BF328" s="226"/>
      <c r="BG328" s="226"/>
      <c r="BH328" s="226"/>
      <c r="BI328" s="226"/>
      <c r="BJ328" s="226"/>
      <c r="BK328" s="226"/>
      <c r="BL328" s="226"/>
      <c r="BM328" s="227"/>
    </row>
    <row r="329" spans="1:65">
      <c r="A329" s="30"/>
      <c r="B329" s="3" t="s">
        <v>269</v>
      </c>
      <c r="C329" s="29"/>
      <c r="D329" s="24">
        <v>0.40496913462633172</v>
      </c>
      <c r="E329" s="24">
        <v>0.16117278513032812</v>
      </c>
      <c r="F329" s="24">
        <v>0.19407902170679497</v>
      </c>
      <c r="G329" s="24">
        <v>0</v>
      </c>
      <c r="H329" s="24">
        <v>0.20976176963402982</v>
      </c>
      <c r="I329" s="24">
        <v>0.33911649915626352</v>
      </c>
      <c r="J329" s="24">
        <v>0.15055453054181567</v>
      </c>
      <c r="K329" s="24">
        <v>1.2520183704722538</v>
      </c>
      <c r="L329" s="24">
        <v>0.17606816861659036</v>
      </c>
      <c r="M329" s="24">
        <v>0.42739521132865604</v>
      </c>
      <c r="N329" s="24">
        <v>0.15996195805905608</v>
      </c>
      <c r="O329" s="24">
        <v>0</v>
      </c>
      <c r="P329" s="24">
        <v>0.15055453054181589</v>
      </c>
      <c r="Q329" s="24">
        <v>0.22247846337716903</v>
      </c>
      <c r="R329" s="24">
        <v>0.33466401061362994</v>
      </c>
      <c r="S329" s="24">
        <v>0.5163977794943222</v>
      </c>
      <c r="T329" s="24">
        <v>0.54106376703675174</v>
      </c>
      <c r="U329" s="24">
        <v>0.19343388189938857</v>
      </c>
      <c r="V329" s="24">
        <v>0.42193206404191042</v>
      </c>
      <c r="W329" s="24">
        <v>0.26583202716502546</v>
      </c>
      <c r="X329" s="24">
        <v>0.22791811395030961</v>
      </c>
      <c r="Y329" s="24">
        <v>0.12544587146122765</v>
      </c>
      <c r="Z329" s="24">
        <v>0.42761400267063332</v>
      </c>
      <c r="AA329" s="24">
        <v>0.76004385838362409</v>
      </c>
      <c r="AB329" s="155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3" t="s">
        <v>85</v>
      </c>
      <c r="C330" s="29"/>
      <c r="D330" s="13">
        <v>2.7362779366644031E-2</v>
      </c>
      <c r="E330" s="13">
        <v>1.0437525210814558E-2</v>
      </c>
      <c r="F330" s="13">
        <v>1.1955586552779977E-2</v>
      </c>
      <c r="G330" s="13">
        <v>0</v>
      </c>
      <c r="H330" s="13">
        <v>1.3276061369242394E-2</v>
      </c>
      <c r="I330" s="13">
        <v>2.3631811787892927E-2</v>
      </c>
      <c r="J330" s="13">
        <v>8.8735479690657572E-3</v>
      </c>
      <c r="K330" s="13">
        <v>6.9383118341493702E-2</v>
      </c>
      <c r="L330" s="13">
        <v>1.2712503149212299E-2</v>
      </c>
      <c r="M330" s="13">
        <v>2.6993381768125643E-2</v>
      </c>
      <c r="N330" s="13">
        <v>9.0220924581122797E-3</v>
      </c>
      <c r="O330" s="13">
        <v>0</v>
      </c>
      <c r="P330" s="13">
        <v>9.6303537660010173E-3</v>
      </c>
      <c r="Q330" s="13">
        <v>1.3709261376841064E-2</v>
      </c>
      <c r="R330" s="13">
        <v>1.8388132451298347E-2</v>
      </c>
      <c r="S330" s="13">
        <v>3.0983866769659328E-2</v>
      </c>
      <c r="T330" s="13">
        <v>3.304206210911461E-2</v>
      </c>
      <c r="U330" s="13">
        <v>1.1372888695701435E-2</v>
      </c>
      <c r="V330" s="13">
        <v>2.5800982309941524E-2</v>
      </c>
      <c r="W330" s="13">
        <v>1.6649187505116417E-2</v>
      </c>
      <c r="X330" s="13">
        <v>1.3412207568672594E-2</v>
      </c>
      <c r="Y330" s="13">
        <v>7.7252922997779524E-3</v>
      </c>
      <c r="Z330" s="13">
        <v>2.5962134087398538E-2</v>
      </c>
      <c r="AA330" s="13">
        <v>4.4231456355982003E-2</v>
      </c>
      <c r="AB330" s="155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30"/>
      <c r="B331" s="3" t="s">
        <v>270</v>
      </c>
      <c r="C331" s="29"/>
      <c r="D331" s="13">
        <v>-9.1804434492295028E-2</v>
      </c>
      <c r="E331" s="13">
        <v>-5.2428838465215843E-2</v>
      </c>
      <c r="F331" s="13">
        <v>-3.8485576525850718E-3</v>
      </c>
      <c r="G331" s="13">
        <v>4.3197609029120398E-2</v>
      </c>
      <c r="H331" s="13">
        <v>-3.0439869255288188E-2</v>
      </c>
      <c r="I331" s="13">
        <v>-0.11941848884894835</v>
      </c>
      <c r="J331" s="13">
        <v>4.1152123521219997E-2</v>
      </c>
      <c r="K331" s="13">
        <v>0.10732357970179263</v>
      </c>
      <c r="L331" s="13">
        <v>-0.15010077146745182</v>
      </c>
      <c r="M331" s="13">
        <v>-2.8394383747387897E-2</v>
      </c>
      <c r="N331" s="13">
        <v>8.7995501745076199E-2</v>
      </c>
      <c r="O331" s="13">
        <v>-7.9531521444893838E-2</v>
      </c>
      <c r="P331" s="13">
        <v>-4.0667296794789309E-2</v>
      </c>
      <c r="Q331" s="13">
        <v>-4.1553804787701765E-3</v>
      </c>
      <c r="R331" s="13">
        <v>0.11683508731352887</v>
      </c>
      <c r="S331" s="13">
        <v>2.2742753950118155E-2</v>
      </c>
      <c r="T331" s="13">
        <v>4.8447557559909704E-3</v>
      </c>
      <c r="U331" s="13">
        <v>4.3708980406095277E-2</v>
      </c>
      <c r="V331" s="13">
        <v>3.5151901758558868E-3</v>
      </c>
      <c r="W331" s="13">
        <v>-2.0212441715786844E-2</v>
      </c>
      <c r="X331" s="13">
        <v>4.2788511927540185E-2</v>
      </c>
      <c r="Y331" s="13">
        <v>-3.5417348264000781E-3</v>
      </c>
      <c r="Z331" s="13">
        <v>1.0716117357867594E-2</v>
      </c>
      <c r="AA331" s="13">
        <v>5.4447779322571721E-2</v>
      </c>
      <c r="AB331" s="155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A332" s="30"/>
      <c r="B332" s="46" t="s">
        <v>271</v>
      </c>
      <c r="C332" s="47"/>
      <c r="D332" s="45">
        <v>1.33</v>
      </c>
      <c r="E332" s="45">
        <v>0.74</v>
      </c>
      <c r="F332" s="45">
        <v>0</v>
      </c>
      <c r="G332" s="45" t="s">
        <v>272</v>
      </c>
      <c r="H332" s="45">
        <v>0.41</v>
      </c>
      <c r="I332" s="45">
        <v>1.75</v>
      </c>
      <c r="J332" s="45">
        <v>0.67</v>
      </c>
      <c r="K332" s="45">
        <v>1.67</v>
      </c>
      <c r="L332" s="45">
        <v>2.21</v>
      </c>
      <c r="M332" s="45">
        <v>0.37</v>
      </c>
      <c r="N332" s="45">
        <v>1.38</v>
      </c>
      <c r="O332" s="45" t="s">
        <v>272</v>
      </c>
      <c r="P332" s="45">
        <v>0.56000000000000005</v>
      </c>
      <c r="Q332" s="45">
        <v>0.01</v>
      </c>
      <c r="R332" s="45">
        <v>1.82</v>
      </c>
      <c r="S332" s="45" t="s">
        <v>272</v>
      </c>
      <c r="T332" s="45">
        <v>0.13</v>
      </c>
      <c r="U332" s="45">
        <v>0.71</v>
      </c>
      <c r="V332" s="45">
        <v>0.11</v>
      </c>
      <c r="W332" s="45">
        <v>0.25</v>
      </c>
      <c r="X332" s="45">
        <v>0.7</v>
      </c>
      <c r="Y332" s="45">
        <v>0</v>
      </c>
      <c r="Z332" s="45">
        <v>0.22</v>
      </c>
      <c r="AA332" s="45">
        <v>0.87</v>
      </c>
      <c r="AB332" s="155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55"/>
    </row>
    <row r="333" spans="1:65">
      <c r="B333" s="31" t="s">
        <v>309</v>
      </c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BM333" s="55"/>
    </row>
    <row r="334" spans="1:65">
      <c r="BM334" s="55"/>
    </row>
    <row r="335" spans="1:65" ht="15">
      <c r="B335" s="8" t="s">
        <v>486</v>
      </c>
      <c r="BM335" s="28" t="s">
        <v>65</v>
      </c>
    </row>
    <row r="336" spans="1:65" ht="15">
      <c r="A336" s="25" t="s">
        <v>5</v>
      </c>
      <c r="B336" s="18" t="s">
        <v>108</v>
      </c>
      <c r="C336" s="15" t="s">
        <v>109</v>
      </c>
      <c r="D336" s="16" t="s">
        <v>224</v>
      </c>
      <c r="E336" s="17" t="s">
        <v>224</v>
      </c>
      <c r="F336" s="17" t="s">
        <v>224</v>
      </c>
      <c r="G336" s="17" t="s">
        <v>224</v>
      </c>
      <c r="H336" s="17" t="s">
        <v>224</v>
      </c>
      <c r="I336" s="17" t="s">
        <v>224</v>
      </c>
      <c r="J336" s="17" t="s">
        <v>224</v>
      </c>
      <c r="K336" s="17" t="s">
        <v>224</v>
      </c>
      <c r="L336" s="17" t="s">
        <v>224</v>
      </c>
      <c r="M336" s="17" t="s">
        <v>224</v>
      </c>
      <c r="N336" s="17" t="s">
        <v>224</v>
      </c>
      <c r="O336" s="17" t="s">
        <v>224</v>
      </c>
      <c r="P336" s="17" t="s">
        <v>224</v>
      </c>
      <c r="Q336" s="15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 t="s">
        <v>225</v>
      </c>
      <c r="C337" s="9" t="s">
        <v>225</v>
      </c>
      <c r="D337" s="153" t="s">
        <v>234</v>
      </c>
      <c r="E337" s="154" t="s">
        <v>235</v>
      </c>
      <c r="F337" s="154" t="s">
        <v>236</v>
      </c>
      <c r="G337" s="154" t="s">
        <v>239</v>
      </c>
      <c r="H337" s="154" t="s">
        <v>242</v>
      </c>
      <c r="I337" s="154" t="s">
        <v>243</v>
      </c>
      <c r="J337" s="154" t="s">
        <v>244</v>
      </c>
      <c r="K337" s="154" t="s">
        <v>245</v>
      </c>
      <c r="L337" s="154" t="s">
        <v>246</v>
      </c>
      <c r="M337" s="154" t="s">
        <v>251</v>
      </c>
      <c r="N337" s="154" t="s">
        <v>253</v>
      </c>
      <c r="O337" s="154" t="s">
        <v>255</v>
      </c>
      <c r="P337" s="154" t="s">
        <v>258</v>
      </c>
      <c r="Q337" s="155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 t="s">
        <v>3</v>
      </c>
    </row>
    <row r="338" spans="1:65">
      <c r="A338" s="30"/>
      <c r="B338" s="19"/>
      <c r="C338" s="9"/>
      <c r="D338" s="10" t="s">
        <v>296</v>
      </c>
      <c r="E338" s="11" t="s">
        <v>295</v>
      </c>
      <c r="F338" s="11" t="s">
        <v>295</v>
      </c>
      <c r="G338" s="11" t="s">
        <v>295</v>
      </c>
      <c r="H338" s="11" t="s">
        <v>295</v>
      </c>
      <c r="I338" s="11" t="s">
        <v>296</v>
      </c>
      <c r="J338" s="11" t="s">
        <v>295</v>
      </c>
      <c r="K338" s="11" t="s">
        <v>295</v>
      </c>
      <c r="L338" s="11" t="s">
        <v>295</v>
      </c>
      <c r="M338" s="11" t="s">
        <v>296</v>
      </c>
      <c r="N338" s="11" t="s">
        <v>295</v>
      </c>
      <c r="O338" s="11" t="s">
        <v>295</v>
      </c>
      <c r="P338" s="11" t="s">
        <v>295</v>
      </c>
      <c r="Q338" s="155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2</v>
      </c>
    </row>
    <row r="339" spans="1:65">
      <c r="A339" s="30"/>
      <c r="B339" s="19"/>
      <c r="C339" s="9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155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2</v>
      </c>
    </row>
    <row r="340" spans="1:65">
      <c r="A340" s="30"/>
      <c r="B340" s="18">
        <v>1</v>
      </c>
      <c r="C340" s="14">
        <v>1</v>
      </c>
      <c r="D340" s="22">
        <v>4.0999999999999996</v>
      </c>
      <c r="E340" s="22">
        <v>4.5999999999999996</v>
      </c>
      <c r="F340" s="22">
        <v>4</v>
      </c>
      <c r="G340" s="22">
        <v>3.7</v>
      </c>
      <c r="H340" s="22">
        <v>4.9576057559556999</v>
      </c>
      <c r="I340" s="22">
        <v>3.9</v>
      </c>
      <c r="J340" s="22">
        <v>4.2</v>
      </c>
      <c r="K340" s="22">
        <v>4.5</v>
      </c>
      <c r="L340" s="22">
        <v>4.26</v>
      </c>
      <c r="M340" s="22">
        <v>3.4</v>
      </c>
      <c r="N340" s="22">
        <v>4.37</v>
      </c>
      <c r="O340" s="22">
        <v>4.4957399999999996</v>
      </c>
      <c r="P340" s="22">
        <v>4.24</v>
      </c>
      <c r="Q340" s="155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>
        <v>1</v>
      </c>
      <c r="C341" s="9">
        <v>2</v>
      </c>
      <c r="D341" s="11">
        <v>4.4000000000000004</v>
      </c>
      <c r="E341" s="11">
        <v>4.5999999999999996</v>
      </c>
      <c r="F341" s="11">
        <v>3.5</v>
      </c>
      <c r="G341" s="11">
        <v>3.4</v>
      </c>
      <c r="H341" s="11">
        <v>5.0500298740801304</v>
      </c>
      <c r="I341" s="11">
        <v>4</v>
      </c>
      <c r="J341" s="11">
        <v>4</v>
      </c>
      <c r="K341" s="11">
        <v>4.5999999999999996</v>
      </c>
      <c r="L341" s="11">
        <v>4.2699999999999996</v>
      </c>
      <c r="M341" s="11">
        <v>3.4</v>
      </c>
      <c r="N341" s="11">
        <v>4.33</v>
      </c>
      <c r="O341" s="11">
        <v>4.7827900000000003</v>
      </c>
      <c r="P341" s="11">
        <v>4.07</v>
      </c>
      <c r="Q341" s="155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34</v>
      </c>
    </row>
    <row r="342" spans="1:65">
      <c r="A342" s="30"/>
      <c r="B342" s="19">
        <v>1</v>
      </c>
      <c r="C342" s="9">
        <v>3</v>
      </c>
      <c r="D342" s="11">
        <v>4.3</v>
      </c>
      <c r="E342" s="11">
        <v>4.8</v>
      </c>
      <c r="F342" s="11">
        <v>4.2</v>
      </c>
      <c r="G342" s="11">
        <v>3.6</v>
      </c>
      <c r="H342" s="11">
        <v>4.9184478218093801</v>
      </c>
      <c r="I342" s="11">
        <v>4</v>
      </c>
      <c r="J342" s="11">
        <v>4.2</v>
      </c>
      <c r="K342" s="11">
        <v>4.5999999999999996</v>
      </c>
      <c r="L342" s="151">
        <v>4.6500000000000004</v>
      </c>
      <c r="M342" s="11">
        <v>3.3</v>
      </c>
      <c r="N342" s="11">
        <v>4.33</v>
      </c>
      <c r="O342" s="11">
        <v>4.8478300000000001</v>
      </c>
      <c r="P342" s="11">
        <v>4.3600000000000003</v>
      </c>
      <c r="Q342" s="155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16</v>
      </c>
    </row>
    <row r="343" spans="1:65">
      <c r="A343" s="30"/>
      <c r="B343" s="19">
        <v>1</v>
      </c>
      <c r="C343" s="9">
        <v>4</v>
      </c>
      <c r="D343" s="11">
        <v>4.3</v>
      </c>
      <c r="E343" s="11">
        <v>4.5999999999999996</v>
      </c>
      <c r="F343" s="11">
        <v>4</v>
      </c>
      <c r="G343" s="11">
        <v>3.6</v>
      </c>
      <c r="H343" s="11">
        <v>5.1013440440915483</v>
      </c>
      <c r="I343" s="11">
        <v>4.3</v>
      </c>
      <c r="J343" s="11">
        <v>4.2</v>
      </c>
      <c r="K343" s="11">
        <v>4.5</v>
      </c>
      <c r="L343" s="11">
        <v>4.25</v>
      </c>
      <c r="M343" s="151">
        <v>2.9</v>
      </c>
      <c r="N343" s="11">
        <v>4.34</v>
      </c>
      <c r="O343" s="11">
        <v>4.6985200000000003</v>
      </c>
      <c r="P343" s="11">
        <v>4.28</v>
      </c>
      <c r="Q343" s="155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4.2301641848511524</v>
      </c>
    </row>
    <row r="344" spans="1:65">
      <c r="A344" s="30"/>
      <c r="B344" s="19">
        <v>1</v>
      </c>
      <c r="C344" s="9">
        <v>5</v>
      </c>
      <c r="D344" s="11">
        <v>4.3</v>
      </c>
      <c r="E344" s="11">
        <v>4.5999999999999996</v>
      </c>
      <c r="F344" s="11">
        <v>4.0999999999999996</v>
      </c>
      <c r="G344" s="11">
        <v>3.8</v>
      </c>
      <c r="H344" s="11">
        <v>4.9701405271157872</v>
      </c>
      <c r="I344" s="11">
        <v>4.0999999999999996</v>
      </c>
      <c r="J344" s="11">
        <v>4.2</v>
      </c>
      <c r="K344" s="11">
        <v>4.5999999999999996</v>
      </c>
      <c r="L344" s="11">
        <v>4.25</v>
      </c>
      <c r="M344" s="11">
        <v>3.3</v>
      </c>
      <c r="N344" s="11">
        <v>4.16</v>
      </c>
      <c r="O344" s="11">
        <v>4.8229600000000001</v>
      </c>
      <c r="P344" s="11">
        <v>4.08</v>
      </c>
      <c r="Q344" s="155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29</v>
      </c>
    </row>
    <row r="345" spans="1:65">
      <c r="A345" s="30"/>
      <c r="B345" s="19">
        <v>1</v>
      </c>
      <c r="C345" s="9">
        <v>6</v>
      </c>
      <c r="D345" s="11">
        <v>4.2</v>
      </c>
      <c r="E345" s="11">
        <v>4.8</v>
      </c>
      <c r="F345" s="11">
        <v>3.8</v>
      </c>
      <c r="G345" s="11">
        <v>3.4</v>
      </c>
      <c r="H345" s="11">
        <v>4.93269839533738</v>
      </c>
      <c r="I345" s="11">
        <v>3.9</v>
      </c>
      <c r="J345" s="11">
        <v>4.2</v>
      </c>
      <c r="K345" s="11">
        <v>4.5</v>
      </c>
      <c r="L345" s="11">
        <v>4.3899999999999997</v>
      </c>
      <c r="M345" s="11">
        <v>3.3</v>
      </c>
      <c r="N345" s="11">
        <v>4.1900000000000004</v>
      </c>
      <c r="O345" s="11">
        <v>4.6707000000000001</v>
      </c>
      <c r="P345" s="11">
        <v>4.01</v>
      </c>
      <c r="Q345" s="155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20" t="s">
        <v>267</v>
      </c>
      <c r="C346" s="12"/>
      <c r="D346" s="23">
        <v>4.2666666666666666</v>
      </c>
      <c r="E346" s="23">
        <v>4.666666666666667</v>
      </c>
      <c r="F346" s="23">
        <v>3.9333333333333331</v>
      </c>
      <c r="G346" s="23">
        <v>3.5833333333333326</v>
      </c>
      <c r="H346" s="23">
        <v>4.9883777363983208</v>
      </c>
      <c r="I346" s="23">
        <v>4.0333333333333323</v>
      </c>
      <c r="J346" s="23">
        <v>4.1666666666666661</v>
      </c>
      <c r="K346" s="23">
        <v>4.55</v>
      </c>
      <c r="L346" s="23">
        <v>4.3449999999999998</v>
      </c>
      <c r="M346" s="23">
        <v>3.2666666666666671</v>
      </c>
      <c r="N346" s="23">
        <v>4.2866666666666662</v>
      </c>
      <c r="O346" s="23">
        <v>4.719756666666667</v>
      </c>
      <c r="P346" s="23">
        <v>4.1733333333333329</v>
      </c>
      <c r="Q346" s="155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268</v>
      </c>
      <c r="C347" s="29"/>
      <c r="D347" s="11">
        <v>4.3</v>
      </c>
      <c r="E347" s="11">
        <v>4.5999999999999996</v>
      </c>
      <c r="F347" s="11">
        <v>4</v>
      </c>
      <c r="G347" s="11">
        <v>3.6</v>
      </c>
      <c r="H347" s="11">
        <v>4.9638731415357435</v>
      </c>
      <c r="I347" s="11">
        <v>4</v>
      </c>
      <c r="J347" s="11">
        <v>4.2</v>
      </c>
      <c r="K347" s="11">
        <v>4.55</v>
      </c>
      <c r="L347" s="11">
        <v>4.2649999999999997</v>
      </c>
      <c r="M347" s="11">
        <v>3.3</v>
      </c>
      <c r="N347" s="11">
        <v>4.33</v>
      </c>
      <c r="O347" s="11">
        <v>4.7406550000000003</v>
      </c>
      <c r="P347" s="11">
        <v>4.16</v>
      </c>
      <c r="Q347" s="155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269</v>
      </c>
      <c r="C348" s="29"/>
      <c r="D348" s="24">
        <v>0.1032795558988646</v>
      </c>
      <c r="E348" s="24">
        <v>0.10327955589886455</v>
      </c>
      <c r="F348" s="24">
        <v>0.2503331114069145</v>
      </c>
      <c r="G348" s="24">
        <v>0.16020819787597224</v>
      </c>
      <c r="H348" s="24">
        <v>7.1878042979411777E-2</v>
      </c>
      <c r="I348" s="24">
        <v>0.15055453054181614</v>
      </c>
      <c r="J348" s="24">
        <v>8.1649658092772678E-2</v>
      </c>
      <c r="K348" s="24">
        <v>5.4772255750516412E-2</v>
      </c>
      <c r="L348" s="24">
        <v>0.15871357849913176</v>
      </c>
      <c r="M348" s="24">
        <v>0.18618986725025252</v>
      </c>
      <c r="N348" s="24">
        <v>8.8242091241462803E-2</v>
      </c>
      <c r="O348" s="24">
        <v>0.12966721045301591</v>
      </c>
      <c r="P348" s="24">
        <v>0.13909229549715074</v>
      </c>
      <c r="Q348" s="155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3" t="s">
        <v>85</v>
      </c>
      <c r="C349" s="29"/>
      <c r="D349" s="13">
        <v>2.4206145913796391E-2</v>
      </c>
      <c r="E349" s="13">
        <v>2.2131333406899545E-2</v>
      </c>
      <c r="F349" s="13">
        <v>6.3644011374639278E-2</v>
      </c>
      <c r="G349" s="13">
        <v>4.4709264523527144E-2</v>
      </c>
      <c r="H349" s="13">
        <v>1.440910187192615E-2</v>
      </c>
      <c r="I349" s="13">
        <v>3.7327569555822192E-2</v>
      </c>
      <c r="J349" s="13">
        <v>1.9595917942265447E-2</v>
      </c>
      <c r="K349" s="13">
        <v>1.2037858406706905E-2</v>
      </c>
      <c r="L349" s="13">
        <v>3.6527866167809384E-2</v>
      </c>
      <c r="M349" s="13">
        <v>5.6996898137832396E-2</v>
      </c>
      <c r="N349" s="13">
        <v>2.0585246790387902E-2</v>
      </c>
      <c r="O349" s="13">
        <v>2.7473282970029364E-2</v>
      </c>
      <c r="P349" s="13">
        <v>3.332882479963676E-2</v>
      </c>
      <c r="Q349" s="155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A350" s="30"/>
      <c r="B350" s="3" t="s">
        <v>270</v>
      </c>
      <c r="C350" s="29"/>
      <c r="D350" s="13">
        <v>8.6290933922221758E-3</v>
      </c>
      <c r="E350" s="13">
        <v>0.10318807089774307</v>
      </c>
      <c r="F350" s="13">
        <v>-7.0170054529045123E-2</v>
      </c>
      <c r="G350" s="13">
        <v>-0.15290915984637599</v>
      </c>
      <c r="H350" s="13">
        <v>0.1792397454128245</v>
      </c>
      <c r="I350" s="13">
        <v>-4.6530310152665177E-2</v>
      </c>
      <c r="J350" s="13">
        <v>-1.5010650984158103E-2</v>
      </c>
      <c r="K350" s="13">
        <v>7.5608369125299557E-2</v>
      </c>
      <c r="L350" s="13">
        <v>2.7146893153719986E-2</v>
      </c>
      <c r="M350" s="13">
        <v>-0.22776835037157972</v>
      </c>
      <c r="N350" s="13">
        <v>1.3357042267498231E-2</v>
      </c>
      <c r="O350" s="13">
        <v>0.11573841118716333</v>
      </c>
      <c r="P350" s="13">
        <v>-1.3434668025732677E-2</v>
      </c>
      <c r="Q350" s="155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55"/>
    </row>
    <row r="351" spans="1:65">
      <c r="A351" s="30"/>
      <c r="B351" s="46" t="s">
        <v>271</v>
      </c>
      <c r="C351" s="47"/>
      <c r="D351" s="45">
        <v>0</v>
      </c>
      <c r="E351" s="45">
        <v>0.95</v>
      </c>
      <c r="F351" s="45">
        <v>0.79</v>
      </c>
      <c r="G351" s="45">
        <v>1.63</v>
      </c>
      <c r="H351" s="45">
        <v>1.72</v>
      </c>
      <c r="I351" s="45">
        <v>0.56000000000000005</v>
      </c>
      <c r="J351" s="45">
        <v>0.24</v>
      </c>
      <c r="K351" s="45">
        <v>0.67</v>
      </c>
      <c r="L351" s="45">
        <v>0.19</v>
      </c>
      <c r="M351" s="45">
        <v>2.38</v>
      </c>
      <c r="N351" s="45">
        <v>0.05</v>
      </c>
      <c r="O351" s="45">
        <v>1.08</v>
      </c>
      <c r="P351" s="45">
        <v>0.22</v>
      </c>
      <c r="Q351" s="155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55"/>
    </row>
    <row r="352" spans="1:65">
      <c r="B352" s="31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BM352" s="55"/>
    </row>
    <row r="353" spans="1:65" ht="15">
      <c r="B353" s="8" t="s">
        <v>487</v>
      </c>
      <c r="BM353" s="28" t="s">
        <v>274</v>
      </c>
    </row>
    <row r="354" spans="1:65" ht="15">
      <c r="A354" s="25" t="s">
        <v>80</v>
      </c>
      <c r="B354" s="18" t="s">
        <v>108</v>
      </c>
      <c r="C354" s="15" t="s">
        <v>109</v>
      </c>
      <c r="D354" s="16" t="s">
        <v>224</v>
      </c>
      <c r="E354" s="17" t="s">
        <v>224</v>
      </c>
      <c r="F354" s="17" t="s">
        <v>224</v>
      </c>
      <c r="G354" s="17" t="s">
        <v>224</v>
      </c>
      <c r="H354" s="17" t="s">
        <v>224</v>
      </c>
      <c r="I354" s="17" t="s">
        <v>224</v>
      </c>
      <c r="J354" s="17" t="s">
        <v>224</v>
      </c>
      <c r="K354" s="17" t="s">
        <v>224</v>
      </c>
      <c r="L354" s="17" t="s">
        <v>224</v>
      </c>
      <c r="M354" s="17" t="s">
        <v>224</v>
      </c>
      <c r="N354" s="17" t="s">
        <v>224</v>
      </c>
      <c r="O354" s="17" t="s">
        <v>224</v>
      </c>
      <c r="P354" s="17" t="s">
        <v>224</v>
      </c>
      <c r="Q354" s="17" t="s">
        <v>224</v>
      </c>
      <c r="R354" s="17" t="s">
        <v>224</v>
      </c>
      <c r="S354" s="17" t="s">
        <v>224</v>
      </c>
      <c r="T354" s="155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 t="s">
        <v>225</v>
      </c>
      <c r="C355" s="9" t="s">
        <v>225</v>
      </c>
      <c r="D355" s="153" t="s">
        <v>229</v>
      </c>
      <c r="E355" s="154" t="s">
        <v>230</v>
      </c>
      <c r="F355" s="154" t="s">
        <v>232</v>
      </c>
      <c r="G355" s="154" t="s">
        <v>233</v>
      </c>
      <c r="H355" s="154" t="s">
        <v>234</v>
      </c>
      <c r="I355" s="154" t="s">
        <v>236</v>
      </c>
      <c r="J355" s="154" t="s">
        <v>240</v>
      </c>
      <c r="K355" s="154" t="s">
        <v>242</v>
      </c>
      <c r="L355" s="154" t="s">
        <v>245</v>
      </c>
      <c r="M355" s="154" t="s">
        <v>246</v>
      </c>
      <c r="N355" s="154" t="s">
        <v>247</v>
      </c>
      <c r="O355" s="154" t="s">
        <v>249</v>
      </c>
      <c r="P355" s="154" t="s">
        <v>250</v>
      </c>
      <c r="Q355" s="154" t="s">
        <v>253</v>
      </c>
      <c r="R355" s="154" t="s">
        <v>254</v>
      </c>
      <c r="S355" s="154" t="s">
        <v>258</v>
      </c>
      <c r="T355" s="155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 t="s">
        <v>3</v>
      </c>
    </row>
    <row r="356" spans="1:65">
      <c r="A356" s="30"/>
      <c r="B356" s="19"/>
      <c r="C356" s="9"/>
      <c r="D356" s="10" t="s">
        <v>296</v>
      </c>
      <c r="E356" s="11" t="s">
        <v>296</v>
      </c>
      <c r="F356" s="11" t="s">
        <v>296</v>
      </c>
      <c r="G356" s="11" t="s">
        <v>296</v>
      </c>
      <c r="H356" s="11" t="s">
        <v>296</v>
      </c>
      <c r="I356" s="11" t="s">
        <v>295</v>
      </c>
      <c r="J356" s="11" t="s">
        <v>296</v>
      </c>
      <c r="K356" s="11" t="s">
        <v>295</v>
      </c>
      <c r="L356" s="11" t="s">
        <v>112</v>
      </c>
      <c r="M356" s="11" t="s">
        <v>295</v>
      </c>
      <c r="N356" s="11" t="s">
        <v>295</v>
      </c>
      <c r="O356" s="11" t="s">
        <v>296</v>
      </c>
      <c r="P356" s="11" t="s">
        <v>296</v>
      </c>
      <c r="Q356" s="11" t="s">
        <v>295</v>
      </c>
      <c r="R356" s="11" t="s">
        <v>295</v>
      </c>
      <c r="S356" s="11" t="s">
        <v>295</v>
      </c>
      <c r="T356" s="155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</v>
      </c>
    </row>
    <row r="357" spans="1:65">
      <c r="A357" s="30"/>
      <c r="B357" s="19"/>
      <c r="C357" s="9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155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</v>
      </c>
    </row>
    <row r="358" spans="1:65">
      <c r="A358" s="30"/>
      <c r="B358" s="18">
        <v>1</v>
      </c>
      <c r="C358" s="14">
        <v>1</v>
      </c>
      <c r="D358" s="22">
        <v>0.37</v>
      </c>
      <c r="E358" s="22">
        <v>0.1</v>
      </c>
      <c r="F358" s="148">
        <v>4.0999999999999996</v>
      </c>
      <c r="G358" s="22">
        <v>0.15</v>
      </c>
      <c r="H358" s="22">
        <v>0.6</v>
      </c>
      <c r="I358" s="22">
        <v>0.11</v>
      </c>
      <c r="J358" s="22">
        <v>0.1</v>
      </c>
      <c r="K358" s="22">
        <v>0.15514593358141399</v>
      </c>
      <c r="L358" s="148">
        <v>1.8</v>
      </c>
      <c r="M358" s="149">
        <v>1.1499999999999999</v>
      </c>
      <c r="N358" s="148">
        <v>1.9</v>
      </c>
      <c r="O358" s="22">
        <v>0.06</v>
      </c>
      <c r="P358" s="22">
        <v>0.22</v>
      </c>
      <c r="Q358" s="149">
        <v>1.4</v>
      </c>
      <c r="R358" s="148">
        <v>1.8</v>
      </c>
      <c r="S358" s="22">
        <v>0.5</v>
      </c>
      <c r="T358" s="155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</v>
      </c>
    </row>
    <row r="359" spans="1:65">
      <c r="A359" s="30"/>
      <c r="B359" s="19">
        <v>1</v>
      </c>
      <c r="C359" s="9">
        <v>2</v>
      </c>
      <c r="D359" s="11">
        <v>0.35</v>
      </c>
      <c r="E359" s="11">
        <v>0.13</v>
      </c>
      <c r="F359" s="150">
        <v>4.2</v>
      </c>
      <c r="G359" s="11">
        <v>0.14000000000000001</v>
      </c>
      <c r="H359" s="11">
        <v>0.6</v>
      </c>
      <c r="I359" s="11">
        <v>0.12</v>
      </c>
      <c r="J359" s="11">
        <v>0.1</v>
      </c>
      <c r="K359" s="11">
        <v>0.16288769959975144</v>
      </c>
      <c r="L359" s="150">
        <v>2.2999999999999998</v>
      </c>
      <c r="M359" s="11">
        <v>0.86</v>
      </c>
      <c r="N359" s="150">
        <v>1.8</v>
      </c>
      <c r="O359" s="11">
        <v>0.08</v>
      </c>
      <c r="P359" s="11">
        <v>0.23</v>
      </c>
      <c r="Q359" s="150">
        <v>1.9</v>
      </c>
      <c r="R359" s="150">
        <v>2</v>
      </c>
      <c r="S359" s="11">
        <v>0.8</v>
      </c>
      <c r="T359" s="155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7</v>
      </c>
    </row>
    <row r="360" spans="1:65">
      <c r="A360" s="30"/>
      <c r="B360" s="19">
        <v>1</v>
      </c>
      <c r="C360" s="9">
        <v>3</v>
      </c>
      <c r="D360" s="11">
        <v>0.32</v>
      </c>
      <c r="E360" s="11">
        <v>0.11</v>
      </c>
      <c r="F360" s="150">
        <v>4.3</v>
      </c>
      <c r="G360" s="11">
        <v>0.15</v>
      </c>
      <c r="H360" s="11">
        <v>0.2</v>
      </c>
      <c r="I360" s="11">
        <v>0.11</v>
      </c>
      <c r="J360" s="11">
        <v>0.1</v>
      </c>
      <c r="K360" s="11">
        <v>0.15751547420542689</v>
      </c>
      <c r="L360" s="150">
        <v>2.8</v>
      </c>
      <c r="M360" s="11">
        <v>0.86</v>
      </c>
      <c r="N360" s="150">
        <v>1.8</v>
      </c>
      <c r="O360" s="11">
        <v>7.0000000000000007E-2</v>
      </c>
      <c r="P360" s="151">
        <v>0.28000000000000003</v>
      </c>
      <c r="Q360" s="150">
        <v>1.9</v>
      </c>
      <c r="R360" s="150">
        <v>1.8</v>
      </c>
      <c r="S360" s="11">
        <v>0.7</v>
      </c>
      <c r="T360" s="155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16</v>
      </c>
    </row>
    <row r="361" spans="1:65">
      <c r="A361" s="30"/>
      <c r="B361" s="19">
        <v>1</v>
      </c>
      <c r="C361" s="9">
        <v>4</v>
      </c>
      <c r="D361" s="11">
        <v>0.35</v>
      </c>
      <c r="E361" s="11">
        <v>0.11</v>
      </c>
      <c r="F361" s="150">
        <v>4.4000000000000004</v>
      </c>
      <c r="G361" s="11">
        <v>0.16</v>
      </c>
      <c r="H361" s="11">
        <v>0.4</v>
      </c>
      <c r="I361" s="11">
        <v>0.1</v>
      </c>
      <c r="J361" s="11">
        <v>0.1</v>
      </c>
      <c r="K361" s="11">
        <v>0.163472728505344</v>
      </c>
      <c r="L361" s="150">
        <v>3</v>
      </c>
      <c r="M361" s="11">
        <v>1.06</v>
      </c>
      <c r="N361" s="150">
        <v>2</v>
      </c>
      <c r="O361" s="11">
        <v>0.06</v>
      </c>
      <c r="P361" s="11">
        <v>0.22</v>
      </c>
      <c r="Q361" s="150">
        <v>1.7</v>
      </c>
      <c r="R361" s="150">
        <v>1.8</v>
      </c>
      <c r="S361" s="11">
        <v>0.8</v>
      </c>
      <c r="T361" s="155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0.29680724315111301</v>
      </c>
    </row>
    <row r="362" spans="1:65">
      <c r="A362" s="30"/>
      <c r="B362" s="19">
        <v>1</v>
      </c>
      <c r="C362" s="9">
        <v>5</v>
      </c>
      <c r="D362" s="11">
        <v>0.37</v>
      </c>
      <c r="E362" s="11">
        <v>0.11</v>
      </c>
      <c r="F362" s="150">
        <v>4</v>
      </c>
      <c r="G362" s="11">
        <v>0.14000000000000001</v>
      </c>
      <c r="H362" s="11">
        <v>0.5</v>
      </c>
      <c r="I362" s="11">
        <v>0.09</v>
      </c>
      <c r="J362" s="11">
        <v>0.1</v>
      </c>
      <c r="K362" s="11">
        <v>0.16226522576595201</v>
      </c>
      <c r="L362" s="150">
        <v>2.6</v>
      </c>
      <c r="M362" s="11">
        <v>0.68</v>
      </c>
      <c r="N362" s="150">
        <v>1.9</v>
      </c>
      <c r="O362" s="11">
        <v>0.05</v>
      </c>
      <c r="P362" s="11">
        <v>0.21</v>
      </c>
      <c r="Q362" s="150">
        <v>1.9</v>
      </c>
      <c r="R362" s="150">
        <v>2</v>
      </c>
      <c r="S362" s="11">
        <v>0.7</v>
      </c>
      <c r="T362" s="155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8">
        <v>13</v>
      </c>
    </row>
    <row r="363" spans="1:65">
      <c r="A363" s="30"/>
      <c r="B363" s="19">
        <v>1</v>
      </c>
      <c r="C363" s="9">
        <v>6</v>
      </c>
      <c r="D363" s="11">
        <v>0.35</v>
      </c>
      <c r="E363" s="11">
        <v>0.11</v>
      </c>
      <c r="F363" s="150">
        <v>4.0999999999999996</v>
      </c>
      <c r="G363" s="11">
        <v>0.15</v>
      </c>
      <c r="H363" s="11">
        <v>0.4</v>
      </c>
      <c r="I363" s="11">
        <v>0.11</v>
      </c>
      <c r="J363" s="11">
        <v>0.1</v>
      </c>
      <c r="K363" s="11">
        <v>0.16199098631554149</v>
      </c>
      <c r="L363" s="150">
        <v>3.2</v>
      </c>
      <c r="M363" s="11">
        <v>0.96</v>
      </c>
      <c r="N363" s="150">
        <v>1.9</v>
      </c>
      <c r="O363" s="11">
        <v>0.06</v>
      </c>
      <c r="P363" s="11">
        <v>0.23</v>
      </c>
      <c r="Q363" s="150">
        <v>1.9</v>
      </c>
      <c r="R363" s="150">
        <v>1.9</v>
      </c>
      <c r="S363" s="11">
        <v>0.5</v>
      </c>
      <c r="T363" s="155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20" t="s">
        <v>267</v>
      </c>
      <c r="C364" s="12"/>
      <c r="D364" s="23">
        <v>0.35166666666666674</v>
      </c>
      <c r="E364" s="23">
        <v>0.11166666666666668</v>
      </c>
      <c r="F364" s="23">
        <v>4.1833333333333336</v>
      </c>
      <c r="G364" s="23">
        <v>0.14833333333333334</v>
      </c>
      <c r="H364" s="23">
        <v>0.44999999999999996</v>
      </c>
      <c r="I364" s="23">
        <v>0.10666666666666665</v>
      </c>
      <c r="J364" s="23">
        <v>9.9999999999999992E-2</v>
      </c>
      <c r="K364" s="23">
        <v>0.16054634132890497</v>
      </c>
      <c r="L364" s="23">
        <v>2.6166666666666667</v>
      </c>
      <c r="M364" s="23">
        <v>0.92833333333333323</v>
      </c>
      <c r="N364" s="23">
        <v>1.8833333333333335</v>
      </c>
      <c r="O364" s="23">
        <v>6.3333333333333339E-2</v>
      </c>
      <c r="P364" s="23">
        <v>0.23166666666666666</v>
      </c>
      <c r="Q364" s="23">
        <v>1.7833333333333332</v>
      </c>
      <c r="R364" s="23">
        <v>1.8833333333333331</v>
      </c>
      <c r="S364" s="23">
        <v>0.66666666666666663</v>
      </c>
      <c r="T364" s="155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268</v>
      </c>
      <c r="C365" s="29"/>
      <c r="D365" s="11">
        <v>0.35</v>
      </c>
      <c r="E365" s="11">
        <v>0.11</v>
      </c>
      <c r="F365" s="11">
        <v>4.1500000000000004</v>
      </c>
      <c r="G365" s="11">
        <v>0.15</v>
      </c>
      <c r="H365" s="11">
        <v>0.45</v>
      </c>
      <c r="I365" s="11">
        <v>0.11</v>
      </c>
      <c r="J365" s="11">
        <v>0.1</v>
      </c>
      <c r="K365" s="11">
        <v>0.16212810604074673</v>
      </c>
      <c r="L365" s="11">
        <v>2.7</v>
      </c>
      <c r="M365" s="11">
        <v>0.90999999999999992</v>
      </c>
      <c r="N365" s="11">
        <v>1.9</v>
      </c>
      <c r="O365" s="11">
        <v>0.06</v>
      </c>
      <c r="P365" s="11">
        <v>0.22500000000000001</v>
      </c>
      <c r="Q365" s="11">
        <v>1.9</v>
      </c>
      <c r="R365" s="11">
        <v>1.85</v>
      </c>
      <c r="S365" s="11">
        <v>0.7</v>
      </c>
      <c r="T365" s="155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269</v>
      </c>
      <c r="C366" s="29"/>
      <c r="D366" s="24">
        <v>1.8348478592697177E-2</v>
      </c>
      <c r="E366" s="24">
        <v>9.83192080250175E-3</v>
      </c>
      <c r="F366" s="24">
        <v>0.14719601443879762</v>
      </c>
      <c r="G366" s="24">
        <v>7.5277265270908035E-3</v>
      </c>
      <c r="H366" s="24">
        <v>0.1516575088810313</v>
      </c>
      <c r="I366" s="24">
        <v>1.0327955589886445E-2</v>
      </c>
      <c r="J366" s="24">
        <v>1.5202354861220293E-17</v>
      </c>
      <c r="K366" s="24">
        <v>3.389330986007872E-3</v>
      </c>
      <c r="L366" s="24">
        <v>0.50760877323650233</v>
      </c>
      <c r="M366" s="24">
        <v>0.16642315544018157</v>
      </c>
      <c r="N366" s="24">
        <v>7.527726527090807E-2</v>
      </c>
      <c r="O366" s="24">
        <v>1.0327955589886414E-2</v>
      </c>
      <c r="P366" s="24">
        <v>2.483277404291891E-2</v>
      </c>
      <c r="Q366" s="24">
        <v>0.20412414523193267</v>
      </c>
      <c r="R366" s="24">
        <v>9.8319208025017479E-2</v>
      </c>
      <c r="S366" s="24">
        <v>0.13662601021279491</v>
      </c>
      <c r="T366" s="155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3" t="s">
        <v>85</v>
      </c>
      <c r="C367" s="29"/>
      <c r="D367" s="13">
        <v>5.2175768510039355E-2</v>
      </c>
      <c r="E367" s="13">
        <v>8.8047051962702225E-2</v>
      </c>
      <c r="F367" s="13">
        <v>3.5186298272222534E-2</v>
      </c>
      <c r="G367" s="13">
        <v>5.0748718160162715E-2</v>
      </c>
      <c r="H367" s="13">
        <v>0.33701668640229182</v>
      </c>
      <c r="I367" s="13">
        <v>9.6824583655185439E-2</v>
      </c>
      <c r="J367" s="13">
        <v>1.5202354861220294E-16</v>
      </c>
      <c r="K367" s="13">
        <v>2.1111231548181363E-2</v>
      </c>
      <c r="L367" s="13">
        <v>0.19399061397573336</v>
      </c>
      <c r="M367" s="13">
        <v>0.17927090352622793</v>
      </c>
      <c r="N367" s="13">
        <v>3.9970229347384811E-2</v>
      </c>
      <c r="O367" s="13">
        <v>0.16307298299820652</v>
      </c>
      <c r="P367" s="13">
        <v>0.10719183040108882</v>
      </c>
      <c r="Q367" s="13">
        <v>0.11446213751323328</v>
      </c>
      <c r="R367" s="13">
        <v>5.2204889216823445E-2</v>
      </c>
      <c r="S367" s="13">
        <v>0.20493901531919237</v>
      </c>
      <c r="T367" s="155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30"/>
      <c r="B368" s="3" t="s">
        <v>270</v>
      </c>
      <c r="C368" s="29"/>
      <c r="D368" s="13">
        <v>0.18483182193644532</v>
      </c>
      <c r="E368" s="13">
        <v>-0.62377378165999131</v>
      </c>
      <c r="F368" s="13">
        <v>13.094444896021219</v>
      </c>
      <c r="G368" s="13">
        <v>-0.50023681444386914</v>
      </c>
      <c r="H368" s="13">
        <v>0.51613550674331821</v>
      </c>
      <c r="I368" s="13">
        <v>-0.64061973173491715</v>
      </c>
      <c r="J368" s="13">
        <v>-0.66308099850148494</v>
      </c>
      <c r="K368" s="13">
        <v>-0.45908886985225539</v>
      </c>
      <c r="L368" s="13">
        <v>7.8160472058778137</v>
      </c>
      <c r="M368" s="13">
        <v>2.1277313972445486</v>
      </c>
      <c r="N368" s="13">
        <v>5.3453078615553693</v>
      </c>
      <c r="O368" s="13">
        <v>-0.786617965717607</v>
      </c>
      <c r="P368" s="13">
        <v>-0.21947097986177322</v>
      </c>
      <c r="Q368" s="13">
        <v>5.0083888600568534</v>
      </c>
      <c r="R368" s="13">
        <v>5.3453078615553684</v>
      </c>
      <c r="S368" s="13">
        <v>1.2461266766567678</v>
      </c>
      <c r="T368" s="155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A369" s="30"/>
      <c r="B369" s="46" t="s">
        <v>271</v>
      </c>
      <c r="C369" s="47"/>
      <c r="D369" s="45">
        <v>0.11</v>
      </c>
      <c r="E369" s="45">
        <v>0.66</v>
      </c>
      <c r="F369" s="45">
        <v>8.57</v>
      </c>
      <c r="G369" s="45">
        <v>0.56999999999999995</v>
      </c>
      <c r="H369" s="45">
        <v>0.11</v>
      </c>
      <c r="I369" s="45">
        <v>0.67</v>
      </c>
      <c r="J369" s="45">
        <v>0.68</v>
      </c>
      <c r="K369" s="45">
        <v>0.54</v>
      </c>
      <c r="L369" s="45">
        <v>5.0199999999999996</v>
      </c>
      <c r="M369" s="45">
        <v>1.2</v>
      </c>
      <c r="N369" s="45">
        <v>3.36</v>
      </c>
      <c r="O369" s="45">
        <v>0.76</v>
      </c>
      <c r="P369" s="45">
        <v>0.38</v>
      </c>
      <c r="Q369" s="45">
        <v>3.13</v>
      </c>
      <c r="R369" s="45">
        <v>3.36</v>
      </c>
      <c r="S369" s="45">
        <v>0.6</v>
      </c>
      <c r="T369" s="155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55"/>
    </row>
    <row r="370" spans="1:65">
      <c r="B370" s="31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BM370" s="55"/>
    </row>
    <row r="371" spans="1:65" ht="15">
      <c r="B371" s="8" t="s">
        <v>488</v>
      </c>
      <c r="BM371" s="28" t="s">
        <v>65</v>
      </c>
    </row>
    <row r="372" spans="1:65" ht="15">
      <c r="A372" s="25" t="s">
        <v>8</v>
      </c>
      <c r="B372" s="18" t="s">
        <v>108</v>
      </c>
      <c r="C372" s="15" t="s">
        <v>109</v>
      </c>
      <c r="D372" s="16" t="s">
        <v>224</v>
      </c>
      <c r="E372" s="17" t="s">
        <v>224</v>
      </c>
      <c r="F372" s="17" t="s">
        <v>224</v>
      </c>
      <c r="G372" s="17" t="s">
        <v>224</v>
      </c>
      <c r="H372" s="17" t="s">
        <v>224</v>
      </c>
      <c r="I372" s="17" t="s">
        <v>224</v>
      </c>
      <c r="J372" s="17" t="s">
        <v>224</v>
      </c>
      <c r="K372" s="17" t="s">
        <v>224</v>
      </c>
      <c r="L372" s="17" t="s">
        <v>224</v>
      </c>
      <c r="M372" s="17" t="s">
        <v>224</v>
      </c>
      <c r="N372" s="17" t="s">
        <v>224</v>
      </c>
      <c r="O372" s="17" t="s">
        <v>224</v>
      </c>
      <c r="P372" s="17" t="s">
        <v>224</v>
      </c>
      <c r="Q372" s="17" t="s">
        <v>224</v>
      </c>
      <c r="R372" s="17" t="s">
        <v>224</v>
      </c>
      <c r="S372" s="17" t="s">
        <v>224</v>
      </c>
      <c r="T372" s="17" t="s">
        <v>224</v>
      </c>
      <c r="U372" s="17" t="s">
        <v>224</v>
      </c>
      <c r="V372" s="17" t="s">
        <v>224</v>
      </c>
      <c r="W372" s="17" t="s">
        <v>224</v>
      </c>
      <c r="X372" s="17" t="s">
        <v>224</v>
      </c>
      <c r="Y372" s="155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 t="s">
        <v>225</v>
      </c>
      <c r="C373" s="9" t="s">
        <v>225</v>
      </c>
      <c r="D373" s="153" t="s">
        <v>229</v>
      </c>
      <c r="E373" s="154" t="s">
        <v>230</v>
      </c>
      <c r="F373" s="154" t="s">
        <v>232</v>
      </c>
      <c r="G373" s="154" t="s">
        <v>233</v>
      </c>
      <c r="H373" s="154" t="s">
        <v>234</v>
      </c>
      <c r="I373" s="154" t="s">
        <v>235</v>
      </c>
      <c r="J373" s="154" t="s">
        <v>236</v>
      </c>
      <c r="K373" s="154" t="s">
        <v>239</v>
      </c>
      <c r="L373" s="154" t="s">
        <v>240</v>
      </c>
      <c r="M373" s="154" t="s">
        <v>242</v>
      </c>
      <c r="N373" s="154" t="s">
        <v>244</v>
      </c>
      <c r="O373" s="154" t="s">
        <v>246</v>
      </c>
      <c r="P373" s="154" t="s">
        <v>247</v>
      </c>
      <c r="Q373" s="154" t="s">
        <v>249</v>
      </c>
      <c r="R373" s="154" t="s">
        <v>250</v>
      </c>
      <c r="S373" s="154" t="s">
        <v>251</v>
      </c>
      <c r="T373" s="154" t="s">
        <v>252</v>
      </c>
      <c r="U373" s="154" t="s">
        <v>253</v>
      </c>
      <c r="V373" s="154" t="s">
        <v>254</v>
      </c>
      <c r="W373" s="154" t="s">
        <v>255</v>
      </c>
      <c r="X373" s="154" t="s">
        <v>258</v>
      </c>
      <c r="Y373" s="155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 t="s">
        <v>3</v>
      </c>
    </row>
    <row r="374" spans="1:65">
      <c r="A374" s="30"/>
      <c r="B374" s="19"/>
      <c r="C374" s="9"/>
      <c r="D374" s="10" t="s">
        <v>296</v>
      </c>
      <c r="E374" s="11" t="s">
        <v>296</v>
      </c>
      <c r="F374" s="11" t="s">
        <v>296</v>
      </c>
      <c r="G374" s="11" t="s">
        <v>296</v>
      </c>
      <c r="H374" s="11" t="s">
        <v>296</v>
      </c>
      <c r="I374" s="11" t="s">
        <v>295</v>
      </c>
      <c r="J374" s="11" t="s">
        <v>295</v>
      </c>
      <c r="K374" s="11" t="s">
        <v>295</v>
      </c>
      <c r="L374" s="11" t="s">
        <v>296</v>
      </c>
      <c r="M374" s="11" t="s">
        <v>295</v>
      </c>
      <c r="N374" s="11" t="s">
        <v>295</v>
      </c>
      <c r="O374" s="11" t="s">
        <v>295</v>
      </c>
      <c r="P374" s="11" t="s">
        <v>295</v>
      </c>
      <c r="Q374" s="11" t="s">
        <v>296</v>
      </c>
      <c r="R374" s="11" t="s">
        <v>296</v>
      </c>
      <c r="S374" s="11" t="s">
        <v>296</v>
      </c>
      <c r="T374" s="11" t="s">
        <v>295</v>
      </c>
      <c r="U374" s="11" t="s">
        <v>295</v>
      </c>
      <c r="V374" s="11" t="s">
        <v>295</v>
      </c>
      <c r="W374" s="11" t="s">
        <v>295</v>
      </c>
      <c r="X374" s="11" t="s">
        <v>295</v>
      </c>
      <c r="Y374" s="155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2</v>
      </c>
    </row>
    <row r="375" spans="1:65">
      <c r="A375" s="30"/>
      <c r="B375" s="19"/>
      <c r="C375" s="9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155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3</v>
      </c>
    </row>
    <row r="376" spans="1:65">
      <c r="A376" s="30"/>
      <c r="B376" s="18">
        <v>1</v>
      </c>
      <c r="C376" s="14">
        <v>1</v>
      </c>
      <c r="D376" s="22">
        <v>4.51</v>
      </c>
      <c r="E376" s="22">
        <v>3.3</v>
      </c>
      <c r="F376" s="22">
        <v>3.6</v>
      </c>
      <c r="G376" s="22">
        <v>3.3</v>
      </c>
      <c r="H376" s="22">
        <v>3.7</v>
      </c>
      <c r="I376" s="22">
        <v>3.8</v>
      </c>
      <c r="J376" s="22">
        <v>3.75</v>
      </c>
      <c r="K376" s="22">
        <v>3.9</v>
      </c>
      <c r="L376" s="22">
        <v>3.63</v>
      </c>
      <c r="M376" s="22">
        <v>2.9969397069580301</v>
      </c>
      <c r="N376" s="22">
        <v>3.4</v>
      </c>
      <c r="O376" s="22">
        <v>3.8599999999999994</v>
      </c>
      <c r="P376" s="22">
        <v>3.4</v>
      </c>
      <c r="Q376" s="22">
        <v>3.8</v>
      </c>
      <c r="R376" s="22">
        <v>3.6</v>
      </c>
      <c r="S376" s="22">
        <v>3.19</v>
      </c>
      <c r="T376" s="22">
        <v>3.02</v>
      </c>
      <c r="U376" s="22">
        <v>3.69</v>
      </c>
      <c r="V376" s="22">
        <v>3.48</v>
      </c>
      <c r="W376" s="149">
        <v>5.0434599999999996</v>
      </c>
      <c r="X376" s="22">
        <v>3.22</v>
      </c>
      <c r="Y376" s="155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</v>
      </c>
    </row>
    <row r="377" spans="1:65">
      <c r="A377" s="30"/>
      <c r="B377" s="19">
        <v>1</v>
      </c>
      <c r="C377" s="9">
        <v>2</v>
      </c>
      <c r="D377" s="11">
        <v>4.05</v>
      </c>
      <c r="E377" s="11">
        <v>3.7</v>
      </c>
      <c r="F377" s="11">
        <v>3.6</v>
      </c>
      <c r="G377" s="11">
        <v>3.2</v>
      </c>
      <c r="H377" s="11">
        <v>3.8</v>
      </c>
      <c r="I377" s="11">
        <v>3.8</v>
      </c>
      <c r="J377" s="11">
        <v>3.17</v>
      </c>
      <c r="K377" s="11">
        <v>3.8</v>
      </c>
      <c r="L377" s="11">
        <v>3.73</v>
      </c>
      <c r="M377" s="11">
        <v>3.0768918350127201</v>
      </c>
      <c r="N377" s="11">
        <v>3.6</v>
      </c>
      <c r="O377" s="11">
        <v>3.81</v>
      </c>
      <c r="P377" s="11">
        <v>3.3</v>
      </c>
      <c r="Q377" s="11">
        <v>3.9</v>
      </c>
      <c r="R377" s="11">
        <v>3.6</v>
      </c>
      <c r="S377" s="11">
        <v>3.29</v>
      </c>
      <c r="T377" s="11">
        <v>3.1</v>
      </c>
      <c r="U377" s="11">
        <v>3.5</v>
      </c>
      <c r="V377" s="11">
        <v>3.68</v>
      </c>
      <c r="W377" s="150">
        <v>6.6478999999999999</v>
      </c>
      <c r="X377" s="11">
        <v>3.27</v>
      </c>
      <c r="Y377" s="155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19</v>
      </c>
    </row>
    <row r="378" spans="1:65">
      <c r="A378" s="30"/>
      <c r="B378" s="19">
        <v>1</v>
      </c>
      <c r="C378" s="9">
        <v>3</v>
      </c>
      <c r="D378" s="11">
        <v>3.68</v>
      </c>
      <c r="E378" s="11">
        <v>3.7</v>
      </c>
      <c r="F378" s="11">
        <v>3.6</v>
      </c>
      <c r="G378" s="151">
        <v>3.7</v>
      </c>
      <c r="H378" s="11">
        <v>3.5</v>
      </c>
      <c r="I378" s="11">
        <v>4</v>
      </c>
      <c r="J378" s="11">
        <v>3.76</v>
      </c>
      <c r="K378" s="11">
        <v>3.9</v>
      </c>
      <c r="L378" s="11">
        <v>3.78</v>
      </c>
      <c r="M378" s="11">
        <v>2.9276879231549588</v>
      </c>
      <c r="N378" s="11">
        <v>3.4</v>
      </c>
      <c r="O378" s="11">
        <v>3.89</v>
      </c>
      <c r="P378" s="11">
        <v>3.3</v>
      </c>
      <c r="Q378" s="11">
        <v>3.9</v>
      </c>
      <c r="R378" s="11">
        <v>3.6</v>
      </c>
      <c r="S378" s="11">
        <v>3.18</v>
      </c>
      <c r="T378" s="11">
        <v>3.12</v>
      </c>
      <c r="U378" s="11">
        <v>3.67</v>
      </c>
      <c r="V378" s="11">
        <v>3.73</v>
      </c>
      <c r="W378" s="150">
        <v>6.64391</v>
      </c>
      <c r="X378" s="11">
        <v>3.1</v>
      </c>
      <c r="Y378" s="155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16</v>
      </c>
    </row>
    <row r="379" spans="1:65">
      <c r="A379" s="30"/>
      <c r="B379" s="19">
        <v>1</v>
      </c>
      <c r="C379" s="9">
        <v>4</v>
      </c>
      <c r="D379" s="11">
        <v>4.2300000000000004</v>
      </c>
      <c r="E379" s="11">
        <v>3.5</v>
      </c>
      <c r="F379" s="11">
        <v>3.7</v>
      </c>
      <c r="G379" s="11">
        <v>3.2</v>
      </c>
      <c r="H379" s="11">
        <v>3.7</v>
      </c>
      <c r="I379" s="11">
        <v>4</v>
      </c>
      <c r="J379" s="11">
        <v>3.6</v>
      </c>
      <c r="K379" s="11">
        <v>3.8</v>
      </c>
      <c r="L379" s="11">
        <v>3.66</v>
      </c>
      <c r="M379" s="11">
        <v>3.0038015532835098</v>
      </c>
      <c r="N379" s="11">
        <v>3.4</v>
      </c>
      <c r="O379" s="11">
        <v>3.8299999999999996</v>
      </c>
      <c r="P379" s="11">
        <v>3.6</v>
      </c>
      <c r="Q379" s="11">
        <v>3.8</v>
      </c>
      <c r="R379" s="11">
        <v>3.6</v>
      </c>
      <c r="S379" s="11">
        <v>3.16</v>
      </c>
      <c r="T379" s="11">
        <v>3.15</v>
      </c>
      <c r="U379" s="11">
        <v>3.8800000000000003</v>
      </c>
      <c r="V379" s="11">
        <v>3.67</v>
      </c>
      <c r="W379" s="150">
        <v>6.6064600000000002</v>
      </c>
      <c r="X379" s="11">
        <v>3.15</v>
      </c>
      <c r="Y379" s="155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8">
        <v>3.5720171964570979</v>
      </c>
    </row>
    <row r="380" spans="1:65">
      <c r="A380" s="30"/>
      <c r="B380" s="19">
        <v>1</v>
      </c>
      <c r="C380" s="9">
        <v>5</v>
      </c>
      <c r="D380" s="11">
        <v>4.13</v>
      </c>
      <c r="E380" s="11">
        <v>3.4</v>
      </c>
      <c r="F380" s="11">
        <v>3.6</v>
      </c>
      <c r="G380" s="11">
        <v>3.3</v>
      </c>
      <c r="H380" s="11">
        <v>3.7</v>
      </c>
      <c r="I380" s="11">
        <v>3.8</v>
      </c>
      <c r="J380" s="11">
        <v>3.8299999999999996</v>
      </c>
      <c r="K380" s="11">
        <v>3.9</v>
      </c>
      <c r="L380" s="11">
        <v>3.72</v>
      </c>
      <c r="M380" s="11">
        <v>3.0236175134353158</v>
      </c>
      <c r="N380" s="11">
        <v>3.6</v>
      </c>
      <c r="O380" s="11">
        <v>3.79</v>
      </c>
      <c r="P380" s="11">
        <v>3.4</v>
      </c>
      <c r="Q380" s="151">
        <v>3.5</v>
      </c>
      <c r="R380" s="11">
        <v>3.5</v>
      </c>
      <c r="S380" s="11">
        <v>3.13</v>
      </c>
      <c r="T380" s="11">
        <v>3.11</v>
      </c>
      <c r="U380" s="11">
        <v>3.9600000000000004</v>
      </c>
      <c r="V380" s="11">
        <v>3.8</v>
      </c>
      <c r="W380" s="150">
        <v>6.7218200000000001</v>
      </c>
      <c r="X380" s="11">
        <v>3.2</v>
      </c>
      <c r="Y380" s="155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30</v>
      </c>
    </row>
    <row r="381" spans="1:65">
      <c r="A381" s="30"/>
      <c r="B381" s="19">
        <v>1</v>
      </c>
      <c r="C381" s="9">
        <v>6</v>
      </c>
      <c r="D381" s="11">
        <v>4.04</v>
      </c>
      <c r="E381" s="11">
        <v>3.7</v>
      </c>
      <c r="F381" s="11">
        <v>3.6</v>
      </c>
      <c r="G381" s="11">
        <v>3.4</v>
      </c>
      <c r="H381" s="11">
        <v>3.4</v>
      </c>
      <c r="I381" s="11">
        <v>4.2</v>
      </c>
      <c r="J381" s="11">
        <v>3.54</v>
      </c>
      <c r="K381" s="11">
        <v>3.8</v>
      </c>
      <c r="L381" s="11">
        <v>3.8299999999999996</v>
      </c>
      <c r="M381" s="11">
        <v>3.0431250430072132</v>
      </c>
      <c r="N381" s="11">
        <v>3.6</v>
      </c>
      <c r="O381" s="11">
        <v>3.79</v>
      </c>
      <c r="P381" s="11">
        <v>3.4</v>
      </c>
      <c r="Q381" s="11">
        <v>3.9</v>
      </c>
      <c r="R381" s="11">
        <v>3.6</v>
      </c>
      <c r="S381" s="11">
        <v>3.31</v>
      </c>
      <c r="T381" s="11">
        <v>3.22</v>
      </c>
      <c r="U381" s="11">
        <v>4.13</v>
      </c>
      <c r="V381" s="11">
        <v>3.54</v>
      </c>
      <c r="W381" s="150">
        <v>6.7168700000000001</v>
      </c>
      <c r="X381" s="11">
        <v>3.07</v>
      </c>
      <c r="Y381" s="155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20" t="s">
        <v>267</v>
      </c>
      <c r="C382" s="12"/>
      <c r="D382" s="23">
        <v>4.1066666666666665</v>
      </c>
      <c r="E382" s="23">
        <v>3.5499999999999994</v>
      </c>
      <c r="F382" s="23">
        <v>3.6166666666666671</v>
      </c>
      <c r="G382" s="23">
        <v>3.3499999999999996</v>
      </c>
      <c r="H382" s="23">
        <v>3.6333333333333329</v>
      </c>
      <c r="I382" s="23">
        <v>3.9333333333333331</v>
      </c>
      <c r="J382" s="23">
        <v>3.6083333333333329</v>
      </c>
      <c r="K382" s="23">
        <v>3.8499999999999996</v>
      </c>
      <c r="L382" s="23">
        <v>3.7249999999999996</v>
      </c>
      <c r="M382" s="23">
        <v>3.0120105958086243</v>
      </c>
      <c r="N382" s="23">
        <v>3.5000000000000004</v>
      </c>
      <c r="O382" s="23">
        <v>3.8283333333333331</v>
      </c>
      <c r="P382" s="23">
        <v>3.4</v>
      </c>
      <c r="Q382" s="23">
        <v>3.7999999999999994</v>
      </c>
      <c r="R382" s="23">
        <v>3.5833333333333335</v>
      </c>
      <c r="S382" s="23">
        <v>3.2099999999999995</v>
      </c>
      <c r="T382" s="23">
        <v>3.1199999999999997</v>
      </c>
      <c r="U382" s="23">
        <v>3.8049999999999997</v>
      </c>
      <c r="V382" s="23">
        <v>3.65</v>
      </c>
      <c r="W382" s="23">
        <v>6.3967366666666665</v>
      </c>
      <c r="X382" s="23">
        <v>3.1683333333333334</v>
      </c>
      <c r="Y382" s="155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268</v>
      </c>
      <c r="C383" s="29"/>
      <c r="D383" s="11">
        <v>4.09</v>
      </c>
      <c r="E383" s="11">
        <v>3.6</v>
      </c>
      <c r="F383" s="11">
        <v>3.6</v>
      </c>
      <c r="G383" s="11">
        <v>3.3</v>
      </c>
      <c r="H383" s="11">
        <v>3.7</v>
      </c>
      <c r="I383" s="11">
        <v>3.9</v>
      </c>
      <c r="J383" s="11">
        <v>3.6749999999999998</v>
      </c>
      <c r="K383" s="11">
        <v>3.8499999999999996</v>
      </c>
      <c r="L383" s="11">
        <v>3.7250000000000001</v>
      </c>
      <c r="M383" s="11">
        <v>3.0137095333594131</v>
      </c>
      <c r="N383" s="11">
        <v>3.5</v>
      </c>
      <c r="O383" s="11">
        <v>3.82</v>
      </c>
      <c r="P383" s="11">
        <v>3.4</v>
      </c>
      <c r="Q383" s="11">
        <v>3.8499999999999996</v>
      </c>
      <c r="R383" s="11">
        <v>3.6</v>
      </c>
      <c r="S383" s="11">
        <v>3.1850000000000001</v>
      </c>
      <c r="T383" s="11">
        <v>3.1150000000000002</v>
      </c>
      <c r="U383" s="11">
        <v>3.7850000000000001</v>
      </c>
      <c r="V383" s="11">
        <v>3.6749999999999998</v>
      </c>
      <c r="W383" s="11">
        <v>6.645905</v>
      </c>
      <c r="X383" s="11">
        <v>3.1749999999999998</v>
      </c>
      <c r="Y383" s="155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269</v>
      </c>
      <c r="C384" s="29"/>
      <c r="D384" s="24">
        <v>0.27134234219278536</v>
      </c>
      <c r="E384" s="24">
        <v>0.17606816861659025</v>
      </c>
      <c r="F384" s="24">
        <v>4.0824829046386332E-2</v>
      </c>
      <c r="G384" s="24">
        <v>0.18708286933869708</v>
      </c>
      <c r="H384" s="24">
        <v>0.15055453054181622</v>
      </c>
      <c r="I384" s="24">
        <v>0.16329931618554536</v>
      </c>
      <c r="J384" s="24">
        <v>0.24045096520219386</v>
      </c>
      <c r="K384" s="24">
        <v>5.4772255750516662E-2</v>
      </c>
      <c r="L384" s="24">
        <v>7.3959448348402249E-2</v>
      </c>
      <c r="M384" s="24">
        <v>5.0432604047994586E-2</v>
      </c>
      <c r="N384" s="24">
        <v>0.10954451150103331</v>
      </c>
      <c r="O384" s="24">
        <v>4.020779360604932E-2</v>
      </c>
      <c r="P384" s="24">
        <v>0.10954451150103332</v>
      </c>
      <c r="Q384" s="24">
        <v>0.15491933384829662</v>
      </c>
      <c r="R384" s="24">
        <v>4.0824829046386339E-2</v>
      </c>
      <c r="S384" s="24">
        <v>7.2938330115241895E-2</v>
      </c>
      <c r="T384" s="24">
        <v>6.542170893518455E-2</v>
      </c>
      <c r="U384" s="24">
        <v>0.22792542640082969</v>
      </c>
      <c r="V384" s="24">
        <v>0.11933147112141033</v>
      </c>
      <c r="W384" s="24">
        <v>0.66448232700852694</v>
      </c>
      <c r="X384" s="24">
        <v>7.5740786018278675E-2</v>
      </c>
      <c r="Y384" s="205"/>
      <c r="Z384" s="206"/>
      <c r="AA384" s="206"/>
      <c r="AB384" s="206"/>
      <c r="AC384" s="206"/>
      <c r="AD384" s="206"/>
      <c r="AE384" s="206"/>
      <c r="AF384" s="206"/>
      <c r="AG384" s="206"/>
      <c r="AH384" s="206"/>
      <c r="AI384" s="206"/>
      <c r="AJ384" s="206"/>
      <c r="AK384" s="206"/>
      <c r="AL384" s="206"/>
      <c r="AM384" s="206"/>
      <c r="AN384" s="206"/>
      <c r="AO384" s="206"/>
      <c r="AP384" s="206"/>
      <c r="AQ384" s="206"/>
      <c r="AR384" s="206"/>
      <c r="AS384" s="206"/>
      <c r="AT384" s="206"/>
      <c r="AU384" s="206"/>
      <c r="AV384" s="206"/>
      <c r="AW384" s="206"/>
      <c r="AX384" s="206"/>
      <c r="AY384" s="206"/>
      <c r="AZ384" s="206"/>
      <c r="BA384" s="206"/>
      <c r="BB384" s="206"/>
      <c r="BC384" s="206"/>
      <c r="BD384" s="206"/>
      <c r="BE384" s="206"/>
      <c r="BF384" s="206"/>
      <c r="BG384" s="206"/>
      <c r="BH384" s="206"/>
      <c r="BI384" s="206"/>
      <c r="BJ384" s="206"/>
      <c r="BK384" s="206"/>
      <c r="BL384" s="206"/>
      <c r="BM384" s="56"/>
    </row>
    <row r="385" spans="1:65">
      <c r="A385" s="30"/>
      <c r="B385" s="3" t="s">
        <v>85</v>
      </c>
      <c r="C385" s="29"/>
      <c r="D385" s="13">
        <v>6.6073622287204231E-2</v>
      </c>
      <c r="E385" s="13">
        <v>4.9596667215940922E-2</v>
      </c>
      <c r="F385" s="13">
        <v>1.1287971164899446E-2</v>
      </c>
      <c r="G385" s="13">
        <v>5.5845632638417048E-2</v>
      </c>
      <c r="H385" s="13">
        <v>4.1437026754628327E-2</v>
      </c>
      <c r="I385" s="13">
        <v>4.151677530140984E-2</v>
      </c>
      <c r="J385" s="13">
        <v>6.663768088744404E-2</v>
      </c>
      <c r="K385" s="13">
        <v>1.4226559935199135E-2</v>
      </c>
      <c r="L385" s="13">
        <v>1.9854885462658324E-2</v>
      </c>
      <c r="M385" s="13">
        <v>1.6743833543671555E-2</v>
      </c>
      <c r="N385" s="13">
        <v>3.1298431857438087E-2</v>
      </c>
      <c r="O385" s="13">
        <v>1.0502688795659378E-2</v>
      </c>
      <c r="P385" s="13">
        <v>3.2218973970892156E-2</v>
      </c>
      <c r="Q385" s="13">
        <v>4.0768245749551749E-2</v>
      </c>
      <c r="R385" s="13">
        <v>1.1392975547828746E-2</v>
      </c>
      <c r="S385" s="13">
        <v>2.2722221219701529E-2</v>
      </c>
      <c r="T385" s="13">
        <v>2.0968496453584794E-2</v>
      </c>
      <c r="U385" s="13">
        <v>5.9901557529784419E-2</v>
      </c>
      <c r="V385" s="13">
        <v>3.2693553731893241E-2</v>
      </c>
      <c r="W385" s="13">
        <v>0.10387833072309166</v>
      </c>
      <c r="X385" s="13">
        <v>2.3905561078888585E-2</v>
      </c>
      <c r="Y385" s="155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30"/>
      <c r="B386" s="3" t="s">
        <v>270</v>
      </c>
      <c r="C386" s="29"/>
      <c r="D386" s="13">
        <v>0.1496771826126313</v>
      </c>
      <c r="E386" s="13">
        <v>-6.1637991213862042E-3</v>
      </c>
      <c r="F386" s="13">
        <v>1.2499791505442559E-2</v>
      </c>
      <c r="G386" s="13">
        <v>-6.2154571001871384E-2</v>
      </c>
      <c r="H386" s="13">
        <v>1.7165689162149445E-2</v>
      </c>
      <c r="I386" s="13">
        <v>0.10115184698287738</v>
      </c>
      <c r="J386" s="13">
        <v>1.0166842677088672E-2</v>
      </c>
      <c r="K386" s="13">
        <v>7.7822358699341843E-2</v>
      </c>
      <c r="L386" s="13">
        <v>4.2828126274038647E-2</v>
      </c>
      <c r="M386" s="13">
        <v>-0.15677600914237355</v>
      </c>
      <c r="N386" s="13">
        <v>-2.0161492091507194E-2</v>
      </c>
      <c r="O386" s="13">
        <v>7.1756691745622714E-2</v>
      </c>
      <c r="P386" s="13">
        <v>-4.815687803174995E-2</v>
      </c>
      <c r="Q386" s="13">
        <v>6.382466572922052E-2</v>
      </c>
      <c r="R386" s="13">
        <v>3.1679961920283439E-3</v>
      </c>
      <c r="S386" s="13">
        <v>-0.10134811131821109</v>
      </c>
      <c r="T386" s="13">
        <v>-0.12654395866442947</v>
      </c>
      <c r="U386" s="13">
        <v>6.5224435026232763E-2</v>
      </c>
      <c r="V386" s="13">
        <v>2.1831586818856552E-2</v>
      </c>
      <c r="W386" s="13">
        <v>0.79079111741434627</v>
      </c>
      <c r="X386" s="13">
        <v>-0.11301285545997874</v>
      </c>
      <c r="Y386" s="155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A387" s="30"/>
      <c r="B387" s="46" t="s">
        <v>271</v>
      </c>
      <c r="C387" s="47"/>
      <c r="D387" s="45">
        <v>1.56</v>
      </c>
      <c r="E387" s="45">
        <v>0.21</v>
      </c>
      <c r="F387" s="45">
        <v>0</v>
      </c>
      <c r="G387" s="45">
        <v>0.85</v>
      </c>
      <c r="H387" s="45">
        <v>0.05</v>
      </c>
      <c r="I387" s="45">
        <v>1.01</v>
      </c>
      <c r="J387" s="45">
        <v>0.03</v>
      </c>
      <c r="K387" s="45">
        <v>0.74</v>
      </c>
      <c r="L387" s="45">
        <v>0.35</v>
      </c>
      <c r="M387" s="45">
        <v>1.93</v>
      </c>
      <c r="N387" s="45">
        <v>0.37</v>
      </c>
      <c r="O387" s="45">
        <v>0.67</v>
      </c>
      <c r="P387" s="45">
        <v>0.69</v>
      </c>
      <c r="Q387" s="45">
        <v>0.57999999999999996</v>
      </c>
      <c r="R387" s="45">
        <v>0.11</v>
      </c>
      <c r="S387" s="45">
        <v>1.3</v>
      </c>
      <c r="T387" s="45">
        <v>1.58</v>
      </c>
      <c r="U387" s="45">
        <v>0.6</v>
      </c>
      <c r="V387" s="45">
        <v>0.11</v>
      </c>
      <c r="W387" s="45">
        <v>8.86</v>
      </c>
      <c r="X387" s="45">
        <v>1.43</v>
      </c>
      <c r="Y387" s="155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55"/>
    </row>
    <row r="388" spans="1:65">
      <c r="B388" s="3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BM388" s="55"/>
    </row>
    <row r="389" spans="1:65" ht="15">
      <c r="B389" s="8" t="s">
        <v>489</v>
      </c>
      <c r="BM389" s="28" t="s">
        <v>274</v>
      </c>
    </row>
    <row r="390" spans="1:65" ht="15">
      <c r="A390" s="25" t="s">
        <v>52</v>
      </c>
      <c r="B390" s="18" t="s">
        <v>108</v>
      </c>
      <c r="C390" s="15" t="s">
        <v>109</v>
      </c>
      <c r="D390" s="16" t="s">
        <v>224</v>
      </c>
      <c r="E390" s="15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 t="s">
        <v>225</v>
      </c>
      <c r="C391" s="9" t="s">
        <v>225</v>
      </c>
      <c r="D391" s="153" t="s">
        <v>234</v>
      </c>
      <c r="E391" s="15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 t="s">
        <v>3</v>
      </c>
    </row>
    <row r="392" spans="1:65">
      <c r="A392" s="30"/>
      <c r="B392" s="19"/>
      <c r="C392" s="9"/>
      <c r="D392" s="10" t="s">
        <v>296</v>
      </c>
      <c r="E392" s="15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2</v>
      </c>
    </row>
    <row r="393" spans="1:65">
      <c r="A393" s="30"/>
      <c r="B393" s="19"/>
      <c r="C393" s="9"/>
      <c r="D393" s="26"/>
      <c r="E393" s="15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2</v>
      </c>
    </row>
    <row r="394" spans="1:65">
      <c r="A394" s="30"/>
      <c r="B394" s="18">
        <v>1</v>
      </c>
      <c r="C394" s="14">
        <v>1</v>
      </c>
      <c r="D394" s="22">
        <v>0.09</v>
      </c>
      <c r="E394" s="15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>
        <v>1</v>
      </c>
      <c r="C395" s="9">
        <v>2</v>
      </c>
      <c r="D395" s="11">
        <v>9.9999999999999992E-2</v>
      </c>
      <c r="E395" s="15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8</v>
      </c>
    </row>
    <row r="396" spans="1:65">
      <c r="A396" s="30"/>
      <c r="B396" s="19">
        <v>1</v>
      </c>
      <c r="C396" s="9">
        <v>3</v>
      </c>
      <c r="D396" s="11">
        <v>0.11</v>
      </c>
      <c r="E396" s="15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16</v>
      </c>
    </row>
    <row r="397" spans="1:65">
      <c r="A397" s="30"/>
      <c r="B397" s="19">
        <v>1</v>
      </c>
      <c r="C397" s="9">
        <v>4</v>
      </c>
      <c r="D397" s="11">
        <v>0.11</v>
      </c>
      <c r="E397" s="15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0.103333333333333</v>
      </c>
    </row>
    <row r="398" spans="1:65">
      <c r="A398" s="30"/>
      <c r="B398" s="19">
        <v>1</v>
      </c>
      <c r="C398" s="9">
        <v>5</v>
      </c>
      <c r="D398" s="11">
        <v>9.9999999999999992E-2</v>
      </c>
      <c r="E398" s="15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14</v>
      </c>
    </row>
    <row r="399" spans="1:65">
      <c r="A399" s="30"/>
      <c r="B399" s="19">
        <v>1</v>
      </c>
      <c r="C399" s="9">
        <v>6</v>
      </c>
      <c r="D399" s="11">
        <v>0.11</v>
      </c>
      <c r="E399" s="15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20" t="s">
        <v>267</v>
      </c>
      <c r="C400" s="12"/>
      <c r="D400" s="23">
        <v>0.10333333333333333</v>
      </c>
      <c r="E400" s="15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268</v>
      </c>
      <c r="C401" s="29"/>
      <c r="D401" s="11">
        <v>0.105</v>
      </c>
      <c r="E401" s="15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269</v>
      </c>
      <c r="C402" s="29"/>
      <c r="D402" s="24">
        <v>8.164965809277263E-3</v>
      </c>
      <c r="E402" s="15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3" t="s">
        <v>85</v>
      </c>
      <c r="C403" s="29"/>
      <c r="D403" s="13">
        <v>7.9015798154296088E-2</v>
      </c>
      <c r="E403" s="15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270</v>
      </c>
      <c r="C404" s="29"/>
      <c r="D404" s="13">
        <v>3.3306690738754696E-15</v>
      </c>
      <c r="E404" s="15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271</v>
      </c>
      <c r="C405" s="47"/>
      <c r="D405" s="45" t="s">
        <v>272</v>
      </c>
      <c r="E405" s="15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490</v>
      </c>
      <c r="BM407" s="28" t="s">
        <v>65</v>
      </c>
    </row>
    <row r="408" spans="1:65" ht="15">
      <c r="A408" s="25" t="s">
        <v>11</v>
      </c>
      <c r="B408" s="18" t="s">
        <v>108</v>
      </c>
      <c r="C408" s="15" t="s">
        <v>109</v>
      </c>
      <c r="D408" s="16" t="s">
        <v>224</v>
      </c>
      <c r="E408" s="17" t="s">
        <v>224</v>
      </c>
      <c r="F408" s="17" t="s">
        <v>224</v>
      </c>
      <c r="G408" s="17" t="s">
        <v>224</v>
      </c>
      <c r="H408" s="17" t="s">
        <v>224</v>
      </c>
      <c r="I408" s="17" t="s">
        <v>224</v>
      </c>
      <c r="J408" s="17" t="s">
        <v>224</v>
      </c>
      <c r="K408" s="17" t="s">
        <v>224</v>
      </c>
      <c r="L408" s="17" t="s">
        <v>224</v>
      </c>
      <c r="M408" s="17" t="s">
        <v>224</v>
      </c>
      <c r="N408" s="17" t="s">
        <v>224</v>
      </c>
      <c r="O408" s="17" t="s">
        <v>224</v>
      </c>
      <c r="P408" s="15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225</v>
      </c>
      <c r="C409" s="9" t="s">
        <v>225</v>
      </c>
      <c r="D409" s="153" t="s">
        <v>234</v>
      </c>
      <c r="E409" s="154" t="s">
        <v>235</v>
      </c>
      <c r="F409" s="154" t="s">
        <v>236</v>
      </c>
      <c r="G409" s="154" t="s">
        <v>239</v>
      </c>
      <c r="H409" s="154" t="s">
        <v>242</v>
      </c>
      <c r="I409" s="154" t="s">
        <v>243</v>
      </c>
      <c r="J409" s="154" t="s">
        <v>244</v>
      </c>
      <c r="K409" s="154" t="s">
        <v>246</v>
      </c>
      <c r="L409" s="154" t="s">
        <v>251</v>
      </c>
      <c r="M409" s="154" t="s">
        <v>253</v>
      </c>
      <c r="N409" s="154" t="s">
        <v>255</v>
      </c>
      <c r="O409" s="154" t="s">
        <v>258</v>
      </c>
      <c r="P409" s="15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296</v>
      </c>
      <c r="E410" s="11" t="s">
        <v>295</v>
      </c>
      <c r="F410" s="11" t="s">
        <v>295</v>
      </c>
      <c r="G410" s="11" t="s">
        <v>295</v>
      </c>
      <c r="H410" s="11" t="s">
        <v>295</v>
      </c>
      <c r="I410" s="11" t="s">
        <v>296</v>
      </c>
      <c r="J410" s="11" t="s">
        <v>295</v>
      </c>
      <c r="K410" s="11" t="s">
        <v>295</v>
      </c>
      <c r="L410" s="11" t="s">
        <v>296</v>
      </c>
      <c r="M410" s="11" t="s">
        <v>295</v>
      </c>
      <c r="N410" s="11" t="s">
        <v>295</v>
      </c>
      <c r="O410" s="11" t="s">
        <v>295</v>
      </c>
      <c r="P410" s="155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2</v>
      </c>
    </row>
    <row r="411" spans="1:65">
      <c r="A411" s="30"/>
      <c r="B411" s="19"/>
      <c r="C411" s="9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155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2</v>
      </c>
    </row>
    <row r="412" spans="1:65">
      <c r="A412" s="30"/>
      <c r="B412" s="18">
        <v>1</v>
      </c>
      <c r="C412" s="14">
        <v>1</v>
      </c>
      <c r="D412" s="148">
        <v>0.5</v>
      </c>
      <c r="E412" s="22">
        <v>0.56000000000000005</v>
      </c>
      <c r="F412" s="148">
        <v>0.5</v>
      </c>
      <c r="G412" s="22">
        <v>0.64</v>
      </c>
      <c r="H412" s="22">
        <v>0.39715747029468651</v>
      </c>
      <c r="I412" s="22">
        <v>0.5</v>
      </c>
      <c r="J412" s="22">
        <v>0.54</v>
      </c>
      <c r="K412" s="22">
        <v>0.59</v>
      </c>
      <c r="L412" s="148">
        <v>0.4</v>
      </c>
      <c r="M412" s="22">
        <v>0.53</v>
      </c>
      <c r="N412" s="148">
        <v>0.83253999999999995</v>
      </c>
      <c r="O412" s="22">
        <v>0.41</v>
      </c>
      <c r="P412" s="155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1</v>
      </c>
    </row>
    <row r="413" spans="1:65">
      <c r="A413" s="30"/>
      <c r="B413" s="19">
        <v>1</v>
      </c>
      <c r="C413" s="9">
        <v>2</v>
      </c>
      <c r="D413" s="150">
        <v>0.6</v>
      </c>
      <c r="E413" s="11">
        <v>0.57999999999999996</v>
      </c>
      <c r="F413" s="150">
        <v>0.4</v>
      </c>
      <c r="G413" s="11">
        <v>0.61</v>
      </c>
      <c r="H413" s="11">
        <v>0.42875509608801499</v>
      </c>
      <c r="I413" s="151">
        <v>0.65</v>
      </c>
      <c r="J413" s="11">
        <v>0.54</v>
      </c>
      <c r="K413" s="11">
        <v>0.64</v>
      </c>
      <c r="L413" s="150">
        <v>0.5</v>
      </c>
      <c r="M413" s="11">
        <v>0.55000000000000004</v>
      </c>
      <c r="N413" s="150">
        <v>0.85894999999999999</v>
      </c>
      <c r="O413" s="11">
        <v>0.48</v>
      </c>
      <c r="P413" s="15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20</v>
      </c>
    </row>
    <row r="414" spans="1:65">
      <c r="A414" s="30"/>
      <c r="B414" s="19">
        <v>1</v>
      </c>
      <c r="C414" s="9">
        <v>3</v>
      </c>
      <c r="D414" s="150">
        <v>0.6</v>
      </c>
      <c r="E414" s="11">
        <v>0.56000000000000005</v>
      </c>
      <c r="F414" s="150">
        <v>0.5</v>
      </c>
      <c r="G414" s="11">
        <v>0.62</v>
      </c>
      <c r="H414" s="11">
        <v>0.43010330218160003</v>
      </c>
      <c r="I414" s="11">
        <v>0.5</v>
      </c>
      <c r="J414" s="11">
        <v>0.56000000000000005</v>
      </c>
      <c r="K414" s="11">
        <v>0.63</v>
      </c>
      <c r="L414" s="150">
        <v>0.4</v>
      </c>
      <c r="M414" s="11">
        <v>0.57999999999999996</v>
      </c>
      <c r="N414" s="150">
        <v>0.86973999999999996</v>
      </c>
      <c r="O414" s="11">
        <v>0.42</v>
      </c>
      <c r="P414" s="15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8">
        <v>16</v>
      </c>
    </row>
    <row r="415" spans="1:65">
      <c r="A415" s="30"/>
      <c r="B415" s="19">
        <v>1</v>
      </c>
      <c r="C415" s="9">
        <v>4</v>
      </c>
      <c r="D415" s="150">
        <v>0.6</v>
      </c>
      <c r="E415" s="11">
        <v>0.57999999999999996</v>
      </c>
      <c r="F415" s="150">
        <v>0.5</v>
      </c>
      <c r="G415" s="11">
        <v>0.64</v>
      </c>
      <c r="H415" s="11">
        <v>0.4538222379339899</v>
      </c>
      <c r="I415" s="11">
        <v>0.5</v>
      </c>
      <c r="J415" s="11">
        <v>0.56000000000000005</v>
      </c>
      <c r="K415" s="151">
        <v>0.72</v>
      </c>
      <c r="L415" s="150">
        <v>0.5</v>
      </c>
      <c r="M415" s="11">
        <v>0.55000000000000004</v>
      </c>
      <c r="N415" s="150">
        <v>0.87058000000000002</v>
      </c>
      <c r="O415" s="11">
        <v>0.44</v>
      </c>
      <c r="P415" s="15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8">
        <v>0.53545274603727588</v>
      </c>
    </row>
    <row r="416" spans="1:65">
      <c r="A416" s="30"/>
      <c r="B416" s="19">
        <v>1</v>
      </c>
      <c r="C416" s="9">
        <v>5</v>
      </c>
      <c r="D416" s="150">
        <v>0.6</v>
      </c>
      <c r="E416" s="11">
        <v>0.57999999999999996</v>
      </c>
      <c r="F416" s="150">
        <v>0.5</v>
      </c>
      <c r="G416" s="11">
        <v>0.6</v>
      </c>
      <c r="H416" s="11">
        <v>0.42543946427090323</v>
      </c>
      <c r="I416" s="11">
        <v>0.5</v>
      </c>
      <c r="J416" s="11">
        <v>0.54</v>
      </c>
      <c r="K416" s="11">
        <v>0.64</v>
      </c>
      <c r="L416" s="150">
        <v>0.4</v>
      </c>
      <c r="M416" s="11">
        <v>0.59</v>
      </c>
      <c r="N416" s="150">
        <v>0.87722</v>
      </c>
      <c r="O416" s="11">
        <v>0.47</v>
      </c>
      <c r="P416" s="15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8">
        <v>31</v>
      </c>
    </row>
    <row r="417" spans="1:65">
      <c r="A417" s="30"/>
      <c r="B417" s="19">
        <v>1</v>
      </c>
      <c r="C417" s="9">
        <v>6</v>
      </c>
      <c r="D417" s="150">
        <v>0.6</v>
      </c>
      <c r="E417" s="11">
        <v>0.57999999999999996</v>
      </c>
      <c r="F417" s="150">
        <v>0.5</v>
      </c>
      <c r="G417" s="11">
        <v>0.57999999999999996</v>
      </c>
      <c r="H417" s="11">
        <v>0.41045423902004508</v>
      </c>
      <c r="I417" s="11">
        <v>0.5</v>
      </c>
      <c r="J417" s="11">
        <v>0.54</v>
      </c>
      <c r="K417" s="11">
        <v>0.63</v>
      </c>
      <c r="L417" s="150">
        <v>0.5</v>
      </c>
      <c r="M417" s="11">
        <v>0.53</v>
      </c>
      <c r="N417" s="150">
        <v>0.86623000000000006</v>
      </c>
      <c r="O417" s="11">
        <v>0.44</v>
      </c>
      <c r="P417" s="155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20" t="s">
        <v>267</v>
      </c>
      <c r="C418" s="12"/>
      <c r="D418" s="23">
        <v>0.58333333333333337</v>
      </c>
      <c r="E418" s="23">
        <v>0.57333333333333336</v>
      </c>
      <c r="F418" s="23">
        <v>0.48333333333333334</v>
      </c>
      <c r="G418" s="23">
        <v>0.6150000000000001</v>
      </c>
      <c r="H418" s="23">
        <v>0.42428863496487335</v>
      </c>
      <c r="I418" s="23">
        <v>0.52500000000000002</v>
      </c>
      <c r="J418" s="23">
        <v>0.54666666666666675</v>
      </c>
      <c r="K418" s="23">
        <v>0.64166666666666672</v>
      </c>
      <c r="L418" s="23">
        <v>0.45</v>
      </c>
      <c r="M418" s="23">
        <v>0.55500000000000005</v>
      </c>
      <c r="N418" s="23">
        <v>0.86254333333333333</v>
      </c>
      <c r="O418" s="23">
        <v>0.4433333333333333</v>
      </c>
      <c r="P418" s="15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268</v>
      </c>
      <c r="C419" s="29"/>
      <c r="D419" s="11">
        <v>0.6</v>
      </c>
      <c r="E419" s="11">
        <v>0.57999999999999996</v>
      </c>
      <c r="F419" s="11">
        <v>0.5</v>
      </c>
      <c r="G419" s="11">
        <v>0.61499999999999999</v>
      </c>
      <c r="H419" s="11">
        <v>0.42709728017945914</v>
      </c>
      <c r="I419" s="11">
        <v>0.5</v>
      </c>
      <c r="J419" s="11">
        <v>0.54</v>
      </c>
      <c r="K419" s="11">
        <v>0.63500000000000001</v>
      </c>
      <c r="L419" s="11">
        <v>0.45</v>
      </c>
      <c r="M419" s="11">
        <v>0.55000000000000004</v>
      </c>
      <c r="N419" s="11">
        <v>0.86798500000000001</v>
      </c>
      <c r="O419" s="11">
        <v>0.44</v>
      </c>
      <c r="P419" s="15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269</v>
      </c>
      <c r="C420" s="29"/>
      <c r="D420" s="24">
        <v>4.0824829046386298E-2</v>
      </c>
      <c r="E420" s="24">
        <v>1.0327955589886396E-2</v>
      </c>
      <c r="F420" s="24">
        <v>4.0824829046386291E-2</v>
      </c>
      <c r="G420" s="24">
        <v>2.3452078799117169E-2</v>
      </c>
      <c r="H420" s="24">
        <v>1.9260365260056284E-2</v>
      </c>
      <c r="I420" s="24">
        <v>6.1237243569579887E-2</v>
      </c>
      <c r="J420" s="24">
        <v>1.0327955589886455E-2</v>
      </c>
      <c r="K420" s="24">
        <v>4.2622372841814742E-2</v>
      </c>
      <c r="L420" s="24">
        <v>5.4772255750516433E-2</v>
      </c>
      <c r="M420" s="24">
        <v>2.5099800796022236E-2</v>
      </c>
      <c r="N420" s="24">
        <v>1.5864981142966021E-2</v>
      </c>
      <c r="O420" s="24">
        <v>2.7325202042558928E-2</v>
      </c>
      <c r="P420" s="15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85</v>
      </c>
      <c r="C421" s="29"/>
      <c r="D421" s="13">
        <v>6.9985421222376512E-2</v>
      </c>
      <c r="E421" s="13">
        <v>1.8013876028871622E-2</v>
      </c>
      <c r="F421" s="13">
        <v>8.4465163544247504E-2</v>
      </c>
      <c r="G421" s="13">
        <v>3.8133461461979129E-2</v>
      </c>
      <c r="H421" s="13">
        <v>4.5394487791667673E-2</v>
      </c>
      <c r="I421" s="13">
        <v>0.11664236870396169</v>
      </c>
      <c r="J421" s="13">
        <v>1.8892601688816683E-2</v>
      </c>
      <c r="K421" s="13">
        <v>6.6424477156074913E-2</v>
      </c>
      <c r="L421" s="13">
        <v>0.12171612389003651</v>
      </c>
      <c r="M421" s="13">
        <v>4.522486629913916E-2</v>
      </c>
      <c r="N421" s="13">
        <v>1.8393256929660758E-2</v>
      </c>
      <c r="O421" s="13">
        <v>6.1635794080959996E-2</v>
      </c>
      <c r="P421" s="15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3" t="s">
        <v>270</v>
      </c>
      <c r="C422" s="29"/>
      <c r="D422" s="13">
        <v>8.9420752158630767E-2</v>
      </c>
      <c r="E422" s="13">
        <v>7.0744967835911332E-2</v>
      </c>
      <c r="F422" s="13">
        <v>-9.7337091068563142E-2</v>
      </c>
      <c r="G422" s="13">
        <v>0.14856073584724228</v>
      </c>
      <c r="H422" s="13">
        <v>-0.20760769628150111</v>
      </c>
      <c r="I422" s="13">
        <v>-1.952132305723242E-2</v>
      </c>
      <c r="J422" s="13">
        <v>2.0942876308659653E-2</v>
      </c>
      <c r="K422" s="13">
        <v>0.19836282737449373</v>
      </c>
      <c r="L422" s="13">
        <v>-0.15958970547762774</v>
      </c>
      <c r="M422" s="13">
        <v>3.6506029910925886E-2</v>
      </c>
      <c r="N422" s="13">
        <v>0.61086732623327844</v>
      </c>
      <c r="O422" s="13">
        <v>-0.17204022835944077</v>
      </c>
      <c r="P422" s="155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A423" s="30"/>
      <c r="B423" s="46" t="s">
        <v>271</v>
      </c>
      <c r="C423" s="47"/>
      <c r="D423" s="45" t="s">
        <v>272</v>
      </c>
      <c r="E423" s="45">
        <v>0.21</v>
      </c>
      <c r="F423" s="45" t="s">
        <v>272</v>
      </c>
      <c r="G423" s="45">
        <v>0.67</v>
      </c>
      <c r="H423" s="45">
        <v>1.47</v>
      </c>
      <c r="I423" s="45">
        <v>0.34</v>
      </c>
      <c r="J423" s="45">
        <v>0.09</v>
      </c>
      <c r="K423" s="45">
        <v>0.97</v>
      </c>
      <c r="L423" s="45" t="s">
        <v>272</v>
      </c>
      <c r="M423" s="45">
        <v>0</v>
      </c>
      <c r="N423" s="45">
        <v>3.46</v>
      </c>
      <c r="O423" s="45">
        <v>1.25</v>
      </c>
      <c r="P423" s="15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5"/>
    </row>
    <row r="424" spans="1:65">
      <c r="B424" s="31" t="s">
        <v>310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BM424" s="55"/>
    </row>
    <row r="425" spans="1:65">
      <c r="BM425" s="55"/>
    </row>
    <row r="426" spans="1:65" ht="15">
      <c r="B426" s="8" t="s">
        <v>491</v>
      </c>
      <c r="BM426" s="28" t="s">
        <v>65</v>
      </c>
    </row>
    <row r="427" spans="1:65" ht="15">
      <c r="A427" s="25" t="s">
        <v>14</v>
      </c>
      <c r="B427" s="18" t="s">
        <v>108</v>
      </c>
      <c r="C427" s="15" t="s">
        <v>109</v>
      </c>
      <c r="D427" s="16" t="s">
        <v>224</v>
      </c>
      <c r="E427" s="17" t="s">
        <v>224</v>
      </c>
      <c r="F427" s="17" t="s">
        <v>224</v>
      </c>
      <c r="G427" s="17" t="s">
        <v>224</v>
      </c>
      <c r="H427" s="17" t="s">
        <v>224</v>
      </c>
      <c r="I427" s="17" t="s">
        <v>224</v>
      </c>
      <c r="J427" s="17" t="s">
        <v>224</v>
      </c>
      <c r="K427" s="17" t="s">
        <v>224</v>
      </c>
      <c r="L427" s="17" t="s">
        <v>224</v>
      </c>
      <c r="M427" s="17" t="s">
        <v>224</v>
      </c>
      <c r="N427" s="17" t="s">
        <v>224</v>
      </c>
      <c r="O427" s="17" t="s">
        <v>224</v>
      </c>
      <c r="P427" s="17" t="s">
        <v>224</v>
      </c>
      <c r="Q427" s="17" t="s">
        <v>224</v>
      </c>
      <c r="R427" s="17" t="s">
        <v>224</v>
      </c>
      <c r="S427" s="17" t="s">
        <v>224</v>
      </c>
      <c r="T427" s="17" t="s">
        <v>224</v>
      </c>
      <c r="U427" s="17" t="s">
        <v>224</v>
      </c>
      <c r="V427" s="17" t="s">
        <v>224</v>
      </c>
      <c r="W427" s="17" t="s">
        <v>224</v>
      </c>
      <c r="X427" s="17" t="s">
        <v>224</v>
      </c>
      <c r="Y427" s="155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 t="s">
        <v>225</v>
      </c>
      <c r="C428" s="9" t="s">
        <v>225</v>
      </c>
      <c r="D428" s="153" t="s">
        <v>229</v>
      </c>
      <c r="E428" s="154" t="s">
        <v>230</v>
      </c>
      <c r="F428" s="154" t="s">
        <v>232</v>
      </c>
      <c r="G428" s="154" t="s">
        <v>233</v>
      </c>
      <c r="H428" s="154" t="s">
        <v>234</v>
      </c>
      <c r="I428" s="154" t="s">
        <v>235</v>
      </c>
      <c r="J428" s="154" t="s">
        <v>236</v>
      </c>
      <c r="K428" s="154" t="s">
        <v>240</v>
      </c>
      <c r="L428" s="154" t="s">
        <v>242</v>
      </c>
      <c r="M428" s="154" t="s">
        <v>243</v>
      </c>
      <c r="N428" s="154" t="s">
        <v>244</v>
      </c>
      <c r="O428" s="154" t="s">
        <v>246</v>
      </c>
      <c r="P428" s="154" t="s">
        <v>247</v>
      </c>
      <c r="Q428" s="154" t="s">
        <v>249</v>
      </c>
      <c r="R428" s="154" t="s">
        <v>250</v>
      </c>
      <c r="S428" s="154" t="s">
        <v>251</v>
      </c>
      <c r="T428" s="154" t="s">
        <v>252</v>
      </c>
      <c r="U428" s="154" t="s">
        <v>253</v>
      </c>
      <c r="V428" s="154" t="s">
        <v>254</v>
      </c>
      <c r="W428" s="154" t="s">
        <v>255</v>
      </c>
      <c r="X428" s="154" t="s">
        <v>258</v>
      </c>
      <c r="Y428" s="155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 t="s">
        <v>3</v>
      </c>
    </row>
    <row r="429" spans="1:65">
      <c r="A429" s="30"/>
      <c r="B429" s="19"/>
      <c r="C429" s="9"/>
      <c r="D429" s="10" t="s">
        <v>296</v>
      </c>
      <c r="E429" s="11" t="s">
        <v>296</v>
      </c>
      <c r="F429" s="11" t="s">
        <v>296</v>
      </c>
      <c r="G429" s="11" t="s">
        <v>296</v>
      </c>
      <c r="H429" s="11" t="s">
        <v>296</v>
      </c>
      <c r="I429" s="11" t="s">
        <v>295</v>
      </c>
      <c r="J429" s="11" t="s">
        <v>295</v>
      </c>
      <c r="K429" s="11" t="s">
        <v>296</v>
      </c>
      <c r="L429" s="11" t="s">
        <v>295</v>
      </c>
      <c r="M429" s="11" t="s">
        <v>296</v>
      </c>
      <c r="N429" s="11" t="s">
        <v>295</v>
      </c>
      <c r="O429" s="11" t="s">
        <v>295</v>
      </c>
      <c r="P429" s="11" t="s">
        <v>295</v>
      </c>
      <c r="Q429" s="11" t="s">
        <v>296</v>
      </c>
      <c r="R429" s="11" t="s">
        <v>296</v>
      </c>
      <c r="S429" s="11" t="s">
        <v>296</v>
      </c>
      <c r="T429" s="11" t="s">
        <v>295</v>
      </c>
      <c r="U429" s="11" t="s">
        <v>295</v>
      </c>
      <c r="V429" s="11" t="s">
        <v>295</v>
      </c>
      <c r="W429" s="11" t="s">
        <v>295</v>
      </c>
      <c r="X429" s="11" t="s">
        <v>295</v>
      </c>
      <c r="Y429" s="155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3</v>
      </c>
    </row>
    <row r="430" spans="1:65">
      <c r="A430" s="30"/>
      <c r="B430" s="19"/>
      <c r="C430" s="9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155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3</v>
      </c>
    </row>
    <row r="431" spans="1:65">
      <c r="A431" s="30"/>
      <c r="B431" s="18">
        <v>1</v>
      </c>
      <c r="C431" s="14">
        <v>1</v>
      </c>
      <c r="D431" s="219">
        <v>0.05</v>
      </c>
      <c r="E431" s="218">
        <v>6.1000000000000006E-2</v>
      </c>
      <c r="F431" s="218">
        <v>0.06</v>
      </c>
      <c r="G431" s="218">
        <v>0.06</v>
      </c>
      <c r="H431" s="219" t="s">
        <v>103</v>
      </c>
      <c r="I431" s="219">
        <v>0.1</v>
      </c>
      <c r="J431" s="219">
        <v>7.0000000000000007E-2</v>
      </c>
      <c r="K431" s="218">
        <v>0.05</v>
      </c>
      <c r="L431" s="219">
        <v>9.5003643697984003E-2</v>
      </c>
      <c r="M431" s="219" t="s">
        <v>103</v>
      </c>
      <c r="N431" s="218">
        <v>0.06</v>
      </c>
      <c r="O431" s="218">
        <v>0.06</v>
      </c>
      <c r="P431" s="218">
        <v>0.06</v>
      </c>
      <c r="Q431" s="218">
        <v>5.5E-2</v>
      </c>
      <c r="R431" s="218">
        <v>6.5000000000000002E-2</v>
      </c>
      <c r="S431" s="218">
        <v>7.0000000000000007E-2</v>
      </c>
      <c r="T431" s="218">
        <v>0.05</v>
      </c>
      <c r="U431" s="218">
        <v>0.05</v>
      </c>
      <c r="V431" s="218">
        <v>0.06</v>
      </c>
      <c r="W431" s="218">
        <v>5.8529999999999999E-2</v>
      </c>
      <c r="X431" s="218">
        <v>0.06</v>
      </c>
      <c r="Y431" s="205"/>
      <c r="Z431" s="206"/>
      <c r="AA431" s="206"/>
      <c r="AB431" s="206"/>
      <c r="AC431" s="206"/>
      <c r="AD431" s="206"/>
      <c r="AE431" s="206"/>
      <c r="AF431" s="206"/>
      <c r="AG431" s="206"/>
      <c r="AH431" s="206"/>
      <c r="AI431" s="206"/>
      <c r="AJ431" s="206"/>
      <c r="AK431" s="206"/>
      <c r="AL431" s="206"/>
      <c r="AM431" s="206"/>
      <c r="AN431" s="206"/>
      <c r="AO431" s="206"/>
      <c r="AP431" s="206"/>
      <c r="AQ431" s="206"/>
      <c r="AR431" s="206"/>
      <c r="AS431" s="206"/>
      <c r="AT431" s="206"/>
      <c r="AU431" s="206"/>
      <c r="AV431" s="206"/>
      <c r="AW431" s="206"/>
      <c r="AX431" s="206"/>
      <c r="AY431" s="206"/>
      <c r="AZ431" s="206"/>
      <c r="BA431" s="206"/>
      <c r="BB431" s="206"/>
      <c r="BC431" s="206"/>
      <c r="BD431" s="206"/>
      <c r="BE431" s="206"/>
      <c r="BF431" s="206"/>
      <c r="BG431" s="206"/>
      <c r="BH431" s="206"/>
      <c r="BI431" s="206"/>
      <c r="BJ431" s="206"/>
      <c r="BK431" s="206"/>
      <c r="BL431" s="206"/>
      <c r="BM431" s="220">
        <v>1</v>
      </c>
    </row>
    <row r="432" spans="1:65">
      <c r="A432" s="30"/>
      <c r="B432" s="19">
        <v>1</v>
      </c>
      <c r="C432" s="9">
        <v>2</v>
      </c>
      <c r="D432" s="222">
        <v>0.04</v>
      </c>
      <c r="E432" s="24">
        <v>5.8000000000000003E-2</v>
      </c>
      <c r="F432" s="24">
        <v>0.06</v>
      </c>
      <c r="G432" s="24">
        <v>5.8999999999999997E-2</v>
      </c>
      <c r="H432" s="222" t="s">
        <v>103</v>
      </c>
      <c r="I432" s="222">
        <v>0.1</v>
      </c>
      <c r="J432" s="222">
        <v>0.06</v>
      </c>
      <c r="K432" s="24">
        <v>0.05</v>
      </c>
      <c r="L432" s="222">
        <v>9.6615780476799695E-2</v>
      </c>
      <c r="M432" s="222" t="s">
        <v>103</v>
      </c>
      <c r="N432" s="24">
        <v>0.06</v>
      </c>
      <c r="O432" s="24">
        <v>6.4000000000000001E-2</v>
      </c>
      <c r="P432" s="24">
        <v>0.06</v>
      </c>
      <c r="Q432" s="24">
        <v>5.7000000000000002E-2</v>
      </c>
      <c r="R432" s="24">
        <v>6.1000000000000006E-2</v>
      </c>
      <c r="S432" s="24">
        <v>0.06</v>
      </c>
      <c r="T432" s="24">
        <v>0.05</v>
      </c>
      <c r="U432" s="24">
        <v>0.06</v>
      </c>
      <c r="V432" s="24">
        <v>0.05</v>
      </c>
      <c r="W432" s="24">
        <v>5.5039999999999999E-2</v>
      </c>
      <c r="X432" s="24">
        <v>0.06</v>
      </c>
      <c r="Y432" s="205"/>
      <c r="Z432" s="206"/>
      <c r="AA432" s="206"/>
      <c r="AB432" s="206"/>
      <c r="AC432" s="206"/>
      <c r="AD432" s="206"/>
      <c r="AE432" s="206"/>
      <c r="AF432" s="206"/>
      <c r="AG432" s="206"/>
      <c r="AH432" s="206"/>
      <c r="AI432" s="206"/>
      <c r="AJ432" s="206"/>
      <c r="AK432" s="206"/>
      <c r="AL432" s="206"/>
      <c r="AM432" s="206"/>
      <c r="AN432" s="206"/>
      <c r="AO432" s="206"/>
      <c r="AP432" s="206"/>
      <c r="AQ432" s="206"/>
      <c r="AR432" s="206"/>
      <c r="AS432" s="206"/>
      <c r="AT432" s="206"/>
      <c r="AU432" s="206"/>
      <c r="AV432" s="206"/>
      <c r="AW432" s="206"/>
      <c r="AX432" s="206"/>
      <c r="AY432" s="206"/>
      <c r="AZ432" s="206"/>
      <c r="BA432" s="206"/>
      <c r="BB432" s="206"/>
      <c r="BC432" s="206"/>
      <c r="BD432" s="206"/>
      <c r="BE432" s="206"/>
      <c r="BF432" s="206"/>
      <c r="BG432" s="206"/>
      <c r="BH432" s="206"/>
      <c r="BI432" s="206"/>
      <c r="BJ432" s="206"/>
      <c r="BK432" s="206"/>
      <c r="BL432" s="206"/>
      <c r="BM432" s="220">
        <v>21</v>
      </c>
    </row>
    <row r="433" spans="1:65">
      <c r="A433" s="30"/>
      <c r="B433" s="19">
        <v>1</v>
      </c>
      <c r="C433" s="9">
        <v>3</v>
      </c>
      <c r="D433" s="222">
        <v>0.05</v>
      </c>
      <c r="E433" s="24">
        <v>5.8000000000000003E-2</v>
      </c>
      <c r="F433" s="24">
        <v>7.0000000000000007E-2</v>
      </c>
      <c r="G433" s="24">
        <v>5.6000000000000001E-2</v>
      </c>
      <c r="H433" s="222" t="s">
        <v>103</v>
      </c>
      <c r="I433" s="222">
        <v>0.1</v>
      </c>
      <c r="J433" s="222">
        <v>7.0000000000000007E-2</v>
      </c>
      <c r="K433" s="24">
        <v>0.05</v>
      </c>
      <c r="L433" s="222">
        <v>9.7585940131823701E-2</v>
      </c>
      <c r="M433" s="222" t="s">
        <v>103</v>
      </c>
      <c r="N433" s="221">
        <v>0.04</v>
      </c>
      <c r="O433" s="24">
        <v>6.2E-2</v>
      </c>
      <c r="P433" s="24">
        <v>0.06</v>
      </c>
      <c r="Q433" s="24">
        <v>5.2999999999999999E-2</v>
      </c>
      <c r="R433" s="24">
        <v>6.4000000000000001E-2</v>
      </c>
      <c r="S433" s="24">
        <v>0.05</v>
      </c>
      <c r="T433" s="24">
        <v>0.05</v>
      </c>
      <c r="U433" s="24">
        <v>0.05</v>
      </c>
      <c r="V433" s="24">
        <v>0.05</v>
      </c>
      <c r="W433" s="24">
        <v>5.3629999999999997E-2</v>
      </c>
      <c r="X433" s="24">
        <v>0.06</v>
      </c>
      <c r="Y433" s="205"/>
      <c r="Z433" s="206"/>
      <c r="AA433" s="206"/>
      <c r="AB433" s="206"/>
      <c r="AC433" s="206"/>
      <c r="AD433" s="206"/>
      <c r="AE433" s="206"/>
      <c r="AF433" s="206"/>
      <c r="AG433" s="206"/>
      <c r="AH433" s="206"/>
      <c r="AI433" s="206"/>
      <c r="AJ433" s="206"/>
      <c r="AK433" s="206"/>
      <c r="AL433" s="206"/>
      <c r="AM433" s="206"/>
      <c r="AN433" s="206"/>
      <c r="AO433" s="206"/>
      <c r="AP433" s="206"/>
      <c r="AQ433" s="206"/>
      <c r="AR433" s="206"/>
      <c r="AS433" s="206"/>
      <c r="AT433" s="206"/>
      <c r="AU433" s="206"/>
      <c r="AV433" s="206"/>
      <c r="AW433" s="206"/>
      <c r="AX433" s="206"/>
      <c r="AY433" s="206"/>
      <c r="AZ433" s="206"/>
      <c r="BA433" s="206"/>
      <c r="BB433" s="206"/>
      <c r="BC433" s="206"/>
      <c r="BD433" s="206"/>
      <c r="BE433" s="206"/>
      <c r="BF433" s="206"/>
      <c r="BG433" s="206"/>
      <c r="BH433" s="206"/>
      <c r="BI433" s="206"/>
      <c r="BJ433" s="206"/>
      <c r="BK433" s="206"/>
      <c r="BL433" s="206"/>
      <c r="BM433" s="220">
        <v>16</v>
      </c>
    </row>
    <row r="434" spans="1:65">
      <c r="A434" s="30"/>
      <c r="B434" s="19">
        <v>1</v>
      </c>
      <c r="C434" s="9">
        <v>4</v>
      </c>
      <c r="D434" s="222">
        <v>0.04</v>
      </c>
      <c r="E434" s="24">
        <v>5.7000000000000002E-2</v>
      </c>
      <c r="F434" s="24">
        <v>7.0000000000000007E-2</v>
      </c>
      <c r="G434" s="24">
        <v>5.7000000000000002E-2</v>
      </c>
      <c r="H434" s="222" t="s">
        <v>103</v>
      </c>
      <c r="I434" s="222">
        <v>0.1</v>
      </c>
      <c r="J434" s="222">
        <v>0.06</v>
      </c>
      <c r="K434" s="24">
        <v>0.05</v>
      </c>
      <c r="L434" s="222">
        <v>9.1533068977044399E-2</v>
      </c>
      <c r="M434" s="222" t="s">
        <v>103</v>
      </c>
      <c r="N434" s="24">
        <v>0.06</v>
      </c>
      <c r="O434" s="24">
        <v>5.6000000000000001E-2</v>
      </c>
      <c r="P434" s="24">
        <v>0.06</v>
      </c>
      <c r="Q434" s="24">
        <v>5.5E-2</v>
      </c>
      <c r="R434" s="24">
        <v>5.5E-2</v>
      </c>
      <c r="S434" s="24">
        <v>7.0000000000000007E-2</v>
      </c>
      <c r="T434" s="24">
        <v>0.05</v>
      </c>
      <c r="U434" s="24">
        <v>0.06</v>
      </c>
      <c r="V434" s="24">
        <v>0.06</v>
      </c>
      <c r="W434" s="24">
        <v>5.3920000000000003E-2</v>
      </c>
      <c r="X434" s="24">
        <v>7.0000000000000007E-2</v>
      </c>
      <c r="Y434" s="205"/>
      <c r="Z434" s="206"/>
      <c r="AA434" s="206"/>
      <c r="AB434" s="206"/>
      <c r="AC434" s="206"/>
      <c r="AD434" s="206"/>
      <c r="AE434" s="206"/>
      <c r="AF434" s="206"/>
      <c r="AG434" s="206"/>
      <c r="AH434" s="206"/>
      <c r="AI434" s="206"/>
      <c r="AJ434" s="206"/>
      <c r="AK434" s="206"/>
      <c r="AL434" s="206"/>
      <c r="AM434" s="206"/>
      <c r="AN434" s="206"/>
      <c r="AO434" s="206"/>
      <c r="AP434" s="206"/>
      <c r="AQ434" s="206"/>
      <c r="AR434" s="206"/>
      <c r="AS434" s="206"/>
      <c r="AT434" s="206"/>
      <c r="AU434" s="206"/>
      <c r="AV434" s="206"/>
      <c r="AW434" s="206"/>
      <c r="AX434" s="206"/>
      <c r="AY434" s="206"/>
      <c r="AZ434" s="206"/>
      <c r="BA434" s="206"/>
      <c r="BB434" s="206"/>
      <c r="BC434" s="206"/>
      <c r="BD434" s="206"/>
      <c r="BE434" s="206"/>
      <c r="BF434" s="206"/>
      <c r="BG434" s="206"/>
      <c r="BH434" s="206"/>
      <c r="BI434" s="206"/>
      <c r="BJ434" s="206"/>
      <c r="BK434" s="206"/>
      <c r="BL434" s="206"/>
      <c r="BM434" s="220">
        <v>5.7633333333333342E-2</v>
      </c>
    </row>
    <row r="435" spans="1:65">
      <c r="A435" s="30"/>
      <c r="B435" s="19">
        <v>1</v>
      </c>
      <c r="C435" s="9">
        <v>5</v>
      </c>
      <c r="D435" s="222">
        <v>0.04</v>
      </c>
      <c r="E435" s="24">
        <v>0.06</v>
      </c>
      <c r="F435" s="24">
        <v>7.0000000000000007E-2</v>
      </c>
      <c r="G435" s="24">
        <v>5.7000000000000002E-2</v>
      </c>
      <c r="H435" s="222" t="s">
        <v>103</v>
      </c>
      <c r="I435" s="222">
        <v>0.1</v>
      </c>
      <c r="J435" s="222">
        <v>0.08</v>
      </c>
      <c r="K435" s="24">
        <v>0.05</v>
      </c>
      <c r="L435" s="222">
        <v>9.2401537428589003E-2</v>
      </c>
      <c r="M435" s="222" t="s">
        <v>103</v>
      </c>
      <c r="N435" s="24">
        <v>0.06</v>
      </c>
      <c r="O435" s="24">
        <v>5.8000000000000003E-2</v>
      </c>
      <c r="P435" s="24">
        <v>0.06</v>
      </c>
      <c r="Q435" s="24">
        <v>0.05</v>
      </c>
      <c r="R435" s="24">
        <v>5.8000000000000003E-2</v>
      </c>
      <c r="S435" s="24">
        <v>0.05</v>
      </c>
      <c r="T435" s="24">
        <v>0.05</v>
      </c>
      <c r="U435" s="24">
        <v>0.06</v>
      </c>
      <c r="V435" s="24">
        <v>0.05</v>
      </c>
      <c r="W435" s="24">
        <v>5.4519999999999999E-2</v>
      </c>
      <c r="X435" s="24">
        <v>0.06</v>
      </c>
      <c r="Y435" s="205"/>
      <c r="Z435" s="206"/>
      <c r="AA435" s="206"/>
      <c r="AB435" s="206"/>
      <c r="AC435" s="206"/>
      <c r="AD435" s="206"/>
      <c r="AE435" s="206"/>
      <c r="AF435" s="206"/>
      <c r="AG435" s="206"/>
      <c r="AH435" s="206"/>
      <c r="AI435" s="206"/>
      <c r="AJ435" s="206"/>
      <c r="AK435" s="206"/>
      <c r="AL435" s="206"/>
      <c r="AM435" s="206"/>
      <c r="AN435" s="206"/>
      <c r="AO435" s="206"/>
      <c r="AP435" s="206"/>
      <c r="AQ435" s="206"/>
      <c r="AR435" s="206"/>
      <c r="AS435" s="206"/>
      <c r="AT435" s="206"/>
      <c r="AU435" s="206"/>
      <c r="AV435" s="206"/>
      <c r="AW435" s="206"/>
      <c r="AX435" s="206"/>
      <c r="AY435" s="206"/>
      <c r="AZ435" s="206"/>
      <c r="BA435" s="206"/>
      <c r="BB435" s="206"/>
      <c r="BC435" s="206"/>
      <c r="BD435" s="206"/>
      <c r="BE435" s="206"/>
      <c r="BF435" s="206"/>
      <c r="BG435" s="206"/>
      <c r="BH435" s="206"/>
      <c r="BI435" s="206"/>
      <c r="BJ435" s="206"/>
      <c r="BK435" s="206"/>
      <c r="BL435" s="206"/>
      <c r="BM435" s="220">
        <v>32</v>
      </c>
    </row>
    <row r="436" spans="1:65">
      <c r="A436" s="30"/>
      <c r="B436" s="19">
        <v>1</v>
      </c>
      <c r="C436" s="9">
        <v>6</v>
      </c>
      <c r="D436" s="222">
        <v>0.04</v>
      </c>
      <c r="E436" s="24">
        <v>5.6000000000000001E-2</v>
      </c>
      <c r="F436" s="24">
        <v>0.06</v>
      </c>
      <c r="G436" s="24">
        <v>5.6000000000000001E-2</v>
      </c>
      <c r="H436" s="222" t="s">
        <v>103</v>
      </c>
      <c r="I436" s="222">
        <v>0.1</v>
      </c>
      <c r="J436" s="222">
        <v>7.0000000000000007E-2</v>
      </c>
      <c r="K436" s="24">
        <v>0.05</v>
      </c>
      <c r="L436" s="222">
        <v>9.9558317556969006E-2</v>
      </c>
      <c r="M436" s="222" t="s">
        <v>103</v>
      </c>
      <c r="N436" s="24">
        <v>0.06</v>
      </c>
      <c r="O436" s="24">
        <v>5.1999999999999998E-2</v>
      </c>
      <c r="P436" s="24">
        <v>0.06</v>
      </c>
      <c r="Q436" s="24">
        <v>6.2E-2</v>
      </c>
      <c r="R436" s="24">
        <v>6.3E-2</v>
      </c>
      <c r="S436" s="24">
        <v>0.06</v>
      </c>
      <c r="T436" s="24">
        <v>0.05</v>
      </c>
      <c r="U436" s="24">
        <v>0.06</v>
      </c>
      <c r="V436" s="24">
        <v>0.06</v>
      </c>
      <c r="W436" s="24">
        <v>5.636E-2</v>
      </c>
      <c r="X436" s="24">
        <v>0.06</v>
      </c>
      <c r="Y436" s="205"/>
      <c r="Z436" s="206"/>
      <c r="AA436" s="206"/>
      <c r="AB436" s="206"/>
      <c r="AC436" s="206"/>
      <c r="AD436" s="206"/>
      <c r="AE436" s="206"/>
      <c r="AF436" s="206"/>
      <c r="AG436" s="206"/>
      <c r="AH436" s="206"/>
      <c r="AI436" s="206"/>
      <c r="AJ436" s="206"/>
      <c r="AK436" s="206"/>
      <c r="AL436" s="206"/>
      <c r="AM436" s="206"/>
      <c r="AN436" s="206"/>
      <c r="AO436" s="206"/>
      <c r="AP436" s="206"/>
      <c r="AQ436" s="206"/>
      <c r="AR436" s="206"/>
      <c r="AS436" s="206"/>
      <c r="AT436" s="206"/>
      <c r="AU436" s="206"/>
      <c r="AV436" s="206"/>
      <c r="AW436" s="206"/>
      <c r="AX436" s="206"/>
      <c r="AY436" s="206"/>
      <c r="AZ436" s="206"/>
      <c r="BA436" s="206"/>
      <c r="BB436" s="206"/>
      <c r="BC436" s="206"/>
      <c r="BD436" s="206"/>
      <c r="BE436" s="206"/>
      <c r="BF436" s="206"/>
      <c r="BG436" s="206"/>
      <c r="BH436" s="206"/>
      <c r="BI436" s="206"/>
      <c r="BJ436" s="206"/>
      <c r="BK436" s="206"/>
      <c r="BL436" s="206"/>
      <c r="BM436" s="56"/>
    </row>
    <row r="437" spans="1:65">
      <c r="A437" s="30"/>
      <c r="B437" s="20" t="s">
        <v>267</v>
      </c>
      <c r="C437" s="12"/>
      <c r="D437" s="223">
        <v>4.3333333333333335E-2</v>
      </c>
      <c r="E437" s="223">
        <v>5.8333333333333341E-2</v>
      </c>
      <c r="F437" s="223">
        <v>6.5000000000000002E-2</v>
      </c>
      <c r="G437" s="223">
        <v>5.7499999999999996E-2</v>
      </c>
      <c r="H437" s="223" t="s">
        <v>595</v>
      </c>
      <c r="I437" s="223">
        <v>9.9999999999999992E-2</v>
      </c>
      <c r="J437" s="223">
        <v>6.8333333333333343E-2</v>
      </c>
      <c r="K437" s="223">
        <v>4.9999999999999996E-2</v>
      </c>
      <c r="L437" s="223">
        <v>9.5449714711534961E-2</v>
      </c>
      <c r="M437" s="223" t="s">
        <v>595</v>
      </c>
      <c r="N437" s="223">
        <v>5.6666666666666671E-2</v>
      </c>
      <c r="O437" s="223">
        <v>5.8666666666666666E-2</v>
      </c>
      <c r="P437" s="223">
        <v>0.06</v>
      </c>
      <c r="Q437" s="223">
        <v>5.5333333333333339E-2</v>
      </c>
      <c r="R437" s="223">
        <v>6.0999999999999999E-2</v>
      </c>
      <c r="S437" s="223">
        <v>0.06</v>
      </c>
      <c r="T437" s="223">
        <v>4.9999999999999996E-2</v>
      </c>
      <c r="U437" s="223">
        <v>5.6666666666666671E-2</v>
      </c>
      <c r="V437" s="223">
        <v>5.5E-2</v>
      </c>
      <c r="W437" s="223">
        <v>5.5333333333333339E-2</v>
      </c>
      <c r="X437" s="223">
        <v>6.1666666666666668E-2</v>
      </c>
      <c r="Y437" s="205"/>
      <c r="Z437" s="206"/>
      <c r="AA437" s="206"/>
      <c r="AB437" s="206"/>
      <c r="AC437" s="206"/>
      <c r="AD437" s="206"/>
      <c r="AE437" s="206"/>
      <c r="AF437" s="206"/>
      <c r="AG437" s="206"/>
      <c r="AH437" s="206"/>
      <c r="AI437" s="206"/>
      <c r="AJ437" s="206"/>
      <c r="AK437" s="206"/>
      <c r="AL437" s="206"/>
      <c r="AM437" s="206"/>
      <c r="AN437" s="206"/>
      <c r="AO437" s="206"/>
      <c r="AP437" s="206"/>
      <c r="AQ437" s="206"/>
      <c r="AR437" s="206"/>
      <c r="AS437" s="206"/>
      <c r="AT437" s="206"/>
      <c r="AU437" s="206"/>
      <c r="AV437" s="206"/>
      <c r="AW437" s="206"/>
      <c r="AX437" s="206"/>
      <c r="AY437" s="206"/>
      <c r="AZ437" s="206"/>
      <c r="BA437" s="206"/>
      <c r="BB437" s="206"/>
      <c r="BC437" s="206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56"/>
    </row>
    <row r="438" spans="1:65">
      <c r="A438" s="30"/>
      <c r="B438" s="3" t="s">
        <v>268</v>
      </c>
      <c r="C438" s="29"/>
      <c r="D438" s="24">
        <v>0.04</v>
      </c>
      <c r="E438" s="24">
        <v>5.8000000000000003E-2</v>
      </c>
      <c r="F438" s="24">
        <v>6.5000000000000002E-2</v>
      </c>
      <c r="G438" s="24">
        <v>5.7000000000000002E-2</v>
      </c>
      <c r="H438" s="24" t="s">
        <v>595</v>
      </c>
      <c r="I438" s="24">
        <v>0.1</v>
      </c>
      <c r="J438" s="24">
        <v>7.0000000000000007E-2</v>
      </c>
      <c r="K438" s="24">
        <v>0.05</v>
      </c>
      <c r="L438" s="24">
        <v>9.5809712087391849E-2</v>
      </c>
      <c r="M438" s="24" t="s">
        <v>595</v>
      </c>
      <c r="N438" s="24">
        <v>0.06</v>
      </c>
      <c r="O438" s="24">
        <v>5.8999999999999997E-2</v>
      </c>
      <c r="P438" s="24">
        <v>0.06</v>
      </c>
      <c r="Q438" s="24">
        <v>5.5E-2</v>
      </c>
      <c r="R438" s="24">
        <v>6.2E-2</v>
      </c>
      <c r="S438" s="24">
        <v>0.06</v>
      </c>
      <c r="T438" s="24">
        <v>0.05</v>
      </c>
      <c r="U438" s="24">
        <v>0.06</v>
      </c>
      <c r="V438" s="24">
        <v>5.5E-2</v>
      </c>
      <c r="W438" s="24">
        <v>5.4779999999999995E-2</v>
      </c>
      <c r="X438" s="24">
        <v>0.06</v>
      </c>
      <c r="Y438" s="205"/>
      <c r="Z438" s="206"/>
      <c r="AA438" s="206"/>
      <c r="AB438" s="206"/>
      <c r="AC438" s="206"/>
      <c r="AD438" s="206"/>
      <c r="AE438" s="206"/>
      <c r="AF438" s="206"/>
      <c r="AG438" s="206"/>
      <c r="AH438" s="206"/>
      <c r="AI438" s="206"/>
      <c r="AJ438" s="206"/>
      <c r="AK438" s="206"/>
      <c r="AL438" s="206"/>
      <c r="AM438" s="206"/>
      <c r="AN438" s="206"/>
      <c r="AO438" s="206"/>
      <c r="AP438" s="206"/>
      <c r="AQ438" s="206"/>
      <c r="AR438" s="206"/>
      <c r="AS438" s="206"/>
      <c r="AT438" s="206"/>
      <c r="AU438" s="206"/>
      <c r="AV438" s="206"/>
      <c r="AW438" s="206"/>
      <c r="AX438" s="206"/>
      <c r="AY438" s="206"/>
      <c r="AZ438" s="206"/>
      <c r="BA438" s="206"/>
      <c r="BB438" s="206"/>
      <c r="BC438" s="206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56"/>
    </row>
    <row r="439" spans="1:65">
      <c r="A439" s="30"/>
      <c r="B439" s="3" t="s">
        <v>269</v>
      </c>
      <c r="C439" s="29"/>
      <c r="D439" s="24">
        <v>5.1639777949432242E-3</v>
      </c>
      <c r="E439" s="24">
        <v>1.8618986725025257E-3</v>
      </c>
      <c r="F439" s="24">
        <v>5.4772255750516656E-3</v>
      </c>
      <c r="G439" s="24">
        <v>1.6431676725154965E-3</v>
      </c>
      <c r="H439" s="24" t="s">
        <v>595</v>
      </c>
      <c r="I439" s="24">
        <v>1.5202354861220293E-17</v>
      </c>
      <c r="J439" s="24">
        <v>7.5277265270908113E-3</v>
      </c>
      <c r="K439" s="24">
        <v>7.6011774306101464E-18</v>
      </c>
      <c r="L439" s="24">
        <v>3.0865600160573667E-3</v>
      </c>
      <c r="M439" s="24" t="s">
        <v>595</v>
      </c>
      <c r="N439" s="24">
        <v>8.1649658092771936E-3</v>
      </c>
      <c r="O439" s="24">
        <v>4.3204937989385749E-3</v>
      </c>
      <c r="P439" s="24">
        <v>0</v>
      </c>
      <c r="Q439" s="24">
        <v>4.0331955899344457E-3</v>
      </c>
      <c r="R439" s="24">
        <v>3.8470768123342689E-3</v>
      </c>
      <c r="S439" s="24">
        <v>8.9442719099991699E-3</v>
      </c>
      <c r="T439" s="24">
        <v>7.6011774306101464E-18</v>
      </c>
      <c r="U439" s="24">
        <v>5.1639777949432199E-3</v>
      </c>
      <c r="V439" s="24">
        <v>5.4772255750516587E-3</v>
      </c>
      <c r="W439" s="24">
        <v>1.8395180528243441E-3</v>
      </c>
      <c r="X439" s="24">
        <v>4.0824829046386332E-3</v>
      </c>
      <c r="Y439" s="205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206"/>
      <c r="AJ439" s="206"/>
      <c r="AK439" s="206"/>
      <c r="AL439" s="206"/>
      <c r="AM439" s="206"/>
      <c r="AN439" s="206"/>
      <c r="AO439" s="206"/>
      <c r="AP439" s="206"/>
      <c r="AQ439" s="206"/>
      <c r="AR439" s="206"/>
      <c r="AS439" s="206"/>
      <c r="AT439" s="206"/>
      <c r="AU439" s="206"/>
      <c r="AV439" s="206"/>
      <c r="AW439" s="206"/>
      <c r="AX439" s="206"/>
      <c r="AY439" s="206"/>
      <c r="AZ439" s="206"/>
      <c r="BA439" s="206"/>
      <c r="BB439" s="206"/>
      <c r="BC439" s="206"/>
      <c r="BD439" s="206"/>
      <c r="BE439" s="206"/>
      <c r="BF439" s="206"/>
      <c r="BG439" s="206"/>
      <c r="BH439" s="206"/>
      <c r="BI439" s="206"/>
      <c r="BJ439" s="206"/>
      <c r="BK439" s="206"/>
      <c r="BL439" s="206"/>
      <c r="BM439" s="56"/>
    </row>
    <row r="440" spans="1:65">
      <c r="A440" s="30"/>
      <c r="B440" s="3" t="s">
        <v>85</v>
      </c>
      <c r="C440" s="29"/>
      <c r="D440" s="13">
        <v>0.11916871834484363</v>
      </c>
      <c r="E440" s="13">
        <v>3.1918262957186153E-2</v>
      </c>
      <c r="F440" s="13">
        <v>8.4265008846948694E-2</v>
      </c>
      <c r="G440" s="13">
        <v>2.8576829087226027E-2</v>
      </c>
      <c r="H440" s="13" t="s">
        <v>595</v>
      </c>
      <c r="I440" s="13">
        <v>1.5202354861220294E-16</v>
      </c>
      <c r="J440" s="13">
        <v>0.11016185161596308</v>
      </c>
      <c r="K440" s="13">
        <v>1.5202354861220294E-16</v>
      </c>
      <c r="L440" s="13">
        <v>3.2337027149693096E-2</v>
      </c>
      <c r="M440" s="13" t="s">
        <v>595</v>
      </c>
      <c r="N440" s="13">
        <v>0.14408763192842106</v>
      </c>
      <c r="O440" s="13">
        <v>7.3644780663725706E-2</v>
      </c>
      <c r="P440" s="13">
        <v>0</v>
      </c>
      <c r="Q440" s="13">
        <v>7.2889076926526117E-2</v>
      </c>
      <c r="R440" s="13">
        <v>6.3066832989086372E-2</v>
      </c>
      <c r="S440" s="13">
        <v>0.14907119849998618</v>
      </c>
      <c r="T440" s="13">
        <v>1.5202354861220294E-16</v>
      </c>
      <c r="U440" s="13">
        <v>9.1129019910762693E-2</v>
      </c>
      <c r="V440" s="13">
        <v>9.95859195463938E-2</v>
      </c>
      <c r="W440" s="13">
        <v>3.3244302159476095E-2</v>
      </c>
      <c r="X440" s="13">
        <v>6.6202425480626478E-2</v>
      </c>
      <c r="Y440" s="155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A441" s="30"/>
      <c r="B441" s="3" t="s">
        <v>270</v>
      </c>
      <c r="C441" s="29"/>
      <c r="D441" s="13">
        <v>-0.24812030075187974</v>
      </c>
      <c r="E441" s="13">
        <v>1.2145748987854255E-2</v>
      </c>
      <c r="F441" s="13">
        <v>0.12781954887218028</v>
      </c>
      <c r="G441" s="13">
        <v>-2.3134759976867203E-3</v>
      </c>
      <c r="H441" s="13" t="s">
        <v>595</v>
      </c>
      <c r="I441" s="13">
        <v>0.73510699826489256</v>
      </c>
      <c r="J441" s="13">
        <v>0.18565644881434351</v>
      </c>
      <c r="K441" s="13">
        <v>-0.13244650086755372</v>
      </c>
      <c r="L441" s="13">
        <v>0.65615467978371789</v>
      </c>
      <c r="M441" s="13" t="s">
        <v>595</v>
      </c>
      <c r="N441" s="13">
        <v>-1.6772700983227362E-2</v>
      </c>
      <c r="O441" s="13">
        <v>1.7929438982070334E-2</v>
      </c>
      <c r="P441" s="13">
        <v>4.1064198958935538E-2</v>
      </c>
      <c r="Q441" s="13">
        <v>-3.9907460960092567E-2</v>
      </c>
      <c r="R441" s="13">
        <v>5.8415268941584442E-2</v>
      </c>
      <c r="S441" s="13">
        <v>4.1064198958935538E-2</v>
      </c>
      <c r="T441" s="13">
        <v>-0.13244650086755372</v>
      </c>
      <c r="U441" s="13">
        <v>-1.6772700983227362E-2</v>
      </c>
      <c r="V441" s="13">
        <v>-4.5691150954308979E-2</v>
      </c>
      <c r="W441" s="13">
        <v>-3.9907460960092567E-2</v>
      </c>
      <c r="X441" s="13">
        <v>6.9982648930017266E-2</v>
      </c>
      <c r="Y441" s="155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5"/>
    </row>
    <row r="442" spans="1:65">
      <c r="A442" s="30"/>
      <c r="B442" s="46" t="s">
        <v>271</v>
      </c>
      <c r="C442" s="47"/>
      <c r="D442" s="45">
        <v>2.71</v>
      </c>
      <c r="E442" s="45">
        <v>0.25</v>
      </c>
      <c r="F442" s="45">
        <v>1.56</v>
      </c>
      <c r="G442" s="45">
        <v>0.08</v>
      </c>
      <c r="H442" s="45">
        <v>1.4</v>
      </c>
      <c r="I442" s="45" t="s">
        <v>272</v>
      </c>
      <c r="J442" s="45">
        <v>2.2200000000000002</v>
      </c>
      <c r="K442" s="45">
        <v>1.4</v>
      </c>
      <c r="L442" s="45">
        <v>7.57</v>
      </c>
      <c r="M442" s="45">
        <v>1.4</v>
      </c>
      <c r="N442" s="45">
        <v>0.08</v>
      </c>
      <c r="O442" s="45">
        <v>0.31</v>
      </c>
      <c r="P442" s="45">
        <v>0.57999999999999996</v>
      </c>
      <c r="Q442" s="45">
        <v>0.35</v>
      </c>
      <c r="R442" s="45">
        <v>0.77</v>
      </c>
      <c r="S442" s="45">
        <v>0.57999999999999996</v>
      </c>
      <c r="T442" s="45">
        <v>1.4</v>
      </c>
      <c r="U442" s="45">
        <v>0.08</v>
      </c>
      <c r="V442" s="45">
        <v>0.41</v>
      </c>
      <c r="W442" s="45">
        <v>0.35</v>
      </c>
      <c r="X442" s="45">
        <v>0.9</v>
      </c>
      <c r="Y442" s="155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55"/>
    </row>
    <row r="443" spans="1:65">
      <c r="B443" s="31" t="s">
        <v>311</v>
      </c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BM443" s="55"/>
    </row>
    <row r="444" spans="1:65">
      <c r="BM444" s="55"/>
    </row>
    <row r="445" spans="1:65" ht="15">
      <c r="B445" s="8" t="s">
        <v>492</v>
      </c>
      <c r="BM445" s="28" t="s">
        <v>65</v>
      </c>
    </row>
    <row r="446" spans="1:65" ht="15">
      <c r="A446" s="25" t="s">
        <v>53</v>
      </c>
      <c r="B446" s="18" t="s">
        <v>108</v>
      </c>
      <c r="C446" s="15" t="s">
        <v>109</v>
      </c>
      <c r="D446" s="16" t="s">
        <v>224</v>
      </c>
      <c r="E446" s="17" t="s">
        <v>224</v>
      </c>
      <c r="F446" s="17" t="s">
        <v>224</v>
      </c>
      <c r="G446" s="17" t="s">
        <v>224</v>
      </c>
      <c r="H446" s="17" t="s">
        <v>224</v>
      </c>
      <c r="I446" s="17" t="s">
        <v>224</v>
      </c>
      <c r="J446" s="17" t="s">
        <v>224</v>
      </c>
      <c r="K446" s="17" t="s">
        <v>224</v>
      </c>
      <c r="L446" s="17" t="s">
        <v>224</v>
      </c>
      <c r="M446" s="17" t="s">
        <v>224</v>
      </c>
      <c r="N446" s="17" t="s">
        <v>224</v>
      </c>
      <c r="O446" s="17" t="s">
        <v>224</v>
      </c>
      <c r="P446" s="17" t="s">
        <v>224</v>
      </c>
      <c r="Q446" s="17" t="s">
        <v>224</v>
      </c>
      <c r="R446" s="17" t="s">
        <v>224</v>
      </c>
      <c r="S446" s="17" t="s">
        <v>224</v>
      </c>
      <c r="T446" s="17" t="s">
        <v>224</v>
      </c>
      <c r="U446" s="17" t="s">
        <v>224</v>
      </c>
      <c r="V446" s="17" t="s">
        <v>224</v>
      </c>
      <c r="W446" s="17" t="s">
        <v>224</v>
      </c>
      <c r="X446" s="17" t="s">
        <v>224</v>
      </c>
      <c r="Y446" s="17" t="s">
        <v>224</v>
      </c>
      <c r="Z446" s="17" t="s">
        <v>224</v>
      </c>
      <c r="AA446" s="17" t="s">
        <v>224</v>
      </c>
      <c r="AB446" s="155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</v>
      </c>
    </row>
    <row r="447" spans="1:65">
      <c r="A447" s="30"/>
      <c r="B447" s="19" t="s">
        <v>225</v>
      </c>
      <c r="C447" s="9" t="s">
        <v>225</v>
      </c>
      <c r="D447" s="153" t="s">
        <v>227</v>
      </c>
      <c r="E447" s="154" t="s">
        <v>229</v>
      </c>
      <c r="F447" s="154" t="s">
        <v>230</v>
      </c>
      <c r="G447" s="154" t="s">
        <v>232</v>
      </c>
      <c r="H447" s="154" t="s">
        <v>233</v>
      </c>
      <c r="I447" s="154" t="s">
        <v>234</v>
      </c>
      <c r="J447" s="154" t="s">
        <v>235</v>
      </c>
      <c r="K447" s="154" t="s">
        <v>236</v>
      </c>
      <c r="L447" s="154" t="s">
        <v>238</v>
      </c>
      <c r="M447" s="154" t="s">
        <v>239</v>
      </c>
      <c r="N447" s="154" t="s">
        <v>240</v>
      </c>
      <c r="O447" s="154" t="s">
        <v>242</v>
      </c>
      <c r="P447" s="154" t="s">
        <v>243</v>
      </c>
      <c r="Q447" s="154" t="s">
        <v>244</v>
      </c>
      <c r="R447" s="154" t="s">
        <v>246</v>
      </c>
      <c r="S447" s="154" t="s">
        <v>247</v>
      </c>
      <c r="T447" s="154" t="s">
        <v>248</v>
      </c>
      <c r="U447" s="154" t="s">
        <v>249</v>
      </c>
      <c r="V447" s="154" t="s">
        <v>250</v>
      </c>
      <c r="W447" s="154" t="s">
        <v>251</v>
      </c>
      <c r="X447" s="154" t="s">
        <v>252</v>
      </c>
      <c r="Y447" s="154" t="s">
        <v>253</v>
      </c>
      <c r="Z447" s="154" t="s">
        <v>254</v>
      </c>
      <c r="AA447" s="154" t="s">
        <v>258</v>
      </c>
      <c r="AB447" s="155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 t="s">
        <v>1</v>
      </c>
    </row>
    <row r="448" spans="1:65">
      <c r="A448" s="30"/>
      <c r="B448" s="19"/>
      <c r="C448" s="9"/>
      <c r="D448" s="10" t="s">
        <v>295</v>
      </c>
      <c r="E448" s="11" t="s">
        <v>296</v>
      </c>
      <c r="F448" s="11" t="s">
        <v>296</v>
      </c>
      <c r="G448" s="11" t="s">
        <v>296</v>
      </c>
      <c r="H448" s="11" t="s">
        <v>296</v>
      </c>
      <c r="I448" s="11" t="s">
        <v>296</v>
      </c>
      <c r="J448" s="11" t="s">
        <v>112</v>
      </c>
      <c r="K448" s="11" t="s">
        <v>295</v>
      </c>
      <c r="L448" s="11" t="s">
        <v>295</v>
      </c>
      <c r="M448" s="11" t="s">
        <v>295</v>
      </c>
      <c r="N448" s="11" t="s">
        <v>296</v>
      </c>
      <c r="O448" s="11" t="s">
        <v>112</v>
      </c>
      <c r="P448" s="11" t="s">
        <v>296</v>
      </c>
      <c r="Q448" s="11" t="s">
        <v>112</v>
      </c>
      <c r="R448" s="11" t="s">
        <v>112</v>
      </c>
      <c r="S448" s="11" t="s">
        <v>112</v>
      </c>
      <c r="T448" s="11" t="s">
        <v>112</v>
      </c>
      <c r="U448" s="11" t="s">
        <v>296</v>
      </c>
      <c r="V448" s="11" t="s">
        <v>296</v>
      </c>
      <c r="W448" s="11" t="s">
        <v>296</v>
      </c>
      <c r="X448" s="11" t="s">
        <v>296</v>
      </c>
      <c r="Y448" s="11" t="s">
        <v>112</v>
      </c>
      <c r="Z448" s="11" t="s">
        <v>295</v>
      </c>
      <c r="AA448" s="11" t="s">
        <v>112</v>
      </c>
      <c r="AB448" s="155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>
        <v>2</v>
      </c>
    </row>
    <row r="449" spans="1:65">
      <c r="A449" s="30"/>
      <c r="B449" s="19"/>
      <c r="C449" s="9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155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8">
        <v>3</v>
      </c>
    </row>
    <row r="450" spans="1:65">
      <c r="A450" s="30"/>
      <c r="B450" s="18">
        <v>1</v>
      </c>
      <c r="C450" s="14">
        <v>1</v>
      </c>
      <c r="D450" s="22">
        <v>2.4300000000000002</v>
      </c>
      <c r="E450" s="22">
        <v>2.3860000000000001</v>
      </c>
      <c r="F450" s="22">
        <v>2.37</v>
      </c>
      <c r="G450" s="22">
        <v>2.56</v>
      </c>
      <c r="H450" s="22">
        <v>2.39</v>
      </c>
      <c r="I450" s="22">
        <v>2.52</v>
      </c>
      <c r="J450" s="22">
        <v>2.4899999999999998</v>
      </c>
      <c r="K450" s="148">
        <v>2.7145999999999999</v>
      </c>
      <c r="L450" s="22">
        <v>2.3460000000000001</v>
      </c>
      <c r="M450" s="22">
        <v>2.3576000000000001</v>
      </c>
      <c r="N450" s="22">
        <v>2.31</v>
      </c>
      <c r="O450" s="22">
        <v>2.6396899999999999</v>
      </c>
      <c r="P450" s="22">
        <v>2.46</v>
      </c>
      <c r="Q450" s="22">
        <v>2.41</v>
      </c>
      <c r="R450" s="22">
        <v>2.66</v>
      </c>
      <c r="S450" s="22">
        <v>2.44</v>
      </c>
      <c r="T450" s="148">
        <v>2.09</v>
      </c>
      <c r="U450" s="22">
        <v>2.5299999999999998</v>
      </c>
      <c r="V450" s="22">
        <v>2.4900000000000002</v>
      </c>
      <c r="W450" s="22">
        <v>2.4300000000000002</v>
      </c>
      <c r="X450" s="22">
        <v>2.33</v>
      </c>
      <c r="Y450" s="148">
        <v>2.4401999999999999</v>
      </c>
      <c r="Z450" s="22">
        <v>2.5194999999999999</v>
      </c>
      <c r="AA450" s="22">
        <v>2.5299999999999998</v>
      </c>
      <c r="AB450" s="155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>
        <v>1</v>
      </c>
      <c r="C451" s="9">
        <v>2</v>
      </c>
      <c r="D451" s="11">
        <v>2.46</v>
      </c>
      <c r="E451" s="11">
        <v>2.4790999999999999</v>
      </c>
      <c r="F451" s="11">
        <v>2.41</v>
      </c>
      <c r="G451" s="11">
        <v>2.59</v>
      </c>
      <c r="H451" s="11">
        <v>2.37</v>
      </c>
      <c r="I451" s="11">
        <v>2.38</v>
      </c>
      <c r="J451" s="11">
        <v>2.5100000000000002</v>
      </c>
      <c r="K451" s="150">
        <v>2.7561999999999998</v>
      </c>
      <c r="L451" s="11">
        <v>2.3839999999999999</v>
      </c>
      <c r="M451" s="11">
        <v>2.3658999999999999</v>
      </c>
      <c r="N451" s="11">
        <v>2.33</v>
      </c>
      <c r="O451" s="11">
        <v>2.6796010000000003</v>
      </c>
      <c r="P451" s="11">
        <v>2.4500000000000002</v>
      </c>
      <c r="Q451" s="11">
        <v>2.42</v>
      </c>
      <c r="R451" s="11">
        <v>2.62</v>
      </c>
      <c r="S451" s="11">
        <v>2.34</v>
      </c>
      <c r="T451" s="150">
        <v>2.12</v>
      </c>
      <c r="U451" s="11">
        <v>2.35</v>
      </c>
      <c r="V451" s="11">
        <v>2.5</v>
      </c>
      <c r="W451" s="11">
        <v>2.2799999999999998</v>
      </c>
      <c r="X451" s="11">
        <v>2.35</v>
      </c>
      <c r="Y451" s="150">
        <v>1.6894</v>
      </c>
      <c r="Z451" s="11">
        <v>2.5649000000000002</v>
      </c>
      <c r="AA451" s="11">
        <v>2.63</v>
      </c>
      <c r="AB451" s="155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e">
        <v>#N/A</v>
      </c>
    </row>
    <row r="452" spans="1:65">
      <c r="A452" s="30"/>
      <c r="B452" s="19">
        <v>1</v>
      </c>
      <c r="C452" s="9">
        <v>3</v>
      </c>
      <c r="D452" s="11">
        <v>2.4900000000000002</v>
      </c>
      <c r="E452" s="11">
        <v>2.4346000000000001</v>
      </c>
      <c r="F452" s="11">
        <v>2.38</v>
      </c>
      <c r="G452" s="11">
        <v>2.58</v>
      </c>
      <c r="H452" s="11">
        <v>2.5099999999999998</v>
      </c>
      <c r="I452" s="151">
        <v>1.82</v>
      </c>
      <c r="J452" s="11">
        <v>2.5</v>
      </c>
      <c r="K452" s="150">
        <v>2.7831999999999999</v>
      </c>
      <c r="L452" s="11">
        <v>2.3479999999999999</v>
      </c>
      <c r="M452" s="11">
        <v>2.3824999999999998</v>
      </c>
      <c r="N452" s="11">
        <v>2.4700000000000002</v>
      </c>
      <c r="O452" s="11">
        <v>2.6470279999999997</v>
      </c>
      <c r="P452" s="11">
        <v>2.46</v>
      </c>
      <c r="Q452" s="11">
        <v>2.41</v>
      </c>
      <c r="R452" s="11">
        <v>2.61</v>
      </c>
      <c r="S452" s="11">
        <v>2.36</v>
      </c>
      <c r="T452" s="150">
        <v>2.12</v>
      </c>
      <c r="U452" s="11">
        <v>2.52</v>
      </c>
      <c r="V452" s="11">
        <v>2.4500000000000002</v>
      </c>
      <c r="W452" s="11">
        <v>2.19</v>
      </c>
      <c r="X452" s="11">
        <v>2.31</v>
      </c>
      <c r="Y452" s="150">
        <v>2.1821999999999999</v>
      </c>
      <c r="Z452" s="11">
        <v>2.577</v>
      </c>
      <c r="AA452" s="11">
        <v>2.5</v>
      </c>
      <c r="AB452" s="155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16</v>
      </c>
    </row>
    <row r="453" spans="1:65">
      <c r="A453" s="30"/>
      <c r="B453" s="19">
        <v>1</v>
      </c>
      <c r="C453" s="9">
        <v>4</v>
      </c>
      <c r="D453" s="11">
        <v>2.48</v>
      </c>
      <c r="E453" s="11">
        <v>2.4169</v>
      </c>
      <c r="F453" s="11">
        <v>2.42</v>
      </c>
      <c r="G453" s="11">
        <v>2.59</v>
      </c>
      <c r="H453" s="11">
        <v>2.4900000000000002</v>
      </c>
      <c r="I453" s="11">
        <v>2.1</v>
      </c>
      <c r="J453" s="11">
        <v>2.4500000000000002</v>
      </c>
      <c r="K453" s="150">
        <v>2.7048000000000001</v>
      </c>
      <c r="L453" s="11">
        <v>2.3849999999999998</v>
      </c>
      <c r="M453" s="11">
        <v>2.3824999999999998</v>
      </c>
      <c r="N453" s="11">
        <v>2.4300000000000002</v>
      </c>
      <c r="O453" s="11">
        <v>2.5737779999999999</v>
      </c>
      <c r="P453" s="11">
        <v>2.4699999999999998</v>
      </c>
      <c r="Q453" s="11">
        <v>2.38</v>
      </c>
      <c r="R453" s="151">
        <v>2.7</v>
      </c>
      <c r="S453" s="11">
        <v>2.48</v>
      </c>
      <c r="T453" s="150">
        <v>2.08</v>
      </c>
      <c r="U453" s="11">
        <v>2.4</v>
      </c>
      <c r="V453" s="11">
        <v>2.46</v>
      </c>
      <c r="W453" s="11">
        <v>2.46</v>
      </c>
      <c r="X453" s="11">
        <v>2.3199999999999998</v>
      </c>
      <c r="Y453" s="150">
        <v>2.4216000000000002</v>
      </c>
      <c r="Z453" s="11">
        <v>2.5348999999999999</v>
      </c>
      <c r="AA453" s="11">
        <v>2.48</v>
      </c>
      <c r="AB453" s="155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2.445451385684243</v>
      </c>
    </row>
    <row r="454" spans="1:65">
      <c r="A454" s="30"/>
      <c r="B454" s="19">
        <v>1</v>
      </c>
      <c r="C454" s="9">
        <v>5</v>
      </c>
      <c r="D454" s="11">
        <v>2.4500000000000002</v>
      </c>
      <c r="E454" s="11">
        <v>2.4020000000000001</v>
      </c>
      <c r="F454" s="11">
        <v>2.4300000000000002</v>
      </c>
      <c r="G454" s="11">
        <v>2.58</v>
      </c>
      <c r="H454" s="11">
        <v>2.44</v>
      </c>
      <c r="I454" s="11">
        <v>2.2999999999999998</v>
      </c>
      <c r="J454" s="11">
        <v>2.4</v>
      </c>
      <c r="K454" s="150">
        <v>2.7636000000000003</v>
      </c>
      <c r="L454" s="11">
        <v>2.3420000000000001</v>
      </c>
      <c r="M454" s="11">
        <v>2.3576000000000001</v>
      </c>
      <c r="N454" s="11">
        <v>2.41</v>
      </c>
      <c r="O454" s="11">
        <v>2.6479290000000004</v>
      </c>
      <c r="P454" s="11">
        <v>2.4699999999999998</v>
      </c>
      <c r="Q454" s="11">
        <v>2.37</v>
      </c>
      <c r="R454" s="11">
        <v>2.6</v>
      </c>
      <c r="S454" s="11">
        <v>2.46</v>
      </c>
      <c r="T454" s="150">
        <v>2.06</v>
      </c>
      <c r="U454" s="11">
        <v>2.4</v>
      </c>
      <c r="V454" s="11">
        <v>2.48</v>
      </c>
      <c r="W454" s="11">
        <v>2.31</v>
      </c>
      <c r="X454" s="11">
        <v>2.33</v>
      </c>
      <c r="Y454" s="150">
        <v>2.0169000000000001</v>
      </c>
      <c r="Z454" s="11">
        <v>2.6169000000000002</v>
      </c>
      <c r="AA454" s="11">
        <v>2.33</v>
      </c>
      <c r="AB454" s="155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33</v>
      </c>
    </row>
    <row r="455" spans="1:65">
      <c r="A455" s="30"/>
      <c r="B455" s="19">
        <v>1</v>
      </c>
      <c r="C455" s="9">
        <v>6</v>
      </c>
      <c r="D455" s="11">
        <v>2.4900000000000002</v>
      </c>
      <c r="E455" s="11">
        <v>2.4154999999999998</v>
      </c>
      <c r="F455" s="11">
        <v>2.37</v>
      </c>
      <c r="G455" s="11">
        <v>2.58</v>
      </c>
      <c r="H455" s="11">
        <v>2.44</v>
      </c>
      <c r="I455" s="11">
        <v>2.23</v>
      </c>
      <c r="J455" s="11">
        <v>2.44</v>
      </c>
      <c r="K455" s="150">
        <v>2.6852</v>
      </c>
      <c r="L455" s="11">
        <v>2.3490000000000002</v>
      </c>
      <c r="M455" s="11">
        <v>2.3492999999999999</v>
      </c>
      <c r="N455" s="11">
        <v>2.4500000000000002</v>
      </c>
      <c r="O455" s="11">
        <v>2.656765</v>
      </c>
      <c r="P455" s="11">
        <v>2.48</v>
      </c>
      <c r="Q455" s="11">
        <v>2.39</v>
      </c>
      <c r="R455" s="11">
        <v>2.61</v>
      </c>
      <c r="S455" s="11">
        <v>2.37</v>
      </c>
      <c r="T455" s="150">
        <v>2.04</v>
      </c>
      <c r="U455" s="11">
        <v>2.4500000000000002</v>
      </c>
      <c r="V455" s="11">
        <v>2.4900000000000002</v>
      </c>
      <c r="W455" s="151">
        <v>2.0699999999999998</v>
      </c>
      <c r="X455" s="11">
        <v>2.31</v>
      </c>
      <c r="Y455" s="150">
        <v>1.8563000000000001</v>
      </c>
      <c r="Z455" s="11">
        <v>2.5251999999999999</v>
      </c>
      <c r="AA455" s="11">
        <v>2.4500000000000002</v>
      </c>
      <c r="AB455" s="155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20" t="s">
        <v>267</v>
      </c>
      <c r="C456" s="12"/>
      <c r="D456" s="23">
        <v>2.4666666666666672</v>
      </c>
      <c r="E456" s="23">
        <v>2.4223500000000002</v>
      </c>
      <c r="F456" s="23">
        <v>2.3966666666666665</v>
      </c>
      <c r="G456" s="23">
        <v>2.58</v>
      </c>
      <c r="H456" s="23">
        <v>2.44</v>
      </c>
      <c r="I456" s="23">
        <v>2.2250000000000001</v>
      </c>
      <c r="J456" s="23">
        <v>2.4649999999999999</v>
      </c>
      <c r="K456" s="23">
        <v>2.7346000000000004</v>
      </c>
      <c r="L456" s="23">
        <v>2.3590000000000004</v>
      </c>
      <c r="M456" s="23">
        <v>2.3658999999999999</v>
      </c>
      <c r="N456" s="23">
        <v>2.4000000000000004</v>
      </c>
      <c r="O456" s="23">
        <v>2.6407985000000003</v>
      </c>
      <c r="P456" s="23">
        <v>2.4649999999999999</v>
      </c>
      <c r="Q456" s="23">
        <v>2.3966666666666669</v>
      </c>
      <c r="R456" s="23">
        <v>2.6333333333333333</v>
      </c>
      <c r="S456" s="23">
        <v>2.4083333333333332</v>
      </c>
      <c r="T456" s="23">
        <v>2.0850000000000004</v>
      </c>
      <c r="U456" s="23">
        <v>2.4416666666666669</v>
      </c>
      <c r="V456" s="23">
        <v>2.4783333333333335</v>
      </c>
      <c r="W456" s="23">
        <v>2.29</v>
      </c>
      <c r="X456" s="23">
        <v>2.3250000000000002</v>
      </c>
      <c r="Y456" s="23">
        <v>2.1011000000000002</v>
      </c>
      <c r="Z456" s="23">
        <v>2.5564000000000004</v>
      </c>
      <c r="AA456" s="23">
        <v>2.4866666666666668</v>
      </c>
      <c r="AB456" s="155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268</v>
      </c>
      <c r="C457" s="29"/>
      <c r="D457" s="11">
        <v>2.4699999999999998</v>
      </c>
      <c r="E457" s="11">
        <v>2.4161999999999999</v>
      </c>
      <c r="F457" s="11">
        <v>2.395</v>
      </c>
      <c r="G457" s="11">
        <v>2.58</v>
      </c>
      <c r="H457" s="11">
        <v>2.44</v>
      </c>
      <c r="I457" s="11">
        <v>2.2649999999999997</v>
      </c>
      <c r="J457" s="11">
        <v>2.4699999999999998</v>
      </c>
      <c r="K457" s="11">
        <v>2.7353999999999998</v>
      </c>
      <c r="L457" s="11">
        <v>2.3485</v>
      </c>
      <c r="M457" s="11">
        <v>2.3617499999999998</v>
      </c>
      <c r="N457" s="11">
        <v>2.42</v>
      </c>
      <c r="O457" s="11">
        <v>2.6474785000000001</v>
      </c>
      <c r="P457" s="11">
        <v>2.4649999999999999</v>
      </c>
      <c r="Q457" s="11">
        <v>2.4000000000000004</v>
      </c>
      <c r="R457" s="11">
        <v>2.6150000000000002</v>
      </c>
      <c r="S457" s="11">
        <v>2.4050000000000002</v>
      </c>
      <c r="T457" s="11">
        <v>2.085</v>
      </c>
      <c r="U457" s="11">
        <v>2.4249999999999998</v>
      </c>
      <c r="V457" s="11">
        <v>2.4850000000000003</v>
      </c>
      <c r="W457" s="11">
        <v>2.2949999999999999</v>
      </c>
      <c r="X457" s="11">
        <v>2.3250000000000002</v>
      </c>
      <c r="Y457" s="11">
        <v>2.0995499999999998</v>
      </c>
      <c r="Z457" s="11">
        <v>2.5499000000000001</v>
      </c>
      <c r="AA457" s="11">
        <v>2.4900000000000002</v>
      </c>
      <c r="AB457" s="155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3" t="s">
        <v>269</v>
      </c>
      <c r="C458" s="29"/>
      <c r="D458" s="24">
        <v>2.4221202832779943E-2</v>
      </c>
      <c r="E458" s="24">
        <v>3.2195325747691926E-2</v>
      </c>
      <c r="F458" s="24">
        <v>2.6583202716502528E-2</v>
      </c>
      <c r="G458" s="24">
        <v>1.0954451150103251E-2</v>
      </c>
      <c r="H458" s="24">
        <v>5.4405882034941705E-2</v>
      </c>
      <c r="I458" s="24">
        <v>0.24345430782797822</v>
      </c>
      <c r="J458" s="24">
        <v>4.2308391602612398E-2</v>
      </c>
      <c r="K458" s="24">
        <v>3.8465361040811753E-2</v>
      </c>
      <c r="L458" s="24">
        <v>1.9899748742132288E-2</v>
      </c>
      <c r="M458" s="24">
        <v>1.3888556440465558E-2</v>
      </c>
      <c r="N458" s="24">
        <v>6.5421708935184564E-2</v>
      </c>
      <c r="O458" s="24">
        <v>3.5617944975812527E-2</v>
      </c>
      <c r="P458" s="24">
        <v>1.0488088481701418E-2</v>
      </c>
      <c r="Q458" s="24">
        <v>1.9663841605003504E-2</v>
      </c>
      <c r="R458" s="24">
        <v>3.8815804341359117E-2</v>
      </c>
      <c r="S458" s="24">
        <v>5.8793423668524941E-2</v>
      </c>
      <c r="T458" s="24">
        <v>3.209361307176245E-2</v>
      </c>
      <c r="U458" s="24">
        <v>7.1949056051255192E-2</v>
      </c>
      <c r="V458" s="24">
        <v>1.9407902170679524E-2</v>
      </c>
      <c r="W458" s="24">
        <v>0.14656056768449016</v>
      </c>
      <c r="X458" s="24">
        <v>1.516575088810313E-2</v>
      </c>
      <c r="Y458" s="24">
        <v>0.30357860267153214</v>
      </c>
      <c r="Z458" s="24">
        <v>3.7293860084469797E-2</v>
      </c>
      <c r="AA458" s="24">
        <v>9.8522417076859464E-2</v>
      </c>
      <c r="AB458" s="205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06"/>
      <c r="AT458" s="206"/>
      <c r="AU458" s="206"/>
      <c r="AV458" s="206"/>
      <c r="AW458" s="206"/>
      <c r="AX458" s="206"/>
      <c r="AY458" s="206"/>
      <c r="AZ458" s="206"/>
      <c r="BA458" s="206"/>
      <c r="BB458" s="206"/>
      <c r="BC458" s="206"/>
      <c r="BD458" s="206"/>
      <c r="BE458" s="206"/>
      <c r="BF458" s="206"/>
      <c r="BG458" s="206"/>
      <c r="BH458" s="206"/>
      <c r="BI458" s="206"/>
      <c r="BJ458" s="206"/>
      <c r="BK458" s="206"/>
      <c r="BL458" s="206"/>
      <c r="BM458" s="56"/>
    </row>
    <row r="459" spans="1:65">
      <c r="A459" s="30"/>
      <c r="B459" s="3" t="s">
        <v>85</v>
      </c>
      <c r="C459" s="29"/>
      <c r="D459" s="13">
        <v>9.8194065538297036E-3</v>
      </c>
      <c r="E459" s="13">
        <v>1.3290947116515748E-2</v>
      </c>
      <c r="F459" s="13">
        <v>1.1091739659180472E-2</v>
      </c>
      <c r="G459" s="13">
        <v>4.2459112984896321E-3</v>
      </c>
      <c r="H459" s="13">
        <v>2.2297492637271193E-2</v>
      </c>
      <c r="I459" s="13">
        <v>0.10941766643954078</v>
      </c>
      <c r="J459" s="13">
        <v>1.716364770897055E-2</v>
      </c>
      <c r="K459" s="13">
        <v>1.4066174592558966E-2</v>
      </c>
      <c r="L459" s="13">
        <v>8.4356713616499726E-3</v>
      </c>
      <c r="M459" s="13">
        <v>5.8703057781248399E-3</v>
      </c>
      <c r="N459" s="13">
        <v>2.725904538966023E-2</v>
      </c>
      <c r="O459" s="13">
        <v>1.3487566346244336E-2</v>
      </c>
      <c r="P459" s="13">
        <v>4.2548026294934758E-3</v>
      </c>
      <c r="Q459" s="13">
        <v>8.2046627002796257E-3</v>
      </c>
      <c r="R459" s="13">
        <v>1.474017886380726E-2</v>
      </c>
      <c r="S459" s="13">
        <v>2.4412494256826966E-2</v>
      </c>
      <c r="T459" s="13">
        <v>1.539262017830333E-2</v>
      </c>
      <c r="U459" s="13">
        <v>2.946719019164035E-2</v>
      </c>
      <c r="V459" s="13">
        <v>7.8310297931457381E-3</v>
      </c>
      <c r="W459" s="13">
        <v>6.4000247897157275E-2</v>
      </c>
      <c r="X459" s="13">
        <v>6.5229036077862918E-3</v>
      </c>
      <c r="Y459" s="13">
        <v>0.14448555645687122</v>
      </c>
      <c r="Z459" s="13">
        <v>1.4588429073881158E-2</v>
      </c>
      <c r="AA459" s="13">
        <v>3.9620274963884504E-2</v>
      </c>
      <c r="AB459" s="155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270</v>
      </c>
      <c r="C460" s="29"/>
      <c r="D460" s="13">
        <v>8.6754049197703687E-3</v>
      </c>
      <c r="E460" s="13">
        <v>-9.4466754969978473E-3</v>
      </c>
      <c r="F460" s="13">
        <v>-1.9949167382007249E-2</v>
      </c>
      <c r="G460" s="13">
        <v>5.5019950551218999E-2</v>
      </c>
      <c r="H460" s="13">
        <v>-2.2291940523355702E-3</v>
      </c>
      <c r="I460" s="13">
        <v>-9.0147523264937135E-2</v>
      </c>
      <c r="J460" s="13">
        <v>7.9938674840134283E-3</v>
      </c>
      <c r="K460" s="13">
        <v>0.11823936309200156</v>
      </c>
      <c r="L460" s="13">
        <v>-3.5351913430106241E-2</v>
      </c>
      <c r="M460" s="13">
        <v>-3.2530348446074053E-2</v>
      </c>
      <c r="N460" s="13">
        <v>-1.8586092510493812E-2</v>
      </c>
      <c r="O460" s="13">
        <v>7.9881822823927751E-2</v>
      </c>
      <c r="P460" s="13">
        <v>7.9938674840134283E-3</v>
      </c>
      <c r="Q460" s="13">
        <v>-1.9949167382007027E-2</v>
      </c>
      <c r="R460" s="13">
        <v>7.6829148495430211E-2</v>
      </c>
      <c r="S460" s="13">
        <v>-1.5178405331710998E-2</v>
      </c>
      <c r="T460" s="13">
        <v>-0.14739666786849148</v>
      </c>
      <c r="U460" s="13">
        <v>-1.5476566165788519E-3</v>
      </c>
      <c r="V460" s="13">
        <v>1.3446166970066287E-2</v>
      </c>
      <c r="W460" s="13">
        <v>-6.3567563270429672E-2</v>
      </c>
      <c r="X460" s="13">
        <v>-4.9255277119540919E-2</v>
      </c>
      <c r="Y460" s="13">
        <v>-0.14081301623908282</v>
      </c>
      <c r="Z460" s="13">
        <v>4.5369380460905662E-2</v>
      </c>
      <c r="AA460" s="13">
        <v>1.6853854148849434E-2</v>
      </c>
      <c r="AB460" s="155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271</v>
      </c>
      <c r="C461" s="47"/>
      <c r="D461" s="45">
        <v>0.4</v>
      </c>
      <c r="E461" s="45">
        <v>0.1</v>
      </c>
      <c r="F461" s="45">
        <v>0.39</v>
      </c>
      <c r="G461" s="45">
        <v>1.66</v>
      </c>
      <c r="H461" s="45">
        <v>0.1</v>
      </c>
      <c r="I461" s="45">
        <v>2.2999999999999998</v>
      </c>
      <c r="J461" s="45">
        <v>0.38</v>
      </c>
      <c r="K461" s="45">
        <v>3.39</v>
      </c>
      <c r="L461" s="45">
        <v>0.81</v>
      </c>
      <c r="M461" s="45">
        <v>0.73</v>
      </c>
      <c r="N461" s="45">
        <v>0.35</v>
      </c>
      <c r="O461" s="45">
        <v>2.34</v>
      </c>
      <c r="P461" s="45">
        <v>0.38</v>
      </c>
      <c r="Q461" s="45">
        <v>0.39</v>
      </c>
      <c r="R461" s="45">
        <v>2.2599999999999998</v>
      </c>
      <c r="S461" s="45">
        <v>0.26</v>
      </c>
      <c r="T461" s="45">
        <v>3.87</v>
      </c>
      <c r="U461" s="45">
        <v>0.12</v>
      </c>
      <c r="V461" s="45">
        <v>0.53</v>
      </c>
      <c r="W461" s="45">
        <v>1.58</v>
      </c>
      <c r="X461" s="45">
        <v>1.19</v>
      </c>
      <c r="Y461" s="45">
        <v>3.69</v>
      </c>
      <c r="Z461" s="45">
        <v>1.4</v>
      </c>
      <c r="AA461" s="45">
        <v>0.62</v>
      </c>
      <c r="AB461" s="155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BM462" s="55"/>
    </row>
    <row r="463" spans="1:65" ht="15">
      <c r="B463" s="8" t="s">
        <v>493</v>
      </c>
      <c r="BM463" s="28" t="s">
        <v>65</v>
      </c>
    </row>
    <row r="464" spans="1:65" ht="15">
      <c r="A464" s="25" t="s">
        <v>17</v>
      </c>
      <c r="B464" s="18" t="s">
        <v>108</v>
      </c>
      <c r="C464" s="15" t="s">
        <v>109</v>
      </c>
      <c r="D464" s="16" t="s">
        <v>224</v>
      </c>
      <c r="E464" s="17" t="s">
        <v>224</v>
      </c>
      <c r="F464" s="17" t="s">
        <v>224</v>
      </c>
      <c r="G464" s="17" t="s">
        <v>224</v>
      </c>
      <c r="H464" s="17" t="s">
        <v>224</v>
      </c>
      <c r="I464" s="17" t="s">
        <v>224</v>
      </c>
      <c r="J464" s="17" t="s">
        <v>224</v>
      </c>
      <c r="K464" s="17" t="s">
        <v>224</v>
      </c>
      <c r="L464" s="17" t="s">
        <v>224</v>
      </c>
      <c r="M464" s="17" t="s">
        <v>224</v>
      </c>
      <c r="N464" s="17" t="s">
        <v>224</v>
      </c>
      <c r="O464" s="17" t="s">
        <v>224</v>
      </c>
      <c r="P464" s="17" t="s">
        <v>224</v>
      </c>
      <c r="Q464" s="17" t="s">
        <v>224</v>
      </c>
      <c r="R464" s="17" t="s">
        <v>224</v>
      </c>
      <c r="S464" s="17" t="s">
        <v>224</v>
      </c>
      <c r="T464" s="17" t="s">
        <v>224</v>
      </c>
      <c r="U464" s="17" t="s">
        <v>224</v>
      </c>
      <c r="V464" s="17" t="s">
        <v>224</v>
      </c>
      <c r="W464" s="17" t="s">
        <v>224</v>
      </c>
      <c r="X464" s="17" t="s">
        <v>224</v>
      </c>
      <c r="Y464" s="17" t="s">
        <v>224</v>
      </c>
      <c r="Z464" s="17" t="s">
        <v>224</v>
      </c>
      <c r="AA464" s="17" t="s">
        <v>224</v>
      </c>
      <c r="AB464" s="155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225</v>
      </c>
      <c r="C465" s="9" t="s">
        <v>225</v>
      </c>
      <c r="D465" s="153" t="s">
        <v>227</v>
      </c>
      <c r="E465" s="154" t="s">
        <v>229</v>
      </c>
      <c r="F465" s="154" t="s">
        <v>230</v>
      </c>
      <c r="G465" s="154" t="s">
        <v>232</v>
      </c>
      <c r="H465" s="154" t="s">
        <v>233</v>
      </c>
      <c r="I465" s="154" t="s">
        <v>234</v>
      </c>
      <c r="J465" s="154" t="s">
        <v>235</v>
      </c>
      <c r="K465" s="154" t="s">
        <v>236</v>
      </c>
      <c r="L465" s="154" t="s">
        <v>238</v>
      </c>
      <c r="M465" s="154" t="s">
        <v>239</v>
      </c>
      <c r="N465" s="154" t="s">
        <v>240</v>
      </c>
      <c r="O465" s="154" t="s">
        <v>242</v>
      </c>
      <c r="P465" s="154" t="s">
        <v>243</v>
      </c>
      <c r="Q465" s="154" t="s">
        <v>244</v>
      </c>
      <c r="R465" s="154" t="s">
        <v>246</v>
      </c>
      <c r="S465" s="154" t="s">
        <v>248</v>
      </c>
      <c r="T465" s="154" t="s">
        <v>249</v>
      </c>
      <c r="U465" s="154" t="s">
        <v>250</v>
      </c>
      <c r="V465" s="154" t="s">
        <v>251</v>
      </c>
      <c r="W465" s="154" t="s">
        <v>252</v>
      </c>
      <c r="X465" s="154" t="s">
        <v>253</v>
      </c>
      <c r="Y465" s="154" t="s">
        <v>254</v>
      </c>
      <c r="Z465" s="154" t="s">
        <v>255</v>
      </c>
      <c r="AA465" s="154" t="s">
        <v>258</v>
      </c>
      <c r="AB465" s="155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295</v>
      </c>
      <c r="E466" s="11" t="s">
        <v>296</v>
      </c>
      <c r="F466" s="11" t="s">
        <v>296</v>
      </c>
      <c r="G466" s="11" t="s">
        <v>296</v>
      </c>
      <c r="H466" s="11" t="s">
        <v>296</v>
      </c>
      <c r="I466" s="11" t="s">
        <v>296</v>
      </c>
      <c r="J466" s="11" t="s">
        <v>295</v>
      </c>
      <c r="K466" s="11" t="s">
        <v>295</v>
      </c>
      <c r="L466" s="11" t="s">
        <v>295</v>
      </c>
      <c r="M466" s="11" t="s">
        <v>295</v>
      </c>
      <c r="N466" s="11" t="s">
        <v>296</v>
      </c>
      <c r="O466" s="11" t="s">
        <v>112</v>
      </c>
      <c r="P466" s="11" t="s">
        <v>296</v>
      </c>
      <c r="Q466" s="11" t="s">
        <v>295</v>
      </c>
      <c r="R466" s="11" t="s">
        <v>295</v>
      </c>
      <c r="S466" s="11" t="s">
        <v>112</v>
      </c>
      <c r="T466" s="11" t="s">
        <v>296</v>
      </c>
      <c r="U466" s="11" t="s">
        <v>296</v>
      </c>
      <c r="V466" s="11" t="s">
        <v>296</v>
      </c>
      <c r="W466" s="11" t="s">
        <v>295</v>
      </c>
      <c r="X466" s="11" t="s">
        <v>112</v>
      </c>
      <c r="Y466" s="11" t="s">
        <v>295</v>
      </c>
      <c r="Z466" s="11" t="s">
        <v>295</v>
      </c>
      <c r="AA466" s="11" t="s">
        <v>295</v>
      </c>
      <c r="AB466" s="155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1</v>
      </c>
    </row>
    <row r="467" spans="1:65">
      <c r="A467" s="30"/>
      <c r="B467" s="19"/>
      <c r="C467" s="9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155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228">
        <v>31.8</v>
      </c>
      <c r="E468" s="228">
        <v>29.36</v>
      </c>
      <c r="F468" s="228">
        <v>33.4</v>
      </c>
      <c r="G468" s="228">
        <v>35</v>
      </c>
      <c r="H468" s="228">
        <v>34.5</v>
      </c>
      <c r="I468" s="228">
        <v>33.200000000000003</v>
      </c>
      <c r="J468" s="228">
        <v>32.799999999999997</v>
      </c>
      <c r="K468" s="229">
        <v>39.6</v>
      </c>
      <c r="L468" s="228">
        <v>34.74</v>
      </c>
      <c r="M468" s="228">
        <v>30</v>
      </c>
      <c r="N468" s="228">
        <v>27.9</v>
      </c>
      <c r="O468" s="228">
        <v>34.603999999999999</v>
      </c>
      <c r="P468" s="228">
        <v>33.5</v>
      </c>
      <c r="Q468" s="228">
        <v>35</v>
      </c>
      <c r="R468" s="228">
        <v>31.6</v>
      </c>
      <c r="S468" s="229">
        <v>8</v>
      </c>
      <c r="T468" s="228">
        <v>35.700000000000003</v>
      </c>
      <c r="U468" s="228">
        <v>34.299999999999997</v>
      </c>
      <c r="V468" s="228">
        <v>32.299999999999997</v>
      </c>
      <c r="W468" s="234">
        <v>30.1</v>
      </c>
      <c r="X468" s="228">
        <v>32</v>
      </c>
      <c r="Y468" s="228">
        <v>33.74</v>
      </c>
      <c r="Z468" s="228">
        <v>31.324990000000003</v>
      </c>
      <c r="AA468" s="228">
        <v>37.6</v>
      </c>
      <c r="AB468" s="225"/>
      <c r="AC468" s="226"/>
      <c r="AD468" s="226"/>
      <c r="AE468" s="226"/>
      <c r="AF468" s="226"/>
      <c r="AG468" s="226"/>
      <c r="AH468" s="226"/>
      <c r="AI468" s="226"/>
      <c r="AJ468" s="226"/>
      <c r="AK468" s="226"/>
      <c r="AL468" s="226"/>
      <c r="AM468" s="226"/>
      <c r="AN468" s="226"/>
      <c r="AO468" s="226"/>
      <c r="AP468" s="226"/>
      <c r="AQ468" s="226"/>
      <c r="AR468" s="226"/>
      <c r="AS468" s="226"/>
      <c r="AT468" s="226"/>
      <c r="AU468" s="226"/>
      <c r="AV468" s="226"/>
      <c r="AW468" s="226"/>
      <c r="AX468" s="226"/>
      <c r="AY468" s="226"/>
      <c r="AZ468" s="226"/>
      <c r="BA468" s="226"/>
      <c r="BB468" s="226"/>
      <c r="BC468" s="226"/>
      <c r="BD468" s="226"/>
      <c r="BE468" s="226"/>
      <c r="BF468" s="226"/>
      <c r="BG468" s="226"/>
      <c r="BH468" s="226"/>
      <c r="BI468" s="226"/>
      <c r="BJ468" s="226"/>
      <c r="BK468" s="226"/>
      <c r="BL468" s="226"/>
      <c r="BM468" s="230">
        <v>1</v>
      </c>
    </row>
    <row r="469" spans="1:65">
      <c r="A469" s="30"/>
      <c r="B469" s="19">
        <v>1</v>
      </c>
      <c r="C469" s="9">
        <v>2</v>
      </c>
      <c r="D469" s="224">
        <v>32.9</v>
      </c>
      <c r="E469" s="224">
        <v>29.72</v>
      </c>
      <c r="F469" s="224">
        <v>34.700000000000003</v>
      </c>
      <c r="G469" s="224">
        <v>34</v>
      </c>
      <c r="H469" s="224">
        <v>34.700000000000003</v>
      </c>
      <c r="I469" s="224">
        <v>34.700000000000003</v>
      </c>
      <c r="J469" s="224">
        <v>33.299999999999997</v>
      </c>
      <c r="K469" s="232">
        <v>36</v>
      </c>
      <c r="L469" s="232">
        <v>30.1</v>
      </c>
      <c r="M469" s="232">
        <v>29</v>
      </c>
      <c r="N469" s="224">
        <v>28.3</v>
      </c>
      <c r="O469" s="224">
        <v>34.515999999999998</v>
      </c>
      <c r="P469" s="224">
        <v>33</v>
      </c>
      <c r="Q469" s="224">
        <v>35.700000000000003</v>
      </c>
      <c r="R469" s="224">
        <v>31.4</v>
      </c>
      <c r="S469" s="231">
        <v>8</v>
      </c>
      <c r="T469" s="224">
        <v>35.9</v>
      </c>
      <c r="U469" s="224">
        <v>36</v>
      </c>
      <c r="V469" s="224">
        <v>30.4</v>
      </c>
      <c r="W469" s="224">
        <v>31.3</v>
      </c>
      <c r="X469" s="224">
        <v>32</v>
      </c>
      <c r="Y469" s="224">
        <v>34.33</v>
      </c>
      <c r="Z469" s="224">
        <v>32.000169999999997</v>
      </c>
      <c r="AA469" s="224">
        <v>37.799999999999997</v>
      </c>
      <c r="AB469" s="225"/>
      <c r="AC469" s="226"/>
      <c r="AD469" s="226"/>
      <c r="AE469" s="226"/>
      <c r="AF469" s="226"/>
      <c r="AG469" s="226"/>
      <c r="AH469" s="226"/>
      <c r="AI469" s="226"/>
      <c r="AJ469" s="226"/>
      <c r="AK469" s="226"/>
      <c r="AL469" s="226"/>
      <c r="AM469" s="226"/>
      <c r="AN469" s="226"/>
      <c r="AO469" s="226"/>
      <c r="AP469" s="226"/>
      <c r="AQ469" s="226"/>
      <c r="AR469" s="226"/>
      <c r="AS469" s="226"/>
      <c r="AT469" s="226"/>
      <c r="AU469" s="226"/>
      <c r="AV469" s="226"/>
      <c r="AW469" s="226"/>
      <c r="AX469" s="226"/>
      <c r="AY469" s="226"/>
      <c r="AZ469" s="226"/>
      <c r="BA469" s="226"/>
      <c r="BB469" s="226"/>
      <c r="BC469" s="226"/>
      <c r="BD469" s="226"/>
      <c r="BE469" s="226"/>
      <c r="BF469" s="226"/>
      <c r="BG469" s="226"/>
      <c r="BH469" s="226"/>
      <c r="BI469" s="226"/>
      <c r="BJ469" s="226"/>
      <c r="BK469" s="226"/>
      <c r="BL469" s="226"/>
      <c r="BM469" s="230">
        <v>22</v>
      </c>
    </row>
    <row r="470" spans="1:65">
      <c r="A470" s="30"/>
      <c r="B470" s="19">
        <v>1</v>
      </c>
      <c r="C470" s="9">
        <v>3</v>
      </c>
      <c r="D470" s="224">
        <v>33.5</v>
      </c>
      <c r="E470" s="224">
        <v>29.37</v>
      </c>
      <c r="F470" s="224">
        <v>32.9</v>
      </c>
      <c r="G470" s="224">
        <v>36</v>
      </c>
      <c r="H470" s="224">
        <v>35.6</v>
      </c>
      <c r="I470" s="224">
        <v>33.9</v>
      </c>
      <c r="J470" s="224">
        <v>34.299999999999997</v>
      </c>
      <c r="K470" s="231">
        <v>40.6</v>
      </c>
      <c r="L470" s="224">
        <v>35.11</v>
      </c>
      <c r="M470" s="224">
        <v>30</v>
      </c>
      <c r="N470" s="224">
        <v>29.5</v>
      </c>
      <c r="O470" s="224">
        <v>34.503</v>
      </c>
      <c r="P470" s="224">
        <v>33.5</v>
      </c>
      <c r="Q470" s="224">
        <v>34.9</v>
      </c>
      <c r="R470" s="224">
        <v>31.899999999999995</v>
      </c>
      <c r="S470" s="231">
        <v>7</v>
      </c>
      <c r="T470" s="224">
        <v>36.299999999999997</v>
      </c>
      <c r="U470" s="224">
        <v>35.5</v>
      </c>
      <c r="V470" s="224">
        <v>29.6</v>
      </c>
      <c r="W470" s="224">
        <v>31</v>
      </c>
      <c r="X470" s="224">
        <v>32</v>
      </c>
      <c r="Y470" s="224">
        <v>34.33</v>
      </c>
      <c r="Z470" s="224">
        <v>32.66319</v>
      </c>
      <c r="AA470" s="224">
        <v>35.6</v>
      </c>
      <c r="AB470" s="225"/>
      <c r="AC470" s="226"/>
      <c r="AD470" s="226"/>
      <c r="AE470" s="226"/>
      <c r="AF470" s="226"/>
      <c r="AG470" s="226"/>
      <c r="AH470" s="226"/>
      <c r="AI470" s="226"/>
      <c r="AJ470" s="226"/>
      <c r="AK470" s="226"/>
      <c r="AL470" s="226"/>
      <c r="AM470" s="226"/>
      <c r="AN470" s="226"/>
      <c r="AO470" s="226"/>
      <c r="AP470" s="226"/>
      <c r="AQ470" s="226"/>
      <c r="AR470" s="226"/>
      <c r="AS470" s="226"/>
      <c r="AT470" s="226"/>
      <c r="AU470" s="226"/>
      <c r="AV470" s="226"/>
      <c r="AW470" s="226"/>
      <c r="AX470" s="226"/>
      <c r="AY470" s="226"/>
      <c r="AZ470" s="226"/>
      <c r="BA470" s="226"/>
      <c r="BB470" s="226"/>
      <c r="BC470" s="226"/>
      <c r="BD470" s="226"/>
      <c r="BE470" s="226"/>
      <c r="BF470" s="226"/>
      <c r="BG470" s="226"/>
      <c r="BH470" s="226"/>
      <c r="BI470" s="226"/>
      <c r="BJ470" s="226"/>
      <c r="BK470" s="226"/>
      <c r="BL470" s="226"/>
      <c r="BM470" s="230">
        <v>16</v>
      </c>
    </row>
    <row r="471" spans="1:65">
      <c r="A471" s="30"/>
      <c r="B471" s="19">
        <v>1</v>
      </c>
      <c r="C471" s="9">
        <v>4</v>
      </c>
      <c r="D471" s="224">
        <v>32.700000000000003</v>
      </c>
      <c r="E471" s="224">
        <v>29.02</v>
      </c>
      <c r="F471" s="224">
        <v>33.700000000000003</v>
      </c>
      <c r="G471" s="224">
        <v>35</v>
      </c>
      <c r="H471" s="224">
        <v>34.4</v>
      </c>
      <c r="I471" s="224">
        <v>34.299999999999997</v>
      </c>
      <c r="J471" s="224">
        <v>33.4</v>
      </c>
      <c r="K471" s="231">
        <v>40.1</v>
      </c>
      <c r="L471" s="224">
        <v>34.44</v>
      </c>
      <c r="M471" s="224">
        <v>30</v>
      </c>
      <c r="N471" s="224">
        <v>29.3</v>
      </c>
      <c r="O471" s="224">
        <v>34.402999999999999</v>
      </c>
      <c r="P471" s="224">
        <v>33</v>
      </c>
      <c r="Q471" s="224">
        <v>34.4</v>
      </c>
      <c r="R471" s="224">
        <v>31.8</v>
      </c>
      <c r="S471" s="231">
        <v>8</v>
      </c>
      <c r="T471" s="224">
        <v>34.5</v>
      </c>
      <c r="U471" s="224">
        <v>35</v>
      </c>
      <c r="V471" s="224">
        <v>30.9</v>
      </c>
      <c r="W471" s="224">
        <v>31.2</v>
      </c>
      <c r="X471" s="224">
        <v>31</v>
      </c>
      <c r="Y471" s="224">
        <v>34.32</v>
      </c>
      <c r="Z471" s="224">
        <v>31.84796</v>
      </c>
      <c r="AA471" s="224">
        <v>36.299999999999997</v>
      </c>
      <c r="AB471" s="225"/>
      <c r="AC471" s="226"/>
      <c r="AD471" s="226"/>
      <c r="AE471" s="226"/>
      <c r="AF471" s="226"/>
      <c r="AG471" s="226"/>
      <c r="AH471" s="226"/>
      <c r="AI471" s="226"/>
      <c r="AJ471" s="226"/>
      <c r="AK471" s="226"/>
      <c r="AL471" s="226"/>
      <c r="AM471" s="226"/>
      <c r="AN471" s="226"/>
      <c r="AO471" s="226"/>
      <c r="AP471" s="226"/>
      <c r="AQ471" s="226"/>
      <c r="AR471" s="226"/>
      <c r="AS471" s="226"/>
      <c r="AT471" s="226"/>
      <c r="AU471" s="226"/>
      <c r="AV471" s="226"/>
      <c r="AW471" s="226"/>
      <c r="AX471" s="226"/>
      <c r="AY471" s="226"/>
      <c r="AZ471" s="226"/>
      <c r="BA471" s="226"/>
      <c r="BB471" s="226"/>
      <c r="BC471" s="226"/>
      <c r="BD471" s="226"/>
      <c r="BE471" s="226"/>
      <c r="BF471" s="226"/>
      <c r="BG471" s="226"/>
      <c r="BH471" s="226"/>
      <c r="BI471" s="226"/>
      <c r="BJ471" s="226"/>
      <c r="BK471" s="226"/>
      <c r="BL471" s="226"/>
      <c r="BM471" s="230">
        <v>33.054034772727277</v>
      </c>
    </row>
    <row r="472" spans="1:65">
      <c r="A472" s="30"/>
      <c r="B472" s="19">
        <v>1</v>
      </c>
      <c r="C472" s="9">
        <v>5</v>
      </c>
      <c r="D472" s="224">
        <v>31.7</v>
      </c>
      <c r="E472" s="224">
        <v>28.67</v>
      </c>
      <c r="F472" s="224">
        <v>34.700000000000003</v>
      </c>
      <c r="G472" s="224">
        <v>35</v>
      </c>
      <c r="H472" s="224">
        <v>34.9</v>
      </c>
      <c r="I472" s="224">
        <v>33.9</v>
      </c>
      <c r="J472" s="224">
        <v>33.4</v>
      </c>
      <c r="K472" s="231">
        <v>40.1</v>
      </c>
      <c r="L472" s="224">
        <v>34.21</v>
      </c>
      <c r="M472" s="224">
        <v>30</v>
      </c>
      <c r="N472" s="224">
        <v>28.9</v>
      </c>
      <c r="O472" s="224">
        <v>34.393000000000001</v>
      </c>
      <c r="P472" s="224">
        <v>32</v>
      </c>
      <c r="Q472" s="224">
        <v>35.299999999999997</v>
      </c>
      <c r="R472" s="224">
        <v>31.5</v>
      </c>
      <c r="S472" s="231">
        <v>8</v>
      </c>
      <c r="T472" s="232">
        <v>33</v>
      </c>
      <c r="U472" s="224">
        <v>34.9</v>
      </c>
      <c r="V472" s="224">
        <v>30.7</v>
      </c>
      <c r="W472" s="224">
        <v>30.9</v>
      </c>
      <c r="X472" s="224">
        <v>31</v>
      </c>
      <c r="Y472" s="224">
        <v>33.92</v>
      </c>
      <c r="Z472" s="224">
        <v>32.443240000000003</v>
      </c>
      <c r="AA472" s="224">
        <v>36.200000000000003</v>
      </c>
      <c r="AB472" s="225"/>
      <c r="AC472" s="226"/>
      <c r="AD472" s="226"/>
      <c r="AE472" s="226"/>
      <c r="AF472" s="226"/>
      <c r="AG472" s="226"/>
      <c r="AH472" s="226"/>
      <c r="AI472" s="226"/>
      <c r="AJ472" s="226"/>
      <c r="AK472" s="226"/>
      <c r="AL472" s="226"/>
      <c r="AM472" s="226"/>
      <c r="AN472" s="226"/>
      <c r="AO472" s="226"/>
      <c r="AP472" s="226"/>
      <c r="AQ472" s="226"/>
      <c r="AR472" s="226"/>
      <c r="AS472" s="226"/>
      <c r="AT472" s="226"/>
      <c r="AU472" s="226"/>
      <c r="AV472" s="226"/>
      <c r="AW472" s="226"/>
      <c r="AX472" s="226"/>
      <c r="AY472" s="226"/>
      <c r="AZ472" s="226"/>
      <c r="BA472" s="226"/>
      <c r="BB472" s="226"/>
      <c r="BC472" s="226"/>
      <c r="BD472" s="226"/>
      <c r="BE472" s="226"/>
      <c r="BF472" s="226"/>
      <c r="BG472" s="226"/>
      <c r="BH472" s="226"/>
      <c r="BI472" s="226"/>
      <c r="BJ472" s="226"/>
      <c r="BK472" s="226"/>
      <c r="BL472" s="226"/>
      <c r="BM472" s="230">
        <v>34</v>
      </c>
    </row>
    <row r="473" spans="1:65">
      <c r="A473" s="30"/>
      <c r="B473" s="19">
        <v>1</v>
      </c>
      <c r="C473" s="9">
        <v>6</v>
      </c>
      <c r="D473" s="224">
        <v>32.799999999999997</v>
      </c>
      <c r="E473" s="224">
        <v>29.03</v>
      </c>
      <c r="F473" s="224">
        <v>34.5</v>
      </c>
      <c r="G473" s="224">
        <v>34</v>
      </c>
      <c r="H473" s="224">
        <v>35.299999999999997</v>
      </c>
      <c r="I473" s="224">
        <v>33.1</v>
      </c>
      <c r="J473" s="224">
        <v>33.200000000000003</v>
      </c>
      <c r="K473" s="231">
        <v>39.5</v>
      </c>
      <c r="L473" s="224">
        <v>32.51</v>
      </c>
      <c r="M473" s="224">
        <v>30</v>
      </c>
      <c r="N473" s="224">
        <v>28.6</v>
      </c>
      <c r="O473" s="224">
        <v>35.344000000000001</v>
      </c>
      <c r="P473" s="224">
        <v>32</v>
      </c>
      <c r="Q473" s="224">
        <v>34.9</v>
      </c>
      <c r="R473" s="224">
        <v>31.8</v>
      </c>
      <c r="S473" s="231">
        <v>8</v>
      </c>
      <c r="T473" s="224">
        <v>35.4</v>
      </c>
      <c r="U473" s="224">
        <v>35.799999999999997</v>
      </c>
      <c r="V473" s="224">
        <v>29.9</v>
      </c>
      <c r="W473" s="224">
        <v>31.100000000000005</v>
      </c>
      <c r="X473" s="224">
        <v>32</v>
      </c>
      <c r="Y473" s="224">
        <v>33.83</v>
      </c>
      <c r="Z473" s="224">
        <v>32.178040000000003</v>
      </c>
      <c r="AA473" s="224">
        <v>38.4</v>
      </c>
      <c r="AB473" s="225"/>
      <c r="AC473" s="226"/>
      <c r="AD473" s="226"/>
      <c r="AE473" s="226"/>
      <c r="AF473" s="226"/>
      <c r="AG473" s="226"/>
      <c r="AH473" s="226"/>
      <c r="AI473" s="226"/>
      <c r="AJ473" s="226"/>
      <c r="AK473" s="226"/>
      <c r="AL473" s="226"/>
      <c r="AM473" s="226"/>
      <c r="AN473" s="226"/>
      <c r="AO473" s="226"/>
      <c r="AP473" s="226"/>
      <c r="AQ473" s="226"/>
      <c r="AR473" s="226"/>
      <c r="AS473" s="226"/>
      <c r="AT473" s="226"/>
      <c r="AU473" s="226"/>
      <c r="AV473" s="226"/>
      <c r="AW473" s="226"/>
      <c r="AX473" s="226"/>
      <c r="AY473" s="226"/>
      <c r="AZ473" s="226"/>
      <c r="BA473" s="226"/>
      <c r="BB473" s="226"/>
      <c r="BC473" s="226"/>
      <c r="BD473" s="226"/>
      <c r="BE473" s="226"/>
      <c r="BF473" s="226"/>
      <c r="BG473" s="226"/>
      <c r="BH473" s="226"/>
      <c r="BI473" s="226"/>
      <c r="BJ473" s="226"/>
      <c r="BK473" s="226"/>
      <c r="BL473" s="226"/>
      <c r="BM473" s="227"/>
    </row>
    <row r="474" spans="1:65">
      <c r="A474" s="30"/>
      <c r="B474" s="20" t="s">
        <v>267</v>
      </c>
      <c r="C474" s="12"/>
      <c r="D474" s="233">
        <v>32.566666666666663</v>
      </c>
      <c r="E474" s="233">
        <v>29.194999999999997</v>
      </c>
      <c r="F474" s="233">
        <v>33.983333333333327</v>
      </c>
      <c r="G474" s="233">
        <v>34.833333333333336</v>
      </c>
      <c r="H474" s="233">
        <v>34.900000000000006</v>
      </c>
      <c r="I474" s="233">
        <v>33.85</v>
      </c>
      <c r="J474" s="233">
        <v>33.4</v>
      </c>
      <c r="K474" s="233">
        <v>39.316666666666663</v>
      </c>
      <c r="L474" s="233">
        <v>33.518333333333331</v>
      </c>
      <c r="M474" s="233">
        <v>29.833333333333332</v>
      </c>
      <c r="N474" s="233">
        <v>28.75</v>
      </c>
      <c r="O474" s="233">
        <v>34.627166666666668</v>
      </c>
      <c r="P474" s="233">
        <v>32.833333333333336</v>
      </c>
      <c r="Q474" s="233">
        <v>35.033333333333339</v>
      </c>
      <c r="R474" s="233">
        <v>31.666666666666668</v>
      </c>
      <c r="S474" s="233">
        <v>7.833333333333333</v>
      </c>
      <c r="T474" s="233">
        <v>35.133333333333333</v>
      </c>
      <c r="U474" s="233">
        <v>35.25</v>
      </c>
      <c r="V474" s="233">
        <v>30.633333333333329</v>
      </c>
      <c r="W474" s="233">
        <v>30.933333333333334</v>
      </c>
      <c r="X474" s="233">
        <v>31.666666666666668</v>
      </c>
      <c r="Y474" s="233">
        <v>34.078333333333326</v>
      </c>
      <c r="Z474" s="233">
        <v>32.076264999999999</v>
      </c>
      <c r="AA474" s="233">
        <v>36.983333333333334</v>
      </c>
      <c r="AB474" s="225"/>
      <c r="AC474" s="226"/>
      <c r="AD474" s="226"/>
      <c r="AE474" s="226"/>
      <c r="AF474" s="226"/>
      <c r="AG474" s="226"/>
      <c r="AH474" s="226"/>
      <c r="AI474" s="226"/>
      <c r="AJ474" s="226"/>
      <c r="AK474" s="226"/>
      <c r="AL474" s="226"/>
      <c r="AM474" s="226"/>
      <c r="AN474" s="226"/>
      <c r="AO474" s="226"/>
      <c r="AP474" s="226"/>
      <c r="AQ474" s="226"/>
      <c r="AR474" s="226"/>
      <c r="AS474" s="226"/>
      <c r="AT474" s="226"/>
      <c r="AU474" s="226"/>
      <c r="AV474" s="226"/>
      <c r="AW474" s="226"/>
      <c r="AX474" s="226"/>
      <c r="AY474" s="226"/>
      <c r="AZ474" s="226"/>
      <c r="BA474" s="226"/>
      <c r="BB474" s="226"/>
      <c r="BC474" s="226"/>
      <c r="BD474" s="226"/>
      <c r="BE474" s="226"/>
      <c r="BF474" s="226"/>
      <c r="BG474" s="226"/>
      <c r="BH474" s="226"/>
      <c r="BI474" s="226"/>
      <c r="BJ474" s="226"/>
      <c r="BK474" s="226"/>
      <c r="BL474" s="226"/>
      <c r="BM474" s="227"/>
    </row>
    <row r="475" spans="1:65">
      <c r="A475" s="30"/>
      <c r="B475" s="3" t="s">
        <v>268</v>
      </c>
      <c r="C475" s="29"/>
      <c r="D475" s="224">
        <v>32.75</v>
      </c>
      <c r="E475" s="224">
        <v>29.195</v>
      </c>
      <c r="F475" s="224">
        <v>34.1</v>
      </c>
      <c r="G475" s="224">
        <v>35</v>
      </c>
      <c r="H475" s="224">
        <v>34.799999999999997</v>
      </c>
      <c r="I475" s="224">
        <v>33.9</v>
      </c>
      <c r="J475" s="224">
        <v>33.349999999999994</v>
      </c>
      <c r="K475" s="224">
        <v>39.85</v>
      </c>
      <c r="L475" s="224">
        <v>34.325000000000003</v>
      </c>
      <c r="M475" s="224">
        <v>30</v>
      </c>
      <c r="N475" s="224">
        <v>28.75</v>
      </c>
      <c r="O475" s="224">
        <v>34.509500000000003</v>
      </c>
      <c r="P475" s="224">
        <v>33</v>
      </c>
      <c r="Q475" s="224">
        <v>34.950000000000003</v>
      </c>
      <c r="R475" s="224">
        <v>31.700000000000003</v>
      </c>
      <c r="S475" s="224">
        <v>8</v>
      </c>
      <c r="T475" s="224">
        <v>35.549999999999997</v>
      </c>
      <c r="U475" s="224">
        <v>35.25</v>
      </c>
      <c r="V475" s="224">
        <v>30.549999999999997</v>
      </c>
      <c r="W475" s="224">
        <v>31.050000000000004</v>
      </c>
      <c r="X475" s="224">
        <v>32</v>
      </c>
      <c r="Y475" s="224">
        <v>34.120000000000005</v>
      </c>
      <c r="Z475" s="224">
        <v>32.089105000000004</v>
      </c>
      <c r="AA475" s="224">
        <v>36.950000000000003</v>
      </c>
      <c r="AB475" s="225"/>
      <c r="AC475" s="226"/>
      <c r="AD475" s="226"/>
      <c r="AE475" s="226"/>
      <c r="AF475" s="226"/>
      <c r="AG475" s="226"/>
      <c r="AH475" s="226"/>
      <c r="AI475" s="226"/>
      <c r="AJ475" s="226"/>
      <c r="AK475" s="226"/>
      <c r="AL475" s="226"/>
      <c r="AM475" s="226"/>
      <c r="AN475" s="226"/>
      <c r="AO475" s="226"/>
      <c r="AP475" s="226"/>
      <c r="AQ475" s="226"/>
      <c r="AR475" s="226"/>
      <c r="AS475" s="226"/>
      <c r="AT475" s="226"/>
      <c r="AU475" s="226"/>
      <c r="AV475" s="226"/>
      <c r="AW475" s="226"/>
      <c r="AX475" s="226"/>
      <c r="AY475" s="226"/>
      <c r="AZ475" s="226"/>
      <c r="BA475" s="226"/>
      <c r="BB475" s="226"/>
      <c r="BC475" s="226"/>
      <c r="BD475" s="226"/>
      <c r="BE475" s="226"/>
      <c r="BF475" s="226"/>
      <c r="BG475" s="226"/>
      <c r="BH475" s="226"/>
      <c r="BI475" s="226"/>
      <c r="BJ475" s="226"/>
      <c r="BK475" s="226"/>
      <c r="BL475" s="226"/>
      <c r="BM475" s="227"/>
    </row>
    <row r="476" spans="1:65">
      <c r="A476" s="30"/>
      <c r="B476" s="3" t="s">
        <v>269</v>
      </c>
      <c r="C476" s="29"/>
      <c r="D476" s="24">
        <v>0.69185740341971214</v>
      </c>
      <c r="E476" s="24">
        <v>0.36522595745647568</v>
      </c>
      <c r="F476" s="24">
        <v>0.76004385838362565</v>
      </c>
      <c r="G476" s="24">
        <v>0.752772652709081</v>
      </c>
      <c r="H476" s="24">
        <v>0.46904157598234297</v>
      </c>
      <c r="I476" s="24">
        <v>0.61886993787063149</v>
      </c>
      <c r="J476" s="24">
        <v>0.49396356140913827</v>
      </c>
      <c r="K476" s="24">
        <v>1.6726226910653426</v>
      </c>
      <c r="L476" s="24">
        <v>1.9002885745766789</v>
      </c>
      <c r="M476" s="24">
        <v>0.40824829046386296</v>
      </c>
      <c r="N476" s="24">
        <v>0.60580524923443857</v>
      </c>
      <c r="O476" s="24">
        <v>0.35979072620992764</v>
      </c>
      <c r="P476" s="24">
        <v>0.68313005106397318</v>
      </c>
      <c r="Q476" s="24">
        <v>0.43665394383500949</v>
      </c>
      <c r="R476" s="24">
        <v>0.19663841605003432</v>
      </c>
      <c r="S476" s="24">
        <v>0.40824829046386302</v>
      </c>
      <c r="T476" s="24">
        <v>1.2077527340754255</v>
      </c>
      <c r="U476" s="24">
        <v>0.63482280992415563</v>
      </c>
      <c r="V476" s="24">
        <v>0.95008771524878932</v>
      </c>
      <c r="W476" s="24">
        <v>0.43204937989385722</v>
      </c>
      <c r="X476" s="24">
        <v>0.5163977794943222</v>
      </c>
      <c r="Y476" s="24">
        <v>0.27795083498105583</v>
      </c>
      <c r="Z476" s="24">
        <v>0.471558586932737</v>
      </c>
      <c r="AA476" s="24">
        <v>1.0998484744121184</v>
      </c>
      <c r="AB476" s="155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30"/>
      <c r="B477" s="3" t="s">
        <v>85</v>
      </c>
      <c r="C477" s="29"/>
      <c r="D477" s="13">
        <v>2.1244341967851962E-2</v>
      </c>
      <c r="E477" s="13">
        <v>1.2509880371860788E-2</v>
      </c>
      <c r="F477" s="13">
        <v>2.2365194459547596E-2</v>
      </c>
      <c r="G477" s="13">
        <v>2.161069816389706E-2</v>
      </c>
      <c r="H477" s="13">
        <v>1.3439586704365125E-2</v>
      </c>
      <c r="I477" s="13">
        <v>1.828271603753712E-2</v>
      </c>
      <c r="J477" s="13">
        <v>1.4789328185902345E-2</v>
      </c>
      <c r="K477" s="13">
        <v>4.2542332116965051E-2</v>
      </c>
      <c r="L477" s="13">
        <v>5.6694005506737977E-2</v>
      </c>
      <c r="M477" s="13">
        <v>1.3684300239012168E-2</v>
      </c>
      <c r="N477" s="13">
        <v>2.1071486929893517E-2</v>
      </c>
      <c r="O477" s="13">
        <v>1.0390417722402765E-2</v>
      </c>
      <c r="P477" s="13">
        <v>2.0805991402963648E-2</v>
      </c>
      <c r="Q477" s="13">
        <v>1.2463956531922248E-2</v>
      </c>
      <c r="R477" s="13">
        <v>6.2096341910537148E-3</v>
      </c>
      <c r="S477" s="13">
        <v>5.211680303793996E-2</v>
      </c>
      <c r="T477" s="13">
        <v>3.4376263778237916E-2</v>
      </c>
      <c r="U477" s="13">
        <v>1.8009157728344841E-2</v>
      </c>
      <c r="V477" s="13">
        <v>3.1014832924334802E-2</v>
      </c>
      <c r="W477" s="13">
        <v>1.3967113574154867E-2</v>
      </c>
      <c r="X477" s="13">
        <v>1.6307298299820701E-2</v>
      </c>
      <c r="Y477" s="13">
        <v>8.1562332365938059E-3</v>
      </c>
      <c r="Z477" s="13">
        <v>1.4701168821642328E-2</v>
      </c>
      <c r="AA477" s="13">
        <v>2.9739030403211852E-2</v>
      </c>
      <c r="AB477" s="155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A478" s="30"/>
      <c r="B478" s="3" t="s">
        <v>270</v>
      </c>
      <c r="C478" s="29"/>
      <c r="D478" s="13">
        <v>-1.4744587443307866E-2</v>
      </c>
      <c r="E478" s="13">
        <v>-0.11674928036051291</v>
      </c>
      <c r="F478" s="13">
        <v>2.8114527227786734E-2</v>
      </c>
      <c r="G478" s="13">
        <v>5.3829996030443805E-2</v>
      </c>
      <c r="H478" s="13">
        <v>5.5846895544377606E-2</v>
      </c>
      <c r="I478" s="13">
        <v>2.4080728199919132E-2</v>
      </c>
      <c r="J478" s="13">
        <v>1.0466656480865533E-2</v>
      </c>
      <c r="K478" s="13">
        <v>0.18946648834249591</v>
      </c>
      <c r="L478" s="13">
        <v>1.4046653118098051E-2</v>
      </c>
      <c r="M478" s="13">
        <v>-9.7437467514596143E-2</v>
      </c>
      <c r="N478" s="13">
        <v>-0.13021208461602141</v>
      </c>
      <c r="O478" s="13">
        <v>4.7592734283603111E-2</v>
      </c>
      <c r="P478" s="13">
        <v>-6.6769893875722186E-3</v>
      </c>
      <c r="Q478" s="13">
        <v>5.988069457224543E-2</v>
      </c>
      <c r="R478" s="13">
        <v>-4.1972730881414844E-2</v>
      </c>
      <c r="S478" s="13">
        <v>-0.76301430711277107</v>
      </c>
      <c r="T478" s="13">
        <v>6.2906043843146131E-2</v>
      </c>
      <c r="U478" s="13">
        <v>6.6435617992530283E-2</v>
      </c>
      <c r="V478" s="13">
        <v>-7.3234673347389867E-2</v>
      </c>
      <c r="W478" s="13">
        <v>-6.4158625534687319E-2</v>
      </c>
      <c r="X478" s="13">
        <v>-4.1972730881414844E-2</v>
      </c>
      <c r="Y478" s="13">
        <v>3.0988609035142334E-2</v>
      </c>
      <c r="Z478" s="13">
        <v>-2.9580950690293095E-2</v>
      </c>
      <c r="AA478" s="13">
        <v>0.11887500535481088</v>
      </c>
      <c r="AB478" s="155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55"/>
    </row>
    <row r="479" spans="1:65">
      <c r="A479" s="30"/>
      <c r="B479" s="46" t="s">
        <v>271</v>
      </c>
      <c r="C479" s="47"/>
      <c r="D479" s="45">
        <v>0.37</v>
      </c>
      <c r="E479" s="45">
        <v>1.77</v>
      </c>
      <c r="F479" s="45">
        <v>0.22</v>
      </c>
      <c r="G479" s="45">
        <v>0.56999999999999995</v>
      </c>
      <c r="H479" s="45">
        <v>0.6</v>
      </c>
      <c r="I479" s="45">
        <v>0.16</v>
      </c>
      <c r="J479" s="45">
        <v>0.02</v>
      </c>
      <c r="K479" s="45">
        <v>2.4300000000000002</v>
      </c>
      <c r="L479" s="45">
        <v>0.02</v>
      </c>
      <c r="M479" s="45">
        <v>1.51</v>
      </c>
      <c r="N479" s="45">
        <v>1.96</v>
      </c>
      <c r="O479" s="45">
        <v>0.48</v>
      </c>
      <c r="P479" s="45">
        <v>0.26</v>
      </c>
      <c r="Q479" s="45">
        <v>0.65</v>
      </c>
      <c r="R479" s="45">
        <v>0.74</v>
      </c>
      <c r="S479" s="45">
        <v>10.64</v>
      </c>
      <c r="T479" s="45">
        <v>0.7</v>
      </c>
      <c r="U479" s="45">
        <v>0.74</v>
      </c>
      <c r="V479" s="45">
        <v>1.17</v>
      </c>
      <c r="W479" s="45">
        <v>1.05</v>
      </c>
      <c r="X479" s="45">
        <v>0.74</v>
      </c>
      <c r="Y479" s="45">
        <v>0.26</v>
      </c>
      <c r="Z479" s="45">
        <v>0.56999999999999995</v>
      </c>
      <c r="AA479" s="45">
        <v>1.46</v>
      </c>
      <c r="AB479" s="155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5"/>
    </row>
    <row r="480" spans="1:65">
      <c r="B480" s="3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BM480" s="55"/>
    </row>
    <row r="481" spans="1:65" ht="15">
      <c r="B481" s="8" t="s">
        <v>494</v>
      </c>
      <c r="BM481" s="28" t="s">
        <v>65</v>
      </c>
    </row>
    <row r="482" spans="1:65" ht="15">
      <c r="A482" s="25" t="s">
        <v>20</v>
      </c>
      <c r="B482" s="18" t="s">
        <v>108</v>
      </c>
      <c r="C482" s="15" t="s">
        <v>109</v>
      </c>
      <c r="D482" s="16" t="s">
        <v>224</v>
      </c>
      <c r="E482" s="17" t="s">
        <v>224</v>
      </c>
      <c r="F482" s="17" t="s">
        <v>224</v>
      </c>
      <c r="G482" s="17" t="s">
        <v>224</v>
      </c>
      <c r="H482" s="17" t="s">
        <v>224</v>
      </c>
      <c r="I482" s="17" t="s">
        <v>224</v>
      </c>
      <c r="J482" s="17" t="s">
        <v>224</v>
      </c>
      <c r="K482" s="17" t="s">
        <v>224</v>
      </c>
      <c r="L482" s="17" t="s">
        <v>224</v>
      </c>
      <c r="M482" s="17" t="s">
        <v>224</v>
      </c>
      <c r="N482" s="17" t="s">
        <v>224</v>
      </c>
      <c r="O482" s="17" t="s">
        <v>224</v>
      </c>
      <c r="P482" s="17" t="s">
        <v>224</v>
      </c>
      <c r="Q482" s="17" t="s">
        <v>224</v>
      </c>
      <c r="R482" s="17" t="s">
        <v>224</v>
      </c>
      <c r="S482" s="17" t="s">
        <v>224</v>
      </c>
      <c r="T482" s="17" t="s">
        <v>224</v>
      </c>
      <c r="U482" s="17" t="s">
        <v>224</v>
      </c>
      <c r="V482" s="17" t="s">
        <v>224</v>
      </c>
      <c r="W482" s="17" t="s">
        <v>224</v>
      </c>
      <c r="X482" s="17" t="s">
        <v>224</v>
      </c>
      <c r="Y482" s="17" t="s">
        <v>224</v>
      </c>
      <c r="Z482" s="17" t="s">
        <v>224</v>
      </c>
      <c r="AA482" s="17" t="s">
        <v>224</v>
      </c>
      <c r="AB482" s="17" t="s">
        <v>224</v>
      </c>
      <c r="AC482" s="17" t="s">
        <v>224</v>
      </c>
      <c r="AD482" s="155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 t="s">
        <v>225</v>
      </c>
      <c r="C483" s="9" t="s">
        <v>225</v>
      </c>
      <c r="D483" s="153" t="s">
        <v>227</v>
      </c>
      <c r="E483" s="154" t="s">
        <v>229</v>
      </c>
      <c r="F483" s="154" t="s">
        <v>230</v>
      </c>
      <c r="G483" s="154" t="s">
        <v>232</v>
      </c>
      <c r="H483" s="154" t="s">
        <v>233</v>
      </c>
      <c r="I483" s="154" t="s">
        <v>234</v>
      </c>
      <c r="J483" s="154" t="s">
        <v>235</v>
      </c>
      <c r="K483" s="154" t="s">
        <v>236</v>
      </c>
      <c r="L483" s="154" t="s">
        <v>238</v>
      </c>
      <c r="M483" s="154" t="s">
        <v>239</v>
      </c>
      <c r="N483" s="154" t="s">
        <v>240</v>
      </c>
      <c r="O483" s="154" t="s">
        <v>242</v>
      </c>
      <c r="P483" s="154" t="s">
        <v>243</v>
      </c>
      <c r="Q483" s="154" t="s">
        <v>244</v>
      </c>
      <c r="R483" s="154" t="s">
        <v>245</v>
      </c>
      <c r="S483" s="154" t="s">
        <v>246</v>
      </c>
      <c r="T483" s="154" t="s">
        <v>247</v>
      </c>
      <c r="U483" s="154" t="s">
        <v>248</v>
      </c>
      <c r="V483" s="154" t="s">
        <v>249</v>
      </c>
      <c r="W483" s="154" t="s">
        <v>250</v>
      </c>
      <c r="X483" s="154" t="s">
        <v>251</v>
      </c>
      <c r="Y483" s="154" t="s">
        <v>252</v>
      </c>
      <c r="Z483" s="154" t="s">
        <v>253</v>
      </c>
      <c r="AA483" s="154" t="s">
        <v>254</v>
      </c>
      <c r="AB483" s="154" t="s">
        <v>255</v>
      </c>
      <c r="AC483" s="154" t="s">
        <v>258</v>
      </c>
      <c r="AD483" s="155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 t="s">
        <v>3</v>
      </c>
    </row>
    <row r="484" spans="1:65">
      <c r="A484" s="30"/>
      <c r="B484" s="19"/>
      <c r="C484" s="9"/>
      <c r="D484" s="10" t="s">
        <v>295</v>
      </c>
      <c r="E484" s="11" t="s">
        <v>296</v>
      </c>
      <c r="F484" s="11" t="s">
        <v>296</v>
      </c>
      <c r="G484" s="11" t="s">
        <v>296</v>
      </c>
      <c r="H484" s="11" t="s">
        <v>296</v>
      </c>
      <c r="I484" s="11" t="s">
        <v>296</v>
      </c>
      <c r="J484" s="11" t="s">
        <v>112</v>
      </c>
      <c r="K484" s="11" t="s">
        <v>295</v>
      </c>
      <c r="L484" s="11" t="s">
        <v>295</v>
      </c>
      <c r="M484" s="11" t="s">
        <v>295</v>
      </c>
      <c r="N484" s="11" t="s">
        <v>296</v>
      </c>
      <c r="O484" s="11" t="s">
        <v>295</v>
      </c>
      <c r="P484" s="11" t="s">
        <v>296</v>
      </c>
      <c r="Q484" s="11" t="s">
        <v>295</v>
      </c>
      <c r="R484" s="11" t="s">
        <v>295</v>
      </c>
      <c r="S484" s="11" t="s">
        <v>295</v>
      </c>
      <c r="T484" s="11" t="s">
        <v>295</v>
      </c>
      <c r="U484" s="11" t="s">
        <v>112</v>
      </c>
      <c r="V484" s="11" t="s">
        <v>296</v>
      </c>
      <c r="W484" s="11" t="s">
        <v>296</v>
      </c>
      <c r="X484" s="11" t="s">
        <v>296</v>
      </c>
      <c r="Y484" s="11" t="s">
        <v>296</v>
      </c>
      <c r="Z484" s="11" t="s">
        <v>112</v>
      </c>
      <c r="AA484" s="11" t="s">
        <v>295</v>
      </c>
      <c r="AB484" s="11" t="s">
        <v>295</v>
      </c>
      <c r="AC484" s="11" t="s">
        <v>112</v>
      </c>
      <c r="AD484" s="155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</v>
      </c>
    </row>
    <row r="485" spans="1:65">
      <c r="A485" s="30"/>
      <c r="B485" s="19"/>
      <c r="C485" s="9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155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</v>
      </c>
    </row>
    <row r="486" spans="1:65">
      <c r="A486" s="30"/>
      <c r="B486" s="18">
        <v>1</v>
      </c>
      <c r="C486" s="14">
        <v>1</v>
      </c>
      <c r="D486" s="228">
        <v>32.6</v>
      </c>
      <c r="E486" s="228">
        <v>31</v>
      </c>
      <c r="F486" s="228">
        <v>33.1</v>
      </c>
      <c r="G486" s="229">
        <v>38.799999999999997</v>
      </c>
      <c r="H486" s="228">
        <v>30.800000000000004</v>
      </c>
      <c r="I486" s="228">
        <v>29.6</v>
      </c>
      <c r="J486" s="229">
        <v>30</v>
      </c>
      <c r="K486" s="229">
        <v>36.4</v>
      </c>
      <c r="L486" s="228">
        <v>33.22</v>
      </c>
      <c r="M486" s="228">
        <v>32</v>
      </c>
      <c r="N486" s="228">
        <v>29</v>
      </c>
      <c r="O486" s="229">
        <v>37.130277180821899</v>
      </c>
      <c r="P486" s="228">
        <v>30</v>
      </c>
      <c r="Q486" s="228">
        <v>31</v>
      </c>
      <c r="R486" s="229">
        <v>28</v>
      </c>
      <c r="S486" s="228">
        <v>33.6</v>
      </c>
      <c r="T486" s="228">
        <v>31.5</v>
      </c>
      <c r="U486" s="229">
        <v>25</v>
      </c>
      <c r="V486" s="228">
        <v>30.9</v>
      </c>
      <c r="W486" s="228">
        <v>34.5</v>
      </c>
      <c r="X486" s="228">
        <v>32.700000000000003</v>
      </c>
      <c r="Y486" s="228">
        <v>32</v>
      </c>
      <c r="Z486" s="228">
        <v>32</v>
      </c>
      <c r="AA486" s="228">
        <v>32.200000000000003</v>
      </c>
      <c r="AB486" s="234">
        <v>36.644210000000001</v>
      </c>
      <c r="AC486" s="228">
        <v>32</v>
      </c>
      <c r="AD486" s="225"/>
      <c r="AE486" s="226"/>
      <c r="AF486" s="226"/>
      <c r="AG486" s="226"/>
      <c r="AH486" s="226"/>
      <c r="AI486" s="226"/>
      <c r="AJ486" s="226"/>
      <c r="AK486" s="226"/>
      <c r="AL486" s="226"/>
      <c r="AM486" s="226"/>
      <c r="AN486" s="226"/>
      <c r="AO486" s="226"/>
      <c r="AP486" s="226"/>
      <c r="AQ486" s="226"/>
      <c r="AR486" s="226"/>
      <c r="AS486" s="226"/>
      <c r="AT486" s="226"/>
      <c r="AU486" s="226"/>
      <c r="AV486" s="226"/>
      <c r="AW486" s="226"/>
      <c r="AX486" s="226"/>
      <c r="AY486" s="226"/>
      <c r="AZ486" s="226"/>
      <c r="BA486" s="226"/>
      <c r="BB486" s="226"/>
      <c r="BC486" s="226"/>
      <c r="BD486" s="226"/>
      <c r="BE486" s="226"/>
      <c r="BF486" s="226"/>
      <c r="BG486" s="226"/>
      <c r="BH486" s="226"/>
      <c r="BI486" s="226"/>
      <c r="BJ486" s="226"/>
      <c r="BK486" s="226"/>
      <c r="BL486" s="226"/>
      <c r="BM486" s="230">
        <v>1</v>
      </c>
    </row>
    <row r="487" spans="1:65">
      <c r="A487" s="30"/>
      <c r="B487" s="19">
        <v>1</v>
      </c>
      <c r="C487" s="9">
        <v>2</v>
      </c>
      <c r="D487" s="224">
        <v>32.4</v>
      </c>
      <c r="E487" s="224">
        <v>31.100000000000005</v>
      </c>
      <c r="F487" s="232">
        <v>34.6</v>
      </c>
      <c r="G487" s="232">
        <v>35.700000000000003</v>
      </c>
      <c r="H487" s="224">
        <v>31.2</v>
      </c>
      <c r="I487" s="224">
        <v>31.100000000000005</v>
      </c>
      <c r="J487" s="231">
        <v>30</v>
      </c>
      <c r="K487" s="232">
        <v>32.799999999999997</v>
      </c>
      <c r="L487" s="224">
        <v>32.44</v>
      </c>
      <c r="M487" s="224">
        <v>32</v>
      </c>
      <c r="N487" s="224">
        <v>30</v>
      </c>
      <c r="O487" s="231">
        <v>36.647851865660897</v>
      </c>
      <c r="P487" s="224">
        <v>30</v>
      </c>
      <c r="Q487" s="224">
        <v>30</v>
      </c>
      <c r="R487" s="231">
        <v>27.7</v>
      </c>
      <c r="S487" s="224">
        <v>33.799999999999997</v>
      </c>
      <c r="T487" s="224">
        <v>30.7</v>
      </c>
      <c r="U487" s="231">
        <v>25</v>
      </c>
      <c r="V487" s="224">
        <v>31.8</v>
      </c>
      <c r="W487" s="224">
        <v>34.5</v>
      </c>
      <c r="X487" s="224">
        <v>34.4</v>
      </c>
      <c r="Y487" s="224">
        <v>32</v>
      </c>
      <c r="Z487" s="224">
        <v>31</v>
      </c>
      <c r="AA487" s="224">
        <v>32.299999999999997</v>
      </c>
      <c r="AB487" s="224">
        <v>30.41178</v>
      </c>
      <c r="AC487" s="224">
        <v>34</v>
      </c>
      <c r="AD487" s="225"/>
      <c r="AE487" s="226"/>
      <c r="AF487" s="226"/>
      <c r="AG487" s="226"/>
      <c r="AH487" s="226"/>
      <c r="AI487" s="226"/>
      <c r="AJ487" s="226"/>
      <c r="AK487" s="226"/>
      <c r="AL487" s="226"/>
      <c r="AM487" s="226"/>
      <c r="AN487" s="226"/>
      <c r="AO487" s="226"/>
      <c r="AP487" s="226"/>
      <c r="AQ487" s="226"/>
      <c r="AR487" s="226"/>
      <c r="AS487" s="226"/>
      <c r="AT487" s="226"/>
      <c r="AU487" s="226"/>
      <c r="AV487" s="226"/>
      <c r="AW487" s="226"/>
      <c r="AX487" s="226"/>
      <c r="AY487" s="226"/>
      <c r="AZ487" s="226"/>
      <c r="BA487" s="226"/>
      <c r="BB487" s="226"/>
      <c r="BC487" s="226"/>
      <c r="BD487" s="226"/>
      <c r="BE487" s="226"/>
      <c r="BF487" s="226"/>
      <c r="BG487" s="226"/>
      <c r="BH487" s="226"/>
      <c r="BI487" s="226"/>
      <c r="BJ487" s="226"/>
      <c r="BK487" s="226"/>
      <c r="BL487" s="226"/>
      <c r="BM487" s="230" t="e">
        <v>#N/A</v>
      </c>
    </row>
    <row r="488" spans="1:65">
      <c r="A488" s="30"/>
      <c r="B488" s="19">
        <v>1</v>
      </c>
      <c r="C488" s="9">
        <v>3</v>
      </c>
      <c r="D488" s="224">
        <v>33.299999999999997</v>
      </c>
      <c r="E488" s="224">
        <v>31.6</v>
      </c>
      <c r="F488" s="224">
        <v>32.799999999999997</v>
      </c>
      <c r="G488" s="231">
        <v>37.299999999999997</v>
      </c>
      <c r="H488" s="224">
        <v>32.4</v>
      </c>
      <c r="I488" s="224">
        <v>30.4</v>
      </c>
      <c r="J488" s="231">
        <v>30</v>
      </c>
      <c r="K488" s="231">
        <v>37.299999999999997</v>
      </c>
      <c r="L488" s="224">
        <v>30.99</v>
      </c>
      <c r="M488" s="224">
        <v>33</v>
      </c>
      <c r="N488" s="224">
        <v>30</v>
      </c>
      <c r="O488" s="231">
        <v>36.5191445703094</v>
      </c>
      <c r="P488" s="224">
        <v>30</v>
      </c>
      <c r="Q488" s="224">
        <v>30.5</v>
      </c>
      <c r="R488" s="231">
        <v>27</v>
      </c>
      <c r="S488" s="224">
        <v>33.5</v>
      </c>
      <c r="T488" s="224">
        <v>30.800000000000004</v>
      </c>
      <c r="U488" s="231">
        <v>25</v>
      </c>
      <c r="V488" s="224">
        <v>31.899999999999995</v>
      </c>
      <c r="W488" s="224">
        <v>34.799999999999997</v>
      </c>
      <c r="X488" s="224">
        <v>30.3</v>
      </c>
      <c r="Y488" s="224">
        <v>31</v>
      </c>
      <c r="Z488" s="224">
        <v>31</v>
      </c>
      <c r="AA488" s="224">
        <v>32.200000000000003</v>
      </c>
      <c r="AB488" s="224">
        <v>32.070770000000003</v>
      </c>
      <c r="AC488" s="224">
        <v>34</v>
      </c>
      <c r="AD488" s="225"/>
      <c r="AE488" s="226"/>
      <c r="AF488" s="226"/>
      <c r="AG488" s="226"/>
      <c r="AH488" s="226"/>
      <c r="AI488" s="226"/>
      <c r="AJ488" s="226"/>
      <c r="AK488" s="226"/>
      <c r="AL488" s="226"/>
      <c r="AM488" s="226"/>
      <c r="AN488" s="226"/>
      <c r="AO488" s="226"/>
      <c r="AP488" s="226"/>
      <c r="AQ488" s="226"/>
      <c r="AR488" s="226"/>
      <c r="AS488" s="226"/>
      <c r="AT488" s="226"/>
      <c r="AU488" s="226"/>
      <c r="AV488" s="226"/>
      <c r="AW488" s="226"/>
      <c r="AX488" s="226"/>
      <c r="AY488" s="226"/>
      <c r="AZ488" s="226"/>
      <c r="BA488" s="226"/>
      <c r="BB488" s="226"/>
      <c r="BC488" s="226"/>
      <c r="BD488" s="226"/>
      <c r="BE488" s="226"/>
      <c r="BF488" s="226"/>
      <c r="BG488" s="226"/>
      <c r="BH488" s="226"/>
      <c r="BI488" s="226"/>
      <c r="BJ488" s="226"/>
      <c r="BK488" s="226"/>
      <c r="BL488" s="226"/>
      <c r="BM488" s="230">
        <v>16</v>
      </c>
    </row>
    <row r="489" spans="1:65">
      <c r="A489" s="30"/>
      <c r="B489" s="19">
        <v>1</v>
      </c>
      <c r="C489" s="9">
        <v>4</v>
      </c>
      <c r="D489" s="224">
        <v>32.9</v>
      </c>
      <c r="E489" s="224">
        <v>31.899999999999995</v>
      </c>
      <c r="F489" s="224">
        <v>32.9</v>
      </c>
      <c r="G489" s="231">
        <v>37.9</v>
      </c>
      <c r="H489" s="224">
        <v>31.5</v>
      </c>
      <c r="I489" s="224">
        <v>31.7</v>
      </c>
      <c r="J489" s="231">
        <v>30</v>
      </c>
      <c r="K489" s="231">
        <v>36.4</v>
      </c>
      <c r="L489" s="224">
        <v>31.11</v>
      </c>
      <c r="M489" s="224">
        <v>32</v>
      </c>
      <c r="N489" s="224">
        <v>32</v>
      </c>
      <c r="O489" s="231">
        <v>36.992711293926902</v>
      </c>
      <c r="P489" s="224">
        <v>30</v>
      </c>
      <c r="Q489" s="224">
        <v>29.5</v>
      </c>
      <c r="R489" s="231">
        <v>28.1</v>
      </c>
      <c r="S489" s="224">
        <v>33.799999999999997</v>
      </c>
      <c r="T489" s="224">
        <v>31.100000000000005</v>
      </c>
      <c r="U489" s="231">
        <v>26</v>
      </c>
      <c r="V489" s="224">
        <v>29.5</v>
      </c>
      <c r="W489" s="224">
        <v>35.1</v>
      </c>
      <c r="X489" s="224">
        <v>30.9</v>
      </c>
      <c r="Y489" s="224">
        <v>31</v>
      </c>
      <c r="Z489" s="224">
        <v>31</v>
      </c>
      <c r="AA489" s="224">
        <v>31.7</v>
      </c>
      <c r="AB489" s="224">
        <v>31.667860000000001</v>
      </c>
      <c r="AC489" s="224">
        <v>34</v>
      </c>
      <c r="AD489" s="225"/>
      <c r="AE489" s="226"/>
      <c r="AF489" s="226"/>
      <c r="AG489" s="226"/>
      <c r="AH489" s="226"/>
      <c r="AI489" s="226"/>
      <c r="AJ489" s="226"/>
      <c r="AK489" s="226"/>
      <c r="AL489" s="226"/>
      <c r="AM489" s="226"/>
      <c r="AN489" s="226"/>
      <c r="AO489" s="226"/>
      <c r="AP489" s="226"/>
      <c r="AQ489" s="226"/>
      <c r="AR489" s="226"/>
      <c r="AS489" s="226"/>
      <c r="AT489" s="226"/>
      <c r="AU489" s="226"/>
      <c r="AV489" s="226"/>
      <c r="AW489" s="226"/>
      <c r="AX489" s="226"/>
      <c r="AY489" s="226"/>
      <c r="AZ489" s="226"/>
      <c r="BA489" s="226"/>
      <c r="BB489" s="226"/>
      <c r="BC489" s="226"/>
      <c r="BD489" s="226"/>
      <c r="BE489" s="226"/>
      <c r="BF489" s="226"/>
      <c r="BG489" s="226"/>
      <c r="BH489" s="226"/>
      <c r="BI489" s="226"/>
      <c r="BJ489" s="226"/>
      <c r="BK489" s="226"/>
      <c r="BL489" s="226"/>
      <c r="BM489" s="230">
        <v>31.762342933333333</v>
      </c>
    </row>
    <row r="490" spans="1:65">
      <c r="A490" s="30"/>
      <c r="B490" s="19">
        <v>1</v>
      </c>
      <c r="C490" s="9">
        <v>5</v>
      </c>
      <c r="D490" s="224">
        <v>32</v>
      </c>
      <c r="E490" s="224">
        <v>29.4</v>
      </c>
      <c r="F490" s="224">
        <v>33.700000000000003</v>
      </c>
      <c r="G490" s="231">
        <v>38.4</v>
      </c>
      <c r="H490" s="224">
        <v>31.7</v>
      </c>
      <c r="I490" s="224">
        <v>30.7</v>
      </c>
      <c r="J490" s="231">
        <v>30</v>
      </c>
      <c r="K490" s="231">
        <v>37</v>
      </c>
      <c r="L490" s="224">
        <v>31.41</v>
      </c>
      <c r="M490" s="224">
        <v>32</v>
      </c>
      <c r="N490" s="224">
        <v>32</v>
      </c>
      <c r="O490" s="231">
        <v>36.570763209234002</v>
      </c>
      <c r="P490" s="224">
        <v>30</v>
      </c>
      <c r="Q490" s="224">
        <v>30.5</v>
      </c>
      <c r="R490" s="231">
        <v>28.3</v>
      </c>
      <c r="S490" s="224">
        <v>32.700000000000003</v>
      </c>
      <c r="T490" s="224">
        <v>30.9</v>
      </c>
      <c r="U490" s="231">
        <v>26</v>
      </c>
      <c r="V490" s="224">
        <v>29.1</v>
      </c>
      <c r="W490" s="224">
        <v>34.9</v>
      </c>
      <c r="X490" s="224">
        <v>31.100000000000005</v>
      </c>
      <c r="Y490" s="224">
        <v>31</v>
      </c>
      <c r="Z490" s="224">
        <v>31</v>
      </c>
      <c r="AA490" s="224">
        <v>32.4</v>
      </c>
      <c r="AB490" s="224">
        <v>30.743120000000001</v>
      </c>
      <c r="AC490" s="224">
        <v>33</v>
      </c>
      <c r="AD490" s="225"/>
      <c r="AE490" s="226"/>
      <c r="AF490" s="226"/>
      <c r="AG490" s="226"/>
      <c r="AH490" s="226"/>
      <c r="AI490" s="226"/>
      <c r="AJ490" s="226"/>
      <c r="AK490" s="226"/>
      <c r="AL490" s="226"/>
      <c r="AM490" s="226"/>
      <c r="AN490" s="226"/>
      <c r="AO490" s="226"/>
      <c r="AP490" s="226"/>
      <c r="AQ490" s="226"/>
      <c r="AR490" s="226"/>
      <c r="AS490" s="226"/>
      <c r="AT490" s="226"/>
      <c r="AU490" s="226"/>
      <c r="AV490" s="226"/>
      <c r="AW490" s="226"/>
      <c r="AX490" s="226"/>
      <c r="AY490" s="226"/>
      <c r="AZ490" s="226"/>
      <c r="BA490" s="226"/>
      <c r="BB490" s="226"/>
      <c r="BC490" s="226"/>
      <c r="BD490" s="226"/>
      <c r="BE490" s="226"/>
      <c r="BF490" s="226"/>
      <c r="BG490" s="226"/>
      <c r="BH490" s="226"/>
      <c r="BI490" s="226"/>
      <c r="BJ490" s="226"/>
      <c r="BK490" s="226"/>
      <c r="BL490" s="226"/>
      <c r="BM490" s="230">
        <v>35</v>
      </c>
    </row>
    <row r="491" spans="1:65">
      <c r="A491" s="30"/>
      <c r="B491" s="19">
        <v>1</v>
      </c>
      <c r="C491" s="9">
        <v>6</v>
      </c>
      <c r="D491" s="224">
        <v>32</v>
      </c>
      <c r="E491" s="224">
        <v>30.5</v>
      </c>
      <c r="F491" s="224">
        <v>33.1</v>
      </c>
      <c r="G491" s="231">
        <v>38.299999999999997</v>
      </c>
      <c r="H491" s="224">
        <v>31.6</v>
      </c>
      <c r="I491" s="224">
        <v>30.2</v>
      </c>
      <c r="J491" s="231">
        <v>30</v>
      </c>
      <c r="K491" s="231">
        <v>35.9</v>
      </c>
      <c r="L491" s="224">
        <v>32.409999999999997</v>
      </c>
      <c r="M491" s="224">
        <v>32</v>
      </c>
      <c r="N491" s="224">
        <v>33</v>
      </c>
      <c r="O491" s="231">
        <v>36.3192749745104</v>
      </c>
      <c r="P491" s="224">
        <v>30</v>
      </c>
      <c r="Q491" s="224">
        <v>30</v>
      </c>
      <c r="R491" s="231">
        <v>28.5</v>
      </c>
      <c r="S491" s="224">
        <v>32.6</v>
      </c>
      <c r="T491" s="224">
        <v>30.9</v>
      </c>
      <c r="U491" s="231">
        <v>25</v>
      </c>
      <c r="V491" s="224">
        <v>31.4</v>
      </c>
      <c r="W491" s="224">
        <v>35.1</v>
      </c>
      <c r="X491" s="224">
        <v>31.5</v>
      </c>
      <c r="Y491" s="224">
        <v>31</v>
      </c>
      <c r="Z491" s="224">
        <v>32</v>
      </c>
      <c r="AA491" s="224">
        <v>32</v>
      </c>
      <c r="AB491" s="224">
        <v>31.757429999999996</v>
      </c>
      <c r="AC491" s="224">
        <v>33</v>
      </c>
      <c r="AD491" s="225"/>
      <c r="AE491" s="226"/>
      <c r="AF491" s="226"/>
      <c r="AG491" s="226"/>
      <c r="AH491" s="226"/>
      <c r="AI491" s="226"/>
      <c r="AJ491" s="226"/>
      <c r="AK491" s="226"/>
      <c r="AL491" s="226"/>
      <c r="AM491" s="226"/>
      <c r="AN491" s="226"/>
      <c r="AO491" s="226"/>
      <c r="AP491" s="226"/>
      <c r="AQ491" s="226"/>
      <c r="AR491" s="226"/>
      <c r="AS491" s="226"/>
      <c r="AT491" s="226"/>
      <c r="AU491" s="226"/>
      <c r="AV491" s="226"/>
      <c r="AW491" s="226"/>
      <c r="AX491" s="226"/>
      <c r="AY491" s="226"/>
      <c r="AZ491" s="226"/>
      <c r="BA491" s="226"/>
      <c r="BB491" s="226"/>
      <c r="BC491" s="226"/>
      <c r="BD491" s="226"/>
      <c r="BE491" s="226"/>
      <c r="BF491" s="226"/>
      <c r="BG491" s="226"/>
      <c r="BH491" s="226"/>
      <c r="BI491" s="226"/>
      <c r="BJ491" s="226"/>
      <c r="BK491" s="226"/>
      <c r="BL491" s="226"/>
      <c r="BM491" s="227"/>
    </row>
    <row r="492" spans="1:65">
      <c r="A492" s="30"/>
      <c r="B492" s="20" t="s">
        <v>267</v>
      </c>
      <c r="C492" s="12"/>
      <c r="D492" s="233">
        <v>32.533333333333331</v>
      </c>
      <c r="E492" s="233">
        <v>30.916666666666668</v>
      </c>
      <c r="F492" s="233">
        <v>33.366666666666667</v>
      </c>
      <c r="G492" s="233">
        <v>37.733333333333327</v>
      </c>
      <c r="H492" s="233">
        <v>31.533333333333331</v>
      </c>
      <c r="I492" s="233">
        <v>30.616666666666664</v>
      </c>
      <c r="J492" s="233">
        <v>30</v>
      </c>
      <c r="K492" s="233">
        <v>35.966666666666661</v>
      </c>
      <c r="L492" s="233">
        <v>31.929999999999996</v>
      </c>
      <c r="M492" s="233">
        <v>32.166666666666664</v>
      </c>
      <c r="N492" s="233">
        <v>31</v>
      </c>
      <c r="O492" s="233">
        <v>36.696670515743918</v>
      </c>
      <c r="P492" s="233">
        <v>30</v>
      </c>
      <c r="Q492" s="233">
        <v>30.25</v>
      </c>
      <c r="R492" s="233">
        <v>27.933333333333337</v>
      </c>
      <c r="S492" s="233">
        <v>33.333333333333329</v>
      </c>
      <c r="T492" s="233">
        <v>30.983333333333334</v>
      </c>
      <c r="U492" s="233">
        <v>25.333333333333332</v>
      </c>
      <c r="V492" s="233">
        <v>30.766666666666666</v>
      </c>
      <c r="W492" s="233">
        <v>34.81666666666667</v>
      </c>
      <c r="X492" s="233">
        <v>31.816666666666663</v>
      </c>
      <c r="Y492" s="233">
        <v>31.333333333333332</v>
      </c>
      <c r="Z492" s="233">
        <v>31.333333333333332</v>
      </c>
      <c r="AA492" s="233">
        <v>32.133333333333333</v>
      </c>
      <c r="AB492" s="233">
        <v>32.215861666666669</v>
      </c>
      <c r="AC492" s="233">
        <v>33.333333333333336</v>
      </c>
      <c r="AD492" s="225"/>
      <c r="AE492" s="226"/>
      <c r="AF492" s="226"/>
      <c r="AG492" s="226"/>
      <c r="AH492" s="226"/>
      <c r="AI492" s="226"/>
      <c r="AJ492" s="226"/>
      <c r="AK492" s="226"/>
      <c r="AL492" s="226"/>
      <c r="AM492" s="226"/>
      <c r="AN492" s="226"/>
      <c r="AO492" s="226"/>
      <c r="AP492" s="226"/>
      <c r="AQ492" s="226"/>
      <c r="AR492" s="226"/>
      <c r="AS492" s="226"/>
      <c r="AT492" s="226"/>
      <c r="AU492" s="226"/>
      <c r="AV492" s="226"/>
      <c r="AW492" s="226"/>
      <c r="AX492" s="226"/>
      <c r="AY492" s="226"/>
      <c r="AZ492" s="226"/>
      <c r="BA492" s="226"/>
      <c r="BB492" s="226"/>
      <c r="BC492" s="226"/>
      <c r="BD492" s="226"/>
      <c r="BE492" s="226"/>
      <c r="BF492" s="226"/>
      <c r="BG492" s="226"/>
      <c r="BH492" s="226"/>
      <c r="BI492" s="226"/>
      <c r="BJ492" s="226"/>
      <c r="BK492" s="226"/>
      <c r="BL492" s="226"/>
      <c r="BM492" s="227"/>
    </row>
    <row r="493" spans="1:65">
      <c r="A493" s="30"/>
      <c r="B493" s="3" t="s">
        <v>268</v>
      </c>
      <c r="C493" s="29"/>
      <c r="D493" s="224">
        <v>32.5</v>
      </c>
      <c r="E493" s="224">
        <v>31.050000000000004</v>
      </c>
      <c r="F493" s="224">
        <v>33.1</v>
      </c>
      <c r="G493" s="224">
        <v>38.099999999999994</v>
      </c>
      <c r="H493" s="224">
        <v>31.55</v>
      </c>
      <c r="I493" s="224">
        <v>30.549999999999997</v>
      </c>
      <c r="J493" s="224">
        <v>30</v>
      </c>
      <c r="K493" s="224">
        <v>36.4</v>
      </c>
      <c r="L493" s="224">
        <v>31.909999999999997</v>
      </c>
      <c r="M493" s="224">
        <v>32</v>
      </c>
      <c r="N493" s="224">
        <v>31</v>
      </c>
      <c r="O493" s="224">
        <v>36.609307537447449</v>
      </c>
      <c r="P493" s="224">
        <v>30</v>
      </c>
      <c r="Q493" s="224">
        <v>30.25</v>
      </c>
      <c r="R493" s="224">
        <v>28.05</v>
      </c>
      <c r="S493" s="224">
        <v>33.549999999999997</v>
      </c>
      <c r="T493" s="224">
        <v>30.9</v>
      </c>
      <c r="U493" s="224">
        <v>25</v>
      </c>
      <c r="V493" s="224">
        <v>31.15</v>
      </c>
      <c r="W493" s="224">
        <v>34.849999999999994</v>
      </c>
      <c r="X493" s="224">
        <v>31.300000000000004</v>
      </c>
      <c r="Y493" s="224">
        <v>31</v>
      </c>
      <c r="Z493" s="224">
        <v>31</v>
      </c>
      <c r="AA493" s="224">
        <v>32.200000000000003</v>
      </c>
      <c r="AB493" s="224">
        <v>31.712644999999998</v>
      </c>
      <c r="AC493" s="224">
        <v>33.5</v>
      </c>
      <c r="AD493" s="225"/>
      <c r="AE493" s="226"/>
      <c r="AF493" s="226"/>
      <c r="AG493" s="226"/>
      <c r="AH493" s="226"/>
      <c r="AI493" s="226"/>
      <c r="AJ493" s="226"/>
      <c r="AK493" s="226"/>
      <c r="AL493" s="226"/>
      <c r="AM493" s="226"/>
      <c r="AN493" s="226"/>
      <c r="AO493" s="226"/>
      <c r="AP493" s="226"/>
      <c r="AQ493" s="226"/>
      <c r="AR493" s="226"/>
      <c r="AS493" s="226"/>
      <c r="AT493" s="226"/>
      <c r="AU493" s="226"/>
      <c r="AV493" s="226"/>
      <c r="AW493" s="226"/>
      <c r="AX493" s="226"/>
      <c r="AY493" s="226"/>
      <c r="AZ493" s="226"/>
      <c r="BA493" s="226"/>
      <c r="BB493" s="226"/>
      <c r="BC493" s="226"/>
      <c r="BD493" s="226"/>
      <c r="BE493" s="226"/>
      <c r="BF493" s="226"/>
      <c r="BG493" s="226"/>
      <c r="BH493" s="226"/>
      <c r="BI493" s="226"/>
      <c r="BJ493" s="226"/>
      <c r="BK493" s="226"/>
      <c r="BL493" s="226"/>
      <c r="BM493" s="227"/>
    </row>
    <row r="494" spans="1:65">
      <c r="A494" s="30"/>
      <c r="B494" s="3" t="s">
        <v>269</v>
      </c>
      <c r="C494" s="29"/>
      <c r="D494" s="24">
        <v>0.51251016250086756</v>
      </c>
      <c r="E494" s="24">
        <v>0.88863190729720387</v>
      </c>
      <c r="F494" s="24">
        <v>0.68019605016985241</v>
      </c>
      <c r="G494" s="24">
        <v>1.1183320914051704</v>
      </c>
      <c r="H494" s="24">
        <v>0.53541261347363212</v>
      </c>
      <c r="I494" s="24">
        <v>0.73052492542463388</v>
      </c>
      <c r="J494" s="24">
        <v>0</v>
      </c>
      <c r="K494" s="24">
        <v>1.6280868117722309</v>
      </c>
      <c r="L494" s="24">
        <v>0.89230039784816817</v>
      </c>
      <c r="M494" s="24">
        <v>0.40824829046386302</v>
      </c>
      <c r="N494" s="24">
        <v>1.5491933384829668</v>
      </c>
      <c r="O494" s="24">
        <v>0.30588679233373428</v>
      </c>
      <c r="P494" s="24">
        <v>0</v>
      </c>
      <c r="Q494" s="24">
        <v>0.52440442408507582</v>
      </c>
      <c r="R494" s="24">
        <v>0.53166405433005048</v>
      </c>
      <c r="S494" s="24">
        <v>0.54283207962192559</v>
      </c>
      <c r="T494" s="24">
        <v>0.28577380332470431</v>
      </c>
      <c r="U494" s="24">
        <v>0.5163977794943222</v>
      </c>
      <c r="V494" s="24">
        <v>1.1961047891663437</v>
      </c>
      <c r="W494" s="24">
        <v>0.27141603981096429</v>
      </c>
      <c r="X494" s="24">
        <v>1.497219645431713</v>
      </c>
      <c r="Y494" s="24">
        <v>0.5163977794943222</v>
      </c>
      <c r="Z494" s="24">
        <v>0.5163977794943222</v>
      </c>
      <c r="AA494" s="24">
        <v>0.25033311140691439</v>
      </c>
      <c r="AB494" s="24">
        <v>2.2612149234198564</v>
      </c>
      <c r="AC494" s="24">
        <v>0.81649658092772603</v>
      </c>
      <c r="AD494" s="155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30"/>
      <c r="B495" s="3" t="s">
        <v>85</v>
      </c>
      <c r="C495" s="29"/>
      <c r="D495" s="13">
        <v>1.57533861424447E-2</v>
      </c>
      <c r="E495" s="13">
        <v>2.8742811017699314E-2</v>
      </c>
      <c r="F495" s="13">
        <v>2.0385496009086485E-2</v>
      </c>
      <c r="G495" s="13">
        <v>2.9637776273988621E-2</v>
      </c>
      <c r="H495" s="13">
        <v>1.6979258355400595E-2</v>
      </c>
      <c r="I495" s="13">
        <v>2.3860367732976614E-2</v>
      </c>
      <c r="J495" s="13">
        <v>0</v>
      </c>
      <c r="K495" s="13">
        <v>4.526654712990448E-2</v>
      </c>
      <c r="L495" s="13">
        <v>2.7945518253935743E-2</v>
      </c>
      <c r="M495" s="13">
        <v>1.2691656698358436E-2</v>
      </c>
      <c r="N495" s="13">
        <v>4.9973978660740867E-2</v>
      </c>
      <c r="O495" s="13">
        <v>8.3355461962823056E-3</v>
      </c>
      <c r="P495" s="13">
        <v>0</v>
      </c>
      <c r="Q495" s="13">
        <v>1.7335683440828954E-2</v>
      </c>
      <c r="R495" s="13">
        <v>1.903331936742424E-2</v>
      </c>
      <c r="S495" s="13">
        <v>1.6284962388657769E-2</v>
      </c>
      <c r="T495" s="13">
        <v>9.2234686387747487E-3</v>
      </c>
      <c r="U495" s="13">
        <v>2.0384122874775878E-2</v>
      </c>
      <c r="V495" s="13">
        <v>3.887664536835353E-2</v>
      </c>
      <c r="W495" s="13">
        <v>7.7955779744652252E-3</v>
      </c>
      <c r="X495" s="13">
        <v>4.7057715414302141E-2</v>
      </c>
      <c r="Y495" s="13">
        <v>1.6480780196627305E-2</v>
      </c>
      <c r="Z495" s="13">
        <v>1.6480780196627305E-2</v>
      </c>
      <c r="AA495" s="13">
        <v>7.7904495251114435E-3</v>
      </c>
      <c r="AB495" s="13">
        <v>7.0189490717844305E-2</v>
      </c>
      <c r="AC495" s="13">
        <v>2.4494897427831779E-2</v>
      </c>
      <c r="AD495" s="155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A496" s="30"/>
      <c r="B496" s="3" t="s">
        <v>270</v>
      </c>
      <c r="C496" s="29"/>
      <c r="D496" s="13">
        <v>2.4273725701477566E-2</v>
      </c>
      <c r="E496" s="13">
        <v>-2.6625122348237107E-2</v>
      </c>
      <c r="F496" s="13">
        <v>5.0510245314732805E-2</v>
      </c>
      <c r="G496" s="13">
        <v>0.1879896080881891</v>
      </c>
      <c r="H496" s="13">
        <v>-7.2100978344284972E-3</v>
      </c>
      <c r="I496" s="13">
        <v>-3.6070269409009037E-2</v>
      </c>
      <c r="J496" s="13">
        <v>-5.5485293922817758E-2</v>
      </c>
      <c r="K496" s="13">
        <v>0.13236818650808835</v>
      </c>
      <c r="L496" s="13">
        <v>5.2784855014809118E-3</v>
      </c>
      <c r="M496" s="13">
        <v>1.2729657071645306E-2</v>
      </c>
      <c r="N496" s="13">
        <v>-2.4001470386911694E-2</v>
      </c>
      <c r="O496" s="13">
        <v>0.15535149887296895</v>
      </c>
      <c r="P496" s="13">
        <v>-5.5485293922817758E-2</v>
      </c>
      <c r="Q496" s="13">
        <v>-4.7614338038841186E-2</v>
      </c>
      <c r="R496" s="13">
        <v>-0.12055186256369022</v>
      </c>
      <c r="S496" s="13">
        <v>4.9460784530202417E-2</v>
      </c>
      <c r="T496" s="13">
        <v>-2.4526200779176777E-2</v>
      </c>
      <c r="U496" s="13">
        <v>-0.20240980375704609</v>
      </c>
      <c r="V496" s="13">
        <v>-3.1347695878623072E-2</v>
      </c>
      <c r="W496" s="13">
        <v>9.6161789441796541E-2</v>
      </c>
      <c r="X496" s="13">
        <v>1.7103188340781283E-3</v>
      </c>
      <c r="Y496" s="13">
        <v>-1.350686254160971E-2</v>
      </c>
      <c r="Z496" s="13">
        <v>-1.350686254160971E-2</v>
      </c>
      <c r="AA496" s="13">
        <v>1.1680196287115141E-2</v>
      </c>
      <c r="AB496" s="13">
        <v>1.4278503770494444E-2</v>
      </c>
      <c r="AC496" s="13">
        <v>4.9460784530202639E-2</v>
      </c>
      <c r="AD496" s="155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5"/>
    </row>
    <row r="497" spans="1:65">
      <c r="A497" s="30"/>
      <c r="B497" s="46" t="s">
        <v>271</v>
      </c>
      <c r="C497" s="47"/>
      <c r="D497" s="45">
        <v>0.46</v>
      </c>
      <c r="E497" s="45">
        <v>0.57999999999999996</v>
      </c>
      <c r="F497" s="45">
        <v>1</v>
      </c>
      <c r="G497" s="45">
        <v>3.8</v>
      </c>
      <c r="H497" s="45">
        <v>0.18</v>
      </c>
      <c r="I497" s="45">
        <v>0.77</v>
      </c>
      <c r="J497" s="45" t="s">
        <v>272</v>
      </c>
      <c r="K497" s="45">
        <v>2.67</v>
      </c>
      <c r="L497" s="45">
        <v>7.0000000000000007E-2</v>
      </c>
      <c r="M497" s="45">
        <v>0.22</v>
      </c>
      <c r="N497" s="45">
        <v>0.52</v>
      </c>
      <c r="O497" s="45">
        <v>3.13</v>
      </c>
      <c r="P497" s="45">
        <v>1.17</v>
      </c>
      <c r="Q497" s="45">
        <v>1.01</v>
      </c>
      <c r="R497" s="45">
        <v>2.4900000000000002</v>
      </c>
      <c r="S497" s="45">
        <v>0.97</v>
      </c>
      <c r="T497" s="45">
        <v>0.54</v>
      </c>
      <c r="U497" s="45">
        <v>4.16</v>
      </c>
      <c r="V497" s="45">
        <v>0.67</v>
      </c>
      <c r="W497" s="45">
        <v>1.93</v>
      </c>
      <c r="X497" s="45">
        <v>0</v>
      </c>
      <c r="Y497" s="45">
        <v>0.31</v>
      </c>
      <c r="Z497" s="45">
        <v>0.31</v>
      </c>
      <c r="AA497" s="45">
        <v>0.2</v>
      </c>
      <c r="AB497" s="45">
        <v>0.26</v>
      </c>
      <c r="AC497" s="45">
        <v>0.97</v>
      </c>
      <c r="AD497" s="155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5"/>
    </row>
    <row r="498" spans="1:65">
      <c r="B498" s="31" t="s">
        <v>312</v>
      </c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BM498" s="55"/>
    </row>
    <row r="499" spans="1:65">
      <c r="BM499" s="55"/>
    </row>
    <row r="500" spans="1:65" ht="15">
      <c r="B500" s="8" t="s">
        <v>495</v>
      </c>
      <c r="BM500" s="28" t="s">
        <v>65</v>
      </c>
    </row>
    <row r="501" spans="1:65" ht="15">
      <c r="A501" s="25" t="s">
        <v>23</v>
      </c>
      <c r="B501" s="18" t="s">
        <v>108</v>
      </c>
      <c r="C501" s="15" t="s">
        <v>109</v>
      </c>
      <c r="D501" s="16" t="s">
        <v>224</v>
      </c>
      <c r="E501" s="17" t="s">
        <v>224</v>
      </c>
      <c r="F501" s="17" t="s">
        <v>224</v>
      </c>
      <c r="G501" s="17" t="s">
        <v>224</v>
      </c>
      <c r="H501" s="17" t="s">
        <v>224</v>
      </c>
      <c r="I501" s="17" t="s">
        <v>224</v>
      </c>
      <c r="J501" s="17" t="s">
        <v>224</v>
      </c>
      <c r="K501" s="17" t="s">
        <v>224</v>
      </c>
      <c r="L501" s="17" t="s">
        <v>224</v>
      </c>
      <c r="M501" s="17" t="s">
        <v>224</v>
      </c>
      <c r="N501" s="17" t="s">
        <v>224</v>
      </c>
      <c r="O501" s="17" t="s">
        <v>224</v>
      </c>
      <c r="P501" s="155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9" t="s">
        <v>225</v>
      </c>
      <c r="C502" s="9" t="s">
        <v>225</v>
      </c>
      <c r="D502" s="153" t="s">
        <v>234</v>
      </c>
      <c r="E502" s="154" t="s">
        <v>235</v>
      </c>
      <c r="F502" s="154" t="s">
        <v>236</v>
      </c>
      <c r="G502" s="154" t="s">
        <v>240</v>
      </c>
      <c r="H502" s="154" t="s">
        <v>243</v>
      </c>
      <c r="I502" s="154" t="s">
        <v>244</v>
      </c>
      <c r="J502" s="154" t="s">
        <v>246</v>
      </c>
      <c r="K502" s="154" t="s">
        <v>251</v>
      </c>
      <c r="L502" s="154" t="s">
        <v>252</v>
      </c>
      <c r="M502" s="154" t="s">
        <v>253</v>
      </c>
      <c r="N502" s="154" t="s">
        <v>255</v>
      </c>
      <c r="O502" s="154" t="s">
        <v>258</v>
      </c>
      <c r="P502" s="155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 t="s">
        <v>3</v>
      </c>
    </row>
    <row r="503" spans="1:65">
      <c r="A503" s="30"/>
      <c r="B503" s="19"/>
      <c r="C503" s="9"/>
      <c r="D503" s="10" t="s">
        <v>296</v>
      </c>
      <c r="E503" s="11" t="s">
        <v>295</v>
      </c>
      <c r="F503" s="11" t="s">
        <v>295</v>
      </c>
      <c r="G503" s="11" t="s">
        <v>296</v>
      </c>
      <c r="H503" s="11" t="s">
        <v>296</v>
      </c>
      <c r="I503" s="11" t="s">
        <v>295</v>
      </c>
      <c r="J503" s="11" t="s">
        <v>295</v>
      </c>
      <c r="K503" s="11" t="s">
        <v>296</v>
      </c>
      <c r="L503" s="11" t="s">
        <v>295</v>
      </c>
      <c r="M503" s="11" t="s">
        <v>295</v>
      </c>
      <c r="N503" s="11" t="s">
        <v>295</v>
      </c>
      <c r="O503" s="11" t="s">
        <v>295</v>
      </c>
      <c r="P503" s="155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2</v>
      </c>
    </row>
    <row r="504" spans="1:65">
      <c r="A504" s="30"/>
      <c r="B504" s="19"/>
      <c r="C504" s="9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155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2</v>
      </c>
    </row>
    <row r="505" spans="1:65">
      <c r="A505" s="30"/>
      <c r="B505" s="18">
        <v>1</v>
      </c>
      <c r="C505" s="14">
        <v>1</v>
      </c>
      <c r="D505" s="148">
        <v>0.3</v>
      </c>
      <c r="E505" s="22">
        <v>0.28000000000000003</v>
      </c>
      <c r="F505" s="148">
        <v>0.2</v>
      </c>
      <c r="G505" s="22">
        <v>0.21</v>
      </c>
      <c r="H505" s="148">
        <v>0.2</v>
      </c>
      <c r="I505" s="22">
        <v>0.24</v>
      </c>
      <c r="J505" s="22">
        <v>0.28000000000000003</v>
      </c>
      <c r="K505" s="148">
        <v>0.2</v>
      </c>
      <c r="L505" s="22">
        <v>0.19</v>
      </c>
      <c r="M505" s="22">
        <v>0.26</v>
      </c>
      <c r="N505" s="148">
        <v>0.34916999999999998</v>
      </c>
      <c r="O505" s="22">
        <v>0.22</v>
      </c>
      <c r="P505" s="155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>
        <v>1</v>
      </c>
    </row>
    <row r="506" spans="1:65">
      <c r="A506" s="30"/>
      <c r="B506" s="19">
        <v>1</v>
      </c>
      <c r="C506" s="9">
        <v>2</v>
      </c>
      <c r="D506" s="150">
        <v>0.3</v>
      </c>
      <c r="E506" s="11">
        <v>0.26</v>
      </c>
      <c r="F506" s="150">
        <v>0.2</v>
      </c>
      <c r="G506" s="11">
        <v>0.22</v>
      </c>
      <c r="H506" s="150">
        <v>0.3</v>
      </c>
      <c r="I506" s="11">
        <v>0.24</v>
      </c>
      <c r="J506" s="11">
        <v>0.26</v>
      </c>
      <c r="K506" s="150">
        <v>0.2</v>
      </c>
      <c r="L506" s="11">
        <v>0.2</v>
      </c>
      <c r="M506" s="11">
        <v>0.25</v>
      </c>
      <c r="N506" s="150">
        <v>0.36420999999999998</v>
      </c>
      <c r="O506" s="11">
        <v>0.24</v>
      </c>
      <c r="P506" s="155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23</v>
      </c>
    </row>
    <row r="507" spans="1:65">
      <c r="A507" s="30"/>
      <c r="B507" s="19">
        <v>1</v>
      </c>
      <c r="C507" s="9">
        <v>3</v>
      </c>
      <c r="D507" s="150">
        <v>0.3</v>
      </c>
      <c r="E507" s="11">
        <v>0.26</v>
      </c>
      <c r="F507" s="150">
        <v>0.2</v>
      </c>
      <c r="G507" s="11">
        <v>0.21</v>
      </c>
      <c r="H507" s="150">
        <v>0.2</v>
      </c>
      <c r="I507" s="11">
        <v>0.24</v>
      </c>
      <c r="J507" s="11">
        <v>0.27</v>
      </c>
      <c r="K507" s="150">
        <v>0.2</v>
      </c>
      <c r="L507" s="11">
        <v>0.2</v>
      </c>
      <c r="M507" s="11">
        <v>0.24</v>
      </c>
      <c r="N507" s="150">
        <v>0.37436000000000003</v>
      </c>
      <c r="O507" s="11">
        <v>0.21</v>
      </c>
      <c r="P507" s="155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>
        <v>16</v>
      </c>
    </row>
    <row r="508" spans="1:65">
      <c r="A508" s="30"/>
      <c r="B508" s="19">
        <v>1</v>
      </c>
      <c r="C508" s="9">
        <v>4</v>
      </c>
      <c r="D508" s="150">
        <v>0.3</v>
      </c>
      <c r="E508" s="11">
        <v>0.26</v>
      </c>
      <c r="F508" s="150">
        <v>0.2</v>
      </c>
      <c r="G508" s="11">
        <v>0.22</v>
      </c>
      <c r="H508" s="150">
        <v>0.3</v>
      </c>
      <c r="I508" s="11">
        <v>0.24</v>
      </c>
      <c r="J508" s="11">
        <v>0.28000000000000003</v>
      </c>
      <c r="K508" s="150">
        <v>0.2</v>
      </c>
      <c r="L508" s="11">
        <v>0.21</v>
      </c>
      <c r="M508" s="11">
        <v>0.26</v>
      </c>
      <c r="N508" s="150">
        <v>0.37686999999999998</v>
      </c>
      <c r="O508" s="11">
        <v>0.23</v>
      </c>
      <c r="P508" s="155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0.23809523809523808</v>
      </c>
    </row>
    <row r="509" spans="1:65">
      <c r="A509" s="30"/>
      <c r="B509" s="19">
        <v>1</v>
      </c>
      <c r="C509" s="9">
        <v>5</v>
      </c>
      <c r="D509" s="150">
        <v>0.3</v>
      </c>
      <c r="E509" s="11">
        <v>0.26</v>
      </c>
      <c r="F509" s="150">
        <v>0.2</v>
      </c>
      <c r="G509" s="11">
        <v>0.22</v>
      </c>
      <c r="H509" s="150">
        <v>0.3</v>
      </c>
      <c r="I509" s="11">
        <v>0.24</v>
      </c>
      <c r="J509" s="11">
        <v>0.27</v>
      </c>
      <c r="K509" s="150">
        <v>0.2</v>
      </c>
      <c r="L509" s="11">
        <v>0.19</v>
      </c>
      <c r="M509" s="11">
        <v>0.26</v>
      </c>
      <c r="N509" s="150">
        <v>0.37714999999999999</v>
      </c>
      <c r="O509" s="11">
        <v>0.23</v>
      </c>
      <c r="P509" s="155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36</v>
      </c>
    </row>
    <row r="510" spans="1:65">
      <c r="A510" s="30"/>
      <c r="B510" s="19">
        <v>1</v>
      </c>
      <c r="C510" s="9">
        <v>6</v>
      </c>
      <c r="D510" s="150">
        <v>0.3</v>
      </c>
      <c r="E510" s="11">
        <v>0.26</v>
      </c>
      <c r="F510" s="150">
        <v>0.2</v>
      </c>
      <c r="G510" s="11">
        <v>0.21</v>
      </c>
      <c r="H510" s="150">
        <v>0.3</v>
      </c>
      <c r="I510" s="11">
        <v>0.24</v>
      </c>
      <c r="J510" s="11">
        <v>0.27</v>
      </c>
      <c r="K510" s="150">
        <v>0.2</v>
      </c>
      <c r="L510" s="11">
        <v>0.2</v>
      </c>
      <c r="M510" s="11">
        <v>0.25</v>
      </c>
      <c r="N510" s="150">
        <v>0.36527999999999999</v>
      </c>
      <c r="O510" s="11">
        <v>0.22</v>
      </c>
      <c r="P510" s="155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20" t="s">
        <v>267</v>
      </c>
      <c r="C511" s="12"/>
      <c r="D511" s="23">
        <v>0.3</v>
      </c>
      <c r="E511" s="23">
        <v>0.26333333333333336</v>
      </c>
      <c r="F511" s="23">
        <v>0.19999999999999998</v>
      </c>
      <c r="G511" s="23">
        <v>0.215</v>
      </c>
      <c r="H511" s="23">
        <v>0.26666666666666666</v>
      </c>
      <c r="I511" s="23">
        <v>0.24</v>
      </c>
      <c r="J511" s="23">
        <v>0.27166666666666667</v>
      </c>
      <c r="K511" s="23">
        <v>0.19999999999999998</v>
      </c>
      <c r="L511" s="23">
        <v>0.19833333333333333</v>
      </c>
      <c r="M511" s="23">
        <v>0.25333333333333335</v>
      </c>
      <c r="N511" s="23">
        <v>0.36783999999999994</v>
      </c>
      <c r="O511" s="23">
        <v>0.22499999999999998</v>
      </c>
      <c r="P511" s="155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268</v>
      </c>
      <c r="C512" s="29"/>
      <c r="D512" s="11">
        <v>0.3</v>
      </c>
      <c r="E512" s="11">
        <v>0.26</v>
      </c>
      <c r="F512" s="11">
        <v>0.2</v>
      </c>
      <c r="G512" s="11">
        <v>0.215</v>
      </c>
      <c r="H512" s="11">
        <v>0.3</v>
      </c>
      <c r="I512" s="11">
        <v>0.24</v>
      </c>
      <c r="J512" s="11">
        <v>0.27</v>
      </c>
      <c r="K512" s="11">
        <v>0.2</v>
      </c>
      <c r="L512" s="11">
        <v>0.2</v>
      </c>
      <c r="M512" s="11">
        <v>0.255</v>
      </c>
      <c r="N512" s="11">
        <v>0.36982000000000004</v>
      </c>
      <c r="O512" s="11">
        <v>0.22500000000000001</v>
      </c>
      <c r="P512" s="155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3" t="s">
        <v>269</v>
      </c>
      <c r="C513" s="29"/>
      <c r="D513" s="24">
        <v>0</v>
      </c>
      <c r="E513" s="24">
        <v>8.1649658092772682E-3</v>
      </c>
      <c r="F513" s="24">
        <v>3.0404709722440586E-17</v>
      </c>
      <c r="G513" s="24">
        <v>5.4772255750516656E-3</v>
      </c>
      <c r="H513" s="24">
        <v>5.1639777949431961E-2</v>
      </c>
      <c r="I513" s="24">
        <v>0</v>
      </c>
      <c r="J513" s="24">
        <v>7.5277265270908156E-3</v>
      </c>
      <c r="K513" s="24">
        <v>3.0404709722440586E-17</v>
      </c>
      <c r="L513" s="24">
        <v>7.5277265270908078E-3</v>
      </c>
      <c r="M513" s="24">
        <v>8.1649658092772682E-3</v>
      </c>
      <c r="N513" s="24">
        <v>1.0761289885510943E-2</v>
      </c>
      <c r="O513" s="24">
        <v>1.0488088481701515E-2</v>
      </c>
      <c r="P513" s="155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30"/>
      <c r="B514" s="3" t="s">
        <v>85</v>
      </c>
      <c r="C514" s="29"/>
      <c r="D514" s="13">
        <v>0</v>
      </c>
      <c r="E514" s="13">
        <v>3.100619927573646E-2</v>
      </c>
      <c r="F514" s="13">
        <v>1.5202354861220294E-16</v>
      </c>
      <c r="G514" s="13">
        <v>2.547546779093798E-2</v>
      </c>
      <c r="H514" s="13">
        <v>0.19364916731036985</v>
      </c>
      <c r="I514" s="13">
        <v>0</v>
      </c>
      <c r="J514" s="13">
        <v>2.7709422799107295E-2</v>
      </c>
      <c r="K514" s="13">
        <v>1.5202354861220294E-16</v>
      </c>
      <c r="L514" s="13">
        <v>3.7954923666004073E-2</v>
      </c>
      <c r="M514" s="13">
        <v>3.2230128194515532E-2</v>
      </c>
      <c r="N514" s="13">
        <v>2.92553552781398E-2</v>
      </c>
      <c r="O514" s="13">
        <v>4.6613726585340069E-2</v>
      </c>
      <c r="P514" s="155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A515" s="30"/>
      <c r="B515" s="3" t="s">
        <v>270</v>
      </c>
      <c r="C515" s="29"/>
      <c r="D515" s="13">
        <v>0.26</v>
      </c>
      <c r="E515" s="13">
        <v>0.10600000000000009</v>
      </c>
      <c r="F515" s="13">
        <v>-0.16000000000000003</v>
      </c>
      <c r="G515" s="13">
        <v>-9.6999999999999975E-2</v>
      </c>
      <c r="H515" s="13">
        <v>0.12000000000000011</v>
      </c>
      <c r="I515" s="13">
        <v>8.0000000000000071E-3</v>
      </c>
      <c r="J515" s="13">
        <v>0.14100000000000001</v>
      </c>
      <c r="K515" s="13">
        <v>-0.16000000000000003</v>
      </c>
      <c r="L515" s="13">
        <v>-0.16699999999999993</v>
      </c>
      <c r="M515" s="13">
        <v>6.4000000000000057E-2</v>
      </c>
      <c r="N515" s="13">
        <v>0.54492799999999986</v>
      </c>
      <c r="O515" s="13">
        <v>-5.5000000000000049E-2</v>
      </c>
      <c r="P515" s="155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46" t="s">
        <v>271</v>
      </c>
      <c r="C516" s="47"/>
      <c r="D516" s="45" t="s">
        <v>272</v>
      </c>
      <c r="E516" s="45">
        <v>0.48</v>
      </c>
      <c r="F516" s="45" t="s">
        <v>272</v>
      </c>
      <c r="G516" s="45">
        <v>0.92</v>
      </c>
      <c r="H516" s="45" t="s">
        <v>272</v>
      </c>
      <c r="I516" s="45">
        <v>0.19</v>
      </c>
      <c r="J516" s="45">
        <v>0.72</v>
      </c>
      <c r="K516" s="45" t="s">
        <v>272</v>
      </c>
      <c r="L516" s="45">
        <v>1.4</v>
      </c>
      <c r="M516" s="45">
        <v>0.19</v>
      </c>
      <c r="N516" s="45">
        <v>3.5</v>
      </c>
      <c r="O516" s="45">
        <v>0.63</v>
      </c>
      <c r="P516" s="155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B517" s="31" t="s">
        <v>313</v>
      </c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BM517" s="55"/>
    </row>
    <row r="518" spans="1:65">
      <c r="BM518" s="55"/>
    </row>
    <row r="519" spans="1:65" ht="15">
      <c r="B519" s="8" t="s">
        <v>496</v>
      </c>
      <c r="BM519" s="28" t="s">
        <v>65</v>
      </c>
    </row>
    <row r="520" spans="1:65" ht="15">
      <c r="A520" s="25" t="s">
        <v>54</v>
      </c>
      <c r="B520" s="18" t="s">
        <v>108</v>
      </c>
      <c r="C520" s="15" t="s">
        <v>109</v>
      </c>
      <c r="D520" s="16" t="s">
        <v>224</v>
      </c>
      <c r="E520" s="17" t="s">
        <v>224</v>
      </c>
      <c r="F520" s="17" t="s">
        <v>224</v>
      </c>
      <c r="G520" s="17" t="s">
        <v>224</v>
      </c>
      <c r="H520" s="17" t="s">
        <v>224</v>
      </c>
      <c r="I520" s="17" t="s">
        <v>224</v>
      </c>
      <c r="J520" s="17" t="s">
        <v>224</v>
      </c>
      <c r="K520" s="17" t="s">
        <v>224</v>
      </c>
      <c r="L520" s="17" t="s">
        <v>224</v>
      </c>
      <c r="M520" s="17" t="s">
        <v>224</v>
      </c>
      <c r="N520" s="17" t="s">
        <v>224</v>
      </c>
      <c r="O520" s="17" t="s">
        <v>224</v>
      </c>
      <c r="P520" s="17" t="s">
        <v>224</v>
      </c>
      <c r="Q520" s="17" t="s">
        <v>224</v>
      </c>
      <c r="R520" s="17" t="s">
        <v>224</v>
      </c>
      <c r="S520" s="17" t="s">
        <v>224</v>
      </c>
      <c r="T520" s="17" t="s">
        <v>224</v>
      </c>
      <c r="U520" s="17" t="s">
        <v>224</v>
      </c>
      <c r="V520" s="17" t="s">
        <v>224</v>
      </c>
      <c r="W520" s="17" t="s">
        <v>224</v>
      </c>
      <c r="X520" s="17" t="s">
        <v>224</v>
      </c>
      <c r="Y520" s="17" t="s">
        <v>224</v>
      </c>
      <c r="Z520" s="17" t="s">
        <v>224</v>
      </c>
      <c r="AA520" s="17" t="s">
        <v>224</v>
      </c>
      <c r="AB520" s="155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225</v>
      </c>
      <c r="C521" s="9" t="s">
        <v>225</v>
      </c>
      <c r="D521" s="153" t="s">
        <v>227</v>
      </c>
      <c r="E521" s="154" t="s">
        <v>229</v>
      </c>
      <c r="F521" s="154" t="s">
        <v>230</v>
      </c>
      <c r="G521" s="154" t="s">
        <v>232</v>
      </c>
      <c r="H521" s="154" t="s">
        <v>233</v>
      </c>
      <c r="I521" s="154" t="s">
        <v>234</v>
      </c>
      <c r="J521" s="154" t="s">
        <v>235</v>
      </c>
      <c r="K521" s="154" t="s">
        <v>236</v>
      </c>
      <c r="L521" s="154" t="s">
        <v>238</v>
      </c>
      <c r="M521" s="154" t="s">
        <v>239</v>
      </c>
      <c r="N521" s="154" t="s">
        <v>240</v>
      </c>
      <c r="O521" s="154" t="s">
        <v>242</v>
      </c>
      <c r="P521" s="154" t="s">
        <v>243</v>
      </c>
      <c r="Q521" s="154" t="s">
        <v>244</v>
      </c>
      <c r="R521" s="154" t="s">
        <v>246</v>
      </c>
      <c r="S521" s="154" t="s">
        <v>247</v>
      </c>
      <c r="T521" s="154" t="s">
        <v>248</v>
      </c>
      <c r="U521" s="154" t="s">
        <v>249</v>
      </c>
      <c r="V521" s="154" t="s">
        <v>250</v>
      </c>
      <c r="W521" s="154" t="s">
        <v>251</v>
      </c>
      <c r="X521" s="154" t="s">
        <v>252</v>
      </c>
      <c r="Y521" s="154" t="s">
        <v>253</v>
      </c>
      <c r="Z521" s="154" t="s">
        <v>254</v>
      </c>
      <c r="AA521" s="154" t="s">
        <v>258</v>
      </c>
      <c r="AB521" s="155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1</v>
      </c>
    </row>
    <row r="522" spans="1:65">
      <c r="A522" s="30"/>
      <c r="B522" s="19"/>
      <c r="C522" s="9"/>
      <c r="D522" s="10" t="s">
        <v>295</v>
      </c>
      <c r="E522" s="11" t="s">
        <v>296</v>
      </c>
      <c r="F522" s="11" t="s">
        <v>296</v>
      </c>
      <c r="G522" s="11" t="s">
        <v>296</v>
      </c>
      <c r="H522" s="11" t="s">
        <v>296</v>
      </c>
      <c r="I522" s="11" t="s">
        <v>296</v>
      </c>
      <c r="J522" s="11" t="s">
        <v>112</v>
      </c>
      <c r="K522" s="11" t="s">
        <v>295</v>
      </c>
      <c r="L522" s="11" t="s">
        <v>112</v>
      </c>
      <c r="M522" s="11" t="s">
        <v>295</v>
      </c>
      <c r="N522" s="11" t="s">
        <v>296</v>
      </c>
      <c r="O522" s="11" t="s">
        <v>112</v>
      </c>
      <c r="P522" s="11" t="s">
        <v>296</v>
      </c>
      <c r="Q522" s="11" t="s">
        <v>112</v>
      </c>
      <c r="R522" s="11" t="s">
        <v>112</v>
      </c>
      <c r="S522" s="11" t="s">
        <v>112</v>
      </c>
      <c r="T522" s="11" t="s">
        <v>112</v>
      </c>
      <c r="U522" s="11" t="s">
        <v>296</v>
      </c>
      <c r="V522" s="11" t="s">
        <v>296</v>
      </c>
      <c r="W522" s="11" t="s">
        <v>296</v>
      </c>
      <c r="X522" s="11" t="s">
        <v>296</v>
      </c>
      <c r="Y522" s="11" t="s">
        <v>112</v>
      </c>
      <c r="Z522" s="11" t="s">
        <v>295</v>
      </c>
      <c r="AA522" s="11" t="s">
        <v>112</v>
      </c>
      <c r="AB522" s="155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155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3</v>
      </c>
    </row>
    <row r="524" spans="1:65">
      <c r="A524" s="30"/>
      <c r="B524" s="18">
        <v>1</v>
      </c>
      <c r="C524" s="14">
        <v>1</v>
      </c>
      <c r="D524" s="22">
        <v>1.1499999999999999</v>
      </c>
      <c r="E524" s="22">
        <v>1.2282999999999999</v>
      </c>
      <c r="F524" s="22">
        <v>1.1299999999999999</v>
      </c>
      <c r="G524" s="22">
        <v>1.25</v>
      </c>
      <c r="H524" s="22">
        <v>1.17</v>
      </c>
      <c r="I524" s="22">
        <v>1.22</v>
      </c>
      <c r="J524" s="22">
        <v>1.26</v>
      </c>
      <c r="K524" s="148">
        <v>1.387</v>
      </c>
      <c r="L524" s="22">
        <v>1.2230000000000001</v>
      </c>
      <c r="M524" s="22">
        <v>1.2725</v>
      </c>
      <c r="N524" s="22">
        <v>1.19</v>
      </c>
      <c r="O524" s="22">
        <v>1.2326250000000001</v>
      </c>
      <c r="P524" s="22">
        <v>1.258</v>
      </c>
      <c r="Q524" s="22">
        <v>1.23</v>
      </c>
      <c r="R524" s="22">
        <v>1.3</v>
      </c>
      <c r="S524" s="22">
        <v>1.3299999999999998</v>
      </c>
      <c r="T524" s="148">
        <v>0.90000000000000013</v>
      </c>
      <c r="U524" s="22">
        <v>1.2</v>
      </c>
      <c r="V524" s="22">
        <v>1.18</v>
      </c>
      <c r="W524" s="22">
        <v>1.18</v>
      </c>
      <c r="X524" s="22">
        <v>1.2</v>
      </c>
      <c r="Y524" s="22">
        <v>1.2116</v>
      </c>
      <c r="Z524" s="22">
        <v>1.1798</v>
      </c>
      <c r="AA524" s="22">
        <v>1.23</v>
      </c>
      <c r="AB524" s="155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1.17</v>
      </c>
      <c r="E525" s="11">
        <v>1.246</v>
      </c>
      <c r="F525" s="11">
        <v>1.1499999999999999</v>
      </c>
      <c r="G525" s="11">
        <v>1.26</v>
      </c>
      <c r="H525" s="11">
        <v>1.1499999999999999</v>
      </c>
      <c r="I525" s="11">
        <v>1.29</v>
      </c>
      <c r="J525" s="11">
        <v>1.26</v>
      </c>
      <c r="K525" s="151">
        <v>1.254</v>
      </c>
      <c r="L525" s="11">
        <v>1.1850000000000001</v>
      </c>
      <c r="M525" s="11">
        <v>1.2363</v>
      </c>
      <c r="N525" s="11">
        <v>1.2</v>
      </c>
      <c r="O525" s="11">
        <v>1.23994</v>
      </c>
      <c r="P525" s="11">
        <v>1.2550000000000001</v>
      </c>
      <c r="Q525" s="11">
        <v>1.21</v>
      </c>
      <c r="R525" s="11">
        <v>1.26</v>
      </c>
      <c r="S525" s="11">
        <v>1.24</v>
      </c>
      <c r="T525" s="150">
        <v>0.89</v>
      </c>
      <c r="U525" s="11">
        <v>1.1200000000000001</v>
      </c>
      <c r="V525" s="11">
        <v>1.18</v>
      </c>
      <c r="W525" s="11">
        <v>1.2</v>
      </c>
      <c r="X525" s="11">
        <v>1.23</v>
      </c>
      <c r="Y525" s="11">
        <v>1.2122000000000002</v>
      </c>
      <c r="Z525" s="11">
        <v>1.2023999999999999</v>
      </c>
      <c r="AA525" s="11">
        <v>1.31</v>
      </c>
      <c r="AB525" s="155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 t="e">
        <v>#N/A</v>
      </c>
    </row>
    <row r="526" spans="1:65">
      <c r="A526" s="30"/>
      <c r="B526" s="19">
        <v>1</v>
      </c>
      <c r="C526" s="9">
        <v>3</v>
      </c>
      <c r="D526" s="11">
        <v>1.19</v>
      </c>
      <c r="E526" s="11">
        <v>1.232</v>
      </c>
      <c r="F526" s="11">
        <v>1.1499999999999999</v>
      </c>
      <c r="G526" s="11">
        <v>1.26</v>
      </c>
      <c r="H526" s="11">
        <v>1.2</v>
      </c>
      <c r="I526" s="11">
        <v>1.22</v>
      </c>
      <c r="J526" s="11">
        <v>1.26</v>
      </c>
      <c r="K526" s="150">
        <v>1.4155</v>
      </c>
      <c r="L526" s="11">
        <v>1.1739999999999999</v>
      </c>
      <c r="M526" s="11">
        <v>1.2785</v>
      </c>
      <c r="N526" s="11">
        <v>1.24</v>
      </c>
      <c r="O526" s="11">
        <v>1.2377850000000001</v>
      </c>
      <c r="P526" s="11">
        <v>1.2529999999999999</v>
      </c>
      <c r="Q526" s="11">
        <v>1.22</v>
      </c>
      <c r="R526" s="11">
        <v>1.27</v>
      </c>
      <c r="S526" s="151">
        <v>1.37</v>
      </c>
      <c r="T526" s="150">
        <v>0.89</v>
      </c>
      <c r="U526" s="11">
        <v>1.2</v>
      </c>
      <c r="V526" s="11">
        <v>1.1499999999999999</v>
      </c>
      <c r="W526" s="11">
        <v>1.18</v>
      </c>
      <c r="X526" s="11">
        <v>1.21</v>
      </c>
      <c r="Y526" s="11">
        <v>1.2005999999999999</v>
      </c>
      <c r="Z526" s="11">
        <v>1.2137</v>
      </c>
      <c r="AA526" s="11">
        <v>1.27</v>
      </c>
      <c r="AB526" s="155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19">
        <v>1</v>
      </c>
      <c r="C527" s="9">
        <v>4</v>
      </c>
      <c r="D527" s="11">
        <v>1.19</v>
      </c>
      <c r="E527" s="11">
        <v>1.2269999999999999</v>
      </c>
      <c r="F527" s="11">
        <v>1.1599999999999999</v>
      </c>
      <c r="G527" s="11">
        <v>1.26</v>
      </c>
      <c r="H527" s="11">
        <v>1.19</v>
      </c>
      <c r="I527" s="11">
        <v>1.27</v>
      </c>
      <c r="J527" s="11">
        <v>1.24</v>
      </c>
      <c r="K527" s="150">
        <v>1.3775000000000002</v>
      </c>
      <c r="L527" s="11">
        <v>1.2030000000000001</v>
      </c>
      <c r="M527" s="11">
        <v>1.2544</v>
      </c>
      <c r="N527" s="11">
        <v>1.24</v>
      </c>
      <c r="O527" s="11">
        <v>1.20669</v>
      </c>
      <c r="P527" s="11">
        <v>1.2590000000000001</v>
      </c>
      <c r="Q527" s="11">
        <v>1.22</v>
      </c>
      <c r="R527" s="11">
        <v>1.31</v>
      </c>
      <c r="S527" s="11">
        <v>1.31</v>
      </c>
      <c r="T527" s="150">
        <v>0.90000000000000013</v>
      </c>
      <c r="U527" s="11">
        <v>1.1399999999999999</v>
      </c>
      <c r="V527" s="11">
        <v>1.17</v>
      </c>
      <c r="W527" s="11">
        <v>1.18</v>
      </c>
      <c r="X527" s="11">
        <v>1.22</v>
      </c>
      <c r="Y527" s="11">
        <v>1.1926000000000001</v>
      </c>
      <c r="Z527" s="11">
        <v>1.1792</v>
      </c>
      <c r="AA527" s="11">
        <v>1.26</v>
      </c>
      <c r="AB527" s="155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1.2198356975663645</v>
      </c>
    </row>
    <row r="528" spans="1:65">
      <c r="A528" s="30"/>
      <c r="B528" s="19">
        <v>1</v>
      </c>
      <c r="C528" s="9">
        <v>5</v>
      </c>
      <c r="D528" s="11">
        <v>1.1599999999999999</v>
      </c>
      <c r="E528" s="11">
        <v>1.2248000000000001</v>
      </c>
      <c r="F528" s="11">
        <v>1.17</v>
      </c>
      <c r="G528" s="11">
        <v>1.26</v>
      </c>
      <c r="H528" s="11">
        <v>1.18</v>
      </c>
      <c r="I528" s="11">
        <v>1.26</v>
      </c>
      <c r="J528" s="11">
        <v>1.21</v>
      </c>
      <c r="K528" s="150">
        <v>1.3965000000000001</v>
      </c>
      <c r="L528" s="11">
        <v>1.1759999999999999</v>
      </c>
      <c r="M528" s="11">
        <v>1.2604</v>
      </c>
      <c r="N528" s="11">
        <v>1.22</v>
      </c>
      <c r="O528" s="11">
        <v>1.2151449999999999</v>
      </c>
      <c r="P528" s="11">
        <v>1.2524999999999999</v>
      </c>
      <c r="Q528" s="11">
        <v>1.23</v>
      </c>
      <c r="R528" s="11">
        <v>1.27</v>
      </c>
      <c r="S528" s="11">
        <v>1.35</v>
      </c>
      <c r="T528" s="150">
        <v>0.90000000000000013</v>
      </c>
      <c r="U528" s="11">
        <v>1.1399999999999999</v>
      </c>
      <c r="V528" s="11">
        <v>1.18</v>
      </c>
      <c r="W528" s="11">
        <v>1.1599999999999999</v>
      </c>
      <c r="X528" s="11">
        <v>1.22</v>
      </c>
      <c r="Y528" s="11">
        <v>1.2043999999999999</v>
      </c>
      <c r="Z528" s="11">
        <v>1.1796</v>
      </c>
      <c r="AA528" s="11">
        <v>1.27</v>
      </c>
      <c r="AB528" s="155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37</v>
      </c>
    </row>
    <row r="529" spans="1:65">
      <c r="A529" s="30"/>
      <c r="B529" s="19">
        <v>1</v>
      </c>
      <c r="C529" s="9">
        <v>6</v>
      </c>
      <c r="D529" s="11">
        <v>1.18</v>
      </c>
      <c r="E529" s="11">
        <v>1.2363999999999999</v>
      </c>
      <c r="F529" s="11">
        <v>1.1399999999999999</v>
      </c>
      <c r="G529" s="11">
        <v>1.26</v>
      </c>
      <c r="H529" s="11">
        <v>1.18</v>
      </c>
      <c r="I529" s="11">
        <v>1.2</v>
      </c>
      <c r="J529" s="11">
        <v>1.23</v>
      </c>
      <c r="K529" s="150">
        <v>1.3679999999999999</v>
      </c>
      <c r="L529" s="11">
        <v>1.19</v>
      </c>
      <c r="M529" s="11">
        <v>1.2604</v>
      </c>
      <c r="N529" s="11">
        <v>1.25</v>
      </c>
      <c r="O529" s="11">
        <v>1.23061</v>
      </c>
      <c r="P529" s="11">
        <v>1.2590000000000001</v>
      </c>
      <c r="Q529" s="11">
        <v>1.21</v>
      </c>
      <c r="R529" s="11">
        <v>1.28</v>
      </c>
      <c r="S529" s="11">
        <v>1.26</v>
      </c>
      <c r="T529" s="150">
        <v>0.90000000000000013</v>
      </c>
      <c r="U529" s="11">
        <v>1.18</v>
      </c>
      <c r="V529" s="11">
        <v>1.18</v>
      </c>
      <c r="W529" s="11">
        <v>1.1599999999999999</v>
      </c>
      <c r="X529" s="11">
        <v>1.23</v>
      </c>
      <c r="Y529" s="11">
        <v>1.2257</v>
      </c>
      <c r="Z529" s="11">
        <v>1.1913</v>
      </c>
      <c r="AA529" s="11">
        <v>1.27</v>
      </c>
      <c r="AB529" s="155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20" t="s">
        <v>267</v>
      </c>
      <c r="C530" s="12"/>
      <c r="D530" s="23">
        <v>1.1733333333333331</v>
      </c>
      <c r="E530" s="23">
        <v>1.2324166666666665</v>
      </c>
      <c r="F530" s="23">
        <v>1.1499999999999999</v>
      </c>
      <c r="G530" s="23">
        <v>1.2583333333333331</v>
      </c>
      <c r="H530" s="23">
        <v>1.178333333333333</v>
      </c>
      <c r="I530" s="23">
        <v>1.2433333333333334</v>
      </c>
      <c r="J530" s="23">
        <v>1.2433333333333334</v>
      </c>
      <c r="K530" s="23">
        <v>1.3664166666666668</v>
      </c>
      <c r="L530" s="23">
        <v>1.1918333333333333</v>
      </c>
      <c r="M530" s="23">
        <v>1.2604166666666667</v>
      </c>
      <c r="N530" s="23">
        <v>1.2233333333333334</v>
      </c>
      <c r="O530" s="23">
        <v>1.2271325</v>
      </c>
      <c r="P530" s="23">
        <v>1.2560833333333334</v>
      </c>
      <c r="Q530" s="23">
        <v>1.22</v>
      </c>
      <c r="R530" s="23">
        <v>1.2816666666666667</v>
      </c>
      <c r="S530" s="23">
        <v>1.3099999999999998</v>
      </c>
      <c r="T530" s="23">
        <v>0.89666666666666683</v>
      </c>
      <c r="U530" s="23">
        <v>1.1633333333333333</v>
      </c>
      <c r="V530" s="23">
        <v>1.1733333333333331</v>
      </c>
      <c r="W530" s="23">
        <v>1.1766666666666665</v>
      </c>
      <c r="X530" s="23">
        <v>1.218333333333333</v>
      </c>
      <c r="Y530" s="23">
        <v>1.2078499999999999</v>
      </c>
      <c r="Z530" s="23">
        <v>1.1910000000000001</v>
      </c>
      <c r="AA530" s="23">
        <v>1.2683333333333333</v>
      </c>
      <c r="AB530" s="155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268</v>
      </c>
      <c r="C531" s="29"/>
      <c r="D531" s="11">
        <v>1.1749999999999998</v>
      </c>
      <c r="E531" s="11">
        <v>1.2301500000000001</v>
      </c>
      <c r="F531" s="11">
        <v>1.1499999999999999</v>
      </c>
      <c r="G531" s="11">
        <v>1.26</v>
      </c>
      <c r="H531" s="11">
        <v>1.18</v>
      </c>
      <c r="I531" s="11">
        <v>1.24</v>
      </c>
      <c r="J531" s="11">
        <v>1.25</v>
      </c>
      <c r="K531" s="11">
        <v>1.38225</v>
      </c>
      <c r="L531" s="11">
        <v>1.1875</v>
      </c>
      <c r="M531" s="11">
        <v>1.2604</v>
      </c>
      <c r="N531" s="11">
        <v>1.23</v>
      </c>
      <c r="O531" s="11">
        <v>1.2316175</v>
      </c>
      <c r="P531" s="11">
        <v>1.2565</v>
      </c>
      <c r="Q531" s="11">
        <v>1.22</v>
      </c>
      <c r="R531" s="11">
        <v>1.2749999999999999</v>
      </c>
      <c r="S531" s="11">
        <v>1.3199999999999998</v>
      </c>
      <c r="T531" s="11">
        <v>0.90000000000000013</v>
      </c>
      <c r="U531" s="11">
        <v>1.1599999999999999</v>
      </c>
      <c r="V531" s="11">
        <v>1.18</v>
      </c>
      <c r="W531" s="11">
        <v>1.18</v>
      </c>
      <c r="X531" s="11">
        <v>1.22</v>
      </c>
      <c r="Y531" s="11">
        <v>1.208</v>
      </c>
      <c r="Z531" s="11">
        <v>1.1855500000000001</v>
      </c>
      <c r="AA531" s="11">
        <v>1.27</v>
      </c>
      <c r="AB531" s="155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3" t="s">
        <v>269</v>
      </c>
      <c r="C532" s="29"/>
      <c r="D532" s="24">
        <v>1.6329931618554536E-2</v>
      </c>
      <c r="E532" s="24">
        <v>7.8083075417574709E-3</v>
      </c>
      <c r="F532" s="24">
        <v>1.4142135623730963E-2</v>
      </c>
      <c r="G532" s="24">
        <v>4.0824829046386332E-3</v>
      </c>
      <c r="H532" s="24">
        <v>1.7224014243685099E-2</v>
      </c>
      <c r="I532" s="24">
        <v>3.5023801430836554E-2</v>
      </c>
      <c r="J532" s="24">
        <v>2.0655911179772911E-2</v>
      </c>
      <c r="K532" s="24">
        <v>5.7446859502210103E-2</v>
      </c>
      <c r="L532" s="24">
        <v>1.8519359240175372E-2</v>
      </c>
      <c r="M532" s="24">
        <v>1.4770432176028797E-2</v>
      </c>
      <c r="N532" s="24">
        <v>2.4221202832779957E-2</v>
      </c>
      <c r="O532" s="24">
        <v>1.327677925929331E-2</v>
      </c>
      <c r="P532" s="24">
        <v>2.9734940165850529E-3</v>
      </c>
      <c r="Q532" s="24">
        <v>8.9442719099991665E-3</v>
      </c>
      <c r="R532" s="24">
        <v>1.9407902170679534E-2</v>
      </c>
      <c r="S532" s="24">
        <v>5.0990195135927875E-2</v>
      </c>
      <c r="T532" s="24">
        <v>5.1639777949432841E-3</v>
      </c>
      <c r="U532" s="24">
        <v>3.4448028487370143E-2</v>
      </c>
      <c r="V532" s="24">
        <v>1.2110601416389978E-2</v>
      </c>
      <c r="W532" s="24">
        <v>1.5055453054181633E-2</v>
      </c>
      <c r="X532" s="24">
        <v>1.169045194450013E-2</v>
      </c>
      <c r="Y532" s="24">
        <v>1.1389776117202663E-2</v>
      </c>
      <c r="Z532" s="24">
        <v>1.4422066426140178E-2</v>
      </c>
      <c r="AA532" s="24">
        <v>2.5625508125043446E-2</v>
      </c>
      <c r="AB532" s="205"/>
      <c r="AC532" s="206"/>
      <c r="AD532" s="206"/>
      <c r="AE532" s="206"/>
      <c r="AF532" s="206"/>
      <c r="AG532" s="206"/>
      <c r="AH532" s="206"/>
      <c r="AI532" s="206"/>
      <c r="AJ532" s="206"/>
      <c r="AK532" s="206"/>
      <c r="AL532" s="206"/>
      <c r="AM532" s="206"/>
      <c r="AN532" s="206"/>
      <c r="AO532" s="206"/>
      <c r="AP532" s="206"/>
      <c r="AQ532" s="206"/>
      <c r="AR532" s="206"/>
      <c r="AS532" s="206"/>
      <c r="AT532" s="206"/>
      <c r="AU532" s="206"/>
      <c r="AV532" s="206"/>
      <c r="AW532" s="206"/>
      <c r="AX532" s="206"/>
      <c r="AY532" s="206"/>
      <c r="AZ532" s="206"/>
      <c r="BA532" s="206"/>
      <c r="BB532" s="206"/>
      <c r="BC532" s="206"/>
      <c r="BD532" s="206"/>
      <c r="BE532" s="206"/>
      <c r="BF532" s="206"/>
      <c r="BG532" s="206"/>
      <c r="BH532" s="206"/>
      <c r="BI532" s="206"/>
      <c r="BJ532" s="206"/>
      <c r="BK532" s="206"/>
      <c r="BL532" s="206"/>
      <c r="BM532" s="56"/>
    </row>
    <row r="533" spans="1:65">
      <c r="A533" s="30"/>
      <c r="B533" s="3" t="s">
        <v>85</v>
      </c>
      <c r="C533" s="29"/>
      <c r="D533" s="13">
        <v>1.3917555356722618E-2</v>
      </c>
      <c r="E533" s="13">
        <v>6.3357691866312571E-3</v>
      </c>
      <c r="F533" s="13">
        <v>1.2297509238026924E-2</v>
      </c>
      <c r="G533" s="13">
        <v>3.2443572752095104E-3</v>
      </c>
      <c r="H533" s="13">
        <v>1.4617268099308434E-2</v>
      </c>
      <c r="I533" s="13">
        <v>2.8169277290217065E-2</v>
      </c>
      <c r="J533" s="13">
        <v>1.6613333388557298E-2</v>
      </c>
      <c r="K533" s="13">
        <v>4.2041978046381726E-2</v>
      </c>
      <c r="L533" s="13">
        <v>1.5538547817235664E-2</v>
      </c>
      <c r="M533" s="13">
        <v>1.1718689990898879E-2</v>
      </c>
      <c r="N533" s="13">
        <v>1.9799348364670264E-2</v>
      </c>
      <c r="O533" s="13">
        <v>1.0819352644717103E-2</v>
      </c>
      <c r="P533" s="13">
        <v>2.3672744774776511E-3</v>
      </c>
      <c r="Q533" s="13">
        <v>7.331370418032104E-3</v>
      </c>
      <c r="R533" s="13">
        <v>1.514270650508156E-2</v>
      </c>
      <c r="S533" s="13">
        <v>3.8923813080860979E-2</v>
      </c>
      <c r="T533" s="13">
        <v>5.7590830426876762E-3</v>
      </c>
      <c r="U533" s="13">
        <v>2.9611485805762301E-2</v>
      </c>
      <c r="V533" s="13">
        <v>1.0321535298059643E-2</v>
      </c>
      <c r="W533" s="13">
        <v>1.2795002595621786E-2</v>
      </c>
      <c r="X533" s="13">
        <v>9.5954461924761692E-3</v>
      </c>
      <c r="Y533" s="13">
        <v>9.4297935316493484E-3</v>
      </c>
      <c r="Z533" s="13">
        <v>1.2109207746549267E-2</v>
      </c>
      <c r="AA533" s="13">
        <v>2.0204079993463953E-2</v>
      </c>
      <c r="AB533" s="155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A534" s="30"/>
      <c r="B534" s="3" t="s">
        <v>270</v>
      </c>
      <c r="C534" s="29"/>
      <c r="D534" s="13">
        <v>-3.8121826017885829E-2</v>
      </c>
      <c r="E534" s="13">
        <v>1.0313658737321596E-2</v>
      </c>
      <c r="F534" s="13">
        <v>-5.7250085159575526E-2</v>
      </c>
      <c r="G534" s="13">
        <v>3.1559689426841286E-2</v>
      </c>
      <c r="H534" s="13">
        <v>-3.4022913344666672E-2</v>
      </c>
      <c r="I534" s="13">
        <v>1.9262951407183815E-2</v>
      </c>
      <c r="J534" s="13">
        <v>1.9262951407183815E-2</v>
      </c>
      <c r="K534" s="13">
        <v>0.12016451837959741</v>
      </c>
      <c r="L534" s="13">
        <v>-2.2955849126974459E-2</v>
      </c>
      <c r="M534" s="13">
        <v>3.3267569707349454E-2</v>
      </c>
      <c r="N534" s="13">
        <v>2.8673007143067419E-3</v>
      </c>
      <c r="O534" s="13">
        <v>5.9817911938411239E-3</v>
      </c>
      <c r="P534" s="13">
        <v>2.9715178723892732E-2</v>
      </c>
      <c r="Q534" s="13">
        <v>1.3469226549389646E-4</v>
      </c>
      <c r="R534" s="13">
        <v>5.0687948568531205E-2</v>
      </c>
      <c r="S534" s="13">
        <v>7.3915120383440058E-2</v>
      </c>
      <c r="T534" s="13">
        <v>-0.26492832726935001</v>
      </c>
      <c r="U534" s="13">
        <v>-4.6319651364324144E-2</v>
      </c>
      <c r="V534" s="13">
        <v>-3.8121826017885829E-2</v>
      </c>
      <c r="W534" s="13">
        <v>-3.5389217569072984E-2</v>
      </c>
      <c r="X534" s="13">
        <v>-1.2316119589127483E-3</v>
      </c>
      <c r="Y534" s="13">
        <v>-9.825665530428962E-3</v>
      </c>
      <c r="Z534" s="13">
        <v>-2.3639001239177615E-2</v>
      </c>
      <c r="AA534" s="13">
        <v>3.9757514773279823E-2</v>
      </c>
      <c r="AB534" s="155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5"/>
    </row>
    <row r="535" spans="1:65">
      <c r="A535" s="30"/>
      <c r="B535" s="46" t="s">
        <v>271</v>
      </c>
      <c r="C535" s="47"/>
      <c r="D535" s="45">
        <v>0.86</v>
      </c>
      <c r="E535" s="45">
        <v>0.19</v>
      </c>
      <c r="F535" s="45">
        <v>1.28</v>
      </c>
      <c r="G535" s="45">
        <v>0.66</v>
      </c>
      <c r="H535" s="45">
        <v>0.78</v>
      </c>
      <c r="I535" s="45">
        <v>0.39</v>
      </c>
      <c r="J535" s="45">
        <v>0.39</v>
      </c>
      <c r="K535" s="45">
        <v>2.59</v>
      </c>
      <c r="L535" s="45">
        <v>0.53</v>
      </c>
      <c r="M535" s="45">
        <v>0.69</v>
      </c>
      <c r="N535" s="45">
        <v>0.03</v>
      </c>
      <c r="O535" s="45">
        <v>0.1</v>
      </c>
      <c r="P535" s="45">
        <v>0.62</v>
      </c>
      <c r="Q535" s="45">
        <v>0.03</v>
      </c>
      <c r="R535" s="45">
        <v>1.07</v>
      </c>
      <c r="S535" s="45">
        <v>1.58</v>
      </c>
      <c r="T535" s="45">
        <v>5.81</v>
      </c>
      <c r="U535" s="45">
        <v>1.04</v>
      </c>
      <c r="V535" s="45">
        <v>0.86</v>
      </c>
      <c r="W535" s="45">
        <v>0.8</v>
      </c>
      <c r="X535" s="45">
        <v>0.06</v>
      </c>
      <c r="Y535" s="45">
        <v>0.25</v>
      </c>
      <c r="Z535" s="45">
        <v>0.55000000000000004</v>
      </c>
      <c r="AA535" s="45">
        <v>0.83</v>
      </c>
      <c r="AB535" s="155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5"/>
    </row>
    <row r="536" spans="1:65">
      <c r="B536" s="31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BM536" s="55"/>
    </row>
    <row r="537" spans="1:65" ht="15">
      <c r="B537" s="8" t="s">
        <v>497</v>
      </c>
      <c r="BM537" s="28" t="s">
        <v>65</v>
      </c>
    </row>
    <row r="538" spans="1:65" ht="15">
      <c r="A538" s="25" t="s">
        <v>55</v>
      </c>
      <c r="B538" s="18" t="s">
        <v>108</v>
      </c>
      <c r="C538" s="15" t="s">
        <v>109</v>
      </c>
      <c r="D538" s="16" t="s">
        <v>224</v>
      </c>
      <c r="E538" s="17" t="s">
        <v>224</v>
      </c>
      <c r="F538" s="17" t="s">
        <v>224</v>
      </c>
      <c r="G538" s="17" t="s">
        <v>224</v>
      </c>
      <c r="H538" s="17" t="s">
        <v>224</v>
      </c>
      <c r="I538" s="17" t="s">
        <v>224</v>
      </c>
      <c r="J538" s="17" t="s">
        <v>224</v>
      </c>
      <c r="K538" s="17" t="s">
        <v>224</v>
      </c>
      <c r="L538" s="17" t="s">
        <v>224</v>
      </c>
      <c r="M538" s="17" t="s">
        <v>224</v>
      </c>
      <c r="N538" s="17" t="s">
        <v>224</v>
      </c>
      <c r="O538" s="17" t="s">
        <v>224</v>
      </c>
      <c r="P538" s="17" t="s">
        <v>224</v>
      </c>
      <c r="Q538" s="17" t="s">
        <v>224</v>
      </c>
      <c r="R538" s="17" t="s">
        <v>224</v>
      </c>
      <c r="S538" s="17" t="s">
        <v>224</v>
      </c>
      <c r="T538" s="17" t="s">
        <v>224</v>
      </c>
      <c r="U538" s="17" t="s">
        <v>224</v>
      </c>
      <c r="V538" s="17" t="s">
        <v>224</v>
      </c>
      <c r="W538" s="17" t="s">
        <v>224</v>
      </c>
      <c r="X538" s="17" t="s">
        <v>224</v>
      </c>
      <c r="Y538" s="17" t="s">
        <v>224</v>
      </c>
      <c r="Z538" s="17" t="s">
        <v>224</v>
      </c>
      <c r="AA538" s="17" t="s">
        <v>224</v>
      </c>
      <c r="AB538" s="155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 t="s">
        <v>225</v>
      </c>
      <c r="C539" s="9" t="s">
        <v>225</v>
      </c>
      <c r="D539" s="153" t="s">
        <v>227</v>
      </c>
      <c r="E539" s="154" t="s">
        <v>229</v>
      </c>
      <c r="F539" s="154" t="s">
        <v>230</v>
      </c>
      <c r="G539" s="154" t="s">
        <v>232</v>
      </c>
      <c r="H539" s="154" t="s">
        <v>233</v>
      </c>
      <c r="I539" s="154" t="s">
        <v>234</v>
      </c>
      <c r="J539" s="154" t="s">
        <v>235</v>
      </c>
      <c r="K539" s="154" t="s">
        <v>236</v>
      </c>
      <c r="L539" s="154" t="s">
        <v>238</v>
      </c>
      <c r="M539" s="154" t="s">
        <v>239</v>
      </c>
      <c r="N539" s="154" t="s">
        <v>240</v>
      </c>
      <c r="O539" s="154" t="s">
        <v>242</v>
      </c>
      <c r="P539" s="154" t="s">
        <v>243</v>
      </c>
      <c r="Q539" s="154" t="s">
        <v>244</v>
      </c>
      <c r="R539" s="154" t="s">
        <v>246</v>
      </c>
      <c r="S539" s="154" t="s">
        <v>247</v>
      </c>
      <c r="T539" s="154" t="s">
        <v>248</v>
      </c>
      <c r="U539" s="154" t="s">
        <v>249</v>
      </c>
      <c r="V539" s="154" t="s">
        <v>250</v>
      </c>
      <c r="W539" s="154" t="s">
        <v>251</v>
      </c>
      <c r="X539" s="154" t="s">
        <v>252</v>
      </c>
      <c r="Y539" s="154" t="s">
        <v>253</v>
      </c>
      <c r="Z539" s="154" t="s">
        <v>254</v>
      </c>
      <c r="AA539" s="154" t="s">
        <v>258</v>
      </c>
      <c r="AB539" s="155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 t="s">
        <v>1</v>
      </c>
    </row>
    <row r="540" spans="1:65">
      <c r="A540" s="30"/>
      <c r="B540" s="19"/>
      <c r="C540" s="9"/>
      <c r="D540" s="10" t="s">
        <v>295</v>
      </c>
      <c r="E540" s="11" t="s">
        <v>296</v>
      </c>
      <c r="F540" s="11" t="s">
        <v>296</v>
      </c>
      <c r="G540" s="11" t="s">
        <v>296</v>
      </c>
      <c r="H540" s="11" t="s">
        <v>296</v>
      </c>
      <c r="I540" s="11" t="s">
        <v>296</v>
      </c>
      <c r="J540" s="11" t="s">
        <v>112</v>
      </c>
      <c r="K540" s="11" t="s">
        <v>295</v>
      </c>
      <c r="L540" s="11" t="s">
        <v>112</v>
      </c>
      <c r="M540" s="11" t="s">
        <v>295</v>
      </c>
      <c r="N540" s="11" t="s">
        <v>296</v>
      </c>
      <c r="O540" s="11" t="s">
        <v>112</v>
      </c>
      <c r="P540" s="11" t="s">
        <v>296</v>
      </c>
      <c r="Q540" s="11" t="s">
        <v>112</v>
      </c>
      <c r="R540" s="11" t="s">
        <v>112</v>
      </c>
      <c r="S540" s="11" t="s">
        <v>112</v>
      </c>
      <c r="T540" s="11" t="s">
        <v>112</v>
      </c>
      <c r="U540" s="11" t="s">
        <v>296</v>
      </c>
      <c r="V540" s="11" t="s">
        <v>296</v>
      </c>
      <c r="W540" s="11" t="s">
        <v>296</v>
      </c>
      <c r="X540" s="11" t="s">
        <v>296</v>
      </c>
      <c r="Y540" s="11" t="s">
        <v>112</v>
      </c>
      <c r="Z540" s="11" t="s">
        <v>295</v>
      </c>
      <c r="AA540" s="11" t="s">
        <v>112</v>
      </c>
      <c r="AB540" s="155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3</v>
      </c>
    </row>
    <row r="541" spans="1:65">
      <c r="A541" s="30"/>
      <c r="B541" s="19"/>
      <c r="C541" s="9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155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3</v>
      </c>
    </row>
    <row r="542" spans="1:65">
      <c r="A542" s="30"/>
      <c r="B542" s="18">
        <v>1</v>
      </c>
      <c r="C542" s="14">
        <v>1</v>
      </c>
      <c r="D542" s="218">
        <v>3.5099999999999999E-2</v>
      </c>
      <c r="E542" s="218">
        <v>3.6000000000000004E-2</v>
      </c>
      <c r="F542" s="218">
        <v>3.4000000000000002E-2</v>
      </c>
      <c r="G542" s="218">
        <v>3.4999999999999996E-2</v>
      </c>
      <c r="H542" s="218">
        <v>3.39E-2</v>
      </c>
      <c r="I542" s="235">
        <v>3.3399999999999999E-2</v>
      </c>
      <c r="J542" s="218">
        <v>3.6999999999999998E-2</v>
      </c>
      <c r="K542" s="219">
        <v>4.0499999999999994E-2</v>
      </c>
      <c r="L542" s="218">
        <v>3.3519999999999994E-2</v>
      </c>
      <c r="M542" s="218">
        <v>3.56E-2</v>
      </c>
      <c r="N542" s="218">
        <v>3.1799999999999995E-2</v>
      </c>
      <c r="O542" s="219">
        <v>4.0219620000000005E-2</v>
      </c>
      <c r="P542" s="218">
        <v>3.7499999999999999E-2</v>
      </c>
      <c r="Q542" s="218">
        <v>3.7399999999999996E-2</v>
      </c>
      <c r="R542" s="218">
        <v>3.7699999999999997E-2</v>
      </c>
      <c r="S542" s="218">
        <v>3.61E-2</v>
      </c>
      <c r="T542" s="218">
        <v>3.4999999999999996E-2</v>
      </c>
      <c r="U542" s="218">
        <v>3.61E-2</v>
      </c>
      <c r="V542" s="218">
        <v>3.6000000000000004E-2</v>
      </c>
      <c r="W542" s="218">
        <v>3.5400000000000001E-2</v>
      </c>
      <c r="X542" s="218">
        <v>3.5099999999999999E-2</v>
      </c>
      <c r="Y542" s="218">
        <v>3.4999999999999996E-2</v>
      </c>
      <c r="Z542" s="218">
        <v>3.6999999999999998E-2</v>
      </c>
      <c r="AA542" s="218">
        <v>3.56E-2</v>
      </c>
      <c r="AB542" s="205"/>
      <c r="AC542" s="206"/>
      <c r="AD542" s="206"/>
      <c r="AE542" s="206"/>
      <c r="AF542" s="206"/>
      <c r="AG542" s="206"/>
      <c r="AH542" s="206"/>
      <c r="AI542" s="206"/>
      <c r="AJ542" s="206"/>
      <c r="AK542" s="206"/>
      <c r="AL542" s="206"/>
      <c r="AM542" s="206"/>
      <c r="AN542" s="206"/>
      <c r="AO542" s="206"/>
      <c r="AP542" s="206"/>
      <c r="AQ542" s="206"/>
      <c r="AR542" s="206"/>
      <c r="AS542" s="206"/>
      <c r="AT542" s="206"/>
      <c r="AU542" s="206"/>
      <c r="AV542" s="206"/>
      <c r="AW542" s="206"/>
      <c r="AX542" s="206"/>
      <c r="AY542" s="206"/>
      <c r="AZ542" s="206"/>
      <c r="BA542" s="206"/>
      <c r="BB542" s="206"/>
      <c r="BC542" s="206"/>
      <c r="BD542" s="206"/>
      <c r="BE542" s="206"/>
      <c r="BF542" s="206"/>
      <c r="BG542" s="206"/>
      <c r="BH542" s="206"/>
      <c r="BI542" s="206"/>
      <c r="BJ542" s="206"/>
      <c r="BK542" s="206"/>
      <c r="BL542" s="206"/>
      <c r="BM542" s="220">
        <v>1</v>
      </c>
    </row>
    <row r="543" spans="1:65">
      <c r="A543" s="30"/>
      <c r="B543" s="19">
        <v>1</v>
      </c>
      <c r="C543" s="9">
        <v>2</v>
      </c>
      <c r="D543" s="24">
        <v>3.56E-2</v>
      </c>
      <c r="E543" s="24">
        <v>3.6000000000000004E-2</v>
      </c>
      <c r="F543" s="24">
        <v>3.4699999999999995E-2</v>
      </c>
      <c r="G543" s="24">
        <v>3.49E-2</v>
      </c>
      <c r="H543" s="24">
        <v>3.4200000000000001E-2</v>
      </c>
      <c r="I543" s="24">
        <v>3.5500000000000004E-2</v>
      </c>
      <c r="J543" s="24">
        <v>3.7999999999999999E-2</v>
      </c>
      <c r="K543" s="222">
        <v>3.9899999999999998E-2</v>
      </c>
      <c r="L543" s="24">
        <v>3.3730000000000003E-2</v>
      </c>
      <c r="M543" s="24">
        <v>3.49E-2</v>
      </c>
      <c r="N543" s="24">
        <v>3.2399999999999998E-2</v>
      </c>
      <c r="O543" s="222">
        <v>4.09326E-2</v>
      </c>
      <c r="P543" s="24">
        <v>3.6999999999999998E-2</v>
      </c>
      <c r="Q543" s="24">
        <v>3.6999999999999998E-2</v>
      </c>
      <c r="R543" s="24">
        <v>3.6699999999999997E-2</v>
      </c>
      <c r="S543" s="24">
        <v>3.3700000000000001E-2</v>
      </c>
      <c r="T543" s="24">
        <v>3.6000000000000004E-2</v>
      </c>
      <c r="U543" s="24">
        <v>3.3399999999999999E-2</v>
      </c>
      <c r="V543" s="24">
        <v>3.6699999999999997E-2</v>
      </c>
      <c r="W543" s="24">
        <v>3.56E-2</v>
      </c>
      <c r="X543" s="24">
        <v>3.56E-2</v>
      </c>
      <c r="Y543" s="24">
        <v>3.4599999999999999E-2</v>
      </c>
      <c r="Z543" s="24">
        <v>3.7699999999999997E-2</v>
      </c>
      <c r="AA543" s="24">
        <v>3.7399999999999996E-2</v>
      </c>
      <c r="AB543" s="205"/>
      <c r="AC543" s="206"/>
      <c r="AD543" s="206"/>
      <c r="AE543" s="206"/>
      <c r="AF543" s="206"/>
      <c r="AG543" s="206"/>
      <c r="AH543" s="206"/>
      <c r="AI543" s="206"/>
      <c r="AJ543" s="206"/>
      <c r="AK543" s="206"/>
      <c r="AL543" s="206"/>
      <c r="AM543" s="206"/>
      <c r="AN543" s="206"/>
      <c r="AO543" s="206"/>
      <c r="AP543" s="206"/>
      <c r="AQ543" s="206"/>
      <c r="AR543" s="206"/>
      <c r="AS543" s="206"/>
      <c r="AT543" s="206"/>
      <c r="AU543" s="206"/>
      <c r="AV543" s="206"/>
      <c r="AW543" s="206"/>
      <c r="AX543" s="206"/>
      <c r="AY543" s="206"/>
      <c r="AZ543" s="206"/>
      <c r="BA543" s="206"/>
      <c r="BB543" s="206"/>
      <c r="BC543" s="206"/>
      <c r="BD543" s="206"/>
      <c r="BE543" s="206"/>
      <c r="BF543" s="206"/>
      <c r="BG543" s="206"/>
      <c r="BH543" s="206"/>
      <c r="BI543" s="206"/>
      <c r="BJ543" s="206"/>
      <c r="BK543" s="206"/>
      <c r="BL543" s="206"/>
      <c r="BM543" s="220">
        <v>24</v>
      </c>
    </row>
    <row r="544" spans="1:65">
      <c r="A544" s="30"/>
      <c r="B544" s="19">
        <v>1</v>
      </c>
      <c r="C544" s="9">
        <v>3</v>
      </c>
      <c r="D544" s="24">
        <v>3.61E-2</v>
      </c>
      <c r="E544" s="24">
        <v>3.5799999999999998E-2</v>
      </c>
      <c r="F544" s="24">
        <v>3.4699999999999995E-2</v>
      </c>
      <c r="G544" s="24">
        <v>3.4000000000000002E-2</v>
      </c>
      <c r="H544" s="24">
        <v>3.5099999999999999E-2</v>
      </c>
      <c r="I544" s="24">
        <v>3.5400000000000001E-2</v>
      </c>
      <c r="J544" s="24">
        <v>3.8200000000000005E-2</v>
      </c>
      <c r="K544" s="222">
        <v>4.1100000000000005E-2</v>
      </c>
      <c r="L544" s="24">
        <v>3.2600000000000004E-2</v>
      </c>
      <c r="M544" s="24">
        <v>3.56E-2</v>
      </c>
      <c r="N544" s="24">
        <v>3.3100000000000004E-2</v>
      </c>
      <c r="O544" s="222">
        <v>3.9216340000000002E-2</v>
      </c>
      <c r="P544" s="24">
        <v>3.7499999999999999E-2</v>
      </c>
      <c r="Q544" s="24">
        <v>3.6799999999999999E-2</v>
      </c>
      <c r="R544" s="24">
        <v>3.6799999999999999E-2</v>
      </c>
      <c r="S544" s="24">
        <v>3.4099999999999998E-2</v>
      </c>
      <c r="T544" s="24">
        <v>3.4999999999999996E-2</v>
      </c>
      <c r="U544" s="24">
        <v>3.5700000000000003E-2</v>
      </c>
      <c r="V544" s="24">
        <v>3.5299999999999998E-2</v>
      </c>
      <c r="W544" s="24">
        <v>3.5099999999999999E-2</v>
      </c>
      <c r="X544" s="24">
        <v>3.5099999999999999E-2</v>
      </c>
      <c r="Y544" s="24">
        <v>3.4799999999999998E-2</v>
      </c>
      <c r="Z544" s="24">
        <v>3.7199999999999997E-2</v>
      </c>
      <c r="AA544" s="24">
        <v>3.6900000000000002E-2</v>
      </c>
      <c r="AB544" s="205"/>
      <c r="AC544" s="206"/>
      <c r="AD544" s="206"/>
      <c r="AE544" s="206"/>
      <c r="AF544" s="206"/>
      <c r="AG544" s="206"/>
      <c r="AH544" s="206"/>
      <c r="AI544" s="206"/>
      <c r="AJ544" s="206"/>
      <c r="AK544" s="206"/>
      <c r="AL544" s="206"/>
      <c r="AM544" s="206"/>
      <c r="AN544" s="206"/>
      <c r="AO544" s="206"/>
      <c r="AP544" s="206"/>
      <c r="AQ544" s="206"/>
      <c r="AR544" s="206"/>
      <c r="AS544" s="206"/>
      <c r="AT544" s="206"/>
      <c r="AU544" s="206"/>
      <c r="AV544" s="206"/>
      <c r="AW544" s="206"/>
      <c r="AX544" s="206"/>
      <c r="AY544" s="206"/>
      <c r="AZ544" s="206"/>
      <c r="BA544" s="206"/>
      <c r="BB544" s="206"/>
      <c r="BC544" s="206"/>
      <c r="BD544" s="206"/>
      <c r="BE544" s="206"/>
      <c r="BF544" s="206"/>
      <c r="BG544" s="206"/>
      <c r="BH544" s="206"/>
      <c r="BI544" s="206"/>
      <c r="BJ544" s="206"/>
      <c r="BK544" s="206"/>
      <c r="BL544" s="206"/>
      <c r="BM544" s="220">
        <v>16</v>
      </c>
    </row>
    <row r="545" spans="1:65">
      <c r="A545" s="30"/>
      <c r="B545" s="19">
        <v>1</v>
      </c>
      <c r="C545" s="9">
        <v>4</v>
      </c>
      <c r="D545" s="24">
        <v>3.5400000000000001E-2</v>
      </c>
      <c r="E545" s="24">
        <v>3.5400000000000001E-2</v>
      </c>
      <c r="F545" s="24">
        <v>3.49E-2</v>
      </c>
      <c r="G545" s="24">
        <v>3.4799999999999998E-2</v>
      </c>
      <c r="H545" s="24">
        <v>3.5099999999999999E-2</v>
      </c>
      <c r="I545" s="24">
        <v>3.6000000000000004E-2</v>
      </c>
      <c r="J545" s="24">
        <v>3.7199999999999997E-2</v>
      </c>
      <c r="K545" s="222">
        <v>4.02E-2</v>
      </c>
      <c r="L545" s="24">
        <v>3.3489999999999992E-2</v>
      </c>
      <c r="M545" s="24">
        <v>3.56E-2</v>
      </c>
      <c r="N545" s="24">
        <v>3.3700000000000001E-2</v>
      </c>
      <c r="O545" s="222">
        <v>3.9194520000000004E-2</v>
      </c>
      <c r="P545" s="24">
        <v>3.7499999999999999E-2</v>
      </c>
      <c r="Q545" s="24">
        <v>3.6799999999999999E-2</v>
      </c>
      <c r="R545" s="24">
        <v>3.8100000000000002E-2</v>
      </c>
      <c r="S545" s="24">
        <v>3.56E-2</v>
      </c>
      <c r="T545" s="24">
        <v>3.6000000000000004E-2</v>
      </c>
      <c r="U545" s="24">
        <v>3.4099999999999998E-2</v>
      </c>
      <c r="V545" s="24">
        <v>3.6000000000000004E-2</v>
      </c>
      <c r="W545" s="24">
        <v>3.5700000000000003E-2</v>
      </c>
      <c r="X545" s="24">
        <v>3.5299999999999998E-2</v>
      </c>
      <c r="Y545" s="24">
        <v>3.4200000000000001E-2</v>
      </c>
      <c r="Z545" s="24">
        <v>3.6600000000000001E-2</v>
      </c>
      <c r="AA545" s="24">
        <v>3.6299999999999999E-2</v>
      </c>
      <c r="AB545" s="205"/>
      <c r="AC545" s="206"/>
      <c r="AD545" s="206"/>
      <c r="AE545" s="206"/>
      <c r="AF545" s="206"/>
      <c r="AG545" s="206"/>
      <c r="AH545" s="206"/>
      <c r="AI545" s="206"/>
      <c r="AJ545" s="206"/>
      <c r="AK545" s="206"/>
      <c r="AL545" s="206"/>
      <c r="AM545" s="206"/>
      <c r="AN545" s="206"/>
      <c r="AO545" s="206"/>
      <c r="AP545" s="206"/>
      <c r="AQ545" s="206"/>
      <c r="AR545" s="206"/>
      <c r="AS545" s="206"/>
      <c r="AT545" s="206"/>
      <c r="AU545" s="206"/>
      <c r="AV545" s="206"/>
      <c r="AW545" s="206"/>
      <c r="AX545" s="206"/>
      <c r="AY545" s="206"/>
      <c r="AZ545" s="206"/>
      <c r="BA545" s="206"/>
      <c r="BB545" s="206"/>
      <c r="BC545" s="206"/>
      <c r="BD545" s="206"/>
      <c r="BE545" s="206"/>
      <c r="BF545" s="206"/>
      <c r="BG545" s="206"/>
      <c r="BH545" s="206"/>
      <c r="BI545" s="206"/>
      <c r="BJ545" s="206"/>
      <c r="BK545" s="206"/>
      <c r="BL545" s="206"/>
      <c r="BM545" s="220">
        <v>3.5536255113636367E-2</v>
      </c>
    </row>
    <row r="546" spans="1:65">
      <c r="A546" s="30"/>
      <c r="B546" s="19">
        <v>1</v>
      </c>
      <c r="C546" s="9">
        <v>5</v>
      </c>
      <c r="D546" s="24">
        <v>3.5400000000000001E-2</v>
      </c>
      <c r="E546" s="24">
        <v>3.5500000000000004E-2</v>
      </c>
      <c r="F546" s="24">
        <v>3.4999999999999996E-2</v>
      </c>
      <c r="G546" s="24">
        <v>3.4799999999999998E-2</v>
      </c>
      <c r="H546" s="24">
        <v>3.4299999999999997E-2</v>
      </c>
      <c r="I546" s="24">
        <v>3.5099999999999999E-2</v>
      </c>
      <c r="J546" s="24">
        <v>3.7599999999999995E-2</v>
      </c>
      <c r="K546" s="222">
        <v>4.0899999999999999E-2</v>
      </c>
      <c r="L546" s="24">
        <v>3.2919999999999998E-2</v>
      </c>
      <c r="M546" s="24">
        <v>3.56E-2</v>
      </c>
      <c r="N546" s="24">
        <v>3.2399999999999998E-2</v>
      </c>
      <c r="O546" s="222">
        <v>4.0008480000000006E-2</v>
      </c>
      <c r="P546" s="24">
        <v>3.6999999999999998E-2</v>
      </c>
      <c r="Q546" s="24">
        <v>3.7199999999999997E-2</v>
      </c>
      <c r="R546" s="24">
        <v>3.6799999999999999E-2</v>
      </c>
      <c r="S546" s="24">
        <v>3.6699999999999997E-2</v>
      </c>
      <c r="T546" s="24">
        <v>3.6999999999999998E-2</v>
      </c>
      <c r="U546" s="24">
        <v>3.44E-2</v>
      </c>
      <c r="V546" s="24">
        <v>3.6600000000000001E-2</v>
      </c>
      <c r="W546" s="24">
        <v>3.4599999999999999E-2</v>
      </c>
      <c r="X546" s="24">
        <v>3.49E-2</v>
      </c>
      <c r="Y546" s="24">
        <v>3.4699999999999995E-2</v>
      </c>
      <c r="Z546" s="24">
        <v>3.85E-2</v>
      </c>
      <c r="AA546" s="24">
        <v>3.5700000000000003E-2</v>
      </c>
      <c r="AB546" s="205"/>
      <c r="AC546" s="206"/>
      <c r="AD546" s="206"/>
      <c r="AE546" s="206"/>
      <c r="AF546" s="206"/>
      <c r="AG546" s="206"/>
      <c r="AH546" s="206"/>
      <c r="AI546" s="206"/>
      <c r="AJ546" s="206"/>
      <c r="AK546" s="206"/>
      <c r="AL546" s="206"/>
      <c r="AM546" s="206"/>
      <c r="AN546" s="206"/>
      <c r="AO546" s="206"/>
      <c r="AP546" s="206"/>
      <c r="AQ546" s="206"/>
      <c r="AR546" s="206"/>
      <c r="AS546" s="206"/>
      <c r="AT546" s="206"/>
      <c r="AU546" s="206"/>
      <c r="AV546" s="206"/>
      <c r="AW546" s="206"/>
      <c r="AX546" s="206"/>
      <c r="AY546" s="206"/>
      <c r="AZ546" s="206"/>
      <c r="BA546" s="206"/>
      <c r="BB546" s="206"/>
      <c r="BC546" s="206"/>
      <c r="BD546" s="206"/>
      <c r="BE546" s="206"/>
      <c r="BF546" s="206"/>
      <c r="BG546" s="206"/>
      <c r="BH546" s="206"/>
      <c r="BI546" s="206"/>
      <c r="BJ546" s="206"/>
      <c r="BK546" s="206"/>
      <c r="BL546" s="206"/>
      <c r="BM546" s="220">
        <v>38</v>
      </c>
    </row>
    <row r="547" spans="1:65">
      <c r="A547" s="30"/>
      <c r="B547" s="19">
        <v>1</v>
      </c>
      <c r="C547" s="9">
        <v>6</v>
      </c>
      <c r="D547" s="24">
        <v>3.5700000000000003E-2</v>
      </c>
      <c r="E547" s="24">
        <v>3.5900000000000001E-2</v>
      </c>
      <c r="F547" s="24">
        <v>3.4599999999999999E-2</v>
      </c>
      <c r="G547" s="24">
        <v>3.5099999999999999E-2</v>
      </c>
      <c r="H547" s="24">
        <v>3.4599999999999999E-2</v>
      </c>
      <c r="I547" s="24">
        <v>3.4799999999999998E-2</v>
      </c>
      <c r="J547" s="24">
        <v>3.8200000000000005E-2</v>
      </c>
      <c r="K547" s="222">
        <v>3.9800000000000002E-2</v>
      </c>
      <c r="L547" s="24">
        <v>3.2689999999999997E-2</v>
      </c>
      <c r="M547" s="24">
        <v>3.56E-2</v>
      </c>
      <c r="N547" s="24">
        <v>3.2500000000000001E-2</v>
      </c>
      <c r="O547" s="222">
        <v>3.9278159999999999E-2</v>
      </c>
      <c r="P547" s="24">
        <v>3.6999999999999998E-2</v>
      </c>
      <c r="Q547" s="24">
        <v>3.6799999999999999E-2</v>
      </c>
      <c r="R547" s="24">
        <v>3.7100000000000001E-2</v>
      </c>
      <c r="S547" s="24">
        <v>3.4299999999999997E-2</v>
      </c>
      <c r="T547" s="24">
        <v>3.6000000000000004E-2</v>
      </c>
      <c r="U547" s="24">
        <v>3.5500000000000004E-2</v>
      </c>
      <c r="V547" s="24">
        <v>3.5400000000000001E-2</v>
      </c>
      <c r="W547" s="24">
        <v>3.5099999999999999E-2</v>
      </c>
      <c r="X547" s="24">
        <v>3.5299999999999998E-2</v>
      </c>
      <c r="Y547" s="24">
        <v>3.5700000000000003E-2</v>
      </c>
      <c r="Z547" s="24">
        <v>3.6600000000000001E-2</v>
      </c>
      <c r="AA547" s="24">
        <v>3.6299999999999999E-2</v>
      </c>
      <c r="AB547" s="205"/>
      <c r="AC547" s="206"/>
      <c r="AD547" s="206"/>
      <c r="AE547" s="206"/>
      <c r="AF547" s="206"/>
      <c r="AG547" s="206"/>
      <c r="AH547" s="206"/>
      <c r="AI547" s="206"/>
      <c r="AJ547" s="206"/>
      <c r="AK547" s="206"/>
      <c r="AL547" s="206"/>
      <c r="AM547" s="206"/>
      <c r="AN547" s="206"/>
      <c r="AO547" s="206"/>
      <c r="AP547" s="206"/>
      <c r="AQ547" s="206"/>
      <c r="AR547" s="206"/>
      <c r="AS547" s="206"/>
      <c r="AT547" s="206"/>
      <c r="AU547" s="206"/>
      <c r="AV547" s="206"/>
      <c r="AW547" s="206"/>
      <c r="AX547" s="206"/>
      <c r="AY547" s="206"/>
      <c r="AZ547" s="206"/>
      <c r="BA547" s="206"/>
      <c r="BB547" s="206"/>
      <c r="BC547" s="206"/>
      <c r="BD547" s="206"/>
      <c r="BE547" s="206"/>
      <c r="BF547" s="206"/>
      <c r="BG547" s="206"/>
      <c r="BH547" s="206"/>
      <c r="BI547" s="206"/>
      <c r="BJ547" s="206"/>
      <c r="BK547" s="206"/>
      <c r="BL547" s="206"/>
      <c r="BM547" s="56"/>
    </row>
    <row r="548" spans="1:65">
      <c r="A548" s="30"/>
      <c r="B548" s="20" t="s">
        <v>267</v>
      </c>
      <c r="C548" s="12"/>
      <c r="D548" s="223">
        <v>3.5549999999999998E-2</v>
      </c>
      <c r="E548" s="223">
        <v>3.5766666666666669E-2</v>
      </c>
      <c r="F548" s="223">
        <v>3.4649999999999993E-2</v>
      </c>
      <c r="G548" s="223">
        <v>3.4766666666666661E-2</v>
      </c>
      <c r="H548" s="223">
        <v>3.4533333333333326E-2</v>
      </c>
      <c r="I548" s="223">
        <v>3.5033333333333333E-2</v>
      </c>
      <c r="J548" s="223">
        <v>3.7699999999999997E-2</v>
      </c>
      <c r="K548" s="223">
        <v>4.0399999999999998E-2</v>
      </c>
      <c r="L548" s="223">
        <v>3.3158333333333338E-2</v>
      </c>
      <c r="M548" s="223">
        <v>3.5483333333333332E-2</v>
      </c>
      <c r="N548" s="223">
        <v>3.2649999999999998E-2</v>
      </c>
      <c r="O548" s="223">
        <v>3.9808286666666672E-2</v>
      </c>
      <c r="P548" s="223">
        <v>3.7249999999999998E-2</v>
      </c>
      <c r="Q548" s="223">
        <v>3.6999999999999998E-2</v>
      </c>
      <c r="R548" s="223">
        <v>3.7199999999999997E-2</v>
      </c>
      <c r="S548" s="223">
        <v>3.5083333333333327E-2</v>
      </c>
      <c r="T548" s="223">
        <v>3.5833333333333335E-2</v>
      </c>
      <c r="U548" s="223">
        <v>3.4866666666666671E-2</v>
      </c>
      <c r="V548" s="223">
        <v>3.6000000000000004E-2</v>
      </c>
      <c r="W548" s="223">
        <v>3.5249999999999997E-2</v>
      </c>
      <c r="X548" s="223">
        <v>3.5216666666666667E-2</v>
      </c>
      <c r="Y548" s="223">
        <v>3.4833333333333334E-2</v>
      </c>
      <c r="Z548" s="223">
        <v>3.7266666666666663E-2</v>
      </c>
      <c r="AA548" s="223">
        <v>3.6366666666666665E-2</v>
      </c>
      <c r="AB548" s="205"/>
      <c r="AC548" s="206"/>
      <c r="AD548" s="206"/>
      <c r="AE548" s="206"/>
      <c r="AF548" s="206"/>
      <c r="AG548" s="206"/>
      <c r="AH548" s="206"/>
      <c r="AI548" s="206"/>
      <c r="AJ548" s="206"/>
      <c r="AK548" s="206"/>
      <c r="AL548" s="206"/>
      <c r="AM548" s="206"/>
      <c r="AN548" s="206"/>
      <c r="AO548" s="206"/>
      <c r="AP548" s="206"/>
      <c r="AQ548" s="206"/>
      <c r="AR548" s="206"/>
      <c r="AS548" s="206"/>
      <c r="AT548" s="206"/>
      <c r="AU548" s="206"/>
      <c r="AV548" s="206"/>
      <c r="AW548" s="206"/>
      <c r="AX548" s="206"/>
      <c r="AY548" s="206"/>
      <c r="AZ548" s="206"/>
      <c r="BA548" s="206"/>
      <c r="BB548" s="206"/>
      <c r="BC548" s="206"/>
      <c r="BD548" s="206"/>
      <c r="BE548" s="206"/>
      <c r="BF548" s="206"/>
      <c r="BG548" s="206"/>
      <c r="BH548" s="206"/>
      <c r="BI548" s="206"/>
      <c r="BJ548" s="206"/>
      <c r="BK548" s="206"/>
      <c r="BL548" s="206"/>
      <c r="BM548" s="56"/>
    </row>
    <row r="549" spans="1:65">
      <c r="A549" s="30"/>
      <c r="B549" s="3" t="s">
        <v>268</v>
      </c>
      <c r="C549" s="29"/>
      <c r="D549" s="24">
        <v>3.5500000000000004E-2</v>
      </c>
      <c r="E549" s="24">
        <v>3.585E-2</v>
      </c>
      <c r="F549" s="24">
        <v>3.4699999999999995E-2</v>
      </c>
      <c r="G549" s="24">
        <v>3.4849999999999999E-2</v>
      </c>
      <c r="H549" s="24">
        <v>3.4449999999999995E-2</v>
      </c>
      <c r="I549" s="24">
        <v>3.5250000000000004E-2</v>
      </c>
      <c r="J549" s="24">
        <v>3.78E-2</v>
      </c>
      <c r="K549" s="24">
        <v>4.0349999999999997E-2</v>
      </c>
      <c r="L549" s="24">
        <v>3.3204999999999998E-2</v>
      </c>
      <c r="M549" s="24">
        <v>3.56E-2</v>
      </c>
      <c r="N549" s="24">
        <v>3.245E-2</v>
      </c>
      <c r="O549" s="24">
        <v>3.9643320000000003E-2</v>
      </c>
      <c r="P549" s="24">
        <v>3.7249999999999998E-2</v>
      </c>
      <c r="Q549" s="24">
        <v>3.6900000000000002E-2</v>
      </c>
      <c r="R549" s="24">
        <v>3.6949999999999997E-2</v>
      </c>
      <c r="S549" s="24">
        <v>3.4949999999999995E-2</v>
      </c>
      <c r="T549" s="24">
        <v>3.6000000000000004E-2</v>
      </c>
      <c r="U549" s="24">
        <v>3.4950000000000002E-2</v>
      </c>
      <c r="V549" s="24">
        <v>3.6000000000000004E-2</v>
      </c>
      <c r="W549" s="24">
        <v>3.5250000000000004E-2</v>
      </c>
      <c r="X549" s="24">
        <v>3.5199999999999995E-2</v>
      </c>
      <c r="Y549" s="24">
        <v>3.4749999999999996E-2</v>
      </c>
      <c r="Z549" s="24">
        <v>3.7099999999999994E-2</v>
      </c>
      <c r="AA549" s="24">
        <v>3.6299999999999999E-2</v>
      </c>
      <c r="AB549" s="205"/>
      <c r="AC549" s="206"/>
      <c r="AD549" s="206"/>
      <c r="AE549" s="206"/>
      <c r="AF549" s="206"/>
      <c r="AG549" s="206"/>
      <c r="AH549" s="206"/>
      <c r="AI549" s="206"/>
      <c r="AJ549" s="206"/>
      <c r="AK549" s="206"/>
      <c r="AL549" s="206"/>
      <c r="AM549" s="206"/>
      <c r="AN549" s="206"/>
      <c r="AO549" s="206"/>
      <c r="AP549" s="206"/>
      <c r="AQ549" s="206"/>
      <c r="AR549" s="206"/>
      <c r="AS549" s="206"/>
      <c r="AT549" s="206"/>
      <c r="AU549" s="206"/>
      <c r="AV549" s="206"/>
      <c r="AW549" s="206"/>
      <c r="AX549" s="206"/>
      <c r="AY549" s="206"/>
      <c r="AZ549" s="206"/>
      <c r="BA549" s="206"/>
      <c r="BB549" s="206"/>
      <c r="BC549" s="206"/>
      <c r="BD549" s="206"/>
      <c r="BE549" s="206"/>
      <c r="BF549" s="206"/>
      <c r="BG549" s="206"/>
      <c r="BH549" s="206"/>
      <c r="BI549" s="206"/>
      <c r="BJ549" s="206"/>
      <c r="BK549" s="206"/>
      <c r="BL549" s="206"/>
      <c r="BM549" s="56"/>
    </row>
    <row r="550" spans="1:65">
      <c r="A550" s="30"/>
      <c r="B550" s="3" t="s">
        <v>269</v>
      </c>
      <c r="C550" s="29"/>
      <c r="D550" s="24">
        <v>3.3911649915626372E-4</v>
      </c>
      <c r="E550" s="24">
        <v>2.581988897471617E-4</v>
      </c>
      <c r="F550" s="24">
        <v>3.5071355833500177E-4</v>
      </c>
      <c r="G550" s="24">
        <v>3.9327683210006839E-4</v>
      </c>
      <c r="H550" s="24">
        <v>4.9261208538429763E-4</v>
      </c>
      <c r="I550" s="24">
        <v>8.9591666279106006E-4</v>
      </c>
      <c r="J550" s="24">
        <v>5.1768716422179444E-4</v>
      </c>
      <c r="K550" s="24">
        <v>5.2915026221291885E-4</v>
      </c>
      <c r="L550" s="24">
        <v>4.8072514669680573E-4</v>
      </c>
      <c r="M550" s="24">
        <v>2.8577380332470376E-4</v>
      </c>
      <c r="N550" s="24">
        <v>6.5954529791364838E-4</v>
      </c>
      <c r="O550" s="24">
        <v>7.0448528917690424E-4</v>
      </c>
      <c r="P550" s="24">
        <v>2.7386127875258333E-4</v>
      </c>
      <c r="Q550" s="24">
        <v>2.5298221281346879E-4</v>
      </c>
      <c r="R550" s="24">
        <v>5.7271284253105497E-4</v>
      </c>
      <c r="S550" s="24">
        <v>1.2172373091006805E-3</v>
      </c>
      <c r="T550" s="24">
        <v>7.5277265270908261E-4</v>
      </c>
      <c r="U550" s="24">
        <v>1.0557777543908895E-3</v>
      </c>
      <c r="V550" s="24">
        <v>5.8309518948452958E-4</v>
      </c>
      <c r="W550" s="24">
        <v>4.0373258476372807E-4</v>
      </c>
      <c r="X550" s="24">
        <v>2.4013884872437134E-4</v>
      </c>
      <c r="Y550" s="24">
        <v>5.0066622281382976E-4</v>
      </c>
      <c r="Z550" s="24">
        <v>7.3120904443713358E-4</v>
      </c>
      <c r="AA550" s="24">
        <v>6.9185740341971109E-4</v>
      </c>
      <c r="AB550" s="205"/>
      <c r="AC550" s="206"/>
      <c r="AD550" s="206"/>
      <c r="AE550" s="206"/>
      <c r="AF550" s="206"/>
      <c r="AG550" s="206"/>
      <c r="AH550" s="206"/>
      <c r="AI550" s="206"/>
      <c r="AJ550" s="206"/>
      <c r="AK550" s="206"/>
      <c r="AL550" s="206"/>
      <c r="AM550" s="206"/>
      <c r="AN550" s="206"/>
      <c r="AO550" s="206"/>
      <c r="AP550" s="206"/>
      <c r="AQ550" s="206"/>
      <c r="AR550" s="206"/>
      <c r="AS550" s="206"/>
      <c r="AT550" s="206"/>
      <c r="AU550" s="206"/>
      <c r="AV550" s="206"/>
      <c r="AW550" s="206"/>
      <c r="AX550" s="206"/>
      <c r="AY550" s="206"/>
      <c r="AZ550" s="206"/>
      <c r="BA550" s="206"/>
      <c r="BB550" s="206"/>
      <c r="BC550" s="206"/>
      <c r="BD550" s="206"/>
      <c r="BE550" s="206"/>
      <c r="BF550" s="206"/>
      <c r="BG550" s="206"/>
      <c r="BH550" s="206"/>
      <c r="BI550" s="206"/>
      <c r="BJ550" s="206"/>
      <c r="BK550" s="206"/>
      <c r="BL550" s="206"/>
      <c r="BM550" s="56"/>
    </row>
    <row r="551" spans="1:65">
      <c r="A551" s="30"/>
      <c r="B551" s="3" t="s">
        <v>85</v>
      </c>
      <c r="C551" s="29"/>
      <c r="D551" s="13">
        <v>9.5391420297120597E-3</v>
      </c>
      <c r="E551" s="13">
        <v>7.2189810740119764E-3</v>
      </c>
      <c r="F551" s="13">
        <v>1.0121603415151567E-2</v>
      </c>
      <c r="G551" s="13">
        <v>1.1311893540749811E-2</v>
      </c>
      <c r="H551" s="13">
        <v>1.4264828727344529E-2</v>
      </c>
      <c r="I551" s="13">
        <v>2.557326344788944E-2</v>
      </c>
      <c r="J551" s="13">
        <v>1.3731755019145742E-2</v>
      </c>
      <c r="K551" s="13">
        <v>1.3097778767646506E-2</v>
      </c>
      <c r="L551" s="13">
        <v>1.4497868209001428E-2</v>
      </c>
      <c r="M551" s="13">
        <v>8.0537473928991195E-3</v>
      </c>
      <c r="N551" s="13">
        <v>2.0200468542531345E-2</v>
      </c>
      <c r="O551" s="13">
        <v>1.7696950764947202E-2</v>
      </c>
      <c r="P551" s="13">
        <v>7.3519806376532437E-3</v>
      </c>
      <c r="Q551" s="13">
        <v>6.8373571030667241E-3</v>
      </c>
      <c r="R551" s="13">
        <v>1.5395506519652017E-2</v>
      </c>
      <c r="S551" s="13">
        <v>3.4695600259401826E-2</v>
      </c>
      <c r="T551" s="13">
        <v>2.1007608912811608E-2</v>
      </c>
      <c r="U551" s="13">
        <v>3.0280432726316139E-2</v>
      </c>
      <c r="V551" s="13">
        <v>1.6197088596792485E-2</v>
      </c>
      <c r="W551" s="13">
        <v>1.1453406659963918E-2</v>
      </c>
      <c r="X551" s="13">
        <v>6.8188977394520968E-3</v>
      </c>
      <c r="Y551" s="13">
        <v>1.4373192999440088E-2</v>
      </c>
      <c r="Z551" s="13">
        <v>1.9620994036774607E-2</v>
      </c>
      <c r="AA551" s="13">
        <v>1.9024493219607089E-2</v>
      </c>
      <c r="AB551" s="155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A552" s="30"/>
      <c r="B552" s="3" t="s">
        <v>270</v>
      </c>
      <c r="C552" s="29"/>
      <c r="D552" s="13">
        <v>3.867848854550715E-4</v>
      </c>
      <c r="E552" s="13">
        <v>6.4838445214190354E-3</v>
      </c>
      <c r="F552" s="13">
        <v>-2.4939462833164172E-2</v>
      </c>
      <c r="G552" s="13">
        <v>-2.165643072149126E-2</v>
      </c>
      <c r="H552" s="13">
        <v>-2.8222494944836973E-2</v>
      </c>
      <c r="I552" s="13">
        <v>-1.4152357323381715E-2</v>
      </c>
      <c r="J552" s="13">
        <v>6.0888376657711962E-2</v>
      </c>
      <c r="K552" s="13">
        <v>0.13686711981356914</v>
      </c>
      <c r="L552" s="13">
        <v>-6.691537340383813E-2</v>
      </c>
      <c r="M552" s="13">
        <v>-1.4892334640722593E-3</v>
      </c>
      <c r="N552" s="13">
        <v>-8.1220013318984319E-2</v>
      </c>
      <c r="O552" s="13">
        <v>0.12021614374866951</v>
      </c>
      <c r="P552" s="13">
        <v>4.8225252798402396E-2</v>
      </c>
      <c r="Q552" s="13">
        <v>4.1190183987674711E-2</v>
      </c>
      <c r="R552" s="13">
        <v>4.6818239036256815E-2</v>
      </c>
      <c r="S552" s="13">
        <v>-1.2745343561236355E-2</v>
      </c>
      <c r="T552" s="13">
        <v>8.3598628709464773E-3</v>
      </c>
      <c r="U552" s="13">
        <v>-1.8842403197199986E-2</v>
      </c>
      <c r="V552" s="13">
        <v>1.304990874476486E-2</v>
      </c>
      <c r="W552" s="13">
        <v>-8.0552976874179727E-3</v>
      </c>
      <c r="X552" s="13">
        <v>-8.9933068621815826E-3</v>
      </c>
      <c r="Y552" s="13">
        <v>-1.9780412371963707E-2</v>
      </c>
      <c r="Z552" s="13">
        <v>4.8694257385784034E-2</v>
      </c>
      <c r="AA552" s="13">
        <v>2.3368009667165124E-2</v>
      </c>
      <c r="AB552" s="155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A553" s="30"/>
      <c r="B553" s="46" t="s">
        <v>271</v>
      </c>
      <c r="C553" s="47"/>
      <c r="D553" s="45">
        <v>0.02</v>
      </c>
      <c r="E553" s="45">
        <v>0.21</v>
      </c>
      <c r="F553" s="45">
        <v>0.74</v>
      </c>
      <c r="G553" s="45">
        <v>0.64</v>
      </c>
      <c r="H553" s="45">
        <v>0.83</v>
      </c>
      <c r="I553" s="45">
        <v>0.41</v>
      </c>
      <c r="J553" s="45">
        <v>1.83</v>
      </c>
      <c r="K553" s="45">
        <v>4.1100000000000003</v>
      </c>
      <c r="L553" s="45">
        <v>1.99</v>
      </c>
      <c r="M553" s="45">
        <v>0.02</v>
      </c>
      <c r="N553" s="45">
        <v>2.42</v>
      </c>
      <c r="O553" s="45">
        <v>3.61</v>
      </c>
      <c r="P553" s="45">
        <v>1.46</v>
      </c>
      <c r="Q553" s="45">
        <v>1.24</v>
      </c>
      <c r="R553" s="45">
        <v>1.41</v>
      </c>
      <c r="S553" s="45">
        <v>0.37</v>
      </c>
      <c r="T553" s="45">
        <v>0.26</v>
      </c>
      <c r="U553" s="45">
        <v>0.55000000000000004</v>
      </c>
      <c r="V553" s="45">
        <v>0.4</v>
      </c>
      <c r="W553" s="45">
        <v>0.23</v>
      </c>
      <c r="X553" s="45">
        <v>0.26</v>
      </c>
      <c r="Y553" s="45">
        <v>0.57999999999999996</v>
      </c>
      <c r="Z553" s="45">
        <v>1.47</v>
      </c>
      <c r="AA553" s="45">
        <v>0.71</v>
      </c>
      <c r="AB553" s="155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5"/>
    </row>
    <row r="554" spans="1:65">
      <c r="B554" s="3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BM554" s="55"/>
    </row>
    <row r="555" spans="1:65" ht="15">
      <c r="B555" s="8" t="s">
        <v>498</v>
      </c>
      <c r="BM555" s="28" t="s">
        <v>65</v>
      </c>
    </row>
    <row r="556" spans="1:65" ht="15">
      <c r="A556" s="25" t="s">
        <v>26</v>
      </c>
      <c r="B556" s="18" t="s">
        <v>108</v>
      </c>
      <c r="C556" s="15" t="s">
        <v>109</v>
      </c>
      <c r="D556" s="16" t="s">
        <v>224</v>
      </c>
      <c r="E556" s="17" t="s">
        <v>224</v>
      </c>
      <c r="F556" s="17" t="s">
        <v>224</v>
      </c>
      <c r="G556" s="17" t="s">
        <v>224</v>
      </c>
      <c r="H556" s="17" t="s">
        <v>224</v>
      </c>
      <c r="I556" s="17" t="s">
        <v>224</v>
      </c>
      <c r="J556" s="17" t="s">
        <v>224</v>
      </c>
      <c r="K556" s="17" t="s">
        <v>224</v>
      </c>
      <c r="L556" s="17" t="s">
        <v>224</v>
      </c>
      <c r="M556" s="17" t="s">
        <v>224</v>
      </c>
      <c r="N556" s="17" t="s">
        <v>224</v>
      </c>
      <c r="O556" s="17" t="s">
        <v>224</v>
      </c>
      <c r="P556" s="17" t="s">
        <v>224</v>
      </c>
      <c r="Q556" s="17" t="s">
        <v>224</v>
      </c>
      <c r="R556" s="17" t="s">
        <v>224</v>
      </c>
      <c r="S556" s="17" t="s">
        <v>224</v>
      </c>
      <c r="T556" s="17" t="s">
        <v>224</v>
      </c>
      <c r="U556" s="17" t="s">
        <v>224</v>
      </c>
      <c r="V556" s="17" t="s">
        <v>224</v>
      </c>
      <c r="W556" s="17" t="s">
        <v>224</v>
      </c>
      <c r="X556" s="17" t="s">
        <v>224</v>
      </c>
      <c r="Y556" s="17" t="s">
        <v>224</v>
      </c>
      <c r="Z556" s="17" t="s">
        <v>224</v>
      </c>
      <c r="AA556" s="17" t="s">
        <v>224</v>
      </c>
      <c r="AB556" s="155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1</v>
      </c>
    </row>
    <row r="557" spans="1:65">
      <c r="A557" s="30"/>
      <c r="B557" s="19" t="s">
        <v>225</v>
      </c>
      <c r="C557" s="9" t="s">
        <v>225</v>
      </c>
      <c r="D557" s="153" t="s">
        <v>227</v>
      </c>
      <c r="E557" s="154" t="s">
        <v>229</v>
      </c>
      <c r="F557" s="154" t="s">
        <v>230</v>
      </c>
      <c r="G557" s="154" t="s">
        <v>232</v>
      </c>
      <c r="H557" s="154" t="s">
        <v>233</v>
      </c>
      <c r="I557" s="154" t="s">
        <v>234</v>
      </c>
      <c r="J557" s="154" t="s">
        <v>235</v>
      </c>
      <c r="K557" s="154" t="s">
        <v>236</v>
      </c>
      <c r="L557" s="154" t="s">
        <v>238</v>
      </c>
      <c r="M557" s="154" t="s">
        <v>239</v>
      </c>
      <c r="N557" s="154" t="s">
        <v>240</v>
      </c>
      <c r="O557" s="154" t="s">
        <v>244</v>
      </c>
      <c r="P557" s="154" t="s">
        <v>245</v>
      </c>
      <c r="Q557" s="154" t="s">
        <v>246</v>
      </c>
      <c r="R557" s="154" t="s">
        <v>247</v>
      </c>
      <c r="S557" s="154" t="s">
        <v>248</v>
      </c>
      <c r="T557" s="154" t="s">
        <v>249</v>
      </c>
      <c r="U557" s="154" t="s">
        <v>250</v>
      </c>
      <c r="V557" s="154" t="s">
        <v>251</v>
      </c>
      <c r="W557" s="154" t="s">
        <v>252</v>
      </c>
      <c r="X557" s="154" t="s">
        <v>253</v>
      </c>
      <c r="Y557" s="154" t="s">
        <v>254</v>
      </c>
      <c r="Z557" s="154" t="s">
        <v>255</v>
      </c>
      <c r="AA557" s="154" t="s">
        <v>258</v>
      </c>
      <c r="AB557" s="155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 t="s">
        <v>3</v>
      </c>
    </row>
    <row r="558" spans="1:65">
      <c r="A558" s="30"/>
      <c r="B558" s="19"/>
      <c r="C558" s="9"/>
      <c r="D558" s="10" t="s">
        <v>295</v>
      </c>
      <c r="E558" s="11" t="s">
        <v>296</v>
      </c>
      <c r="F558" s="11" t="s">
        <v>296</v>
      </c>
      <c r="G558" s="11" t="s">
        <v>296</v>
      </c>
      <c r="H558" s="11" t="s">
        <v>296</v>
      </c>
      <c r="I558" s="11" t="s">
        <v>296</v>
      </c>
      <c r="J558" s="11" t="s">
        <v>295</v>
      </c>
      <c r="K558" s="11" t="s">
        <v>295</v>
      </c>
      <c r="L558" s="11" t="s">
        <v>112</v>
      </c>
      <c r="M558" s="11" t="s">
        <v>295</v>
      </c>
      <c r="N558" s="11" t="s">
        <v>296</v>
      </c>
      <c r="O558" s="11" t="s">
        <v>295</v>
      </c>
      <c r="P558" s="11" t="s">
        <v>112</v>
      </c>
      <c r="Q558" s="11" t="s">
        <v>295</v>
      </c>
      <c r="R558" s="11" t="s">
        <v>295</v>
      </c>
      <c r="S558" s="11" t="s">
        <v>112</v>
      </c>
      <c r="T558" s="11" t="s">
        <v>296</v>
      </c>
      <c r="U558" s="11" t="s">
        <v>296</v>
      </c>
      <c r="V558" s="11" t="s">
        <v>296</v>
      </c>
      <c r="W558" s="11" t="s">
        <v>295</v>
      </c>
      <c r="X558" s="11" t="s">
        <v>295</v>
      </c>
      <c r="Y558" s="11" t="s">
        <v>295</v>
      </c>
      <c r="Z558" s="11" t="s">
        <v>295</v>
      </c>
      <c r="AA558" s="11" t="s">
        <v>295</v>
      </c>
      <c r="AB558" s="155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2</v>
      </c>
    </row>
    <row r="559" spans="1:65">
      <c r="A559" s="30"/>
      <c r="B559" s="19"/>
      <c r="C559" s="9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155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3</v>
      </c>
    </row>
    <row r="560" spans="1:65">
      <c r="A560" s="30"/>
      <c r="B560" s="18">
        <v>1</v>
      </c>
      <c r="C560" s="14">
        <v>1</v>
      </c>
      <c r="D560" s="148" t="s">
        <v>101</v>
      </c>
      <c r="E560" s="22">
        <v>2</v>
      </c>
      <c r="F560" s="22">
        <v>1.68</v>
      </c>
      <c r="G560" s="22">
        <v>1.8</v>
      </c>
      <c r="H560" s="22">
        <v>1.57</v>
      </c>
      <c r="I560" s="148">
        <v>0.51</v>
      </c>
      <c r="J560" s="22">
        <v>1.5</v>
      </c>
      <c r="K560" s="22">
        <v>1.9299999999999997</v>
      </c>
      <c r="L560" s="148">
        <v>2.198</v>
      </c>
      <c r="M560" s="22">
        <v>1.72</v>
      </c>
      <c r="N560" s="22">
        <v>1.86</v>
      </c>
      <c r="O560" s="22">
        <v>2</v>
      </c>
      <c r="P560" s="148">
        <v>1</v>
      </c>
      <c r="Q560" s="22">
        <v>1.82</v>
      </c>
      <c r="R560" s="22">
        <v>1.7</v>
      </c>
      <c r="S560" s="148">
        <v>2</v>
      </c>
      <c r="T560" s="149">
        <v>2.31</v>
      </c>
      <c r="U560" s="22">
        <v>1.9</v>
      </c>
      <c r="V560" s="22">
        <v>1.77</v>
      </c>
      <c r="W560" s="22">
        <v>1.75</v>
      </c>
      <c r="X560" s="22">
        <v>1.8</v>
      </c>
      <c r="Y560" s="22">
        <v>1.8</v>
      </c>
      <c r="Z560" s="149">
        <v>1.30606</v>
      </c>
      <c r="AA560" s="148">
        <v>2.37</v>
      </c>
      <c r="AB560" s="155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1</v>
      </c>
    </row>
    <row r="561" spans="1:65">
      <c r="A561" s="30"/>
      <c r="B561" s="19">
        <v>1</v>
      </c>
      <c r="C561" s="9">
        <v>2</v>
      </c>
      <c r="D561" s="150" t="s">
        <v>101</v>
      </c>
      <c r="E561" s="11">
        <v>1.9</v>
      </c>
      <c r="F561" s="11">
        <v>1.76</v>
      </c>
      <c r="G561" s="11">
        <v>1.6</v>
      </c>
      <c r="H561" s="11">
        <v>1.55</v>
      </c>
      <c r="I561" s="150">
        <v>0.56000000000000005</v>
      </c>
      <c r="J561" s="11">
        <v>1.5</v>
      </c>
      <c r="K561" s="11">
        <v>1.73</v>
      </c>
      <c r="L561" s="150">
        <v>2.137</v>
      </c>
      <c r="M561" s="151">
        <v>1.91</v>
      </c>
      <c r="N561" s="11">
        <v>1.92</v>
      </c>
      <c r="O561" s="11">
        <v>2</v>
      </c>
      <c r="P561" s="150">
        <v>0.9</v>
      </c>
      <c r="Q561" s="11">
        <v>1.82</v>
      </c>
      <c r="R561" s="11">
        <v>1.8</v>
      </c>
      <c r="S561" s="150">
        <v>2</v>
      </c>
      <c r="T561" s="11">
        <v>1.83</v>
      </c>
      <c r="U561" s="11">
        <v>1.85</v>
      </c>
      <c r="V561" s="11">
        <v>1.81</v>
      </c>
      <c r="W561" s="11">
        <v>1.64</v>
      </c>
      <c r="X561" s="11">
        <v>1.7</v>
      </c>
      <c r="Y561" s="11">
        <v>1.8</v>
      </c>
      <c r="Z561" s="11">
        <v>1.88968</v>
      </c>
      <c r="AA561" s="150">
        <v>2.4700000000000002</v>
      </c>
      <c r="AB561" s="155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8">
        <v>25</v>
      </c>
    </row>
    <row r="562" spans="1:65">
      <c r="A562" s="30"/>
      <c r="B562" s="19">
        <v>1</v>
      </c>
      <c r="C562" s="9">
        <v>3</v>
      </c>
      <c r="D562" s="150" t="s">
        <v>101</v>
      </c>
      <c r="E562" s="11">
        <v>2</v>
      </c>
      <c r="F562" s="11">
        <v>1.66</v>
      </c>
      <c r="G562" s="11">
        <v>1.8</v>
      </c>
      <c r="H562" s="11">
        <v>1.63</v>
      </c>
      <c r="I562" s="150">
        <v>0.3</v>
      </c>
      <c r="J562" s="11">
        <v>1.5</v>
      </c>
      <c r="K562" s="11">
        <v>1.9400000000000002</v>
      </c>
      <c r="L562" s="150">
        <v>2.016</v>
      </c>
      <c r="M562" s="11">
        <v>1.73</v>
      </c>
      <c r="N562" s="11">
        <v>1.81</v>
      </c>
      <c r="O562" s="11">
        <v>1.5</v>
      </c>
      <c r="P562" s="150">
        <v>1.1000000000000001</v>
      </c>
      <c r="Q562" s="11">
        <v>1.79</v>
      </c>
      <c r="R562" s="11">
        <v>1.7</v>
      </c>
      <c r="S562" s="150">
        <v>2</v>
      </c>
      <c r="T562" s="11">
        <v>1.83</v>
      </c>
      <c r="U562" s="11">
        <v>1.8</v>
      </c>
      <c r="V562" s="11">
        <v>1.78</v>
      </c>
      <c r="W562" s="11">
        <v>1.8</v>
      </c>
      <c r="X562" s="11">
        <v>1.7</v>
      </c>
      <c r="Y562" s="11">
        <v>1.9</v>
      </c>
      <c r="Z562" s="11">
        <v>1.7946200000000001</v>
      </c>
      <c r="AA562" s="150">
        <v>2.21</v>
      </c>
      <c r="AB562" s="155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16</v>
      </c>
    </row>
    <row r="563" spans="1:65">
      <c r="A563" s="30"/>
      <c r="B563" s="19">
        <v>1</v>
      </c>
      <c r="C563" s="9">
        <v>4</v>
      </c>
      <c r="D563" s="150" t="s">
        <v>101</v>
      </c>
      <c r="E563" s="11">
        <v>2</v>
      </c>
      <c r="F563" s="11">
        <v>1.68</v>
      </c>
      <c r="G563" s="11">
        <v>1.9</v>
      </c>
      <c r="H563" s="11">
        <v>1.55</v>
      </c>
      <c r="I563" s="150">
        <v>0.43</v>
      </c>
      <c r="J563" s="11">
        <v>1.5</v>
      </c>
      <c r="K563" s="11">
        <v>1.86</v>
      </c>
      <c r="L563" s="150">
        <v>1.9970000000000001</v>
      </c>
      <c r="M563" s="11">
        <v>1.8</v>
      </c>
      <c r="N563" s="11">
        <v>1.82</v>
      </c>
      <c r="O563" s="11">
        <v>1.5</v>
      </c>
      <c r="P563" s="150">
        <v>1.1000000000000001</v>
      </c>
      <c r="Q563" s="11">
        <v>1.7</v>
      </c>
      <c r="R563" s="11">
        <v>1.8</v>
      </c>
      <c r="S563" s="150">
        <v>2</v>
      </c>
      <c r="T563" s="11">
        <v>1.73</v>
      </c>
      <c r="U563" s="11">
        <v>1.77</v>
      </c>
      <c r="V563" s="11">
        <v>1.75</v>
      </c>
      <c r="W563" s="11">
        <v>2.02</v>
      </c>
      <c r="X563" s="11">
        <v>1.7</v>
      </c>
      <c r="Y563" s="11">
        <v>1.8</v>
      </c>
      <c r="Z563" s="11">
        <v>1.7509600000000001</v>
      </c>
      <c r="AA563" s="150">
        <v>2.4700000000000002</v>
      </c>
      <c r="AB563" s="155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>
        <v>1.756273074074074</v>
      </c>
    </row>
    <row r="564" spans="1:65">
      <c r="A564" s="30"/>
      <c r="B564" s="19">
        <v>1</v>
      </c>
      <c r="C564" s="9">
        <v>5</v>
      </c>
      <c r="D564" s="150" t="s">
        <v>101</v>
      </c>
      <c r="E564" s="11">
        <v>1.9</v>
      </c>
      <c r="F564" s="11">
        <v>1.76</v>
      </c>
      <c r="G564" s="11">
        <v>1.6</v>
      </c>
      <c r="H564" s="11">
        <v>1.59</v>
      </c>
      <c r="I564" s="150">
        <v>0.66</v>
      </c>
      <c r="J564" s="11">
        <v>1.5</v>
      </c>
      <c r="K564" s="11">
        <v>1.78</v>
      </c>
      <c r="L564" s="150">
        <v>2.206</v>
      </c>
      <c r="M564" s="11">
        <v>1.76</v>
      </c>
      <c r="N564" s="11">
        <v>1.79</v>
      </c>
      <c r="O564" s="11">
        <v>1.5</v>
      </c>
      <c r="P564" s="150">
        <v>0.9</v>
      </c>
      <c r="Q564" s="11">
        <v>1.69</v>
      </c>
      <c r="R564" s="11">
        <v>1.8</v>
      </c>
      <c r="S564" s="150">
        <v>2</v>
      </c>
      <c r="T564" s="11">
        <v>1.67</v>
      </c>
      <c r="U564" s="11">
        <v>1.86</v>
      </c>
      <c r="V564" s="11">
        <v>1.76</v>
      </c>
      <c r="W564" s="11">
        <v>1.64</v>
      </c>
      <c r="X564" s="11">
        <v>1.7</v>
      </c>
      <c r="Y564" s="11">
        <v>1.9</v>
      </c>
      <c r="Z564" s="11">
        <v>1.67479</v>
      </c>
      <c r="AA564" s="150">
        <v>2.38</v>
      </c>
      <c r="AB564" s="155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39</v>
      </c>
    </row>
    <row r="565" spans="1:65">
      <c r="A565" s="30"/>
      <c r="B565" s="19">
        <v>1</v>
      </c>
      <c r="C565" s="9">
        <v>6</v>
      </c>
      <c r="D565" s="150" t="s">
        <v>101</v>
      </c>
      <c r="E565" s="151">
        <v>2.2000000000000002</v>
      </c>
      <c r="F565" s="11">
        <v>1.67</v>
      </c>
      <c r="G565" s="11">
        <v>1.5</v>
      </c>
      <c r="H565" s="11">
        <v>1.62</v>
      </c>
      <c r="I565" s="150">
        <v>0.46</v>
      </c>
      <c r="J565" s="11">
        <v>1.5</v>
      </c>
      <c r="K565" s="11">
        <v>2.13</v>
      </c>
      <c r="L565" s="150">
        <v>1.9879999999999998</v>
      </c>
      <c r="M565" s="11">
        <v>1.74</v>
      </c>
      <c r="N565" s="11">
        <v>1.86</v>
      </c>
      <c r="O565" s="11">
        <v>1.5</v>
      </c>
      <c r="P565" s="150">
        <v>1.1000000000000001</v>
      </c>
      <c r="Q565" s="11">
        <v>1.74</v>
      </c>
      <c r="R565" s="11">
        <v>1.7</v>
      </c>
      <c r="S565" s="150">
        <v>2</v>
      </c>
      <c r="T565" s="11">
        <v>1.79</v>
      </c>
      <c r="U565" s="151">
        <v>2.16</v>
      </c>
      <c r="V565" s="11">
        <v>1.86</v>
      </c>
      <c r="W565" s="11">
        <v>1.79</v>
      </c>
      <c r="X565" s="151">
        <v>2</v>
      </c>
      <c r="Y565" s="11">
        <v>1.9</v>
      </c>
      <c r="Z565" s="11">
        <v>1.7078599999999999</v>
      </c>
      <c r="AA565" s="150">
        <v>2.4</v>
      </c>
      <c r="AB565" s="155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20" t="s">
        <v>267</v>
      </c>
      <c r="C566" s="12"/>
      <c r="D566" s="23" t="s">
        <v>595</v>
      </c>
      <c r="E566" s="23">
        <v>2</v>
      </c>
      <c r="F566" s="23">
        <v>1.7016666666666664</v>
      </c>
      <c r="G566" s="23">
        <v>1.7</v>
      </c>
      <c r="H566" s="23">
        <v>1.585</v>
      </c>
      <c r="I566" s="23">
        <v>0.48666666666666664</v>
      </c>
      <c r="J566" s="23">
        <v>1.5</v>
      </c>
      <c r="K566" s="23">
        <v>1.8950000000000002</v>
      </c>
      <c r="L566" s="23">
        <v>2.0903333333333332</v>
      </c>
      <c r="M566" s="23">
        <v>1.7766666666666666</v>
      </c>
      <c r="N566" s="23">
        <v>1.843333333333333</v>
      </c>
      <c r="O566" s="23">
        <v>1.6666666666666667</v>
      </c>
      <c r="P566" s="23">
        <v>1.0166666666666666</v>
      </c>
      <c r="Q566" s="23">
        <v>1.76</v>
      </c>
      <c r="R566" s="23">
        <v>1.75</v>
      </c>
      <c r="S566" s="23">
        <v>2</v>
      </c>
      <c r="T566" s="23">
        <v>1.86</v>
      </c>
      <c r="U566" s="23">
        <v>1.89</v>
      </c>
      <c r="V566" s="23">
        <v>1.7883333333333333</v>
      </c>
      <c r="W566" s="23">
        <v>1.7733333333333334</v>
      </c>
      <c r="X566" s="23">
        <v>1.7666666666666666</v>
      </c>
      <c r="Y566" s="23">
        <v>1.8499999999999999</v>
      </c>
      <c r="Z566" s="23">
        <v>1.6873283333333333</v>
      </c>
      <c r="AA566" s="23">
        <v>2.3833333333333333</v>
      </c>
      <c r="AB566" s="155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268</v>
      </c>
      <c r="C567" s="29"/>
      <c r="D567" s="11" t="s">
        <v>595</v>
      </c>
      <c r="E567" s="11">
        <v>2</v>
      </c>
      <c r="F567" s="11">
        <v>1.68</v>
      </c>
      <c r="G567" s="11">
        <v>1.7000000000000002</v>
      </c>
      <c r="H567" s="11">
        <v>1.58</v>
      </c>
      <c r="I567" s="11">
        <v>0.48499999999999999</v>
      </c>
      <c r="J567" s="11">
        <v>1.5</v>
      </c>
      <c r="K567" s="11">
        <v>1.895</v>
      </c>
      <c r="L567" s="11">
        <v>2.0765000000000002</v>
      </c>
      <c r="M567" s="11">
        <v>1.75</v>
      </c>
      <c r="N567" s="11">
        <v>1.84</v>
      </c>
      <c r="O567" s="11">
        <v>1.5</v>
      </c>
      <c r="P567" s="11">
        <v>1.05</v>
      </c>
      <c r="Q567" s="11">
        <v>1.7650000000000001</v>
      </c>
      <c r="R567" s="11">
        <v>1.75</v>
      </c>
      <c r="S567" s="11">
        <v>2</v>
      </c>
      <c r="T567" s="11">
        <v>1.81</v>
      </c>
      <c r="U567" s="11">
        <v>1.855</v>
      </c>
      <c r="V567" s="11">
        <v>1.7749999999999999</v>
      </c>
      <c r="W567" s="11">
        <v>1.77</v>
      </c>
      <c r="X567" s="11">
        <v>1.7</v>
      </c>
      <c r="Y567" s="11">
        <v>1.85</v>
      </c>
      <c r="Z567" s="11">
        <v>1.7294100000000001</v>
      </c>
      <c r="AA567" s="11">
        <v>2.3899999999999997</v>
      </c>
      <c r="AB567" s="155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3" t="s">
        <v>269</v>
      </c>
      <c r="C568" s="29"/>
      <c r="D568" s="24" t="s">
        <v>595</v>
      </c>
      <c r="E568" s="24">
        <v>0.10954451150103332</v>
      </c>
      <c r="F568" s="24">
        <v>4.5789372857319967E-2</v>
      </c>
      <c r="G568" s="24">
        <v>0.15491933384829662</v>
      </c>
      <c r="H568" s="24">
        <v>3.449637662132065E-2</v>
      </c>
      <c r="I568" s="24">
        <v>0.12225656083281056</v>
      </c>
      <c r="J568" s="24">
        <v>0</v>
      </c>
      <c r="K568" s="24">
        <v>0.14152738250953412</v>
      </c>
      <c r="L568" s="24">
        <v>0.10184039800917251</v>
      </c>
      <c r="M568" s="24">
        <v>7.1180521680208719E-2</v>
      </c>
      <c r="N568" s="24">
        <v>4.6761807778000458E-2</v>
      </c>
      <c r="O568" s="24">
        <v>0.25819888974716065</v>
      </c>
      <c r="P568" s="24">
        <v>9.8319208025017549E-2</v>
      </c>
      <c r="Q568" s="24">
        <v>5.8309518948453057E-2</v>
      </c>
      <c r="R568" s="24">
        <v>5.4772255750516662E-2</v>
      </c>
      <c r="S568" s="24">
        <v>0</v>
      </c>
      <c r="T568" s="24">
        <v>0.22899781658347748</v>
      </c>
      <c r="U568" s="24">
        <v>0.14000000000000004</v>
      </c>
      <c r="V568" s="24">
        <v>4.0702170294305798E-2</v>
      </c>
      <c r="W568" s="24">
        <v>0.13995237285114775</v>
      </c>
      <c r="X568" s="24">
        <v>0.12110601416389968</v>
      </c>
      <c r="Y568" s="24">
        <v>5.477225575051653E-2</v>
      </c>
      <c r="Z568" s="24">
        <v>0.20122176268154071</v>
      </c>
      <c r="AA568" s="24">
        <v>9.5428856572143214E-2</v>
      </c>
      <c r="AB568" s="205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06"/>
      <c r="AT568" s="206"/>
      <c r="AU568" s="206"/>
      <c r="AV568" s="206"/>
      <c r="AW568" s="206"/>
      <c r="AX568" s="206"/>
      <c r="AY568" s="206"/>
      <c r="AZ568" s="206"/>
      <c r="BA568" s="206"/>
      <c r="BB568" s="206"/>
      <c r="BC568" s="206"/>
      <c r="BD568" s="206"/>
      <c r="BE568" s="206"/>
      <c r="BF568" s="206"/>
      <c r="BG568" s="206"/>
      <c r="BH568" s="206"/>
      <c r="BI568" s="206"/>
      <c r="BJ568" s="206"/>
      <c r="BK568" s="206"/>
      <c r="BL568" s="206"/>
      <c r="BM568" s="56"/>
    </row>
    <row r="569" spans="1:65">
      <c r="A569" s="30"/>
      <c r="B569" s="3" t="s">
        <v>85</v>
      </c>
      <c r="C569" s="29"/>
      <c r="D569" s="13" t="s">
        <v>595</v>
      </c>
      <c r="E569" s="13">
        <v>5.4772255750516662E-2</v>
      </c>
      <c r="F569" s="13">
        <v>2.6908544284419182E-2</v>
      </c>
      <c r="G569" s="13">
        <v>9.1129019910762721E-2</v>
      </c>
      <c r="H569" s="13">
        <v>2.1764275470864763E-2</v>
      </c>
      <c r="I569" s="13">
        <v>0.25121211130029569</v>
      </c>
      <c r="J569" s="13">
        <v>0</v>
      </c>
      <c r="K569" s="13">
        <v>7.4684634569674987E-2</v>
      </c>
      <c r="L569" s="13">
        <v>4.8719692876338309E-2</v>
      </c>
      <c r="M569" s="13">
        <v>4.006408349730322E-2</v>
      </c>
      <c r="N569" s="13">
        <v>2.5368069318987593E-2</v>
      </c>
      <c r="O569" s="13">
        <v>0.1549193338482964</v>
      </c>
      <c r="P569" s="13">
        <v>9.6707417729525458E-2</v>
      </c>
      <c r="Q569" s="13">
        <v>3.3130408493439234E-2</v>
      </c>
      <c r="R569" s="13">
        <v>3.1298431857438094E-2</v>
      </c>
      <c r="S569" s="13">
        <v>0</v>
      </c>
      <c r="T569" s="13">
        <v>0.12311710569004165</v>
      </c>
      <c r="U569" s="13">
        <v>7.4074074074074098E-2</v>
      </c>
      <c r="V569" s="13">
        <v>2.275983427454192E-2</v>
      </c>
      <c r="W569" s="13">
        <v>7.8920511006286317E-2</v>
      </c>
      <c r="X569" s="13">
        <v>6.8550574055037561E-2</v>
      </c>
      <c r="Y569" s="13">
        <v>2.9606624730008937E-2</v>
      </c>
      <c r="Z569" s="13">
        <v>0.11925465761842877</v>
      </c>
      <c r="AA569" s="13">
        <v>4.0040079680619532E-2</v>
      </c>
      <c r="AB569" s="155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A570" s="30"/>
      <c r="B570" s="3" t="s">
        <v>270</v>
      </c>
      <c r="C570" s="29"/>
      <c r="D570" s="13" t="s">
        <v>595</v>
      </c>
      <c r="E570" s="13">
        <v>0.138775074060975</v>
      </c>
      <c r="F570" s="13">
        <v>-3.1092207819787165E-2</v>
      </c>
      <c r="G570" s="13">
        <v>-3.204118704817116E-2</v>
      </c>
      <c r="H570" s="13">
        <v>-9.7520753806677241E-2</v>
      </c>
      <c r="I570" s="13">
        <v>-0.72289806531182943</v>
      </c>
      <c r="J570" s="13">
        <v>-0.14591869445426864</v>
      </c>
      <c r="K570" s="13">
        <v>7.8989382672774111E-2</v>
      </c>
      <c r="L570" s="13">
        <v>0.19020974823939563</v>
      </c>
      <c r="M570" s="13">
        <v>1.1611857457499486E-2</v>
      </c>
      <c r="N570" s="13">
        <v>4.9571026592865275E-2</v>
      </c>
      <c r="O570" s="13">
        <v>-5.1020771615854055E-2</v>
      </c>
      <c r="P570" s="13">
        <v>-0.421122670685671</v>
      </c>
      <c r="Q570" s="13">
        <v>2.1220651736582052E-3</v>
      </c>
      <c r="R570" s="13">
        <v>-3.571810196646763E-3</v>
      </c>
      <c r="S570" s="13">
        <v>0.138775074060975</v>
      </c>
      <c r="T570" s="13">
        <v>5.9060818876707E-2</v>
      </c>
      <c r="U570" s="13">
        <v>7.6142444987621349E-2</v>
      </c>
      <c r="V570" s="13">
        <v>1.8254712056188671E-2</v>
      </c>
      <c r="W570" s="13">
        <v>9.7138990007312742E-3</v>
      </c>
      <c r="X570" s="13">
        <v>5.9179820871946287E-3</v>
      </c>
      <c r="Y570" s="13">
        <v>5.336694350640192E-2</v>
      </c>
      <c r="Z570" s="13">
        <v>-3.9256276121575784E-2</v>
      </c>
      <c r="AA570" s="13">
        <v>0.35704029658932868</v>
      </c>
      <c r="AB570" s="155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A571" s="30"/>
      <c r="B571" s="46" t="s">
        <v>271</v>
      </c>
      <c r="C571" s="47"/>
      <c r="D571" s="45">
        <v>5.54</v>
      </c>
      <c r="E571" s="45">
        <v>1.69</v>
      </c>
      <c r="F571" s="45">
        <v>0.47</v>
      </c>
      <c r="G571" s="45">
        <v>0.48</v>
      </c>
      <c r="H571" s="45">
        <v>1.31</v>
      </c>
      <c r="I571" s="45">
        <v>9.25</v>
      </c>
      <c r="J571" s="45">
        <v>1.93</v>
      </c>
      <c r="K571" s="45">
        <v>0.93</v>
      </c>
      <c r="L571" s="45">
        <v>2.34</v>
      </c>
      <c r="M571" s="45">
        <v>7.0000000000000007E-2</v>
      </c>
      <c r="N571" s="45">
        <v>0.55000000000000004</v>
      </c>
      <c r="O571" s="45">
        <v>0.72</v>
      </c>
      <c r="P571" s="45">
        <v>5.42</v>
      </c>
      <c r="Q571" s="45">
        <v>0.05</v>
      </c>
      <c r="R571" s="45">
        <v>0.12</v>
      </c>
      <c r="S571" s="45" t="s">
        <v>272</v>
      </c>
      <c r="T571" s="45">
        <v>0.67</v>
      </c>
      <c r="U571" s="45">
        <v>0.89</v>
      </c>
      <c r="V571" s="45">
        <v>0.16</v>
      </c>
      <c r="W571" s="45">
        <v>0.05</v>
      </c>
      <c r="X571" s="45">
        <v>0</v>
      </c>
      <c r="Y571" s="45">
        <v>0.6</v>
      </c>
      <c r="Z571" s="45">
        <v>0.56999999999999995</v>
      </c>
      <c r="AA571" s="45">
        <v>4.46</v>
      </c>
      <c r="AB571" s="155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B572" s="31" t="s">
        <v>314</v>
      </c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BM572" s="55"/>
    </row>
    <row r="573" spans="1:65">
      <c r="BM573" s="55"/>
    </row>
    <row r="574" spans="1:65" ht="15">
      <c r="B574" s="8" t="s">
        <v>499</v>
      </c>
      <c r="BM574" s="28" t="s">
        <v>65</v>
      </c>
    </row>
    <row r="575" spans="1:65" ht="15">
      <c r="A575" s="25" t="s">
        <v>56</v>
      </c>
      <c r="B575" s="18" t="s">
        <v>108</v>
      </c>
      <c r="C575" s="15" t="s">
        <v>109</v>
      </c>
      <c r="D575" s="16" t="s">
        <v>224</v>
      </c>
      <c r="E575" s="17" t="s">
        <v>224</v>
      </c>
      <c r="F575" s="17" t="s">
        <v>224</v>
      </c>
      <c r="G575" s="17" t="s">
        <v>224</v>
      </c>
      <c r="H575" s="17" t="s">
        <v>224</v>
      </c>
      <c r="I575" s="17" t="s">
        <v>224</v>
      </c>
      <c r="J575" s="17" t="s">
        <v>224</v>
      </c>
      <c r="K575" s="17" t="s">
        <v>224</v>
      </c>
      <c r="L575" s="17" t="s">
        <v>224</v>
      </c>
      <c r="M575" s="17" t="s">
        <v>224</v>
      </c>
      <c r="N575" s="17" t="s">
        <v>224</v>
      </c>
      <c r="O575" s="17" t="s">
        <v>224</v>
      </c>
      <c r="P575" s="17" t="s">
        <v>224</v>
      </c>
      <c r="Q575" s="17" t="s">
        <v>224</v>
      </c>
      <c r="R575" s="17" t="s">
        <v>224</v>
      </c>
      <c r="S575" s="17" t="s">
        <v>224</v>
      </c>
      <c r="T575" s="17" t="s">
        <v>224</v>
      </c>
      <c r="U575" s="17" t="s">
        <v>224</v>
      </c>
      <c r="V575" s="17" t="s">
        <v>224</v>
      </c>
      <c r="W575" s="17" t="s">
        <v>224</v>
      </c>
      <c r="X575" s="17" t="s">
        <v>224</v>
      </c>
      <c r="Y575" s="17" t="s">
        <v>224</v>
      </c>
      <c r="Z575" s="17" t="s">
        <v>224</v>
      </c>
      <c r="AA575" s="155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 t="s">
        <v>225</v>
      </c>
      <c r="C576" s="9" t="s">
        <v>225</v>
      </c>
      <c r="D576" s="153" t="s">
        <v>227</v>
      </c>
      <c r="E576" s="154" t="s">
        <v>229</v>
      </c>
      <c r="F576" s="154" t="s">
        <v>230</v>
      </c>
      <c r="G576" s="154" t="s">
        <v>232</v>
      </c>
      <c r="H576" s="154" t="s">
        <v>233</v>
      </c>
      <c r="I576" s="154" t="s">
        <v>234</v>
      </c>
      <c r="J576" s="154" t="s">
        <v>235</v>
      </c>
      <c r="K576" s="154" t="s">
        <v>236</v>
      </c>
      <c r="L576" s="154" t="s">
        <v>238</v>
      </c>
      <c r="M576" s="154" t="s">
        <v>239</v>
      </c>
      <c r="N576" s="154" t="s">
        <v>240</v>
      </c>
      <c r="O576" s="154" t="s">
        <v>242</v>
      </c>
      <c r="P576" s="154" t="s">
        <v>243</v>
      </c>
      <c r="Q576" s="154" t="s">
        <v>244</v>
      </c>
      <c r="R576" s="154" t="s">
        <v>246</v>
      </c>
      <c r="S576" s="154" t="s">
        <v>247</v>
      </c>
      <c r="T576" s="154" t="s">
        <v>248</v>
      </c>
      <c r="U576" s="154" t="s">
        <v>249</v>
      </c>
      <c r="V576" s="154" t="s">
        <v>250</v>
      </c>
      <c r="W576" s="154" t="s">
        <v>251</v>
      </c>
      <c r="X576" s="154" t="s">
        <v>252</v>
      </c>
      <c r="Y576" s="154" t="s">
        <v>253</v>
      </c>
      <c r="Z576" s="154" t="s">
        <v>254</v>
      </c>
      <c r="AA576" s="155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 t="s">
        <v>1</v>
      </c>
    </row>
    <row r="577" spans="1:65">
      <c r="A577" s="30"/>
      <c r="B577" s="19"/>
      <c r="C577" s="9"/>
      <c r="D577" s="10" t="s">
        <v>295</v>
      </c>
      <c r="E577" s="11" t="s">
        <v>296</v>
      </c>
      <c r="F577" s="11" t="s">
        <v>296</v>
      </c>
      <c r="G577" s="11" t="s">
        <v>296</v>
      </c>
      <c r="H577" s="11" t="s">
        <v>296</v>
      </c>
      <c r="I577" s="11" t="s">
        <v>296</v>
      </c>
      <c r="J577" s="11" t="s">
        <v>112</v>
      </c>
      <c r="K577" s="11" t="s">
        <v>295</v>
      </c>
      <c r="L577" s="11" t="s">
        <v>112</v>
      </c>
      <c r="M577" s="11" t="s">
        <v>295</v>
      </c>
      <c r="N577" s="11" t="s">
        <v>296</v>
      </c>
      <c r="O577" s="11" t="s">
        <v>112</v>
      </c>
      <c r="P577" s="11" t="s">
        <v>296</v>
      </c>
      <c r="Q577" s="11" t="s">
        <v>112</v>
      </c>
      <c r="R577" s="11" t="s">
        <v>112</v>
      </c>
      <c r="S577" s="11" t="s">
        <v>112</v>
      </c>
      <c r="T577" s="11" t="s">
        <v>112</v>
      </c>
      <c r="U577" s="11" t="s">
        <v>296</v>
      </c>
      <c r="V577" s="11" t="s">
        <v>296</v>
      </c>
      <c r="W577" s="11" t="s">
        <v>296</v>
      </c>
      <c r="X577" s="11" t="s">
        <v>296</v>
      </c>
      <c r="Y577" s="11" t="s">
        <v>295</v>
      </c>
      <c r="Z577" s="11" t="s">
        <v>295</v>
      </c>
      <c r="AA577" s="155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3</v>
      </c>
    </row>
    <row r="578" spans="1:65">
      <c r="A578" s="30"/>
      <c r="B578" s="19"/>
      <c r="C578" s="9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155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8">
        <v>1</v>
      </c>
      <c r="C579" s="14">
        <v>1</v>
      </c>
      <c r="D579" s="218">
        <v>0.49</v>
      </c>
      <c r="E579" s="218">
        <v>0.53390000000000004</v>
      </c>
      <c r="F579" s="218">
        <v>0.45000000000000007</v>
      </c>
      <c r="G579" s="218">
        <v>0.6</v>
      </c>
      <c r="H579" s="218">
        <v>0.46999999999999992</v>
      </c>
      <c r="I579" s="218">
        <v>0.5</v>
      </c>
      <c r="J579" s="218">
        <v>0.52</v>
      </c>
      <c r="K579" s="218">
        <v>0.51549999999999996</v>
      </c>
      <c r="L579" s="218">
        <v>0.57150000000000001</v>
      </c>
      <c r="M579" s="218">
        <v>0.45300000000000001</v>
      </c>
      <c r="N579" s="219">
        <v>0.61</v>
      </c>
      <c r="O579" s="218">
        <v>0.48339189999999999</v>
      </c>
      <c r="P579" s="218">
        <v>0.49</v>
      </c>
      <c r="Q579" s="218">
        <v>0.51</v>
      </c>
      <c r="R579" s="218">
        <v>0.52</v>
      </c>
      <c r="S579" s="218">
        <v>0.52700000000000002</v>
      </c>
      <c r="T579" s="218">
        <v>0.44</v>
      </c>
      <c r="U579" s="218">
        <v>0.48</v>
      </c>
      <c r="V579" s="218">
        <v>0.46999999999999992</v>
      </c>
      <c r="W579" s="218">
        <v>0.48199999999999998</v>
      </c>
      <c r="X579" s="218">
        <v>0.46999999999999992</v>
      </c>
      <c r="Y579" s="218">
        <v>0.50309999999999999</v>
      </c>
      <c r="Z579" s="218">
        <v>0.49349999999999999</v>
      </c>
      <c r="AA579" s="205"/>
      <c r="AB579" s="206"/>
      <c r="AC579" s="206"/>
      <c r="AD579" s="206"/>
      <c r="AE579" s="206"/>
      <c r="AF579" s="206"/>
      <c r="AG579" s="206"/>
      <c r="AH579" s="206"/>
      <c r="AI579" s="206"/>
      <c r="AJ579" s="206"/>
      <c r="AK579" s="206"/>
      <c r="AL579" s="206"/>
      <c r="AM579" s="206"/>
      <c r="AN579" s="206"/>
      <c r="AO579" s="206"/>
      <c r="AP579" s="206"/>
      <c r="AQ579" s="206"/>
      <c r="AR579" s="206"/>
      <c r="AS579" s="206"/>
      <c r="AT579" s="206"/>
      <c r="AU579" s="206"/>
      <c r="AV579" s="206"/>
      <c r="AW579" s="206"/>
      <c r="AX579" s="206"/>
      <c r="AY579" s="206"/>
      <c r="AZ579" s="206"/>
      <c r="BA579" s="206"/>
      <c r="BB579" s="206"/>
      <c r="BC579" s="206"/>
      <c r="BD579" s="206"/>
      <c r="BE579" s="206"/>
      <c r="BF579" s="206"/>
      <c r="BG579" s="206"/>
      <c r="BH579" s="206"/>
      <c r="BI579" s="206"/>
      <c r="BJ579" s="206"/>
      <c r="BK579" s="206"/>
      <c r="BL579" s="206"/>
      <c r="BM579" s="220">
        <v>1</v>
      </c>
    </row>
    <row r="580" spans="1:65">
      <c r="A580" s="30"/>
      <c r="B580" s="19">
        <v>1</v>
      </c>
      <c r="C580" s="9">
        <v>2</v>
      </c>
      <c r="D580" s="24">
        <v>0.5</v>
      </c>
      <c r="E580" s="24">
        <v>0.55519999999999992</v>
      </c>
      <c r="F580" s="24">
        <v>0.45999999999999996</v>
      </c>
      <c r="G580" s="24">
        <v>0.59</v>
      </c>
      <c r="H580" s="24">
        <v>0.45999999999999996</v>
      </c>
      <c r="I580" s="24">
        <v>0.52</v>
      </c>
      <c r="J580" s="24">
        <v>0.51</v>
      </c>
      <c r="K580" s="221">
        <v>0.49259999999999998</v>
      </c>
      <c r="L580" s="24">
        <v>0.57230000000000003</v>
      </c>
      <c r="M580" s="24">
        <v>0.45300000000000001</v>
      </c>
      <c r="N580" s="222">
        <v>0.61</v>
      </c>
      <c r="O580" s="24">
        <v>0.48721370000000003</v>
      </c>
      <c r="P580" s="24">
        <v>0.49</v>
      </c>
      <c r="Q580" s="24">
        <v>0.5</v>
      </c>
      <c r="R580" s="24">
        <v>0.52</v>
      </c>
      <c r="S580" s="24">
        <v>0.53</v>
      </c>
      <c r="T580" s="24">
        <v>0.45999999999999996</v>
      </c>
      <c r="U580" s="24">
        <v>0.44</v>
      </c>
      <c r="V580" s="24">
        <v>0.46999999999999992</v>
      </c>
      <c r="W580" s="24">
        <v>0.47699999999999998</v>
      </c>
      <c r="X580" s="24">
        <v>0.48</v>
      </c>
      <c r="Y580" s="24">
        <v>0.50180000000000002</v>
      </c>
      <c r="Z580" s="24">
        <v>0.50119999999999998</v>
      </c>
      <c r="AA580" s="205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20" t="e">
        <v>#N/A</v>
      </c>
    </row>
    <row r="581" spans="1:65">
      <c r="A581" s="30"/>
      <c r="B581" s="19">
        <v>1</v>
      </c>
      <c r="C581" s="9">
        <v>3</v>
      </c>
      <c r="D581" s="24">
        <v>0.5</v>
      </c>
      <c r="E581" s="24">
        <v>0.54799999999999993</v>
      </c>
      <c r="F581" s="24">
        <v>0.45999999999999996</v>
      </c>
      <c r="G581" s="24">
        <v>0.6</v>
      </c>
      <c r="H581" s="24">
        <v>0.48</v>
      </c>
      <c r="I581" s="24">
        <v>0.49</v>
      </c>
      <c r="J581" s="24">
        <v>0.52</v>
      </c>
      <c r="K581" s="24">
        <v>0.5282</v>
      </c>
      <c r="L581" s="24">
        <v>0.56420000000000003</v>
      </c>
      <c r="M581" s="24">
        <v>0.46</v>
      </c>
      <c r="N581" s="222">
        <v>0.63</v>
      </c>
      <c r="O581" s="24">
        <v>0.48075209999999996</v>
      </c>
      <c r="P581" s="24">
        <v>0.49</v>
      </c>
      <c r="Q581" s="24">
        <v>0.5</v>
      </c>
      <c r="R581" s="24">
        <v>0.52</v>
      </c>
      <c r="S581" s="24">
        <v>0.52300000000000002</v>
      </c>
      <c r="T581" s="24">
        <v>0.44</v>
      </c>
      <c r="U581" s="24">
        <v>0.48</v>
      </c>
      <c r="V581" s="24">
        <v>0.45999999999999996</v>
      </c>
      <c r="W581" s="24">
        <v>0.46100000000000002</v>
      </c>
      <c r="X581" s="24">
        <v>0.46999999999999992</v>
      </c>
      <c r="Y581" s="24">
        <v>0.50380000000000003</v>
      </c>
      <c r="Z581" s="24">
        <v>0.5101</v>
      </c>
      <c r="AA581" s="205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20">
        <v>16</v>
      </c>
    </row>
    <row r="582" spans="1:65">
      <c r="A582" s="30"/>
      <c r="B582" s="19">
        <v>1</v>
      </c>
      <c r="C582" s="9">
        <v>4</v>
      </c>
      <c r="D582" s="24">
        <v>0.5</v>
      </c>
      <c r="E582" s="24">
        <v>0.53910000000000002</v>
      </c>
      <c r="F582" s="24">
        <v>0.46999999999999992</v>
      </c>
      <c r="G582" s="24">
        <v>0.59</v>
      </c>
      <c r="H582" s="24">
        <v>0.48</v>
      </c>
      <c r="I582" s="24">
        <v>0.52</v>
      </c>
      <c r="J582" s="24">
        <v>0.52</v>
      </c>
      <c r="K582" s="24">
        <v>0.51450000000000007</v>
      </c>
      <c r="L582" s="24">
        <v>0.58540000000000003</v>
      </c>
      <c r="M582" s="24">
        <v>0.46</v>
      </c>
      <c r="N582" s="222">
        <v>0.64</v>
      </c>
      <c r="O582" s="24">
        <v>0.47810469999999994</v>
      </c>
      <c r="P582" s="24">
        <v>0.49</v>
      </c>
      <c r="Q582" s="24">
        <v>0.49</v>
      </c>
      <c r="R582" s="24">
        <v>0.53</v>
      </c>
      <c r="S582" s="24">
        <v>0.51300000000000001</v>
      </c>
      <c r="T582" s="24">
        <v>0.45000000000000007</v>
      </c>
      <c r="U582" s="24">
        <v>0.45000000000000007</v>
      </c>
      <c r="V582" s="24">
        <v>0.46999999999999992</v>
      </c>
      <c r="W582" s="24">
        <v>0.47199999999999992</v>
      </c>
      <c r="X582" s="24">
        <v>0.46999999999999992</v>
      </c>
      <c r="Y582" s="24">
        <v>0.50080000000000002</v>
      </c>
      <c r="Z582" s="24">
        <v>0.49699999999999994</v>
      </c>
      <c r="AA582" s="205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20">
        <v>0.49850571610916283</v>
      </c>
    </row>
    <row r="583" spans="1:65">
      <c r="A583" s="30"/>
      <c r="B583" s="19">
        <v>1</v>
      </c>
      <c r="C583" s="9">
        <v>5</v>
      </c>
      <c r="D583" s="24">
        <v>0.49</v>
      </c>
      <c r="E583" s="24">
        <v>0.54369999999999996</v>
      </c>
      <c r="F583" s="24">
        <v>0.46999999999999992</v>
      </c>
      <c r="G583" s="24">
        <v>0.57999999999999996</v>
      </c>
      <c r="H583" s="24">
        <v>0.46999999999999992</v>
      </c>
      <c r="I583" s="24">
        <v>0.52</v>
      </c>
      <c r="J583" s="24">
        <v>0.51</v>
      </c>
      <c r="K583" s="24">
        <v>0.52429999999999999</v>
      </c>
      <c r="L583" s="24">
        <v>0.57520000000000004</v>
      </c>
      <c r="M583" s="24">
        <v>0.45300000000000001</v>
      </c>
      <c r="N583" s="222">
        <v>0.64</v>
      </c>
      <c r="O583" s="24">
        <v>0.47745550000000009</v>
      </c>
      <c r="P583" s="24">
        <v>0.49</v>
      </c>
      <c r="Q583" s="24">
        <v>0.49</v>
      </c>
      <c r="R583" s="24">
        <v>0.51</v>
      </c>
      <c r="S583" s="24">
        <v>0.53099999999999992</v>
      </c>
      <c r="T583" s="24">
        <v>0.45000000000000007</v>
      </c>
      <c r="U583" s="24">
        <v>0.45000000000000007</v>
      </c>
      <c r="V583" s="24">
        <v>0.46999999999999992</v>
      </c>
      <c r="W583" s="24">
        <v>0.46200000000000002</v>
      </c>
      <c r="X583" s="24">
        <v>0.46999999999999992</v>
      </c>
      <c r="Y583" s="24">
        <v>0.50140000000000007</v>
      </c>
      <c r="Z583" s="24">
        <v>0.49349999999999999</v>
      </c>
      <c r="AA583" s="205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20">
        <v>40</v>
      </c>
    </row>
    <row r="584" spans="1:65">
      <c r="A584" s="30"/>
      <c r="B584" s="19">
        <v>1</v>
      </c>
      <c r="C584" s="9">
        <v>6</v>
      </c>
      <c r="D584" s="24">
        <v>0.51</v>
      </c>
      <c r="E584" s="24">
        <v>0.54100000000000004</v>
      </c>
      <c r="F584" s="24">
        <v>0.45999999999999996</v>
      </c>
      <c r="G584" s="24">
        <v>0.57999999999999996</v>
      </c>
      <c r="H584" s="24">
        <v>0.46999999999999992</v>
      </c>
      <c r="I584" s="24">
        <v>0.49</v>
      </c>
      <c r="J584" s="24">
        <v>0.51</v>
      </c>
      <c r="K584" s="24">
        <v>0.51549999999999996</v>
      </c>
      <c r="L584" s="24">
        <v>0.5635</v>
      </c>
      <c r="M584" s="24">
        <v>0.45300000000000001</v>
      </c>
      <c r="N584" s="222">
        <v>0.65</v>
      </c>
      <c r="O584" s="24">
        <v>0.4754662999999999</v>
      </c>
      <c r="P584" s="24">
        <v>0.49</v>
      </c>
      <c r="Q584" s="24">
        <v>0.49</v>
      </c>
      <c r="R584" s="24">
        <v>0.52</v>
      </c>
      <c r="S584" s="24">
        <v>0.51900000000000002</v>
      </c>
      <c r="T584" s="24">
        <v>0.45000000000000007</v>
      </c>
      <c r="U584" s="24">
        <v>0.46999999999999992</v>
      </c>
      <c r="V584" s="24">
        <v>0.46999999999999992</v>
      </c>
      <c r="W584" s="24">
        <v>0.47799999999999998</v>
      </c>
      <c r="X584" s="24">
        <v>0.46999999999999992</v>
      </c>
      <c r="Y584" s="24">
        <v>0.49639999999999995</v>
      </c>
      <c r="Z584" s="24">
        <v>0.50220000000000009</v>
      </c>
      <c r="AA584" s="205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56"/>
    </row>
    <row r="585" spans="1:65">
      <c r="A585" s="30"/>
      <c r="B585" s="20" t="s">
        <v>267</v>
      </c>
      <c r="C585" s="12"/>
      <c r="D585" s="223">
        <v>0.49833333333333335</v>
      </c>
      <c r="E585" s="223">
        <v>0.54348333333333321</v>
      </c>
      <c r="F585" s="223">
        <v>0.46166666666666667</v>
      </c>
      <c r="G585" s="223">
        <v>0.59</v>
      </c>
      <c r="H585" s="223">
        <v>0.47166666666666662</v>
      </c>
      <c r="I585" s="223">
        <v>0.50666666666666671</v>
      </c>
      <c r="J585" s="223">
        <v>0.51500000000000001</v>
      </c>
      <c r="K585" s="223">
        <v>0.5151</v>
      </c>
      <c r="L585" s="223">
        <v>0.57201666666666673</v>
      </c>
      <c r="M585" s="223">
        <v>0.45533333333333331</v>
      </c>
      <c r="N585" s="223">
        <v>0.63</v>
      </c>
      <c r="O585" s="223">
        <v>0.4803973666666666</v>
      </c>
      <c r="P585" s="223">
        <v>0.49000000000000005</v>
      </c>
      <c r="Q585" s="223">
        <v>0.49666666666666676</v>
      </c>
      <c r="R585" s="223">
        <v>0.51999999999999991</v>
      </c>
      <c r="S585" s="223">
        <v>0.52383333333333326</v>
      </c>
      <c r="T585" s="223">
        <v>0.44833333333333342</v>
      </c>
      <c r="U585" s="223">
        <v>0.46166666666666667</v>
      </c>
      <c r="V585" s="223">
        <v>0.46833333333333327</v>
      </c>
      <c r="W585" s="223">
        <v>0.47199999999999998</v>
      </c>
      <c r="X585" s="223">
        <v>0.47166666666666662</v>
      </c>
      <c r="Y585" s="223">
        <v>0.50121666666666675</v>
      </c>
      <c r="Z585" s="223">
        <v>0.49958333333333332</v>
      </c>
      <c r="AA585" s="205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  <c r="AL585" s="206"/>
      <c r="AM585" s="206"/>
      <c r="AN585" s="206"/>
      <c r="AO585" s="206"/>
      <c r="AP585" s="206"/>
      <c r="AQ585" s="206"/>
      <c r="AR585" s="206"/>
      <c r="AS585" s="206"/>
      <c r="AT585" s="206"/>
      <c r="AU585" s="206"/>
      <c r="AV585" s="206"/>
      <c r="AW585" s="206"/>
      <c r="AX585" s="206"/>
      <c r="AY585" s="206"/>
      <c r="AZ585" s="206"/>
      <c r="BA585" s="206"/>
      <c r="BB585" s="206"/>
      <c r="BC585" s="206"/>
      <c r="BD585" s="206"/>
      <c r="BE585" s="206"/>
      <c r="BF585" s="206"/>
      <c r="BG585" s="206"/>
      <c r="BH585" s="206"/>
      <c r="BI585" s="206"/>
      <c r="BJ585" s="206"/>
      <c r="BK585" s="206"/>
      <c r="BL585" s="206"/>
      <c r="BM585" s="56"/>
    </row>
    <row r="586" spans="1:65">
      <c r="A586" s="30"/>
      <c r="B586" s="3" t="s">
        <v>268</v>
      </c>
      <c r="C586" s="29"/>
      <c r="D586" s="24">
        <v>0.5</v>
      </c>
      <c r="E586" s="24">
        <v>0.54235</v>
      </c>
      <c r="F586" s="24">
        <v>0.45999999999999996</v>
      </c>
      <c r="G586" s="24">
        <v>0.59</v>
      </c>
      <c r="H586" s="24">
        <v>0.46999999999999992</v>
      </c>
      <c r="I586" s="24">
        <v>0.51</v>
      </c>
      <c r="J586" s="24">
        <v>0.51500000000000001</v>
      </c>
      <c r="K586" s="24">
        <v>0.51549999999999996</v>
      </c>
      <c r="L586" s="24">
        <v>0.57190000000000007</v>
      </c>
      <c r="M586" s="24">
        <v>0.45300000000000001</v>
      </c>
      <c r="N586" s="24">
        <v>0.63500000000000001</v>
      </c>
      <c r="O586" s="24">
        <v>0.47942839999999998</v>
      </c>
      <c r="P586" s="24">
        <v>0.49</v>
      </c>
      <c r="Q586" s="24">
        <v>0.495</v>
      </c>
      <c r="R586" s="24">
        <v>0.52</v>
      </c>
      <c r="S586" s="24">
        <v>0.52500000000000002</v>
      </c>
      <c r="T586" s="24">
        <v>0.45000000000000007</v>
      </c>
      <c r="U586" s="24">
        <v>0.45999999999999996</v>
      </c>
      <c r="V586" s="24">
        <v>0.46999999999999992</v>
      </c>
      <c r="W586" s="24">
        <v>0.47449999999999992</v>
      </c>
      <c r="X586" s="24">
        <v>0.46999999999999992</v>
      </c>
      <c r="Y586" s="24">
        <v>0.50160000000000005</v>
      </c>
      <c r="Z586" s="24">
        <v>0.49909999999999999</v>
      </c>
      <c r="AA586" s="205"/>
      <c r="AB586" s="206"/>
      <c r="AC586" s="206"/>
      <c r="AD586" s="206"/>
      <c r="AE586" s="206"/>
      <c r="AF586" s="206"/>
      <c r="AG586" s="206"/>
      <c r="AH586" s="206"/>
      <c r="AI586" s="206"/>
      <c r="AJ586" s="206"/>
      <c r="AK586" s="206"/>
      <c r="AL586" s="206"/>
      <c r="AM586" s="206"/>
      <c r="AN586" s="206"/>
      <c r="AO586" s="206"/>
      <c r="AP586" s="206"/>
      <c r="AQ586" s="206"/>
      <c r="AR586" s="206"/>
      <c r="AS586" s="206"/>
      <c r="AT586" s="206"/>
      <c r="AU586" s="206"/>
      <c r="AV586" s="206"/>
      <c r="AW586" s="206"/>
      <c r="AX586" s="206"/>
      <c r="AY586" s="206"/>
      <c r="AZ586" s="206"/>
      <c r="BA586" s="206"/>
      <c r="BB586" s="206"/>
      <c r="BC586" s="206"/>
      <c r="BD586" s="206"/>
      <c r="BE586" s="206"/>
      <c r="BF586" s="206"/>
      <c r="BG586" s="206"/>
      <c r="BH586" s="206"/>
      <c r="BI586" s="206"/>
      <c r="BJ586" s="206"/>
      <c r="BK586" s="206"/>
      <c r="BL586" s="206"/>
      <c r="BM586" s="56"/>
    </row>
    <row r="587" spans="1:65">
      <c r="A587" s="30"/>
      <c r="B587" s="3" t="s">
        <v>269</v>
      </c>
      <c r="C587" s="29"/>
      <c r="D587" s="24">
        <v>7.5277265270908156E-3</v>
      </c>
      <c r="E587" s="24">
        <v>7.4155017811787976E-3</v>
      </c>
      <c r="F587" s="24">
        <v>7.5277265270907575E-3</v>
      </c>
      <c r="G587" s="24">
        <v>8.9442719099991665E-3</v>
      </c>
      <c r="H587" s="24">
        <v>7.5277265270908243E-3</v>
      </c>
      <c r="I587" s="24">
        <v>1.5055453054181633E-2</v>
      </c>
      <c r="J587" s="24">
        <v>5.4772255750516656E-3</v>
      </c>
      <c r="K587" s="24">
        <v>1.2354594287146791E-2</v>
      </c>
      <c r="L587" s="24">
        <v>8.0402528981784391E-3</v>
      </c>
      <c r="M587" s="24">
        <v>3.6147844564602591E-3</v>
      </c>
      <c r="N587" s="24">
        <v>1.6733200530681523E-2</v>
      </c>
      <c r="O587" s="24">
        <v>4.3308609798360966E-3</v>
      </c>
      <c r="P587" s="24">
        <v>6.0809419444881171E-17</v>
      </c>
      <c r="Q587" s="24">
        <v>8.1649658092772665E-3</v>
      </c>
      <c r="R587" s="24">
        <v>6.324555320336764E-3</v>
      </c>
      <c r="S587" s="24">
        <v>6.9402209378856541E-3</v>
      </c>
      <c r="T587" s="24">
        <v>7.527726527090807E-3</v>
      </c>
      <c r="U587" s="24">
        <v>1.7224014243685051E-2</v>
      </c>
      <c r="V587" s="24">
        <v>4.0824829046386115E-3</v>
      </c>
      <c r="W587" s="24">
        <v>8.7407093533648436E-3</v>
      </c>
      <c r="X587" s="24">
        <v>4.0824829046386566E-3</v>
      </c>
      <c r="Y587" s="24">
        <v>2.6064663179613096E-3</v>
      </c>
      <c r="Z587" s="24">
        <v>6.3363764618799938E-3</v>
      </c>
      <c r="AA587" s="205"/>
      <c r="AB587" s="206"/>
      <c r="AC587" s="206"/>
      <c r="AD587" s="206"/>
      <c r="AE587" s="206"/>
      <c r="AF587" s="206"/>
      <c r="AG587" s="206"/>
      <c r="AH587" s="206"/>
      <c r="AI587" s="206"/>
      <c r="AJ587" s="206"/>
      <c r="AK587" s="206"/>
      <c r="AL587" s="206"/>
      <c r="AM587" s="206"/>
      <c r="AN587" s="206"/>
      <c r="AO587" s="206"/>
      <c r="AP587" s="206"/>
      <c r="AQ587" s="206"/>
      <c r="AR587" s="206"/>
      <c r="AS587" s="206"/>
      <c r="AT587" s="206"/>
      <c r="AU587" s="206"/>
      <c r="AV587" s="206"/>
      <c r="AW587" s="206"/>
      <c r="AX587" s="206"/>
      <c r="AY587" s="206"/>
      <c r="AZ587" s="206"/>
      <c r="BA587" s="206"/>
      <c r="BB587" s="206"/>
      <c r="BC587" s="206"/>
      <c r="BD587" s="206"/>
      <c r="BE587" s="206"/>
      <c r="BF587" s="206"/>
      <c r="BG587" s="206"/>
      <c r="BH587" s="206"/>
      <c r="BI587" s="206"/>
      <c r="BJ587" s="206"/>
      <c r="BK587" s="206"/>
      <c r="BL587" s="206"/>
      <c r="BM587" s="56"/>
    </row>
    <row r="588" spans="1:65">
      <c r="A588" s="30"/>
      <c r="B588" s="3" t="s">
        <v>85</v>
      </c>
      <c r="C588" s="29"/>
      <c r="D588" s="13">
        <v>1.5105805739981569E-2</v>
      </c>
      <c r="E588" s="13">
        <v>1.3644395929673647E-2</v>
      </c>
      <c r="F588" s="13">
        <v>1.6305544824023303E-2</v>
      </c>
      <c r="G588" s="13">
        <v>1.5159782898303673E-2</v>
      </c>
      <c r="H588" s="13">
        <v>1.5959844227047687E-2</v>
      </c>
      <c r="I588" s="13">
        <v>2.9714709975358484E-2</v>
      </c>
      <c r="J588" s="13">
        <v>1.0635389466119739E-2</v>
      </c>
      <c r="K588" s="13">
        <v>2.3984846218495032E-2</v>
      </c>
      <c r="L588" s="13">
        <v>1.4055976629198051E-2</v>
      </c>
      <c r="M588" s="13">
        <v>7.9387652777311701E-3</v>
      </c>
      <c r="N588" s="13">
        <v>2.6560635762986545E-2</v>
      </c>
      <c r="O588" s="13">
        <v>9.0151638629633706E-3</v>
      </c>
      <c r="P588" s="13">
        <v>1.2410085600996156E-16</v>
      </c>
      <c r="Q588" s="13">
        <v>1.6439528475054897E-2</v>
      </c>
      <c r="R588" s="13">
        <v>1.216260638526301E-2</v>
      </c>
      <c r="S588" s="13">
        <v>1.3248910476396415E-2</v>
      </c>
      <c r="T588" s="13">
        <v>1.6790468090165364E-2</v>
      </c>
      <c r="U588" s="13">
        <v>3.7308334101844871E-2</v>
      </c>
      <c r="V588" s="13">
        <v>8.717045347982802E-3</v>
      </c>
      <c r="W588" s="13">
        <v>1.8518452019840773E-2</v>
      </c>
      <c r="X588" s="13">
        <v>8.6554407872197672E-3</v>
      </c>
      <c r="Y588" s="13">
        <v>5.2002786246027515E-3</v>
      </c>
      <c r="Z588" s="13">
        <v>1.2683322359059205E-2</v>
      </c>
      <c r="AA588" s="155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A589" s="30"/>
      <c r="B589" s="3" t="s">
        <v>270</v>
      </c>
      <c r="C589" s="29"/>
      <c r="D589" s="13">
        <v>-3.4579899539555203E-4</v>
      </c>
      <c r="E589" s="13">
        <v>9.0224877610673548E-2</v>
      </c>
      <c r="F589" s="13">
        <v>-7.389895090877785E-2</v>
      </c>
      <c r="G589" s="13">
        <v>0.18353708078806008</v>
      </c>
      <c r="H589" s="13">
        <v>-5.3839000386946445E-2</v>
      </c>
      <c r="I589" s="13">
        <v>1.6370826439464192E-2</v>
      </c>
      <c r="J589" s="13">
        <v>3.3087451874323603E-2</v>
      </c>
      <c r="K589" s="13">
        <v>3.3288051379541939E-2</v>
      </c>
      <c r="L589" s="13">
        <v>0.1474626030996331</v>
      </c>
      <c r="M589" s="13">
        <v>-8.6603586239271224E-2</v>
      </c>
      <c r="N589" s="13">
        <v>0.26377688287538614</v>
      </c>
      <c r="O589" s="13">
        <v>-3.6325259384850983E-2</v>
      </c>
      <c r="P589" s="13">
        <v>-1.7062424430255074E-2</v>
      </c>
      <c r="Q589" s="13">
        <v>-3.6891240823673233E-3</v>
      </c>
      <c r="R589" s="13">
        <v>4.311742713523925E-2</v>
      </c>
      <c r="S589" s="13">
        <v>5.080707483527469E-2</v>
      </c>
      <c r="T589" s="13">
        <v>-0.10064555160455302</v>
      </c>
      <c r="U589" s="13">
        <v>-7.389895090877785E-2</v>
      </c>
      <c r="V589" s="13">
        <v>-6.0525650560890321E-2</v>
      </c>
      <c r="W589" s="13">
        <v>-5.3170335369551958E-2</v>
      </c>
      <c r="X589" s="13">
        <v>-5.3839000386946445E-2</v>
      </c>
      <c r="Y589" s="13">
        <v>5.4381534050660374E-3</v>
      </c>
      <c r="Z589" s="13">
        <v>2.1616948198333041E-3</v>
      </c>
      <c r="AA589" s="155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A590" s="30"/>
      <c r="B590" s="46" t="s">
        <v>271</v>
      </c>
      <c r="C590" s="47"/>
      <c r="D590" s="45">
        <v>0</v>
      </c>
      <c r="E590" s="45">
        <v>1.1599999999999999</v>
      </c>
      <c r="F590" s="45">
        <v>0.94</v>
      </c>
      <c r="G590" s="45">
        <v>2.35</v>
      </c>
      <c r="H590" s="45">
        <v>0.68</v>
      </c>
      <c r="I590" s="45">
        <v>0.21</v>
      </c>
      <c r="J590" s="45">
        <v>0.43</v>
      </c>
      <c r="K590" s="45">
        <v>0.43</v>
      </c>
      <c r="L590" s="45">
        <v>1.89</v>
      </c>
      <c r="M590" s="45">
        <v>1.1100000000000001</v>
      </c>
      <c r="N590" s="45">
        <v>3.37</v>
      </c>
      <c r="O590" s="45">
        <v>0.46</v>
      </c>
      <c r="P590" s="45">
        <v>0.21</v>
      </c>
      <c r="Q590" s="45">
        <v>0.04</v>
      </c>
      <c r="R590" s="45">
        <v>0.55000000000000004</v>
      </c>
      <c r="S590" s="45">
        <v>0.65</v>
      </c>
      <c r="T590" s="45">
        <v>1.28</v>
      </c>
      <c r="U590" s="45">
        <v>0.94</v>
      </c>
      <c r="V590" s="45">
        <v>0.77</v>
      </c>
      <c r="W590" s="45">
        <v>0.67</v>
      </c>
      <c r="X590" s="45">
        <v>0.68</v>
      </c>
      <c r="Y590" s="45">
        <v>7.0000000000000007E-2</v>
      </c>
      <c r="Z590" s="45">
        <v>0.03</v>
      </c>
      <c r="AA590" s="155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5"/>
    </row>
    <row r="591" spans="1:65">
      <c r="B591" s="31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BM591" s="55"/>
    </row>
    <row r="592" spans="1:65" ht="15">
      <c r="B592" s="8" t="s">
        <v>500</v>
      </c>
      <c r="BM592" s="28" t="s">
        <v>65</v>
      </c>
    </row>
    <row r="593" spans="1:65" ht="15">
      <c r="A593" s="25" t="s">
        <v>29</v>
      </c>
      <c r="B593" s="18" t="s">
        <v>108</v>
      </c>
      <c r="C593" s="15" t="s">
        <v>109</v>
      </c>
      <c r="D593" s="16" t="s">
        <v>224</v>
      </c>
      <c r="E593" s="17" t="s">
        <v>224</v>
      </c>
      <c r="F593" s="17" t="s">
        <v>224</v>
      </c>
      <c r="G593" s="17" t="s">
        <v>224</v>
      </c>
      <c r="H593" s="17" t="s">
        <v>224</v>
      </c>
      <c r="I593" s="17" t="s">
        <v>224</v>
      </c>
      <c r="J593" s="17" t="s">
        <v>224</v>
      </c>
      <c r="K593" s="17" t="s">
        <v>224</v>
      </c>
      <c r="L593" s="17" t="s">
        <v>224</v>
      </c>
      <c r="M593" s="17" t="s">
        <v>224</v>
      </c>
      <c r="N593" s="17" t="s">
        <v>224</v>
      </c>
      <c r="O593" s="17" t="s">
        <v>224</v>
      </c>
      <c r="P593" s="17" t="s">
        <v>224</v>
      </c>
      <c r="Q593" s="17" t="s">
        <v>224</v>
      </c>
      <c r="R593" s="17" t="s">
        <v>224</v>
      </c>
      <c r="S593" s="17" t="s">
        <v>224</v>
      </c>
      <c r="T593" s="17" t="s">
        <v>224</v>
      </c>
      <c r="U593" s="17" t="s">
        <v>224</v>
      </c>
      <c r="V593" s="17" t="s">
        <v>224</v>
      </c>
      <c r="W593" s="17" t="s">
        <v>224</v>
      </c>
      <c r="X593" s="17" t="s">
        <v>224</v>
      </c>
      <c r="Y593" s="17" t="s">
        <v>224</v>
      </c>
      <c r="Z593" s="17" t="s">
        <v>224</v>
      </c>
      <c r="AA593" s="17" t="s">
        <v>224</v>
      </c>
      <c r="AB593" s="155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</v>
      </c>
    </row>
    <row r="594" spans="1:65">
      <c r="A594" s="30"/>
      <c r="B594" s="19" t="s">
        <v>225</v>
      </c>
      <c r="C594" s="9" t="s">
        <v>225</v>
      </c>
      <c r="D594" s="153" t="s">
        <v>227</v>
      </c>
      <c r="E594" s="154" t="s">
        <v>229</v>
      </c>
      <c r="F594" s="154" t="s">
        <v>230</v>
      </c>
      <c r="G594" s="154" t="s">
        <v>232</v>
      </c>
      <c r="H594" s="154" t="s">
        <v>233</v>
      </c>
      <c r="I594" s="154" t="s">
        <v>234</v>
      </c>
      <c r="J594" s="154" t="s">
        <v>235</v>
      </c>
      <c r="K594" s="154" t="s">
        <v>236</v>
      </c>
      <c r="L594" s="154" t="s">
        <v>239</v>
      </c>
      <c r="M594" s="154" t="s">
        <v>240</v>
      </c>
      <c r="N594" s="154" t="s">
        <v>242</v>
      </c>
      <c r="O594" s="154" t="s">
        <v>244</v>
      </c>
      <c r="P594" s="154" t="s">
        <v>245</v>
      </c>
      <c r="Q594" s="154" t="s">
        <v>246</v>
      </c>
      <c r="R594" s="154" t="s">
        <v>247</v>
      </c>
      <c r="S594" s="154" t="s">
        <v>248</v>
      </c>
      <c r="T594" s="154" t="s">
        <v>249</v>
      </c>
      <c r="U594" s="154" t="s">
        <v>250</v>
      </c>
      <c r="V594" s="154" t="s">
        <v>251</v>
      </c>
      <c r="W594" s="154" t="s">
        <v>252</v>
      </c>
      <c r="X594" s="154" t="s">
        <v>253</v>
      </c>
      <c r="Y594" s="154" t="s">
        <v>254</v>
      </c>
      <c r="Z594" s="154" t="s">
        <v>255</v>
      </c>
      <c r="AA594" s="154" t="s">
        <v>258</v>
      </c>
      <c r="AB594" s="155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 t="s">
        <v>3</v>
      </c>
    </row>
    <row r="595" spans="1:65">
      <c r="A595" s="30"/>
      <c r="B595" s="19"/>
      <c r="C595" s="9"/>
      <c r="D595" s="10" t="s">
        <v>295</v>
      </c>
      <c r="E595" s="11" t="s">
        <v>296</v>
      </c>
      <c r="F595" s="11" t="s">
        <v>296</v>
      </c>
      <c r="G595" s="11" t="s">
        <v>296</v>
      </c>
      <c r="H595" s="11" t="s">
        <v>296</v>
      </c>
      <c r="I595" s="11" t="s">
        <v>296</v>
      </c>
      <c r="J595" s="11" t="s">
        <v>295</v>
      </c>
      <c r="K595" s="11" t="s">
        <v>295</v>
      </c>
      <c r="L595" s="11" t="s">
        <v>295</v>
      </c>
      <c r="M595" s="11" t="s">
        <v>296</v>
      </c>
      <c r="N595" s="11" t="s">
        <v>295</v>
      </c>
      <c r="O595" s="11" t="s">
        <v>295</v>
      </c>
      <c r="P595" s="11" t="s">
        <v>112</v>
      </c>
      <c r="Q595" s="11" t="s">
        <v>295</v>
      </c>
      <c r="R595" s="11" t="s">
        <v>295</v>
      </c>
      <c r="S595" s="11" t="s">
        <v>112</v>
      </c>
      <c r="T595" s="11" t="s">
        <v>296</v>
      </c>
      <c r="U595" s="11" t="s">
        <v>296</v>
      </c>
      <c r="V595" s="11" t="s">
        <v>296</v>
      </c>
      <c r="W595" s="11" t="s">
        <v>295</v>
      </c>
      <c r="X595" s="11" t="s">
        <v>295</v>
      </c>
      <c r="Y595" s="11" t="s">
        <v>295</v>
      </c>
      <c r="Z595" s="11" t="s">
        <v>295</v>
      </c>
      <c r="AA595" s="11" t="s">
        <v>295</v>
      </c>
      <c r="AB595" s="155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1</v>
      </c>
    </row>
    <row r="596" spans="1:65">
      <c r="A596" s="30"/>
      <c r="B596" s="19"/>
      <c r="C596" s="9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155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</v>
      </c>
    </row>
    <row r="597" spans="1:65">
      <c r="A597" s="30"/>
      <c r="B597" s="18">
        <v>1</v>
      </c>
      <c r="C597" s="14">
        <v>1</v>
      </c>
      <c r="D597" s="228">
        <v>12.8</v>
      </c>
      <c r="E597" s="228">
        <v>11.09</v>
      </c>
      <c r="F597" s="228">
        <v>11.7</v>
      </c>
      <c r="G597" s="228">
        <v>8.8000000000000007</v>
      </c>
      <c r="H597" s="228">
        <v>12.5</v>
      </c>
      <c r="I597" s="229">
        <v>0.7</v>
      </c>
      <c r="J597" s="229">
        <v>3</v>
      </c>
      <c r="K597" s="228">
        <v>13.19</v>
      </c>
      <c r="L597" s="228">
        <v>13.7</v>
      </c>
      <c r="M597" s="228">
        <v>10.9</v>
      </c>
      <c r="N597" s="228">
        <v>11.9275564788437</v>
      </c>
      <c r="O597" s="229">
        <v>4.5</v>
      </c>
      <c r="P597" s="229">
        <v>17</v>
      </c>
      <c r="Q597" s="228">
        <v>12.18</v>
      </c>
      <c r="R597" s="228">
        <v>8.6</v>
      </c>
      <c r="S597" s="229">
        <v>6</v>
      </c>
      <c r="T597" s="228">
        <v>12.2</v>
      </c>
      <c r="U597" s="228">
        <v>13</v>
      </c>
      <c r="V597" s="228">
        <v>9.82</v>
      </c>
      <c r="W597" s="228">
        <v>10.199999999999999</v>
      </c>
      <c r="X597" s="228">
        <v>12.43</v>
      </c>
      <c r="Y597" s="228">
        <v>12.07</v>
      </c>
      <c r="Z597" s="234">
        <v>12.2339</v>
      </c>
      <c r="AA597" s="228">
        <v>10.199999999999999</v>
      </c>
      <c r="AB597" s="225"/>
      <c r="AC597" s="226"/>
      <c r="AD597" s="226"/>
      <c r="AE597" s="226"/>
      <c r="AF597" s="226"/>
      <c r="AG597" s="226"/>
      <c r="AH597" s="226"/>
      <c r="AI597" s="226"/>
      <c r="AJ597" s="226"/>
      <c r="AK597" s="226"/>
      <c r="AL597" s="226"/>
      <c r="AM597" s="226"/>
      <c r="AN597" s="226"/>
      <c r="AO597" s="226"/>
      <c r="AP597" s="226"/>
      <c r="AQ597" s="226"/>
      <c r="AR597" s="226"/>
      <c r="AS597" s="226"/>
      <c r="AT597" s="226"/>
      <c r="AU597" s="226"/>
      <c r="AV597" s="226"/>
      <c r="AW597" s="226"/>
      <c r="AX597" s="226"/>
      <c r="AY597" s="226"/>
      <c r="AZ597" s="226"/>
      <c r="BA597" s="226"/>
      <c r="BB597" s="226"/>
      <c r="BC597" s="226"/>
      <c r="BD597" s="226"/>
      <c r="BE597" s="226"/>
      <c r="BF597" s="226"/>
      <c r="BG597" s="226"/>
      <c r="BH597" s="226"/>
      <c r="BI597" s="226"/>
      <c r="BJ597" s="226"/>
      <c r="BK597" s="226"/>
      <c r="BL597" s="226"/>
      <c r="BM597" s="230">
        <v>1</v>
      </c>
    </row>
    <row r="598" spans="1:65">
      <c r="A598" s="30"/>
      <c r="B598" s="19">
        <v>1</v>
      </c>
      <c r="C598" s="9">
        <v>2</v>
      </c>
      <c r="D598" s="224">
        <v>12.8</v>
      </c>
      <c r="E598" s="224">
        <v>11.67</v>
      </c>
      <c r="F598" s="224">
        <v>12.1</v>
      </c>
      <c r="G598" s="224">
        <v>8.9</v>
      </c>
      <c r="H598" s="224">
        <v>12.6</v>
      </c>
      <c r="I598" s="231">
        <v>1.1000000000000001</v>
      </c>
      <c r="J598" s="231">
        <v>3</v>
      </c>
      <c r="K598" s="224">
        <v>11.83</v>
      </c>
      <c r="L598" s="224">
        <v>13.6</v>
      </c>
      <c r="M598" s="224">
        <v>10.8</v>
      </c>
      <c r="N598" s="224">
        <v>12.0796068163597</v>
      </c>
      <c r="O598" s="231">
        <v>4.5</v>
      </c>
      <c r="P598" s="231">
        <v>14</v>
      </c>
      <c r="Q598" s="224">
        <v>12.35</v>
      </c>
      <c r="R598" s="224">
        <v>8.6</v>
      </c>
      <c r="S598" s="231">
        <v>7</v>
      </c>
      <c r="T598" s="224">
        <v>12.3</v>
      </c>
      <c r="U598" s="224">
        <v>13</v>
      </c>
      <c r="V598" s="224">
        <v>10.210000000000001</v>
      </c>
      <c r="W598" s="224">
        <v>11.2</v>
      </c>
      <c r="X598" s="224">
        <v>12.22</v>
      </c>
      <c r="Y598" s="224">
        <v>13.07</v>
      </c>
      <c r="Z598" s="224">
        <v>13.033799999999999</v>
      </c>
      <c r="AA598" s="224">
        <v>11.3</v>
      </c>
      <c r="AB598" s="225"/>
      <c r="AC598" s="226"/>
      <c r="AD598" s="226"/>
      <c r="AE598" s="226"/>
      <c r="AF598" s="226"/>
      <c r="AG598" s="226"/>
      <c r="AH598" s="226"/>
      <c r="AI598" s="226"/>
      <c r="AJ598" s="226"/>
      <c r="AK598" s="226"/>
      <c r="AL598" s="226"/>
      <c r="AM598" s="226"/>
      <c r="AN598" s="226"/>
      <c r="AO598" s="226"/>
      <c r="AP598" s="226"/>
      <c r="AQ598" s="226"/>
      <c r="AR598" s="226"/>
      <c r="AS598" s="226"/>
      <c r="AT598" s="226"/>
      <c r="AU598" s="226"/>
      <c r="AV598" s="226"/>
      <c r="AW598" s="226"/>
      <c r="AX598" s="226"/>
      <c r="AY598" s="226"/>
      <c r="AZ598" s="226"/>
      <c r="BA598" s="226"/>
      <c r="BB598" s="226"/>
      <c r="BC598" s="226"/>
      <c r="BD598" s="226"/>
      <c r="BE598" s="226"/>
      <c r="BF598" s="226"/>
      <c r="BG598" s="226"/>
      <c r="BH598" s="226"/>
      <c r="BI598" s="226"/>
      <c r="BJ598" s="226"/>
      <c r="BK598" s="226"/>
      <c r="BL598" s="226"/>
      <c r="BM598" s="230">
        <v>26</v>
      </c>
    </row>
    <row r="599" spans="1:65">
      <c r="A599" s="30"/>
      <c r="B599" s="19">
        <v>1</v>
      </c>
      <c r="C599" s="9">
        <v>3</v>
      </c>
      <c r="D599" s="224">
        <v>12.7</v>
      </c>
      <c r="E599" s="224">
        <v>12.06</v>
      </c>
      <c r="F599" s="224">
        <v>11.6</v>
      </c>
      <c r="G599" s="224">
        <v>8.6999999999999993</v>
      </c>
      <c r="H599" s="224">
        <v>13.1</v>
      </c>
      <c r="I599" s="231">
        <v>0.3</v>
      </c>
      <c r="J599" s="231">
        <v>3.5</v>
      </c>
      <c r="K599" s="224">
        <v>13.48</v>
      </c>
      <c r="L599" s="224">
        <v>14</v>
      </c>
      <c r="M599" s="224">
        <v>11.9</v>
      </c>
      <c r="N599" s="232">
        <v>11.2249631892882</v>
      </c>
      <c r="O599" s="231">
        <v>4</v>
      </c>
      <c r="P599" s="231">
        <v>18</v>
      </c>
      <c r="Q599" s="224">
        <v>12.22</v>
      </c>
      <c r="R599" s="224">
        <v>8.6</v>
      </c>
      <c r="S599" s="231">
        <v>7</v>
      </c>
      <c r="T599" s="224">
        <v>12.6</v>
      </c>
      <c r="U599" s="224">
        <v>13.2</v>
      </c>
      <c r="V599" s="224">
        <v>10.210000000000001</v>
      </c>
      <c r="W599" s="224">
        <v>11.3</v>
      </c>
      <c r="X599" s="224">
        <v>12.21</v>
      </c>
      <c r="Y599" s="224">
        <v>12.65</v>
      </c>
      <c r="Z599" s="224">
        <v>13.06836</v>
      </c>
      <c r="AA599" s="224">
        <v>11.1</v>
      </c>
      <c r="AB599" s="225"/>
      <c r="AC599" s="226"/>
      <c r="AD599" s="226"/>
      <c r="AE599" s="226"/>
      <c r="AF599" s="226"/>
      <c r="AG599" s="226"/>
      <c r="AH599" s="226"/>
      <c r="AI599" s="226"/>
      <c r="AJ599" s="226"/>
      <c r="AK599" s="226"/>
      <c r="AL599" s="226"/>
      <c r="AM599" s="226"/>
      <c r="AN599" s="226"/>
      <c r="AO599" s="226"/>
      <c r="AP599" s="226"/>
      <c r="AQ599" s="226"/>
      <c r="AR599" s="226"/>
      <c r="AS599" s="226"/>
      <c r="AT599" s="226"/>
      <c r="AU599" s="226"/>
      <c r="AV599" s="226"/>
      <c r="AW599" s="226"/>
      <c r="AX599" s="226"/>
      <c r="AY599" s="226"/>
      <c r="AZ599" s="226"/>
      <c r="BA599" s="226"/>
      <c r="BB599" s="226"/>
      <c r="BC599" s="226"/>
      <c r="BD599" s="226"/>
      <c r="BE599" s="226"/>
      <c r="BF599" s="226"/>
      <c r="BG599" s="226"/>
      <c r="BH599" s="226"/>
      <c r="BI599" s="226"/>
      <c r="BJ599" s="226"/>
      <c r="BK599" s="226"/>
      <c r="BL599" s="226"/>
      <c r="BM599" s="230">
        <v>16</v>
      </c>
    </row>
    <row r="600" spans="1:65">
      <c r="A600" s="30"/>
      <c r="B600" s="19">
        <v>1</v>
      </c>
      <c r="C600" s="9">
        <v>4</v>
      </c>
      <c r="D600" s="224">
        <v>12.9</v>
      </c>
      <c r="E600" s="224">
        <v>12.58</v>
      </c>
      <c r="F600" s="224">
        <v>11.8</v>
      </c>
      <c r="G600" s="224">
        <v>9.1999999999999993</v>
      </c>
      <c r="H600" s="224">
        <v>13</v>
      </c>
      <c r="I600" s="231">
        <v>0.9</v>
      </c>
      <c r="J600" s="231">
        <v>3.5</v>
      </c>
      <c r="K600" s="224">
        <v>12.42</v>
      </c>
      <c r="L600" s="224">
        <v>13.4</v>
      </c>
      <c r="M600" s="224">
        <v>11.4</v>
      </c>
      <c r="N600" s="224">
        <v>12.1382268614749</v>
      </c>
      <c r="O600" s="231">
        <v>4.5</v>
      </c>
      <c r="P600" s="231">
        <v>10</v>
      </c>
      <c r="Q600" s="224">
        <v>12.23</v>
      </c>
      <c r="R600" s="224">
        <v>8.4</v>
      </c>
      <c r="S600" s="231">
        <v>6</v>
      </c>
      <c r="T600" s="224">
        <v>11.7</v>
      </c>
      <c r="U600" s="224">
        <v>13</v>
      </c>
      <c r="V600" s="224">
        <v>10.24</v>
      </c>
      <c r="W600" s="224">
        <v>10.3</v>
      </c>
      <c r="X600" s="224">
        <v>12.24</v>
      </c>
      <c r="Y600" s="224">
        <v>11.74</v>
      </c>
      <c r="Z600" s="224">
        <v>13.13716</v>
      </c>
      <c r="AA600" s="224">
        <v>11.2</v>
      </c>
      <c r="AB600" s="225"/>
      <c r="AC600" s="226"/>
      <c r="AD600" s="226"/>
      <c r="AE600" s="226"/>
      <c r="AF600" s="226"/>
      <c r="AG600" s="226"/>
      <c r="AH600" s="226"/>
      <c r="AI600" s="226"/>
      <c r="AJ600" s="226"/>
      <c r="AK600" s="226"/>
      <c r="AL600" s="226"/>
      <c r="AM600" s="226"/>
      <c r="AN600" s="226"/>
      <c r="AO600" s="226"/>
      <c r="AP600" s="226"/>
      <c r="AQ600" s="226"/>
      <c r="AR600" s="226"/>
      <c r="AS600" s="226"/>
      <c r="AT600" s="226"/>
      <c r="AU600" s="226"/>
      <c r="AV600" s="226"/>
      <c r="AW600" s="226"/>
      <c r="AX600" s="226"/>
      <c r="AY600" s="226"/>
      <c r="AZ600" s="226"/>
      <c r="BA600" s="226"/>
      <c r="BB600" s="226"/>
      <c r="BC600" s="226"/>
      <c r="BD600" s="226"/>
      <c r="BE600" s="226"/>
      <c r="BF600" s="226"/>
      <c r="BG600" s="226"/>
      <c r="BH600" s="226"/>
      <c r="BI600" s="226"/>
      <c r="BJ600" s="226"/>
      <c r="BK600" s="226"/>
      <c r="BL600" s="226"/>
      <c r="BM600" s="230">
        <v>11.742103127283452</v>
      </c>
    </row>
    <row r="601" spans="1:65">
      <c r="A601" s="30"/>
      <c r="B601" s="19">
        <v>1</v>
      </c>
      <c r="C601" s="9">
        <v>5</v>
      </c>
      <c r="D601" s="224">
        <v>12.7</v>
      </c>
      <c r="E601" s="224">
        <v>11.34</v>
      </c>
      <c r="F601" s="224">
        <v>12.3</v>
      </c>
      <c r="G601" s="224">
        <v>8.6999999999999993</v>
      </c>
      <c r="H601" s="224">
        <v>13</v>
      </c>
      <c r="I601" s="231">
        <v>1.3</v>
      </c>
      <c r="J601" s="231">
        <v>3.5</v>
      </c>
      <c r="K601" s="224">
        <v>12.8</v>
      </c>
      <c r="L601" s="224">
        <v>13.7</v>
      </c>
      <c r="M601" s="224">
        <v>11.3</v>
      </c>
      <c r="N601" s="224">
        <v>11.893849701156901</v>
      </c>
      <c r="O601" s="231">
        <v>4.5</v>
      </c>
      <c r="P601" s="231">
        <v>13</v>
      </c>
      <c r="Q601" s="224">
        <v>12.28</v>
      </c>
      <c r="R601" s="224">
        <v>8.9</v>
      </c>
      <c r="S601" s="231">
        <v>7</v>
      </c>
      <c r="T601" s="224">
        <v>11.4</v>
      </c>
      <c r="U601" s="224">
        <v>13.3</v>
      </c>
      <c r="V601" s="224">
        <v>9.8000000000000007</v>
      </c>
      <c r="W601" s="224">
        <v>10.1</v>
      </c>
      <c r="X601" s="224">
        <v>12.09</v>
      </c>
      <c r="Y601" s="224">
        <v>11.96</v>
      </c>
      <c r="Z601" s="224">
        <v>13.089880000000001</v>
      </c>
      <c r="AA601" s="224">
        <v>10.1</v>
      </c>
      <c r="AB601" s="225"/>
      <c r="AC601" s="226"/>
      <c r="AD601" s="226"/>
      <c r="AE601" s="226"/>
      <c r="AF601" s="226"/>
      <c r="AG601" s="226"/>
      <c r="AH601" s="226"/>
      <c r="AI601" s="226"/>
      <c r="AJ601" s="226"/>
      <c r="AK601" s="226"/>
      <c r="AL601" s="226"/>
      <c r="AM601" s="226"/>
      <c r="AN601" s="226"/>
      <c r="AO601" s="226"/>
      <c r="AP601" s="226"/>
      <c r="AQ601" s="226"/>
      <c r="AR601" s="226"/>
      <c r="AS601" s="226"/>
      <c r="AT601" s="226"/>
      <c r="AU601" s="226"/>
      <c r="AV601" s="226"/>
      <c r="AW601" s="226"/>
      <c r="AX601" s="226"/>
      <c r="AY601" s="226"/>
      <c r="AZ601" s="226"/>
      <c r="BA601" s="226"/>
      <c r="BB601" s="226"/>
      <c r="BC601" s="226"/>
      <c r="BD601" s="226"/>
      <c r="BE601" s="226"/>
      <c r="BF601" s="226"/>
      <c r="BG601" s="226"/>
      <c r="BH601" s="226"/>
      <c r="BI601" s="226"/>
      <c r="BJ601" s="226"/>
      <c r="BK601" s="226"/>
      <c r="BL601" s="226"/>
      <c r="BM601" s="230">
        <v>41</v>
      </c>
    </row>
    <row r="602" spans="1:65">
      <c r="A602" s="30"/>
      <c r="B602" s="19">
        <v>1</v>
      </c>
      <c r="C602" s="9">
        <v>6</v>
      </c>
      <c r="D602" s="224">
        <v>12.6</v>
      </c>
      <c r="E602" s="224">
        <v>11.84</v>
      </c>
      <c r="F602" s="224">
        <v>12</v>
      </c>
      <c r="G602" s="224">
        <v>9.5</v>
      </c>
      <c r="H602" s="224">
        <v>13</v>
      </c>
      <c r="I602" s="231">
        <v>0.4</v>
      </c>
      <c r="J602" s="231">
        <v>3.5</v>
      </c>
      <c r="K602" s="224">
        <v>12.8</v>
      </c>
      <c r="L602" s="224">
        <v>13.8</v>
      </c>
      <c r="M602" s="224">
        <v>11.1</v>
      </c>
      <c r="N602" s="224">
        <v>11.968730567426199</v>
      </c>
      <c r="O602" s="231">
        <v>5</v>
      </c>
      <c r="P602" s="231">
        <v>18</v>
      </c>
      <c r="Q602" s="224">
        <v>12.22</v>
      </c>
      <c r="R602" s="224">
        <v>8.5</v>
      </c>
      <c r="S602" s="231">
        <v>7</v>
      </c>
      <c r="T602" s="224">
        <v>12.2</v>
      </c>
      <c r="U602" s="224">
        <v>13.4</v>
      </c>
      <c r="V602" s="224">
        <v>10.81</v>
      </c>
      <c r="W602" s="224">
        <v>11.4</v>
      </c>
      <c r="X602" s="232">
        <v>13.47</v>
      </c>
      <c r="Y602" s="224">
        <v>11.27</v>
      </c>
      <c r="Z602" s="224">
        <v>13.03096</v>
      </c>
      <c r="AA602" s="224">
        <v>10.4</v>
      </c>
      <c r="AB602" s="225"/>
      <c r="AC602" s="226"/>
      <c r="AD602" s="226"/>
      <c r="AE602" s="226"/>
      <c r="AF602" s="226"/>
      <c r="AG602" s="226"/>
      <c r="AH602" s="226"/>
      <c r="AI602" s="226"/>
      <c r="AJ602" s="226"/>
      <c r="AK602" s="226"/>
      <c r="AL602" s="226"/>
      <c r="AM602" s="226"/>
      <c r="AN602" s="226"/>
      <c r="AO602" s="226"/>
      <c r="AP602" s="226"/>
      <c r="AQ602" s="226"/>
      <c r="AR602" s="226"/>
      <c r="AS602" s="226"/>
      <c r="AT602" s="226"/>
      <c r="AU602" s="226"/>
      <c r="AV602" s="226"/>
      <c r="AW602" s="226"/>
      <c r="AX602" s="226"/>
      <c r="AY602" s="226"/>
      <c r="AZ602" s="226"/>
      <c r="BA602" s="226"/>
      <c r="BB602" s="226"/>
      <c r="BC602" s="226"/>
      <c r="BD602" s="226"/>
      <c r="BE602" s="226"/>
      <c r="BF602" s="226"/>
      <c r="BG602" s="226"/>
      <c r="BH602" s="226"/>
      <c r="BI602" s="226"/>
      <c r="BJ602" s="226"/>
      <c r="BK602" s="226"/>
      <c r="BL602" s="226"/>
      <c r="BM602" s="227"/>
    </row>
    <row r="603" spans="1:65">
      <c r="A603" s="30"/>
      <c r="B603" s="20" t="s">
        <v>267</v>
      </c>
      <c r="C603" s="12"/>
      <c r="D603" s="233">
        <v>12.749999999999998</v>
      </c>
      <c r="E603" s="233">
        <v>11.763333333333334</v>
      </c>
      <c r="F603" s="233">
        <v>11.916666666666666</v>
      </c>
      <c r="G603" s="233">
        <v>8.9666666666666668</v>
      </c>
      <c r="H603" s="233">
        <v>12.866666666666667</v>
      </c>
      <c r="I603" s="233">
        <v>0.78333333333333333</v>
      </c>
      <c r="J603" s="233">
        <v>3.3333333333333335</v>
      </c>
      <c r="K603" s="233">
        <v>12.753333333333332</v>
      </c>
      <c r="L603" s="233">
        <v>13.699999999999998</v>
      </c>
      <c r="M603" s="233">
        <v>11.233333333333333</v>
      </c>
      <c r="N603" s="233">
        <v>11.872155602424934</v>
      </c>
      <c r="O603" s="233">
        <v>4.5</v>
      </c>
      <c r="P603" s="233">
        <v>15</v>
      </c>
      <c r="Q603" s="233">
        <v>12.246666666666668</v>
      </c>
      <c r="R603" s="233">
        <v>8.6</v>
      </c>
      <c r="S603" s="233">
        <v>6.666666666666667</v>
      </c>
      <c r="T603" s="233">
        <v>12.066666666666665</v>
      </c>
      <c r="U603" s="233">
        <v>13.15</v>
      </c>
      <c r="V603" s="233">
        <v>10.181666666666667</v>
      </c>
      <c r="W603" s="233">
        <v>10.75</v>
      </c>
      <c r="X603" s="233">
        <v>12.443333333333333</v>
      </c>
      <c r="Y603" s="233">
        <v>12.126666666666667</v>
      </c>
      <c r="Z603" s="233">
        <v>12.93234333333333</v>
      </c>
      <c r="AA603" s="233">
        <v>10.716666666666667</v>
      </c>
      <c r="AB603" s="225"/>
      <c r="AC603" s="226"/>
      <c r="AD603" s="226"/>
      <c r="AE603" s="226"/>
      <c r="AF603" s="226"/>
      <c r="AG603" s="226"/>
      <c r="AH603" s="226"/>
      <c r="AI603" s="226"/>
      <c r="AJ603" s="226"/>
      <c r="AK603" s="226"/>
      <c r="AL603" s="226"/>
      <c r="AM603" s="226"/>
      <c r="AN603" s="226"/>
      <c r="AO603" s="226"/>
      <c r="AP603" s="226"/>
      <c r="AQ603" s="226"/>
      <c r="AR603" s="226"/>
      <c r="AS603" s="226"/>
      <c r="AT603" s="226"/>
      <c r="AU603" s="226"/>
      <c r="AV603" s="226"/>
      <c r="AW603" s="226"/>
      <c r="AX603" s="226"/>
      <c r="AY603" s="226"/>
      <c r="AZ603" s="226"/>
      <c r="BA603" s="226"/>
      <c r="BB603" s="226"/>
      <c r="BC603" s="226"/>
      <c r="BD603" s="226"/>
      <c r="BE603" s="226"/>
      <c r="BF603" s="226"/>
      <c r="BG603" s="226"/>
      <c r="BH603" s="226"/>
      <c r="BI603" s="226"/>
      <c r="BJ603" s="226"/>
      <c r="BK603" s="226"/>
      <c r="BL603" s="226"/>
      <c r="BM603" s="227"/>
    </row>
    <row r="604" spans="1:65">
      <c r="A604" s="30"/>
      <c r="B604" s="3" t="s">
        <v>268</v>
      </c>
      <c r="C604" s="29"/>
      <c r="D604" s="224">
        <v>12.75</v>
      </c>
      <c r="E604" s="224">
        <v>11.754999999999999</v>
      </c>
      <c r="F604" s="224">
        <v>11.9</v>
      </c>
      <c r="G604" s="224">
        <v>8.8500000000000014</v>
      </c>
      <c r="H604" s="224">
        <v>13</v>
      </c>
      <c r="I604" s="224">
        <v>0.8</v>
      </c>
      <c r="J604" s="224">
        <v>3.5</v>
      </c>
      <c r="K604" s="224">
        <v>12.8</v>
      </c>
      <c r="L604" s="224">
        <v>13.7</v>
      </c>
      <c r="M604" s="224">
        <v>11.2</v>
      </c>
      <c r="N604" s="224">
        <v>11.948143523134949</v>
      </c>
      <c r="O604" s="224">
        <v>4.5</v>
      </c>
      <c r="P604" s="224">
        <v>15.5</v>
      </c>
      <c r="Q604" s="224">
        <v>12.225000000000001</v>
      </c>
      <c r="R604" s="224">
        <v>8.6</v>
      </c>
      <c r="S604" s="224">
        <v>7</v>
      </c>
      <c r="T604" s="224">
        <v>12.2</v>
      </c>
      <c r="U604" s="224">
        <v>13.1</v>
      </c>
      <c r="V604" s="224">
        <v>10.210000000000001</v>
      </c>
      <c r="W604" s="224">
        <v>10.75</v>
      </c>
      <c r="X604" s="224">
        <v>12.23</v>
      </c>
      <c r="Y604" s="224">
        <v>12.015000000000001</v>
      </c>
      <c r="Z604" s="224">
        <v>13.051079999999999</v>
      </c>
      <c r="AA604" s="224">
        <v>10.75</v>
      </c>
      <c r="AB604" s="225"/>
      <c r="AC604" s="226"/>
      <c r="AD604" s="226"/>
      <c r="AE604" s="226"/>
      <c r="AF604" s="226"/>
      <c r="AG604" s="226"/>
      <c r="AH604" s="226"/>
      <c r="AI604" s="226"/>
      <c r="AJ604" s="226"/>
      <c r="AK604" s="226"/>
      <c r="AL604" s="226"/>
      <c r="AM604" s="226"/>
      <c r="AN604" s="226"/>
      <c r="AO604" s="226"/>
      <c r="AP604" s="226"/>
      <c r="AQ604" s="226"/>
      <c r="AR604" s="226"/>
      <c r="AS604" s="226"/>
      <c r="AT604" s="226"/>
      <c r="AU604" s="226"/>
      <c r="AV604" s="226"/>
      <c r="AW604" s="226"/>
      <c r="AX604" s="226"/>
      <c r="AY604" s="226"/>
      <c r="AZ604" s="226"/>
      <c r="BA604" s="226"/>
      <c r="BB604" s="226"/>
      <c r="BC604" s="226"/>
      <c r="BD604" s="226"/>
      <c r="BE604" s="226"/>
      <c r="BF604" s="226"/>
      <c r="BG604" s="226"/>
      <c r="BH604" s="226"/>
      <c r="BI604" s="226"/>
      <c r="BJ604" s="226"/>
      <c r="BK604" s="226"/>
      <c r="BL604" s="226"/>
      <c r="BM604" s="227"/>
    </row>
    <row r="605" spans="1:65">
      <c r="A605" s="30"/>
      <c r="B605" s="3" t="s">
        <v>269</v>
      </c>
      <c r="C605" s="29"/>
      <c r="D605" s="224">
        <v>0.10488088481701563</v>
      </c>
      <c r="E605" s="224">
        <v>0.52955327084880399</v>
      </c>
      <c r="F605" s="224">
        <v>0.26394443859772232</v>
      </c>
      <c r="G605" s="224">
        <v>0.32041639575194447</v>
      </c>
      <c r="H605" s="224">
        <v>0.2503331114069145</v>
      </c>
      <c r="I605" s="224">
        <v>0.39200340134578782</v>
      </c>
      <c r="J605" s="224">
        <v>0.25819888974716115</v>
      </c>
      <c r="K605" s="224">
        <v>0.58081551861728586</v>
      </c>
      <c r="L605" s="224">
        <v>0.2</v>
      </c>
      <c r="M605" s="224">
        <v>0.39832984656772413</v>
      </c>
      <c r="N605" s="224">
        <v>0.33031940771621227</v>
      </c>
      <c r="O605" s="224">
        <v>0.31622776601683794</v>
      </c>
      <c r="P605" s="224">
        <v>3.2249030993194201</v>
      </c>
      <c r="Q605" s="224">
        <v>5.9888785817268281E-2</v>
      </c>
      <c r="R605" s="224">
        <v>0.16733200530681516</v>
      </c>
      <c r="S605" s="224">
        <v>0.51639777949432231</v>
      </c>
      <c r="T605" s="224">
        <v>0.43665394383500833</v>
      </c>
      <c r="U605" s="224">
        <v>0.17606816861659028</v>
      </c>
      <c r="V605" s="224">
        <v>0.36777257465268759</v>
      </c>
      <c r="W605" s="224">
        <v>0.60909769331364261</v>
      </c>
      <c r="X605" s="224">
        <v>0.51472970253004324</v>
      </c>
      <c r="Y605" s="224">
        <v>0.6446911405213096</v>
      </c>
      <c r="Z605" s="224">
        <v>0.34441544504662769</v>
      </c>
      <c r="AA605" s="224">
        <v>0.54191020166321546</v>
      </c>
      <c r="AB605" s="225"/>
      <c r="AC605" s="226"/>
      <c r="AD605" s="226"/>
      <c r="AE605" s="226"/>
      <c r="AF605" s="226"/>
      <c r="AG605" s="226"/>
      <c r="AH605" s="226"/>
      <c r="AI605" s="226"/>
      <c r="AJ605" s="226"/>
      <c r="AK605" s="226"/>
      <c r="AL605" s="226"/>
      <c r="AM605" s="226"/>
      <c r="AN605" s="226"/>
      <c r="AO605" s="226"/>
      <c r="AP605" s="226"/>
      <c r="AQ605" s="226"/>
      <c r="AR605" s="226"/>
      <c r="AS605" s="226"/>
      <c r="AT605" s="226"/>
      <c r="AU605" s="226"/>
      <c r="AV605" s="226"/>
      <c r="AW605" s="226"/>
      <c r="AX605" s="226"/>
      <c r="AY605" s="226"/>
      <c r="AZ605" s="226"/>
      <c r="BA605" s="226"/>
      <c r="BB605" s="226"/>
      <c r="BC605" s="226"/>
      <c r="BD605" s="226"/>
      <c r="BE605" s="226"/>
      <c r="BF605" s="226"/>
      <c r="BG605" s="226"/>
      <c r="BH605" s="226"/>
      <c r="BI605" s="226"/>
      <c r="BJ605" s="226"/>
      <c r="BK605" s="226"/>
      <c r="BL605" s="226"/>
      <c r="BM605" s="227"/>
    </row>
    <row r="606" spans="1:65">
      <c r="A606" s="30"/>
      <c r="B606" s="3" t="s">
        <v>85</v>
      </c>
      <c r="C606" s="29"/>
      <c r="D606" s="13">
        <v>8.2259517503541681E-3</v>
      </c>
      <c r="E606" s="13">
        <v>4.5017280038152786E-2</v>
      </c>
      <c r="F606" s="13">
        <v>2.2149183658550127E-2</v>
      </c>
      <c r="G606" s="13">
        <v>3.573417052995663E-2</v>
      </c>
      <c r="H606" s="13">
        <v>1.9455941301055529E-2</v>
      </c>
      <c r="I606" s="13">
        <v>0.50042987405845252</v>
      </c>
      <c r="J606" s="13">
        <v>7.7459666924148338E-2</v>
      </c>
      <c r="K606" s="13">
        <v>4.5542251851852004E-2</v>
      </c>
      <c r="L606" s="13">
        <v>1.4598540145985404E-2</v>
      </c>
      <c r="M606" s="13">
        <v>3.5459630258254375E-2</v>
      </c>
      <c r="N606" s="13">
        <v>2.782303557820142E-2</v>
      </c>
      <c r="O606" s="13">
        <v>7.0272836892630655E-2</v>
      </c>
      <c r="P606" s="13">
        <v>0.214993539954628</v>
      </c>
      <c r="Q606" s="13">
        <v>4.890211144578248E-3</v>
      </c>
      <c r="R606" s="13">
        <v>1.9457209919397114E-2</v>
      </c>
      <c r="S606" s="13">
        <v>7.7459666924148338E-2</v>
      </c>
      <c r="T606" s="13">
        <v>3.6186790925553179E-2</v>
      </c>
      <c r="U606" s="13">
        <v>1.3389214343466941E-2</v>
      </c>
      <c r="V606" s="13">
        <v>3.6121058240565156E-2</v>
      </c>
      <c r="W606" s="13">
        <v>5.6660250540803966E-2</v>
      </c>
      <c r="X606" s="13">
        <v>4.1365901623094822E-2</v>
      </c>
      <c r="Y606" s="13">
        <v>5.3163095699943069E-2</v>
      </c>
      <c r="Z606" s="13">
        <v>2.6632098775083643E-2</v>
      </c>
      <c r="AA606" s="13">
        <v>5.0567048366707508E-2</v>
      </c>
      <c r="AB606" s="155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A607" s="30"/>
      <c r="B607" s="3" t="s">
        <v>270</v>
      </c>
      <c r="C607" s="29"/>
      <c r="D607" s="13">
        <v>8.583614551763219E-2</v>
      </c>
      <c r="E607" s="13">
        <v>1.8080411847647415E-3</v>
      </c>
      <c r="F607" s="13">
        <v>1.4866462804061564E-2</v>
      </c>
      <c r="G607" s="13">
        <v>-0.23636621400197877</v>
      </c>
      <c r="H607" s="13">
        <v>9.5771901097532419E-2</v>
      </c>
      <c r="I607" s="13">
        <v>-0.93328849824924354</v>
      </c>
      <c r="J607" s="13">
        <v>-0.71612126914571705</v>
      </c>
      <c r="K607" s="13">
        <v>8.6120024248486526E-2</v>
      </c>
      <c r="L607" s="13">
        <v>0.16674158381110282</v>
      </c>
      <c r="M607" s="13">
        <v>-4.3328677021066464E-2</v>
      </c>
      <c r="N607" s="13">
        <v>1.1075739476286595E-2</v>
      </c>
      <c r="O607" s="13">
        <v>-0.61676371334671798</v>
      </c>
      <c r="P607" s="13">
        <v>0.27745428884427348</v>
      </c>
      <c r="Q607" s="13">
        <v>4.2970457158635789E-2</v>
      </c>
      <c r="R607" s="13">
        <v>-0.26759287439594992</v>
      </c>
      <c r="S607" s="13">
        <v>-0.432242538291434</v>
      </c>
      <c r="T607" s="13">
        <v>2.7641005692504272E-2</v>
      </c>
      <c r="U607" s="13">
        <v>0.11990159322014637</v>
      </c>
      <c r="V607" s="13">
        <v>-0.1328924166055927</v>
      </c>
      <c r="W607" s="13">
        <v>-8.44910929949374E-2</v>
      </c>
      <c r="X607" s="13">
        <v>5.9719302279038322E-2</v>
      </c>
      <c r="Y607" s="13">
        <v>3.2750822847881444E-2</v>
      </c>
      <c r="Z607" s="13">
        <v>0.10136516373155402</v>
      </c>
      <c r="AA607" s="13">
        <v>-8.7329880303480212E-2</v>
      </c>
      <c r="AB607" s="155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A608" s="30"/>
      <c r="B608" s="46" t="s">
        <v>271</v>
      </c>
      <c r="C608" s="47"/>
      <c r="D608" s="45">
        <v>0.56999999999999995</v>
      </c>
      <c r="E608" s="45">
        <v>0.09</v>
      </c>
      <c r="F608" s="45">
        <v>0.01</v>
      </c>
      <c r="G608" s="45">
        <v>1.96</v>
      </c>
      <c r="H608" s="45">
        <v>0.65</v>
      </c>
      <c r="I608" s="45">
        <v>7.45</v>
      </c>
      <c r="J608" s="45">
        <v>5.74</v>
      </c>
      <c r="K608" s="45">
        <v>0.57999999999999996</v>
      </c>
      <c r="L608" s="45">
        <v>1.21</v>
      </c>
      <c r="M608" s="45">
        <v>0.44</v>
      </c>
      <c r="N608" s="45">
        <v>0.01</v>
      </c>
      <c r="O608" s="45">
        <v>4.96</v>
      </c>
      <c r="P608" s="45" t="s">
        <v>272</v>
      </c>
      <c r="Q608" s="45">
        <v>0.24</v>
      </c>
      <c r="R608" s="45">
        <v>2.21</v>
      </c>
      <c r="S608" s="45" t="s">
        <v>272</v>
      </c>
      <c r="T608" s="45">
        <v>0.12</v>
      </c>
      <c r="U608" s="45">
        <v>0.84</v>
      </c>
      <c r="V608" s="45">
        <v>1.1499999999999999</v>
      </c>
      <c r="W608" s="45">
        <v>0.77</v>
      </c>
      <c r="X608" s="45">
        <v>0.37</v>
      </c>
      <c r="Y608" s="45">
        <v>0.16</v>
      </c>
      <c r="Z608" s="45">
        <v>0.7</v>
      </c>
      <c r="AA608" s="45">
        <v>0.79</v>
      </c>
      <c r="AB608" s="155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5"/>
    </row>
    <row r="609" spans="1:65">
      <c r="B609" s="31" t="s">
        <v>315</v>
      </c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BM609" s="55"/>
    </row>
    <row r="610" spans="1:65">
      <c r="BM610" s="55"/>
    </row>
    <row r="611" spans="1:65" ht="15">
      <c r="B611" s="8" t="s">
        <v>501</v>
      </c>
      <c r="BM611" s="28" t="s">
        <v>65</v>
      </c>
    </row>
    <row r="612" spans="1:65" ht="15">
      <c r="A612" s="25" t="s">
        <v>31</v>
      </c>
      <c r="B612" s="18" t="s">
        <v>108</v>
      </c>
      <c r="C612" s="15" t="s">
        <v>109</v>
      </c>
      <c r="D612" s="16" t="s">
        <v>224</v>
      </c>
      <c r="E612" s="17" t="s">
        <v>224</v>
      </c>
      <c r="F612" s="17" t="s">
        <v>224</v>
      </c>
      <c r="G612" s="17" t="s">
        <v>224</v>
      </c>
      <c r="H612" s="17" t="s">
        <v>224</v>
      </c>
      <c r="I612" s="17" t="s">
        <v>224</v>
      </c>
      <c r="J612" s="17" t="s">
        <v>224</v>
      </c>
      <c r="K612" s="17" t="s">
        <v>224</v>
      </c>
      <c r="L612" s="17" t="s">
        <v>224</v>
      </c>
      <c r="M612" s="17" t="s">
        <v>224</v>
      </c>
      <c r="N612" s="17" t="s">
        <v>224</v>
      </c>
      <c r="O612" s="17" t="s">
        <v>224</v>
      </c>
      <c r="P612" s="17" t="s">
        <v>224</v>
      </c>
      <c r="Q612" s="155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 t="s">
        <v>225</v>
      </c>
      <c r="C613" s="9" t="s">
        <v>225</v>
      </c>
      <c r="D613" s="153" t="s">
        <v>234</v>
      </c>
      <c r="E613" s="154" t="s">
        <v>235</v>
      </c>
      <c r="F613" s="154" t="s">
        <v>236</v>
      </c>
      <c r="G613" s="154" t="s">
        <v>239</v>
      </c>
      <c r="H613" s="154" t="s">
        <v>242</v>
      </c>
      <c r="I613" s="154" t="s">
        <v>243</v>
      </c>
      <c r="J613" s="154" t="s">
        <v>244</v>
      </c>
      <c r="K613" s="154" t="s">
        <v>245</v>
      </c>
      <c r="L613" s="154" t="s">
        <v>246</v>
      </c>
      <c r="M613" s="154" t="s">
        <v>251</v>
      </c>
      <c r="N613" s="154" t="s">
        <v>253</v>
      </c>
      <c r="O613" s="154" t="s">
        <v>255</v>
      </c>
      <c r="P613" s="154" t="s">
        <v>258</v>
      </c>
      <c r="Q613" s="155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 t="s">
        <v>3</v>
      </c>
    </row>
    <row r="614" spans="1:65">
      <c r="A614" s="30"/>
      <c r="B614" s="19"/>
      <c r="C614" s="9"/>
      <c r="D614" s="10" t="s">
        <v>296</v>
      </c>
      <c r="E614" s="11" t="s">
        <v>295</v>
      </c>
      <c r="F614" s="11" t="s">
        <v>295</v>
      </c>
      <c r="G614" s="11" t="s">
        <v>295</v>
      </c>
      <c r="H614" s="11" t="s">
        <v>295</v>
      </c>
      <c r="I614" s="11" t="s">
        <v>296</v>
      </c>
      <c r="J614" s="11" t="s">
        <v>295</v>
      </c>
      <c r="K614" s="11" t="s">
        <v>295</v>
      </c>
      <c r="L614" s="11" t="s">
        <v>295</v>
      </c>
      <c r="M614" s="11" t="s">
        <v>296</v>
      </c>
      <c r="N614" s="11" t="s">
        <v>295</v>
      </c>
      <c r="O614" s="11" t="s">
        <v>295</v>
      </c>
      <c r="P614" s="11" t="s">
        <v>295</v>
      </c>
      <c r="Q614" s="155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</v>
      </c>
    </row>
    <row r="615" spans="1:65">
      <c r="A615" s="30"/>
      <c r="B615" s="19"/>
      <c r="C615" s="9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155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2</v>
      </c>
    </row>
    <row r="616" spans="1:65">
      <c r="A616" s="30"/>
      <c r="B616" s="18">
        <v>1</v>
      </c>
      <c r="C616" s="14">
        <v>1</v>
      </c>
      <c r="D616" s="228">
        <v>29.1</v>
      </c>
      <c r="E616" s="228">
        <v>30.7</v>
      </c>
      <c r="F616" s="228">
        <v>31.8</v>
      </c>
      <c r="G616" s="228">
        <v>28.2</v>
      </c>
      <c r="H616" s="228">
        <v>27.961471053568001</v>
      </c>
      <c r="I616" s="228">
        <v>29.5</v>
      </c>
      <c r="J616" s="228">
        <v>30.5</v>
      </c>
      <c r="K616" s="228">
        <v>27.3</v>
      </c>
      <c r="L616" s="228">
        <v>28.58</v>
      </c>
      <c r="M616" s="228">
        <v>27</v>
      </c>
      <c r="N616" s="228">
        <v>32.049999999999997</v>
      </c>
      <c r="O616" s="228">
        <v>28.10707</v>
      </c>
      <c r="P616" s="228">
        <v>29.1</v>
      </c>
      <c r="Q616" s="225"/>
      <c r="R616" s="226"/>
      <c r="S616" s="226"/>
      <c r="T616" s="226"/>
      <c r="U616" s="226"/>
      <c r="V616" s="226"/>
      <c r="W616" s="226"/>
      <c r="X616" s="226"/>
      <c r="Y616" s="226"/>
      <c r="Z616" s="226"/>
      <c r="AA616" s="226"/>
      <c r="AB616" s="226"/>
      <c r="AC616" s="226"/>
      <c r="AD616" s="226"/>
      <c r="AE616" s="226"/>
      <c r="AF616" s="226"/>
      <c r="AG616" s="226"/>
      <c r="AH616" s="226"/>
      <c r="AI616" s="226"/>
      <c r="AJ616" s="226"/>
      <c r="AK616" s="226"/>
      <c r="AL616" s="226"/>
      <c r="AM616" s="226"/>
      <c r="AN616" s="226"/>
      <c r="AO616" s="226"/>
      <c r="AP616" s="226"/>
      <c r="AQ616" s="226"/>
      <c r="AR616" s="226"/>
      <c r="AS616" s="226"/>
      <c r="AT616" s="226"/>
      <c r="AU616" s="226"/>
      <c r="AV616" s="226"/>
      <c r="AW616" s="226"/>
      <c r="AX616" s="226"/>
      <c r="AY616" s="226"/>
      <c r="AZ616" s="226"/>
      <c r="BA616" s="226"/>
      <c r="BB616" s="226"/>
      <c r="BC616" s="226"/>
      <c r="BD616" s="226"/>
      <c r="BE616" s="226"/>
      <c r="BF616" s="226"/>
      <c r="BG616" s="226"/>
      <c r="BH616" s="226"/>
      <c r="BI616" s="226"/>
      <c r="BJ616" s="226"/>
      <c r="BK616" s="226"/>
      <c r="BL616" s="226"/>
      <c r="BM616" s="230">
        <v>1</v>
      </c>
    </row>
    <row r="617" spans="1:65">
      <c r="A617" s="30"/>
      <c r="B617" s="19">
        <v>1</v>
      </c>
      <c r="C617" s="9">
        <v>2</v>
      </c>
      <c r="D617" s="224">
        <v>30.5</v>
      </c>
      <c r="E617" s="224">
        <v>30.5</v>
      </c>
      <c r="F617" s="224">
        <v>27.4</v>
      </c>
      <c r="G617" s="224">
        <v>27.4</v>
      </c>
      <c r="H617" s="224">
        <v>27.536289440429702</v>
      </c>
      <c r="I617" s="224">
        <v>29.5</v>
      </c>
      <c r="J617" s="224">
        <v>31.3</v>
      </c>
      <c r="K617" s="224">
        <v>27.6</v>
      </c>
      <c r="L617" s="224">
        <v>28.96</v>
      </c>
      <c r="M617" s="224">
        <v>26</v>
      </c>
      <c r="N617" s="224">
        <v>32.26</v>
      </c>
      <c r="O617" s="224">
        <v>28.874939999999999</v>
      </c>
      <c r="P617" s="224">
        <v>32</v>
      </c>
      <c r="Q617" s="225"/>
      <c r="R617" s="226"/>
      <c r="S617" s="226"/>
      <c r="T617" s="226"/>
      <c r="U617" s="226"/>
      <c r="V617" s="226"/>
      <c r="W617" s="226"/>
      <c r="X617" s="226"/>
      <c r="Y617" s="226"/>
      <c r="Z617" s="226"/>
      <c r="AA617" s="226"/>
      <c r="AB617" s="226"/>
      <c r="AC617" s="226"/>
      <c r="AD617" s="226"/>
      <c r="AE617" s="226"/>
      <c r="AF617" s="226"/>
      <c r="AG617" s="226"/>
      <c r="AH617" s="226"/>
      <c r="AI617" s="226"/>
      <c r="AJ617" s="226"/>
      <c r="AK617" s="226"/>
      <c r="AL617" s="226"/>
      <c r="AM617" s="226"/>
      <c r="AN617" s="226"/>
      <c r="AO617" s="226"/>
      <c r="AP617" s="226"/>
      <c r="AQ617" s="226"/>
      <c r="AR617" s="226"/>
      <c r="AS617" s="226"/>
      <c r="AT617" s="226"/>
      <c r="AU617" s="226"/>
      <c r="AV617" s="226"/>
      <c r="AW617" s="226"/>
      <c r="AX617" s="226"/>
      <c r="AY617" s="226"/>
      <c r="AZ617" s="226"/>
      <c r="BA617" s="226"/>
      <c r="BB617" s="226"/>
      <c r="BC617" s="226"/>
      <c r="BD617" s="226"/>
      <c r="BE617" s="226"/>
      <c r="BF617" s="226"/>
      <c r="BG617" s="226"/>
      <c r="BH617" s="226"/>
      <c r="BI617" s="226"/>
      <c r="BJ617" s="226"/>
      <c r="BK617" s="226"/>
      <c r="BL617" s="226"/>
      <c r="BM617" s="230">
        <v>27</v>
      </c>
    </row>
    <row r="618" spans="1:65">
      <c r="A618" s="30"/>
      <c r="B618" s="19">
        <v>1</v>
      </c>
      <c r="C618" s="9">
        <v>3</v>
      </c>
      <c r="D618" s="224">
        <v>29.5</v>
      </c>
      <c r="E618" s="224">
        <v>31.899999999999995</v>
      </c>
      <c r="F618" s="224">
        <v>32.700000000000003</v>
      </c>
      <c r="G618" s="224">
        <v>28.3</v>
      </c>
      <c r="H618" s="224">
        <v>27.7077463516171</v>
      </c>
      <c r="I618" s="224">
        <v>30</v>
      </c>
      <c r="J618" s="224">
        <v>30.1</v>
      </c>
      <c r="K618" s="224">
        <v>27.8</v>
      </c>
      <c r="L618" s="224">
        <v>29.73</v>
      </c>
      <c r="M618" s="224">
        <v>27.2</v>
      </c>
      <c r="N618" s="224">
        <v>32.090000000000003</v>
      </c>
      <c r="O618" s="224">
        <v>28.871929999999999</v>
      </c>
      <c r="P618" s="224">
        <v>29.8</v>
      </c>
      <c r="Q618" s="225"/>
      <c r="R618" s="226"/>
      <c r="S618" s="226"/>
      <c r="T618" s="226"/>
      <c r="U618" s="226"/>
      <c r="V618" s="226"/>
      <c r="W618" s="226"/>
      <c r="X618" s="226"/>
      <c r="Y618" s="226"/>
      <c r="Z618" s="226"/>
      <c r="AA618" s="226"/>
      <c r="AB618" s="226"/>
      <c r="AC618" s="226"/>
      <c r="AD618" s="226"/>
      <c r="AE618" s="226"/>
      <c r="AF618" s="226"/>
      <c r="AG618" s="226"/>
      <c r="AH618" s="226"/>
      <c r="AI618" s="226"/>
      <c r="AJ618" s="226"/>
      <c r="AK618" s="226"/>
      <c r="AL618" s="226"/>
      <c r="AM618" s="226"/>
      <c r="AN618" s="226"/>
      <c r="AO618" s="226"/>
      <c r="AP618" s="226"/>
      <c r="AQ618" s="226"/>
      <c r="AR618" s="226"/>
      <c r="AS618" s="226"/>
      <c r="AT618" s="226"/>
      <c r="AU618" s="226"/>
      <c r="AV618" s="226"/>
      <c r="AW618" s="226"/>
      <c r="AX618" s="226"/>
      <c r="AY618" s="226"/>
      <c r="AZ618" s="226"/>
      <c r="BA618" s="226"/>
      <c r="BB618" s="226"/>
      <c r="BC618" s="226"/>
      <c r="BD618" s="226"/>
      <c r="BE618" s="226"/>
      <c r="BF618" s="226"/>
      <c r="BG618" s="226"/>
      <c r="BH618" s="226"/>
      <c r="BI618" s="226"/>
      <c r="BJ618" s="226"/>
      <c r="BK618" s="226"/>
      <c r="BL618" s="226"/>
      <c r="BM618" s="230">
        <v>16</v>
      </c>
    </row>
    <row r="619" spans="1:65">
      <c r="A619" s="30"/>
      <c r="B619" s="19">
        <v>1</v>
      </c>
      <c r="C619" s="9">
        <v>4</v>
      </c>
      <c r="D619" s="224">
        <v>29.6</v>
      </c>
      <c r="E619" s="224">
        <v>30.9</v>
      </c>
      <c r="F619" s="224">
        <v>30.4</v>
      </c>
      <c r="G619" s="224">
        <v>27.3</v>
      </c>
      <c r="H619" s="224">
        <v>27.820136655522798</v>
      </c>
      <c r="I619" s="224">
        <v>29.5</v>
      </c>
      <c r="J619" s="224">
        <v>30.3</v>
      </c>
      <c r="K619" s="224">
        <v>27.3</v>
      </c>
      <c r="L619" s="224">
        <v>29.57</v>
      </c>
      <c r="M619" s="224">
        <v>26.5</v>
      </c>
      <c r="N619" s="224">
        <v>31.859999999999996</v>
      </c>
      <c r="O619" s="224">
        <v>28.30386</v>
      </c>
      <c r="P619" s="224">
        <v>29.1</v>
      </c>
      <c r="Q619" s="225"/>
      <c r="R619" s="226"/>
      <c r="S619" s="226"/>
      <c r="T619" s="226"/>
      <c r="U619" s="226"/>
      <c r="V619" s="226"/>
      <c r="W619" s="226"/>
      <c r="X619" s="226"/>
      <c r="Y619" s="226"/>
      <c r="Z619" s="226"/>
      <c r="AA619" s="226"/>
      <c r="AB619" s="226"/>
      <c r="AC619" s="226"/>
      <c r="AD619" s="226"/>
      <c r="AE619" s="226"/>
      <c r="AF619" s="226"/>
      <c r="AG619" s="226"/>
      <c r="AH619" s="226"/>
      <c r="AI619" s="226"/>
      <c r="AJ619" s="226"/>
      <c r="AK619" s="226"/>
      <c r="AL619" s="226"/>
      <c r="AM619" s="226"/>
      <c r="AN619" s="226"/>
      <c r="AO619" s="226"/>
      <c r="AP619" s="226"/>
      <c r="AQ619" s="226"/>
      <c r="AR619" s="226"/>
      <c r="AS619" s="226"/>
      <c r="AT619" s="226"/>
      <c r="AU619" s="226"/>
      <c r="AV619" s="226"/>
      <c r="AW619" s="226"/>
      <c r="AX619" s="226"/>
      <c r="AY619" s="226"/>
      <c r="AZ619" s="226"/>
      <c r="BA619" s="226"/>
      <c r="BB619" s="226"/>
      <c r="BC619" s="226"/>
      <c r="BD619" s="226"/>
      <c r="BE619" s="226"/>
      <c r="BF619" s="226"/>
      <c r="BG619" s="226"/>
      <c r="BH619" s="226"/>
      <c r="BI619" s="226"/>
      <c r="BJ619" s="226"/>
      <c r="BK619" s="226"/>
      <c r="BL619" s="226"/>
      <c r="BM619" s="230">
        <v>29.321262940583988</v>
      </c>
    </row>
    <row r="620" spans="1:65">
      <c r="A620" s="30"/>
      <c r="B620" s="19">
        <v>1</v>
      </c>
      <c r="C620" s="9">
        <v>5</v>
      </c>
      <c r="D620" s="224">
        <v>29</v>
      </c>
      <c r="E620" s="224">
        <v>30.4</v>
      </c>
      <c r="F620" s="224">
        <v>32.299999999999997</v>
      </c>
      <c r="G620" s="224">
        <v>27.8</v>
      </c>
      <c r="H620" s="224">
        <v>28.310734410605761</v>
      </c>
      <c r="I620" s="224">
        <v>28.5</v>
      </c>
      <c r="J620" s="224">
        <v>31</v>
      </c>
      <c r="K620" s="224">
        <v>27.7</v>
      </c>
      <c r="L620" s="224">
        <v>28.56</v>
      </c>
      <c r="M620" s="224">
        <v>27.5</v>
      </c>
      <c r="N620" s="224">
        <v>31.770000000000003</v>
      </c>
      <c r="O620" s="224">
        <v>29.332889999999999</v>
      </c>
      <c r="P620" s="224">
        <v>31.5</v>
      </c>
      <c r="Q620" s="225"/>
      <c r="R620" s="226"/>
      <c r="S620" s="226"/>
      <c r="T620" s="226"/>
      <c r="U620" s="226"/>
      <c r="V620" s="226"/>
      <c r="W620" s="226"/>
      <c r="X620" s="226"/>
      <c r="Y620" s="226"/>
      <c r="Z620" s="226"/>
      <c r="AA620" s="226"/>
      <c r="AB620" s="226"/>
      <c r="AC620" s="226"/>
      <c r="AD620" s="226"/>
      <c r="AE620" s="226"/>
      <c r="AF620" s="226"/>
      <c r="AG620" s="226"/>
      <c r="AH620" s="226"/>
      <c r="AI620" s="226"/>
      <c r="AJ620" s="226"/>
      <c r="AK620" s="226"/>
      <c r="AL620" s="226"/>
      <c r="AM620" s="226"/>
      <c r="AN620" s="226"/>
      <c r="AO620" s="226"/>
      <c r="AP620" s="226"/>
      <c r="AQ620" s="226"/>
      <c r="AR620" s="226"/>
      <c r="AS620" s="226"/>
      <c r="AT620" s="226"/>
      <c r="AU620" s="226"/>
      <c r="AV620" s="226"/>
      <c r="AW620" s="226"/>
      <c r="AX620" s="226"/>
      <c r="AY620" s="226"/>
      <c r="AZ620" s="226"/>
      <c r="BA620" s="226"/>
      <c r="BB620" s="226"/>
      <c r="BC620" s="226"/>
      <c r="BD620" s="226"/>
      <c r="BE620" s="226"/>
      <c r="BF620" s="226"/>
      <c r="BG620" s="226"/>
      <c r="BH620" s="226"/>
      <c r="BI620" s="226"/>
      <c r="BJ620" s="226"/>
      <c r="BK620" s="226"/>
      <c r="BL620" s="226"/>
      <c r="BM620" s="230">
        <v>42</v>
      </c>
    </row>
    <row r="621" spans="1:65">
      <c r="A621" s="30"/>
      <c r="B621" s="19">
        <v>1</v>
      </c>
      <c r="C621" s="9">
        <v>6</v>
      </c>
      <c r="D621" s="224">
        <v>28.9</v>
      </c>
      <c r="E621" s="224">
        <v>31.100000000000005</v>
      </c>
      <c r="F621" s="224">
        <v>31</v>
      </c>
      <c r="G621" s="224">
        <v>27.4</v>
      </c>
      <c r="H621" s="224">
        <v>28.117711453807601</v>
      </c>
      <c r="I621" s="224">
        <v>29</v>
      </c>
      <c r="J621" s="224">
        <v>29.9</v>
      </c>
      <c r="K621" s="224">
        <v>27.8</v>
      </c>
      <c r="L621" s="224">
        <v>29.6</v>
      </c>
      <c r="M621" s="224">
        <v>25.3</v>
      </c>
      <c r="N621" s="224">
        <v>31.71</v>
      </c>
      <c r="O621" s="224">
        <v>28.673729999999999</v>
      </c>
      <c r="P621" s="224">
        <v>31</v>
      </c>
      <c r="Q621" s="225"/>
      <c r="R621" s="226"/>
      <c r="S621" s="226"/>
      <c r="T621" s="226"/>
      <c r="U621" s="226"/>
      <c r="V621" s="226"/>
      <c r="W621" s="226"/>
      <c r="X621" s="226"/>
      <c r="Y621" s="226"/>
      <c r="Z621" s="226"/>
      <c r="AA621" s="226"/>
      <c r="AB621" s="226"/>
      <c r="AC621" s="226"/>
      <c r="AD621" s="226"/>
      <c r="AE621" s="226"/>
      <c r="AF621" s="226"/>
      <c r="AG621" s="226"/>
      <c r="AH621" s="226"/>
      <c r="AI621" s="226"/>
      <c r="AJ621" s="226"/>
      <c r="AK621" s="226"/>
      <c r="AL621" s="226"/>
      <c r="AM621" s="226"/>
      <c r="AN621" s="226"/>
      <c r="AO621" s="226"/>
      <c r="AP621" s="226"/>
      <c r="AQ621" s="226"/>
      <c r="AR621" s="226"/>
      <c r="AS621" s="226"/>
      <c r="AT621" s="226"/>
      <c r="AU621" s="226"/>
      <c r="AV621" s="226"/>
      <c r="AW621" s="226"/>
      <c r="AX621" s="226"/>
      <c r="AY621" s="226"/>
      <c r="AZ621" s="226"/>
      <c r="BA621" s="226"/>
      <c r="BB621" s="226"/>
      <c r="BC621" s="226"/>
      <c r="BD621" s="226"/>
      <c r="BE621" s="226"/>
      <c r="BF621" s="226"/>
      <c r="BG621" s="226"/>
      <c r="BH621" s="226"/>
      <c r="BI621" s="226"/>
      <c r="BJ621" s="226"/>
      <c r="BK621" s="226"/>
      <c r="BL621" s="226"/>
      <c r="BM621" s="227"/>
    </row>
    <row r="622" spans="1:65">
      <c r="A622" s="30"/>
      <c r="B622" s="20" t="s">
        <v>267</v>
      </c>
      <c r="C622" s="12"/>
      <c r="D622" s="233">
        <v>29.433333333333334</v>
      </c>
      <c r="E622" s="233">
        <v>30.916666666666668</v>
      </c>
      <c r="F622" s="233">
        <v>30.933333333333337</v>
      </c>
      <c r="G622" s="233">
        <v>27.733333333333334</v>
      </c>
      <c r="H622" s="233">
        <v>27.909014894258494</v>
      </c>
      <c r="I622" s="233">
        <v>29.333333333333332</v>
      </c>
      <c r="J622" s="233">
        <v>30.516666666666666</v>
      </c>
      <c r="K622" s="233">
        <v>27.583333333333332</v>
      </c>
      <c r="L622" s="233">
        <v>29.166666666666668</v>
      </c>
      <c r="M622" s="233">
        <v>26.583333333333332</v>
      </c>
      <c r="N622" s="233">
        <v>31.956666666666667</v>
      </c>
      <c r="O622" s="233">
        <v>28.69407</v>
      </c>
      <c r="P622" s="233">
        <v>30.416666666666668</v>
      </c>
      <c r="Q622" s="225"/>
      <c r="R622" s="226"/>
      <c r="S622" s="226"/>
      <c r="T622" s="226"/>
      <c r="U622" s="226"/>
      <c r="V622" s="226"/>
      <c r="W622" s="226"/>
      <c r="X622" s="226"/>
      <c r="Y622" s="226"/>
      <c r="Z622" s="226"/>
      <c r="AA622" s="226"/>
      <c r="AB622" s="226"/>
      <c r="AC622" s="226"/>
      <c r="AD622" s="226"/>
      <c r="AE622" s="226"/>
      <c r="AF622" s="226"/>
      <c r="AG622" s="226"/>
      <c r="AH622" s="226"/>
      <c r="AI622" s="226"/>
      <c r="AJ622" s="226"/>
      <c r="AK622" s="226"/>
      <c r="AL622" s="226"/>
      <c r="AM622" s="226"/>
      <c r="AN622" s="226"/>
      <c r="AO622" s="226"/>
      <c r="AP622" s="226"/>
      <c r="AQ622" s="226"/>
      <c r="AR622" s="226"/>
      <c r="AS622" s="226"/>
      <c r="AT622" s="226"/>
      <c r="AU622" s="226"/>
      <c r="AV622" s="226"/>
      <c r="AW622" s="226"/>
      <c r="AX622" s="226"/>
      <c r="AY622" s="226"/>
      <c r="AZ622" s="226"/>
      <c r="BA622" s="226"/>
      <c r="BB622" s="226"/>
      <c r="BC622" s="226"/>
      <c r="BD622" s="226"/>
      <c r="BE622" s="226"/>
      <c r="BF622" s="226"/>
      <c r="BG622" s="226"/>
      <c r="BH622" s="226"/>
      <c r="BI622" s="226"/>
      <c r="BJ622" s="226"/>
      <c r="BK622" s="226"/>
      <c r="BL622" s="226"/>
      <c r="BM622" s="227"/>
    </row>
    <row r="623" spans="1:65">
      <c r="A623" s="30"/>
      <c r="B623" s="3" t="s">
        <v>268</v>
      </c>
      <c r="C623" s="29"/>
      <c r="D623" s="224">
        <v>29.3</v>
      </c>
      <c r="E623" s="224">
        <v>30.799999999999997</v>
      </c>
      <c r="F623" s="224">
        <v>31.4</v>
      </c>
      <c r="G623" s="224">
        <v>27.6</v>
      </c>
      <c r="H623" s="224">
        <v>27.8908038545454</v>
      </c>
      <c r="I623" s="224">
        <v>29.5</v>
      </c>
      <c r="J623" s="224">
        <v>30.4</v>
      </c>
      <c r="K623" s="224">
        <v>27.65</v>
      </c>
      <c r="L623" s="224">
        <v>29.265000000000001</v>
      </c>
      <c r="M623" s="224">
        <v>26.75</v>
      </c>
      <c r="N623" s="224">
        <v>31.954999999999998</v>
      </c>
      <c r="O623" s="224">
        <v>28.772829999999999</v>
      </c>
      <c r="P623" s="224">
        <v>30.4</v>
      </c>
      <c r="Q623" s="225"/>
      <c r="R623" s="226"/>
      <c r="S623" s="226"/>
      <c r="T623" s="226"/>
      <c r="U623" s="226"/>
      <c r="V623" s="226"/>
      <c r="W623" s="226"/>
      <c r="X623" s="226"/>
      <c r="Y623" s="226"/>
      <c r="Z623" s="226"/>
      <c r="AA623" s="226"/>
      <c r="AB623" s="226"/>
      <c r="AC623" s="226"/>
      <c r="AD623" s="226"/>
      <c r="AE623" s="226"/>
      <c r="AF623" s="226"/>
      <c r="AG623" s="226"/>
      <c r="AH623" s="226"/>
      <c r="AI623" s="226"/>
      <c r="AJ623" s="226"/>
      <c r="AK623" s="226"/>
      <c r="AL623" s="226"/>
      <c r="AM623" s="226"/>
      <c r="AN623" s="226"/>
      <c r="AO623" s="226"/>
      <c r="AP623" s="226"/>
      <c r="AQ623" s="226"/>
      <c r="AR623" s="226"/>
      <c r="AS623" s="226"/>
      <c r="AT623" s="226"/>
      <c r="AU623" s="226"/>
      <c r="AV623" s="226"/>
      <c r="AW623" s="226"/>
      <c r="AX623" s="226"/>
      <c r="AY623" s="226"/>
      <c r="AZ623" s="226"/>
      <c r="BA623" s="226"/>
      <c r="BB623" s="226"/>
      <c r="BC623" s="226"/>
      <c r="BD623" s="226"/>
      <c r="BE623" s="226"/>
      <c r="BF623" s="226"/>
      <c r="BG623" s="226"/>
      <c r="BH623" s="226"/>
      <c r="BI623" s="226"/>
      <c r="BJ623" s="226"/>
      <c r="BK623" s="226"/>
      <c r="BL623" s="226"/>
      <c r="BM623" s="227"/>
    </row>
    <row r="624" spans="1:65">
      <c r="A624" s="30"/>
      <c r="B624" s="3" t="s">
        <v>269</v>
      </c>
      <c r="C624" s="29"/>
      <c r="D624" s="24">
        <v>0.59217114643206559</v>
      </c>
      <c r="E624" s="24">
        <v>0.54558836742242356</v>
      </c>
      <c r="F624" s="24">
        <v>1.924231448310382</v>
      </c>
      <c r="G624" s="24">
        <v>0.43665394383500872</v>
      </c>
      <c r="H624" s="24">
        <v>0.28107547169436525</v>
      </c>
      <c r="I624" s="24">
        <v>0.5163977794943222</v>
      </c>
      <c r="J624" s="24">
        <v>0.53820689949745804</v>
      </c>
      <c r="K624" s="24">
        <v>0.23166067138525392</v>
      </c>
      <c r="L624" s="24">
        <v>0.53342915805818836</v>
      </c>
      <c r="M624" s="24">
        <v>0.82320511822185982</v>
      </c>
      <c r="N624" s="24">
        <v>0.21143951065651456</v>
      </c>
      <c r="O624" s="24">
        <v>0.4403829444018007</v>
      </c>
      <c r="P624" s="24">
        <v>1.2544587146122685</v>
      </c>
      <c r="Q624" s="155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30"/>
      <c r="B625" s="3" t="s">
        <v>85</v>
      </c>
      <c r="C625" s="29"/>
      <c r="D625" s="13">
        <v>2.0119064997691921E-2</v>
      </c>
      <c r="E625" s="13">
        <v>1.7647063097221246E-2</v>
      </c>
      <c r="F625" s="13">
        <v>6.2205758027275272E-2</v>
      </c>
      <c r="G625" s="13">
        <v>1.5744733551743103E-2</v>
      </c>
      <c r="H625" s="13">
        <v>1.0071135536646575E-2</v>
      </c>
      <c r="I625" s="13">
        <v>1.7604469755488256E-2</v>
      </c>
      <c r="J625" s="13">
        <v>1.7636490425913427E-2</v>
      </c>
      <c r="K625" s="13">
        <v>8.3985741891934966E-3</v>
      </c>
      <c r="L625" s="13">
        <v>1.828899970485217E-2</v>
      </c>
      <c r="M625" s="13">
        <v>3.0966963694866203E-2</v>
      </c>
      <c r="N625" s="13">
        <v>6.6164444765781129E-3</v>
      </c>
      <c r="O625" s="13">
        <v>1.5347524572213028E-2</v>
      </c>
      <c r="P625" s="13">
        <v>4.1242478288622528E-2</v>
      </c>
      <c r="Q625" s="155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A626" s="30"/>
      <c r="B626" s="3" t="s">
        <v>270</v>
      </c>
      <c r="C626" s="29"/>
      <c r="D626" s="13">
        <v>3.822154351824647E-3</v>
      </c>
      <c r="E626" s="13">
        <v>5.4411153070574425E-2</v>
      </c>
      <c r="F626" s="13">
        <v>5.4979568786515554E-2</v>
      </c>
      <c r="G626" s="13">
        <v>-5.4156248674158469E-2</v>
      </c>
      <c r="H626" s="13">
        <v>-4.8164639060303993E-2</v>
      </c>
      <c r="I626" s="13">
        <v>4.1166005617854218E-4</v>
      </c>
      <c r="J626" s="13">
        <v>4.0769175887990228E-2</v>
      </c>
      <c r="K626" s="13">
        <v>-5.9271990117627626E-2</v>
      </c>
      <c r="L626" s="13">
        <v>-5.2724971032316326E-3</v>
      </c>
      <c r="M626" s="13">
        <v>-9.3376933074088342E-2</v>
      </c>
      <c r="N626" s="13">
        <v>8.9880293745293605E-2</v>
      </c>
      <c r="O626" s="13">
        <v>-2.1390379461311726E-2</v>
      </c>
      <c r="P626" s="13">
        <v>3.7358681592344123E-2</v>
      </c>
      <c r="Q626" s="155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5"/>
    </row>
    <row r="627" spans="1:65">
      <c r="A627" s="30"/>
      <c r="B627" s="46" t="s">
        <v>271</v>
      </c>
      <c r="C627" s="47"/>
      <c r="D627" s="45">
        <v>0.05</v>
      </c>
      <c r="E627" s="45">
        <v>0.75</v>
      </c>
      <c r="F627" s="45">
        <v>0.76</v>
      </c>
      <c r="G627" s="45">
        <v>0.76</v>
      </c>
      <c r="H627" s="45">
        <v>0.67</v>
      </c>
      <c r="I627" s="45">
        <v>0</v>
      </c>
      <c r="J627" s="45">
        <v>0.56000000000000005</v>
      </c>
      <c r="K627" s="45">
        <v>0.83</v>
      </c>
      <c r="L627" s="45">
        <v>0.08</v>
      </c>
      <c r="M627" s="45">
        <v>1.3</v>
      </c>
      <c r="N627" s="45">
        <v>1.24</v>
      </c>
      <c r="O627" s="45">
        <v>0.3</v>
      </c>
      <c r="P627" s="45">
        <v>0.51</v>
      </c>
      <c r="Q627" s="155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B628" s="3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BM628" s="55"/>
    </row>
    <row r="629" spans="1:65" ht="15">
      <c r="B629" s="8" t="s">
        <v>502</v>
      </c>
      <c r="BM629" s="28" t="s">
        <v>65</v>
      </c>
    </row>
    <row r="630" spans="1:65" ht="15">
      <c r="A630" s="25" t="s">
        <v>34</v>
      </c>
      <c r="B630" s="18" t="s">
        <v>108</v>
      </c>
      <c r="C630" s="15" t="s">
        <v>109</v>
      </c>
      <c r="D630" s="16" t="s">
        <v>224</v>
      </c>
      <c r="E630" s="17" t="s">
        <v>224</v>
      </c>
      <c r="F630" s="17" t="s">
        <v>224</v>
      </c>
      <c r="G630" s="17" t="s">
        <v>224</v>
      </c>
      <c r="H630" s="17" t="s">
        <v>224</v>
      </c>
      <c r="I630" s="17" t="s">
        <v>224</v>
      </c>
      <c r="J630" s="17" t="s">
        <v>224</v>
      </c>
      <c r="K630" s="17" t="s">
        <v>224</v>
      </c>
      <c r="L630" s="17" t="s">
        <v>224</v>
      </c>
      <c r="M630" s="17" t="s">
        <v>224</v>
      </c>
      <c r="N630" s="17" t="s">
        <v>224</v>
      </c>
      <c r="O630" s="17" t="s">
        <v>224</v>
      </c>
      <c r="P630" s="17" t="s">
        <v>224</v>
      </c>
      <c r="Q630" s="17" t="s">
        <v>224</v>
      </c>
      <c r="R630" s="17" t="s">
        <v>224</v>
      </c>
      <c r="S630" s="17" t="s">
        <v>224</v>
      </c>
      <c r="T630" s="17" t="s">
        <v>224</v>
      </c>
      <c r="U630" s="17" t="s">
        <v>224</v>
      </c>
      <c r="V630" s="17" t="s">
        <v>224</v>
      </c>
      <c r="W630" s="17" t="s">
        <v>224</v>
      </c>
      <c r="X630" s="17" t="s">
        <v>224</v>
      </c>
      <c r="Y630" s="17" t="s">
        <v>224</v>
      </c>
      <c r="Z630" s="17" t="s">
        <v>224</v>
      </c>
      <c r="AA630" s="17" t="s">
        <v>224</v>
      </c>
      <c r="AB630" s="17" t="s">
        <v>224</v>
      </c>
      <c r="AC630" s="17" t="s">
        <v>224</v>
      </c>
      <c r="AD630" s="155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 t="s">
        <v>225</v>
      </c>
      <c r="C631" s="9" t="s">
        <v>225</v>
      </c>
      <c r="D631" s="153" t="s">
        <v>227</v>
      </c>
      <c r="E631" s="154" t="s">
        <v>229</v>
      </c>
      <c r="F631" s="154" t="s">
        <v>230</v>
      </c>
      <c r="G631" s="154" t="s">
        <v>232</v>
      </c>
      <c r="H631" s="154" t="s">
        <v>233</v>
      </c>
      <c r="I631" s="154" t="s">
        <v>234</v>
      </c>
      <c r="J631" s="154" t="s">
        <v>235</v>
      </c>
      <c r="K631" s="154" t="s">
        <v>236</v>
      </c>
      <c r="L631" s="154" t="s">
        <v>238</v>
      </c>
      <c r="M631" s="154" t="s">
        <v>239</v>
      </c>
      <c r="N631" s="154" t="s">
        <v>240</v>
      </c>
      <c r="O631" s="154" t="s">
        <v>242</v>
      </c>
      <c r="P631" s="154" t="s">
        <v>243</v>
      </c>
      <c r="Q631" s="154" t="s">
        <v>244</v>
      </c>
      <c r="R631" s="154" t="s">
        <v>245</v>
      </c>
      <c r="S631" s="154" t="s">
        <v>246</v>
      </c>
      <c r="T631" s="154" t="s">
        <v>247</v>
      </c>
      <c r="U631" s="154" t="s">
        <v>248</v>
      </c>
      <c r="V631" s="154" t="s">
        <v>249</v>
      </c>
      <c r="W631" s="154" t="s">
        <v>250</v>
      </c>
      <c r="X631" s="154" t="s">
        <v>251</v>
      </c>
      <c r="Y631" s="154" t="s">
        <v>252</v>
      </c>
      <c r="Z631" s="154" t="s">
        <v>253</v>
      </c>
      <c r="AA631" s="154" t="s">
        <v>254</v>
      </c>
      <c r="AB631" s="154" t="s">
        <v>255</v>
      </c>
      <c r="AC631" s="154" t="s">
        <v>258</v>
      </c>
      <c r="AD631" s="155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 t="s">
        <v>3</v>
      </c>
    </row>
    <row r="632" spans="1:65">
      <c r="A632" s="30"/>
      <c r="B632" s="19"/>
      <c r="C632" s="9"/>
      <c r="D632" s="10" t="s">
        <v>295</v>
      </c>
      <c r="E632" s="11" t="s">
        <v>296</v>
      </c>
      <c r="F632" s="11" t="s">
        <v>296</v>
      </c>
      <c r="G632" s="11" t="s">
        <v>296</v>
      </c>
      <c r="H632" s="11" t="s">
        <v>296</v>
      </c>
      <c r="I632" s="11" t="s">
        <v>296</v>
      </c>
      <c r="J632" s="11" t="s">
        <v>112</v>
      </c>
      <c r="K632" s="11" t="s">
        <v>295</v>
      </c>
      <c r="L632" s="11" t="s">
        <v>295</v>
      </c>
      <c r="M632" s="11" t="s">
        <v>295</v>
      </c>
      <c r="N632" s="11" t="s">
        <v>296</v>
      </c>
      <c r="O632" s="11" t="s">
        <v>112</v>
      </c>
      <c r="P632" s="11" t="s">
        <v>296</v>
      </c>
      <c r="Q632" s="11" t="s">
        <v>112</v>
      </c>
      <c r="R632" s="11" t="s">
        <v>112</v>
      </c>
      <c r="S632" s="11" t="s">
        <v>295</v>
      </c>
      <c r="T632" s="11" t="s">
        <v>112</v>
      </c>
      <c r="U632" s="11" t="s">
        <v>112</v>
      </c>
      <c r="V632" s="11" t="s">
        <v>296</v>
      </c>
      <c r="W632" s="11" t="s">
        <v>296</v>
      </c>
      <c r="X632" s="11" t="s">
        <v>296</v>
      </c>
      <c r="Y632" s="11" t="s">
        <v>296</v>
      </c>
      <c r="Z632" s="11" t="s">
        <v>112</v>
      </c>
      <c r="AA632" s="11" t="s">
        <v>295</v>
      </c>
      <c r="AB632" s="11" t="s">
        <v>295</v>
      </c>
      <c r="AC632" s="11" t="s">
        <v>295</v>
      </c>
      <c r="AD632" s="155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/>
      <c r="C633" s="9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155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2</v>
      </c>
    </row>
    <row r="634" spans="1:65">
      <c r="A634" s="30"/>
      <c r="B634" s="18">
        <v>1</v>
      </c>
      <c r="C634" s="14">
        <v>1</v>
      </c>
      <c r="D634" s="228">
        <v>44.5</v>
      </c>
      <c r="E634" s="228">
        <v>45</v>
      </c>
      <c r="F634" s="228">
        <v>43.9</v>
      </c>
      <c r="G634" s="228">
        <v>48.5</v>
      </c>
      <c r="H634" s="228">
        <v>44.2</v>
      </c>
      <c r="I634" s="228">
        <v>46.3</v>
      </c>
      <c r="J634" s="228">
        <v>48</v>
      </c>
      <c r="K634" s="228">
        <v>50.8</v>
      </c>
      <c r="L634" s="228">
        <v>40.4</v>
      </c>
      <c r="M634" s="228">
        <v>48.4</v>
      </c>
      <c r="N634" s="228">
        <v>39.299999999999997</v>
      </c>
      <c r="O634" s="229">
        <v>40.442</v>
      </c>
      <c r="P634" s="228">
        <v>45</v>
      </c>
      <c r="Q634" s="228">
        <v>46</v>
      </c>
      <c r="R634" s="228">
        <v>45.8</v>
      </c>
      <c r="S634" s="228">
        <v>46.1</v>
      </c>
      <c r="T634" s="228">
        <v>49</v>
      </c>
      <c r="U634" s="229">
        <v>34</v>
      </c>
      <c r="V634" s="228">
        <v>44.4</v>
      </c>
      <c r="W634" s="228">
        <v>45.9</v>
      </c>
      <c r="X634" s="228">
        <v>45.9</v>
      </c>
      <c r="Y634" s="228">
        <v>46</v>
      </c>
      <c r="Z634" s="228">
        <v>45</v>
      </c>
      <c r="AA634" s="228">
        <v>47.6</v>
      </c>
      <c r="AB634" s="228">
        <v>50.693080000000002</v>
      </c>
      <c r="AC634" s="228">
        <v>44.3</v>
      </c>
      <c r="AD634" s="225"/>
      <c r="AE634" s="226"/>
      <c r="AF634" s="226"/>
      <c r="AG634" s="226"/>
      <c r="AH634" s="226"/>
      <c r="AI634" s="226"/>
      <c r="AJ634" s="226"/>
      <c r="AK634" s="226"/>
      <c r="AL634" s="226"/>
      <c r="AM634" s="226"/>
      <c r="AN634" s="226"/>
      <c r="AO634" s="226"/>
      <c r="AP634" s="226"/>
      <c r="AQ634" s="226"/>
      <c r="AR634" s="226"/>
      <c r="AS634" s="226"/>
      <c r="AT634" s="226"/>
      <c r="AU634" s="226"/>
      <c r="AV634" s="226"/>
      <c r="AW634" s="226"/>
      <c r="AX634" s="226"/>
      <c r="AY634" s="226"/>
      <c r="AZ634" s="226"/>
      <c r="BA634" s="226"/>
      <c r="BB634" s="226"/>
      <c r="BC634" s="226"/>
      <c r="BD634" s="226"/>
      <c r="BE634" s="226"/>
      <c r="BF634" s="226"/>
      <c r="BG634" s="226"/>
      <c r="BH634" s="226"/>
      <c r="BI634" s="226"/>
      <c r="BJ634" s="226"/>
      <c r="BK634" s="226"/>
      <c r="BL634" s="226"/>
      <c r="BM634" s="230">
        <v>1</v>
      </c>
    </row>
    <row r="635" spans="1:65">
      <c r="A635" s="30"/>
      <c r="B635" s="19">
        <v>1</v>
      </c>
      <c r="C635" s="9">
        <v>2</v>
      </c>
      <c r="D635" s="224">
        <v>45</v>
      </c>
      <c r="E635" s="224">
        <v>45.1</v>
      </c>
      <c r="F635" s="224">
        <v>45.4</v>
      </c>
      <c r="G635" s="224">
        <v>49.7</v>
      </c>
      <c r="H635" s="224">
        <v>44.1</v>
      </c>
      <c r="I635" s="224">
        <v>50.1</v>
      </c>
      <c r="J635" s="224">
        <v>48</v>
      </c>
      <c r="K635" s="224">
        <v>49.6</v>
      </c>
      <c r="L635" s="224">
        <v>42.18</v>
      </c>
      <c r="M635" s="224">
        <v>47.4</v>
      </c>
      <c r="N635" s="224">
        <v>40</v>
      </c>
      <c r="O635" s="231">
        <v>39.121000000000002</v>
      </c>
      <c r="P635" s="224">
        <v>40</v>
      </c>
      <c r="Q635" s="224">
        <v>44</v>
      </c>
      <c r="R635" s="224">
        <v>45.2</v>
      </c>
      <c r="S635" s="224">
        <v>46.6</v>
      </c>
      <c r="T635" s="224">
        <v>47</v>
      </c>
      <c r="U635" s="231">
        <v>34</v>
      </c>
      <c r="V635" s="224">
        <v>44.4</v>
      </c>
      <c r="W635" s="224">
        <v>46</v>
      </c>
      <c r="X635" s="224">
        <v>46.5</v>
      </c>
      <c r="Y635" s="224">
        <v>48</v>
      </c>
      <c r="Z635" s="224">
        <v>45</v>
      </c>
      <c r="AA635" s="224">
        <v>45.6</v>
      </c>
      <c r="AB635" s="224">
        <v>51.395789999999998</v>
      </c>
      <c r="AC635" s="224">
        <v>44.8</v>
      </c>
      <c r="AD635" s="225"/>
      <c r="AE635" s="226"/>
      <c r="AF635" s="226"/>
      <c r="AG635" s="226"/>
      <c r="AH635" s="226"/>
      <c r="AI635" s="226"/>
      <c r="AJ635" s="226"/>
      <c r="AK635" s="226"/>
      <c r="AL635" s="226"/>
      <c r="AM635" s="226"/>
      <c r="AN635" s="226"/>
      <c r="AO635" s="226"/>
      <c r="AP635" s="226"/>
      <c r="AQ635" s="226"/>
      <c r="AR635" s="226"/>
      <c r="AS635" s="226"/>
      <c r="AT635" s="226"/>
      <c r="AU635" s="226"/>
      <c r="AV635" s="226"/>
      <c r="AW635" s="226"/>
      <c r="AX635" s="226"/>
      <c r="AY635" s="226"/>
      <c r="AZ635" s="226"/>
      <c r="BA635" s="226"/>
      <c r="BB635" s="226"/>
      <c r="BC635" s="226"/>
      <c r="BD635" s="226"/>
      <c r="BE635" s="226"/>
      <c r="BF635" s="226"/>
      <c r="BG635" s="226"/>
      <c r="BH635" s="226"/>
      <c r="BI635" s="226"/>
      <c r="BJ635" s="226"/>
      <c r="BK635" s="226"/>
      <c r="BL635" s="226"/>
      <c r="BM635" s="230">
        <v>28</v>
      </c>
    </row>
    <row r="636" spans="1:65">
      <c r="A636" s="30"/>
      <c r="B636" s="19">
        <v>1</v>
      </c>
      <c r="C636" s="9">
        <v>3</v>
      </c>
      <c r="D636" s="224">
        <v>44.8</v>
      </c>
      <c r="E636" s="224">
        <v>44.8</v>
      </c>
      <c r="F636" s="224">
        <v>43.9</v>
      </c>
      <c r="G636" s="224">
        <v>48.3</v>
      </c>
      <c r="H636" s="224">
        <v>45.5</v>
      </c>
      <c r="I636" s="224">
        <v>47.1</v>
      </c>
      <c r="J636" s="224">
        <v>52</v>
      </c>
      <c r="K636" s="224">
        <v>51.2</v>
      </c>
      <c r="L636" s="224">
        <v>41.32</v>
      </c>
      <c r="M636" s="224">
        <v>48.8</v>
      </c>
      <c r="N636" s="232">
        <v>43.1</v>
      </c>
      <c r="O636" s="231">
        <v>37.994</v>
      </c>
      <c r="P636" s="224">
        <v>40</v>
      </c>
      <c r="Q636" s="224">
        <v>46</v>
      </c>
      <c r="R636" s="224">
        <v>47.3</v>
      </c>
      <c r="S636" s="224">
        <v>44.5</v>
      </c>
      <c r="T636" s="224">
        <v>48</v>
      </c>
      <c r="U636" s="231">
        <v>34</v>
      </c>
      <c r="V636" s="224">
        <v>44.4</v>
      </c>
      <c r="W636" s="224">
        <v>46.7</v>
      </c>
      <c r="X636" s="224">
        <v>45.1</v>
      </c>
      <c r="Y636" s="224">
        <v>46</v>
      </c>
      <c r="Z636" s="224">
        <v>45</v>
      </c>
      <c r="AA636" s="224">
        <v>45.6</v>
      </c>
      <c r="AB636" s="224">
        <v>51.672640000000001</v>
      </c>
      <c r="AC636" s="224">
        <v>44.2</v>
      </c>
      <c r="AD636" s="225"/>
      <c r="AE636" s="226"/>
      <c r="AF636" s="226"/>
      <c r="AG636" s="226"/>
      <c r="AH636" s="226"/>
      <c r="AI636" s="226"/>
      <c r="AJ636" s="226"/>
      <c r="AK636" s="226"/>
      <c r="AL636" s="226"/>
      <c r="AM636" s="226"/>
      <c r="AN636" s="226"/>
      <c r="AO636" s="226"/>
      <c r="AP636" s="226"/>
      <c r="AQ636" s="226"/>
      <c r="AR636" s="226"/>
      <c r="AS636" s="226"/>
      <c r="AT636" s="226"/>
      <c r="AU636" s="226"/>
      <c r="AV636" s="226"/>
      <c r="AW636" s="226"/>
      <c r="AX636" s="226"/>
      <c r="AY636" s="226"/>
      <c r="AZ636" s="226"/>
      <c r="BA636" s="226"/>
      <c r="BB636" s="226"/>
      <c r="BC636" s="226"/>
      <c r="BD636" s="226"/>
      <c r="BE636" s="226"/>
      <c r="BF636" s="226"/>
      <c r="BG636" s="226"/>
      <c r="BH636" s="226"/>
      <c r="BI636" s="226"/>
      <c r="BJ636" s="226"/>
      <c r="BK636" s="226"/>
      <c r="BL636" s="226"/>
      <c r="BM636" s="230">
        <v>16</v>
      </c>
    </row>
    <row r="637" spans="1:65">
      <c r="A637" s="30"/>
      <c r="B637" s="19">
        <v>1</v>
      </c>
      <c r="C637" s="9">
        <v>4</v>
      </c>
      <c r="D637" s="224">
        <v>45.2</v>
      </c>
      <c r="E637" s="224">
        <v>44.6</v>
      </c>
      <c r="F637" s="224">
        <v>44.1</v>
      </c>
      <c r="G637" s="224">
        <v>47.2</v>
      </c>
      <c r="H637" s="224">
        <v>44.9</v>
      </c>
      <c r="I637" s="224">
        <v>48.6</v>
      </c>
      <c r="J637" s="224">
        <v>52</v>
      </c>
      <c r="K637" s="224">
        <v>50.5</v>
      </c>
      <c r="L637" s="224">
        <v>40.14</v>
      </c>
      <c r="M637" s="224">
        <v>48.1</v>
      </c>
      <c r="N637" s="224">
        <v>40.6</v>
      </c>
      <c r="O637" s="231">
        <v>39.774000000000001</v>
      </c>
      <c r="P637" s="224">
        <v>45</v>
      </c>
      <c r="Q637" s="224">
        <v>44</v>
      </c>
      <c r="R637" s="224">
        <v>45.6</v>
      </c>
      <c r="S637" s="224">
        <v>44</v>
      </c>
      <c r="T637" s="224">
        <v>48</v>
      </c>
      <c r="U637" s="231">
        <v>35</v>
      </c>
      <c r="V637" s="224">
        <v>41.6</v>
      </c>
      <c r="W637" s="224">
        <v>45.9</v>
      </c>
      <c r="X637" s="224">
        <v>48.2</v>
      </c>
      <c r="Y637" s="224">
        <v>46</v>
      </c>
      <c r="Z637" s="224">
        <v>44</v>
      </c>
      <c r="AA637" s="224">
        <v>44</v>
      </c>
      <c r="AB637" s="224">
        <v>49.102539999999998</v>
      </c>
      <c r="AC637" s="224">
        <v>45.2</v>
      </c>
      <c r="AD637" s="225"/>
      <c r="AE637" s="226"/>
      <c r="AF637" s="226"/>
      <c r="AG637" s="226"/>
      <c r="AH637" s="226"/>
      <c r="AI637" s="226"/>
      <c r="AJ637" s="226"/>
      <c r="AK637" s="226"/>
      <c r="AL637" s="226"/>
      <c r="AM637" s="226"/>
      <c r="AN637" s="226"/>
      <c r="AO637" s="226"/>
      <c r="AP637" s="226"/>
      <c r="AQ637" s="226"/>
      <c r="AR637" s="226"/>
      <c r="AS637" s="226"/>
      <c r="AT637" s="226"/>
      <c r="AU637" s="226"/>
      <c r="AV637" s="226"/>
      <c r="AW637" s="226"/>
      <c r="AX637" s="226"/>
      <c r="AY637" s="226"/>
      <c r="AZ637" s="226"/>
      <c r="BA637" s="226"/>
      <c r="BB637" s="226"/>
      <c r="BC637" s="226"/>
      <c r="BD637" s="226"/>
      <c r="BE637" s="226"/>
      <c r="BF637" s="226"/>
      <c r="BG637" s="226"/>
      <c r="BH637" s="226"/>
      <c r="BI637" s="226"/>
      <c r="BJ637" s="226"/>
      <c r="BK637" s="226"/>
      <c r="BL637" s="226"/>
      <c r="BM637" s="230">
        <v>45.868312777777781</v>
      </c>
    </row>
    <row r="638" spans="1:65">
      <c r="A638" s="30"/>
      <c r="B638" s="19">
        <v>1</v>
      </c>
      <c r="C638" s="9">
        <v>5</v>
      </c>
      <c r="D638" s="224">
        <v>44.2</v>
      </c>
      <c r="E638" s="224">
        <v>44.8</v>
      </c>
      <c r="F638" s="224">
        <v>45.6</v>
      </c>
      <c r="G638" s="224">
        <v>47.4</v>
      </c>
      <c r="H638" s="224">
        <v>44.9</v>
      </c>
      <c r="I638" s="224">
        <v>47.7</v>
      </c>
      <c r="J638" s="224">
        <v>48</v>
      </c>
      <c r="K638" s="224">
        <v>51.6</v>
      </c>
      <c r="L638" s="224">
        <v>41.65</v>
      </c>
      <c r="M638" s="224">
        <v>48.4</v>
      </c>
      <c r="N638" s="224">
        <v>40.5</v>
      </c>
      <c r="O638" s="231">
        <v>38.484000000000002</v>
      </c>
      <c r="P638" s="224">
        <v>45</v>
      </c>
      <c r="Q638" s="224">
        <v>40</v>
      </c>
      <c r="R638" s="224">
        <v>46.3</v>
      </c>
      <c r="S638" s="224">
        <v>43.6</v>
      </c>
      <c r="T638" s="224">
        <v>50</v>
      </c>
      <c r="U638" s="231">
        <v>35</v>
      </c>
      <c r="V638" s="232">
        <v>39.799999999999997</v>
      </c>
      <c r="W638" s="224">
        <v>46.7</v>
      </c>
      <c r="X638" s="224">
        <v>47.2</v>
      </c>
      <c r="Y638" s="224">
        <v>45</v>
      </c>
      <c r="Z638" s="224">
        <v>46</v>
      </c>
      <c r="AA638" s="224">
        <v>46.5</v>
      </c>
      <c r="AB638" s="224">
        <v>49.701729999999998</v>
      </c>
      <c r="AC638" s="232">
        <v>47.5</v>
      </c>
      <c r="AD638" s="225"/>
      <c r="AE638" s="226"/>
      <c r="AF638" s="226"/>
      <c r="AG638" s="226"/>
      <c r="AH638" s="226"/>
      <c r="AI638" s="226"/>
      <c r="AJ638" s="226"/>
      <c r="AK638" s="226"/>
      <c r="AL638" s="226"/>
      <c r="AM638" s="226"/>
      <c r="AN638" s="226"/>
      <c r="AO638" s="226"/>
      <c r="AP638" s="226"/>
      <c r="AQ638" s="226"/>
      <c r="AR638" s="226"/>
      <c r="AS638" s="226"/>
      <c r="AT638" s="226"/>
      <c r="AU638" s="226"/>
      <c r="AV638" s="226"/>
      <c r="AW638" s="226"/>
      <c r="AX638" s="226"/>
      <c r="AY638" s="226"/>
      <c r="AZ638" s="226"/>
      <c r="BA638" s="226"/>
      <c r="BB638" s="226"/>
      <c r="BC638" s="226"/>
      <c r="BD638" s="226"/>
      <c r="BE638" s="226"/>
      <c r="BF638" s="226"/>
      <c r="BG638" s="226"/>
      <c r="BH638" s="226"/>
      <c r="BI638" s="226"/>
      <c r="BJ638" s="226"/>
      <c r="BK638" s="226"/>
      <c r="BL638" s="226"/>
      <c r="BM638" s="230">
        <v>43</v>
      </c>
    </row>
    <row r="639" spans="1:65">
      <c r="A639" s="30"/>
      <c r="B639" s="19">
        <v>1</v>
      </c>
      <c r="C639" s="9">
        <v>6</v>
      </c>
      <c r="D639" s="224">
        <v>44.9</v>
      </c>
      <c r="E639" s="224">
        <v>45</v>
      </c>
      <c r="F639" s="224">
        <v>45.3</v>
      </c>
      <c r="G639" s="224">
        <v>47.8</v>
      </c>
      <c r="H639" s="224">
        <v>44.7</v>
      </c>
      <c r="I639" s="224">
        <v>47</v>
      </c>
      <c r="J639" s="224">
        <v>50</v>
      </c>
      <c r="K639" s="224">
        <v>49.4</v>
      </c>
      <c r="L639" s="224">
        <v>43.54</v>
      </c>
      <c r="M639" s="224">
        <v>48.6</v>
      </c>
      <c r="N639" s="224">
        <v>41</v>
      </c>
      <c r="O639" s="231">
        <v>36.634999999999998</v>
      </c>
      <c r="P639" s="224">
        <v>45</v>
      </c>
      <c r="Q639" s="224">
        <v>44</v>
      </c>
      <c r="R639" s="224">
        <v>46.5</v>
      </c>
      <c r="S639" s="224">
        <v>44.5</v>
      </c>
      <c r="T639" s="224">
        <v>49</v>
      </c>
      <c r="U639" s="231">
        <v>35</v>
      </c>
      <c r="V639" s="224">
        <v>44</v>
      </c>
      <c r="W639" s="224">
        <v>47.4</v>
      </c>
      <c r="X639" s="224">
        <v>47.3</v>
      </c>
      <c r="Y639" s="224">
        <v>45</v>
      </c>
      <c r="Z639" s="232">
        <v>59</v>
      </c>
      <c r="AA639" s="224">
        <v>45</v>
      </c>
      <c r="AB639" s="224">
        <v>50.041260000000001</v>
      </c>
      <c r="AC639" s="224">
        <v>44.8</v>
      </c>
      <c r="AD639" s="225"/>
      <c r="AE639" s="226"/>
      <c r="AF639" s="226"/>
      <c r="AG639" s="226"/>
      <c r="AH639" s="226"/>
      <c r="AI639" s="226"/>
      <c r="AJ639" s="226"/>
      <c r="AK639" s="226"/>
      <c r="AL639" s="226"/>
      <c r="AM639" s="226"/>
      <c r="AN639" s="226"/>
      <c r="AO639" s="226"/>
      <c r="AP639" s="226"/>
      <c r="AQ639" s="226"/>
      <c r="AR639" s="226"/>
      <c r="AS639" s="226"/>
      <c r="AT639" s="226"/>
      <c r="AU639" s="226"/>
      <c r="AV639" s="226"/>
      <c r="AW639" s="226"/>
      <c r="AX639" s="226"/>
      <c r="AY639" s="226"/>
      <c r="AZ639" s="226"/>
      <c r="BA639" s="226"/>
      <c r="BB639" s="226"/>
      <c r="BC639" s="226"/>
      <c r="BD639" s="226"/>
      <c r="BE639" s="226"/>
      <c r="BF639" s="226"/>
      <c r="BG639" s="226"/>
      <c r="BH639" s="226"/>
      <c r="BI639" s="226"/>
      <c r="BJ639" s="226"/>
      <c r="BK639" s="226"/>
      <c r="BL639" s="226"/>
      <c r="BM639" s="227"/>
    </row>
    <row r="640" spans="1:65">
      <c r="A640" s="30"/>
      <c r="B640" s="20" t="s">
        <v>267</v>
      </c>
      <c r="C640" s="12"/>
      <c r="D640" s="233">
        <v>44.766666666666659</v>
      </c>
      <c r="E640" s="233">
        <v>44.883333333333326</v>
      </c>
      <c r="F640" s="233">
        <v>44.699999999999996</v>
      </c>
      <c r="G640" s="233">
        <v>48.15</v>
      </c>
      <c r="H640" s="233">
        <v>44.716666666666669</v>
      </c>
      <c r="I640" s="233">
        <v>47.800000000000004</v>
      </c>
      <c r="J640" s="233">
        <v>49.666666666666664</v>
      </c>
      <c r="K640" s="233">
        <v>50.516666666666673</v>
      </c>
      <c r="L640" s="233">
        <v>41.538333333333334</v>
      </c>
      <c r="M640" s="233">
        <v>48.283333333333331</v>
      </c>
      <c r="N640" s="233">
        <v>40.75</v>
      </c>
      <c r="O640" s="233">
        <v>38.741666666666667</v>
      </c>
      <c r="P640" s="233">
        <v>43.333333333333336</v>
      </c>
      <c r="Q640" s="233">
        <v>44</v>
      </c>
      <c r="R640" s="233">
        <v>46.116666666666667</v>
      </c>
      <c r="S640" s="233">
        <v>44.883333333333326</v>
      </c>
      <c r="T640" s="233">
        <v>48.5</v>
      </c>
      <c r="U640" s="233">
        <v>34.5</v>
      </c>
      <c r="V640" s="233">
        <v>43.099999999999994</v>
      </c>
      <c r="W640" s="233">
        <v>46.433333333333337</v>
      </c>
      <c r="X640" s="233">
        <v>46.699999999999996</v>
      </c>
      <c r="Y640" s="233">
        <v>46</v>
      </c>
      <c r="Z640" s="233">
        <v>47.333333333333336</v>
      </c>
      <c r="AA640" s="233">
        <v>45.716666666666669</v>
      </c>
      <c r="AB640" s="233">
        <v>50.434506666666664</v>
      </c>
      <c r="AC640" s="233">
        <v>45.133333333333333</v>
      </c>
      <c r="AD640" s="225"/>
      <c r="AE640" s="226"/>
      <c r="AF640" s="226"/>
      <c r="AG640" s="226"/>
      <c r="AH640" s="226"/>
      <c r="AI640" s="226"/>
      <c r="AJ640" s="226"/>
      <c r="AK640" s="226"/>
      <c r="AL640" s="226"/>
      <c r="AM640" s="226"/>
      <c r="AN640" s="226"/>
      <c r="AO640" s="226"/>
      <c r="AP640" s="226"/>
      <c r="AQ640" s="226"/>
      <c r="AR640" s="226"/>
      <c r="AS640" s="226"/>
      <c r="AT640" s="226"/>
      <c r="AU640" s="226"/>
      <c r="AV640" s="226"/>
      <c r="AW640" s="226"/>
      <c r="AX640" s="226"/>
      <c r="AY640" s="226"/>
      <c r="AZ640" s="226"/>
      <c r="BA640" s="226"/>
      <c r="BB640" s="226"/>
      <c r="BC640" s="226"/>
      <c r="BD640" s="226"/>
      <c r="BE640" s="226"/>
      <c r="BF640" s="226"/>
      <c r="BG640" s="226"/>
      <c r="BH640" s="226"/>
      <c r="BI640" s="226"/>
      <c r="BJ640" s="226"/>
      <c r="BK640" s="226"/>
      <c r="BL640" s="226"/>
      <c r="BM640" s="227"/>
    </row>
    <row r="641" spans="1:65">
      <c r="A641" s="30"/>
      <c r="B641" s="3" t="s">
        <v>268</v>
      </c>
      <c r="C641" s="29"/>
      <c r="D641" s="224">
        <v>44.849999999999994</v>
      </c>
      <c r="E641" s="224">
        <v>44.9</v>
      </c>
      <c r="F641" s="224">
        <v>44.7</v>
      </c>
      <c r="G641" s="224">
        <v>48.05</v>
      </c>
      <c r="H641" s="224">
        <v>44.8</v>
      </c>
      <c r="I641" s="224">
        <v>47.400000000000006</v>
      </c>
      <c r="J641" s="224">
        <v>49</v>
      </c>
      <c r="K641" s="224">
        <v>50.65</v>
      </c>
      <c r="L641" s="224">
        <v>41.484999999999999</v>
      </c>
      <c r="M641" s="224">
        <v>48.4</v>
      </c>
      <c r="N641" s="224">
        <v>40.549999999999997</v>
      </c>
      <c r="O641" s="224">
        <v>38.802500000000002</v>
      </c>
      <c r="P641" s="224">
        <v>45</v>
      </c>
      <c r="Q641" s="224">
        <v>44</v>
      </c>
      <c r="R641" s="224">
        <v>46.05</v>
      </c>
      <c r="S641" s="224">
        <v>44.5</v>
      </c>
      <c r="T641" s="224">
        <v>48.5</v>
      </c>
      <c r="U641" s="224">
        <v>34.5</v>
      </c>
      <c r="V641" s="224">
        <v>44.2</v>
      </c>
      <c r="W641" s="224">
        <v>46.35</v>
      </c>
      <c r="X641" s="224">
        <v>46.85</v>
      </c>
      <c r="Y641" s="224">
        <v>46</v>
      </c>
      <c r="Z641" s="224">
        <v>45</v>
      </c>
      <c r="AA641" s="224">
        <v>45.6</v>
      </c>
      <c r="AB641" s="224">
        <v>50.367170000000002</v>
      </c>
      <c r="AC641" s="224">
        <v>44.8</v>
      </c>
      <c r="AD641" s="225"/>
      <c r="AE641" s="226"/>
      <c r="AF641" s="226"/>
      <c r="AG641" s="226"/>
      <c r="AH641" s="226"/>
      <c r="AI641" s="226"/>
      <c r="AJ641" s="226"/>
      <c r="AK641" s="226"/>
      <c r="AL641" s="226"/>
      <c r="AM641" s="226"/>
      <c r="AN641" s="226"/>
      <c r="AO641" s="226"/>
      <c r="AP641" s="226"/>
      <c r="AQ641" s="226"/>
      <c r="AR641" s="226"/>
      <c r="AS641" s="226"/>
      <c r="AT641" s="226"/>
      <c r="AU641" s="226"/>
      <c r="AV641" s="226"/>
      <c r="AW641" s="226"/>
      <c r="AX641" s="226"/>
      <c r="AY641" s="226"/>
      <c r="AZ641" s="226"/>
      <c r="BA641" s="226"/>
      <c r="BB641" s="226"/>
      <c r="BC641" s="226"/>
      <c r="BD641" s="226"/>
      <c r="BE641" s="226"/>
      <c r="BF641" s="226"/>
      <c r="BG641" s="226"/>
      <c r="BH641" s="226"/>
      <c r="BI641" s="226"/>
      <c r="BJ641" s="226"/>
      <c r="BK641" s="226"/>
      <c r="BL641" s="226"/>
      <c r="BM641" s="227"/>
    </row>
    <row r="642" spans="1:65">
      <c r="A642" s="30"/>
      <c r="B642" s="3" t="s">
        <v>269</v>
      </c>
      <c r="C642" s="29"/>
      <c r="D642" s="24">
        <v>0.36147844564602527</v>
      </c>
      <c r="E642" s="24">
        <v>0.1834847859269722</v>
      </c>
      <c r="F642" s="24">
        <v>0.81240384046359604</v>
      </c>
      <c r="G642" s="24">
        <v>0.90939540355117332</v>
      </c>
      <c r="H642" s="24">
        <v>0.51542862422130331</v>
      </c>
      <c r="I642" s="24">
        <v>1.3652838532700822</v>
      </c>
      <c r="J642" s="24">
        <v>1.9663841605003503</v>
      </c>
      <c r="K642" s="24">
        <v>0.87273516410573704</v>
      </c>
      <c r="L642" s="24">
        <v>1.2433570149666049</v>
      </c>
      <c r="M642" s="24">
        <v>0.4915960401250874</v>
      </c>
      <c r="N642" s="24">
        <v>1.2911235417263534</v>
      </c>
      <c r="O642" s="24">
        <v>1.3538228342979997</v>
      </c>
      <c r="P642" s="24">
        <v>2.5819888974716112</v>
      </c>
      <c r="Q642" s="24">
        <v>2.1908902300206643</v>
      </c>
      <c r="R642" s="24">
        <v>0.74677082606825507</v>
      </c>
      <c r="S642" s="24">
        <v>1.1956866925188503</v>
      </c>
      <c r="T642" s="24">
        <v>1.0488088481701516</v>
      </c>
      <c r="U642" s="24">
        <v>0.54772255750516607</v>
      </c>
      <c r="V642" s="24">
        <v>1.9503845774615838</v>
      </c>
      <c r="W642" s="24">
        <v>0.60553007081949883</v>
      </c>
      <c r="X642" s="24">
        <v>1.1045361017187265</v>
      </c>
      <c r="Y642" s="24">
        <v>1.0954451150103321</v>
      </c>
      <c r="Z642" s="24">
        <v>5.750362307426097</v>
      </c>
      <c r="AA642" s="24">
        <v>1.2367969383317003</v>
      </c>
      <c r="AB642" s="24">
        <v>0.99896343796290588</v>
      </c>
      <c r="AC642" s="24">
        <v>1.2160043859570029</v>
      </c>
      <c r="AD642" s="155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3" t="s">
        <v>85</v>
      </c>
      <c r="C643" s="29"/>
      <c r="D643" s="13">
        <v>8.0747232832321363E-3</v>
      </c>
      <c r="E643" s="13">
        <v>4.0880383050940711E-3</v>
      </c>
      <c r="F643" s="13">
        <v>1.8174582560706847E-2</v>
      </c>
      <c r="G643" s="13">
        <v>1.8886716584655728E-2</v>
      </c>
      <c r="H643" s="13">
        <v>1.1526543963204695E-2</v>
      </c>
      <c r="I643" s="13">
        <v>2.8562423708579122E-2</v>
      </c>
      <c r="J643" s="13">
        <v>3.9591627392624507E-2</v>
      </c>
      <c r="K643" s="13">
        <v>1.7276182727266321E-2</v>
      </c>
      <c r="L643" s="13">
        <v>2.9932761263891303E-2</v>
      </c>
      <c r="M643" s="13">
        <v>1.0181485125131255E-2</v>
      </c>
      <c r="N643" s="13">
        <v>3.1684013293898243E-2</v>
      </c>
      <c r="O643" s="13">
        <v>3.4944878493387815E-2</v>
      </c>
      <c r="P643" s="13">
        <v>5.9584359172421796E-2</v>
      </c>
      <c r="Q643" s="13">
        <v>4.9792959773196914E-2</v>
      </c>
      <c r="R643" s="13">
        <v>1.6193078989553779E-2</v>
      </c>
      <c r="S643" s="13">
        <v>2.6639881749398821E-2</v>
      </c>
      <c r="T643" s="13">
        <v>2.1624924704539208E-2</v>
      </c>
      <c r="U643" s="13">
        <v>1.5876016159570031E-2</v>
      </c>
      <c r="V643" s="13">
        <v>4.5252542400500792E-2</v>
      </c>
      <c r="W643" s="13">
        <v>1.3040848617792507E-2</v>
      </c>
      <c r="X643" s="13">
        <v>2.3651736653505923E-2</v>
      </c>
      <c r="Y643" s="13">
        <v>2.3814024239355046E-2</v>
      </c>
      <c r="Z643" s="13">
        <v>0.12148652762167809</v>
      </c>
      <c r="AA643" s="13">
        <v>2.705352398829822E-2</v>
      </c>
      <c r="AB643" s="13">
        <v>1.9807142053857821E-2</v>
      </c>
      <c r="AC643" s="13">
        <v>2.6942490087673625E-2</v>
      </c>
      <c r="AD643" s="155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30"/>
      <c r="B644" s="3" t="s">
        <v>270</v>
      </c>
      <c r="C644" s="29"/>
      <c r="D644" s="13">
        <v>-2.4017585221596471E-2</v>
      </c>
      <c r="E644" s="13">
        <v>-2.1474071854713062E-2</v>
      </c>
      <c r="F644" s="13">
        <v>-2.5471021431244134E-2</v>
      </c>
      <c r="G644" s="13">
        <v>4.9744302418022412E-2</v>
      </c>
      <c r="H644" s="13">
        <v>-2.5107662378832107E-2</v>
      </c>
      <c r="I644" s="13">
        <v>4.2113762317372183E-2</v>
      </c>
      <c r="J644" s="13">
        <v>8.2809976187506518E-2</v>
      </c>
      <c r="K644" s="13">
        <v>0.10134128786051444</v>
      </c>
      <c r="L644" s="13">
        <v>-9.4400233673784251E-2</v>
      </c>
      <c r="M644" s="13">
        <v>5.2651174837317738E-2</v>
      </c>
      <c r="N644" s="13">
        <v>-0.11158711685286782</v>
      </c>
      <c r="O644" s="13">
        <v>-0.15537188266850366</v>
      </c>
      <c r="P644" s="13">
        <v>-5.5266463729020998E-2</v>
      </c>
      <c r="Q644" s="13">
        <v>-4.0732101632544482E-2</v>
      </c>
      <c r="R644" s="13">
        <v>5.414498023768699E-3</v>
      </c>
      <c r="S644" s="13">
        <v>-2.1474071854713062E-2</v>
      </c>
      <c r="T644" s="13">
        <v>5.7374842518672642E-2</v>
      </c>
      <c r="U644" s="13">
        <v>-0.24784676150733598</v>
      </c>
      <c r="V644" s="13">
        <v>-6.0353490462787929E-2</v>
      </c>
      <c r="W644" s="13">
        <v>1.2318320019595319E-2</v>
      </c>
      <c r="X644" s="13">
        <v>1.8132064858185748E-2</v>
      </c>
      <c r="Y644" s="13">
        <v>2.8709846568852893E-3</v>
      </c>
      <c r="Z644" s="13">
        <v>3.1939708849838544E-2</v>
      </c>
      <c r="AA644" s="13">
        <v>-3.3061192341171664E-3</v>
      </c>
      <c r="AB644" s="13">
        <v>9.9550073075744594E-2</v>
      </c>
      <c r="AC644" s="13">
        <v>-1.6023686068534215E-2</v>
      </c>
      <c r="AD644" s="155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A645" s="30"/>
      <c r="B645" s="46" t="s">
        <v>271</v>
      </c>
      <c r="C645" s="47"/>
      <c r="D645" s="45">
        <v>0.22</v>
      </c>
      <c r="E645" s="45">
        <v>0.18</v>
      </c>
      <c r="F645" s="45">
        <v>0.24</v>
      </c>
      <c r="G645" s="45">
        <v>0.92</v>
      </c>
      <c r="H645" s="45">
        <v>0.24</v>
      </c>
      <c r="I645" s="45">
        <v>0.8</v>
      </c>
      <c r="J645" s="45">
        <v>1.43</v>
      </c>
      <c r="K645" s="45">
        <v>1.72</v>
      </c>
      <c r="L645" s="45">
        <v>1.31</v>
      </c>
      <c r="M645" s="45">
        <v>0.96</v>
      </c>
      <c r="N645" s="45">
        <v>1.58</v>
      </c>
      <c r="O645" s="45">
        <v>2.25</v>
      </c>
      <c r="P645" s="45">
        <v>0.71</v>
      </c>
      <c r="Q645" s="45">
        <v>0.48</v>
      </c>
      <c r="R645" s="45">
        <v>0.23</v>
      </c>
      <c r="S645" s="45">
        <v>0.18</v>
      </c>
      <c r="T645" s="45">
        <v>1.04</v>
      </c>
      <c r="U645" s="45">
        <v>3.68</v>
      </c>
      <c r="V645" s="45">
        <v>0.78</v>
      </c>
      <c r="W645" s="45">
        <v>0.34</v>
      </c>
      <c r="X645" s="45">
        <v>0.43</v>
      </c>
      <c r="Y645" s="45">
        <v>0.19</v>
      </c>
      <c r="Z645" s="45">
        <v>0.64</v>
      </c>
      <c r="AA645" s="45">
        <v>0.1</v>
      </c>
      <c r="AB645" s="45">
        <v>1.69</v>
      </c>
      <c r="AC645" s="45">
        <v>0.1</v>
      </c>
      <c r="AD645" s="155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5"/>
    </row>
    <row r="646" spans="1:65">
      <c r="B646" s="31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BM646" s="55"/>
    </row>
    <row r="647" spans="1:65" ht="15">
      <c r="B647" s="8" t="s">
        <v>503</v>
      </c>
      <c r="BM647" s="28" t="s">
        <v>65</v>
      </c>
    </row>
    <row r="648" spans="1:65" ht="15">
      <c r="A648" s="25" t="s">
        <v>57</v>
      </c>
      <c r="B648" s="18" t="s">
        <v>108</v>
      </c>
      <c r="C648" s="15" t="s">
        <v>109</v>
      </c>
      <c r="D648" s="16" t="s">
        <v>224</v>
      </c>
      <c r="E648" s="17" t="s">
        <v>224</v>
      </c>
      <c r="F648" s="17" t="s">
        <v>224</v>
      </c>
      <c r="G648" s="17" t="s">
        <v>224</v>
      </c>
      <c r="H648" s="17" t="s">
        <v>224</v>
      </c>
      <c r="I648" s="17" t="s">
        <v>224</v>
      </c>
      <c r="J648" s="17" t="s">
        <v>224</v>
      </c>
      <c r="K648" s="17" t="s">
        <v>224</v>
      </c>
      <c r="L648" s="17" t="s">
        <v>224</v>
      </c>
      <c r="M648" s="17" t="s">
        <v>224</v>
      </c>
      <c r="N648" s="17" t="s">
        <v>224</v>
      </c>
      <c r="O648" s="17" t="s">
        <v>224</v>
      </c>
      <c r="P648" s="17" t="s">
        <v>224</v>
      </c>
      <c r="Q648" s="17" t="s">
        <v>224</v>
      </c>
      <c r="R648" s="17" t="s">
        <v>224</v>
      </c>
      <c r="S648" s="17" t="s">
        <v>224</v>
      </c>
      <c r="T648" s="17" t="s">
        <v>224</v>
      </c>
      <c r="U648" s="17" t="s">
        <v>224</v>
      </c>
      <c r="V648" s="17" t="s">
        <v>224</v>
      </c>
      <c r="W648" s="17" t="s">
        <v>224</v>
      </c>
      <c r="X648" s="17" t="s">
        <v>224</v>
      </c>
      <c r="Y648" s="17" t="s">
        <v>224</v>
      </c>
      <c r="Z648" s="17" t="s">
        <v>224</v>
      </c>
      <c r="AA648" s="17" t="s">
        <v>224</v>
      </c>
      <c r="AB648" s="155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 t="s">
        <v>225</v>
      </c>
      <c r="C649" s="9" t="s">
        <v>225</v>
      </c>
      <c r="D649" s="153" t="s">
        <v>227</v>
      </c>
      <c r="E649" s="154" t="s">
        <v>229</v>
      </c>
      <c r="F649" s="154" t="s">
        <v>230</v>
      </c>
      <c r="G649" s="154" t="s">
        <v>232</v>
      </c>
      <c r="H649" s="154" t="s">
        <v>233</v>
      </c>
      <c r="I649" s="154" t="s">
        <v>234</v>
      </c>
      <c r="J649" s="154" t="s">
        <v>235</v>
      </c>
      <c r="K649" s="154" t="s">
        <v>236</v>
      </c>
      <c r="L649" s="154" t="s">
        <v>238</v>
      </c>
      <c r="M649" s="154" t="s">
        <v>239</v>
      </c>
      <c r="N649" s="154" t="s">
        <v>240</v>
      </c>
      <c r="O649" s="154" t="s">
        <v>242</v>
      </c>
      <c r="P649" s="154" t="s">
        <v>243</v>
      </c>
      <c r="Q649" s="154" t="s">
        <v>244</v>
      </c>
      <c r="R649" s="154" t="s">
        <v>246</v>
      </c>
      <c r="S649" s="154" t="s">
        <v>247</v>
      </c>
      <c r="T649" s="154" t="s">
        <v>248</v>
      </c>
      <c r="U649" s="154" t="s">
        <v>249</v>
      </c>
      <c r="V649" s="154" t="s">
        <v>250</v>
      </c>
      <c r="W649" s="154" t="s">
        <v>251</v>
      </c>
      <c r="X649" s="154" t="s">
        <v>252</v>
      </c>
      <c r="Y649" s="154" t="s">
        <v>253</v>
      </c>
      <c r="Z649" s="154" t="s">
        <v>254</v>
      </c>
      <c r="AA649" s="154" t="s">
        <v>258</v>
      </c>
      <c r="AB649" s="155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 t="s">
        <v>1</v>
      </c>
    </row>
    <row r="650" spans="1:65">
      <c r="A650" s="30"/>
      <c r="B650" s="19"/>
      <c r="C650" s="9"/>
      <c r="D650" s="10" t="s">
        <v>295</v>
      </c>
      <c r="E650" s="11" t="s">
        <v>296</v>
      </c>
      <c r="F650" s="11" t="s">
        <v>296</v>
      </c>
      <c r="G650" s="11" t="s">
        <v>296</v>
      </c>
      <c r="H650" s="11" t="s">
        <v>296</v>
      </c>
      <c r="I650" s="11" t="s">
        <v>296</v>
      </c>
      <c r="J650" s="11" t="s">
        <v>112</v>
      </c>
      <c r="K650" s="11" t="s">
        <v>295</v>
      </c>
      <c r="L650" s="11" t="s">
        <v>112</v>
      </c>
      <c r="M650" s="11" t="s">
        <v>295</v>
      </c>
      <c r="N650" s="11" t="s">
        <v>296</v>
      </c>
      <c r="O650" s="11" t="s">
        <v>112</v>
      </c>
      <c r="P650" s="11" t="s">
        <v>296</v>
      </c>
      <c r="Q650" s="11" t="s">
        <v>112</v>
      </c>
      <c r="R650" s="11" t="s">
        <v>112</v>
      </c>
      <c r="S650" s="11" t="s">
        <v>112</v>
      </c>
      <c r="T650" s="11" t="s">
        <v>112</v>
      </c>
      <c r="U650" s="11" t="s">
        <v>296</v>
      </c>
      <c r="V650" s="11" t="s">
        <v>296</v>
      </c>
      <c r="W650" s="11" t="s">
        <v>296</v>
      </c>
      <c r="X650" s="11" t="s">
        <v>296</v>
      </c>
      <c r="Y650" s="11" t="s">
        <v>112</v>
      </c>
      <c r="Z650" s="11" t="s">
        <v>295</v>
      </c>
      <c r="AA650" s="11" t="s">
        <v>112</v>
      </c>
      <c r="AB650" s="155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3</v>
      </c>
    </row>
    <row r="651" spans="1:65">
      <c r="A651" s="30"/>
      <c r="B651" s="19"/>
      <c r="C651" s="9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155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3</v>
      </c>
    </row>
    <row r="652" spans="1:65">
      <c r="A652" s="30"/>
      <c r="B652" s="18">
        <v>1</v>
      </c>
      <c r="C652" s="14">
        <v>1</v>
      </c>
      <c r="D652" s="218">
        <v>4.7600000000000003E-2</v>
      </c>
      <c r="E652" s="218">
        <v>4.87E-2</v>
      </c>
      <c r="F652" s="218">
        <v>4.5999999999999999E-2</v>
      </c>
      <c r="G652" s="219">
        <v>0.06</v>
      </c>
      <c r="H652" s="218">
        <v>4.8000000000000001E-2</v>
      </c>
      <c r="I652" s="218">
        <v>5.099999999999999E-2</v>
      </c>
      <c r="J652" s="218">
        <v>0.05</v>
      </c>
      <c r="K652" s="218">
        <v>5.4699999999999999E-2</v>
      </c>
      <c r="L652" s="218">
        <v>4.5740000000000003E-2</v>
      </c>
      <c r="M652" s="218">
        <v>4.6300000000000001E-2</v>
      </c>
      <c r="N652" s="218">
        <v>4.9099999999999998E-2</v>
      </c>
      <c r="O652" s="218">
        <v>4.9468100000000008E-2</v>
      </c>
      <c r="P652" s="218">
        <v>4.8500000000000001E-2</v>
      </c>
      <c r="Q652" s="218">
        <v>0.05</v>
      </c>
      <c r="R652" s="218">
        <v>5.0799999999999998E-2</v>
      </c>
      <c r="S652" s="218">
        <v>4.8000000000000001E-2</v>
      </c>
      <c r="T652" s="218">
        <v>4.2999999999999997E-2</v>
      </c>
      <c r="U652" s="218">
        <v>0.05</v>
      </c>
      <c r="V652" s="218">
        <v>4.5999999999999999E-2</v>
      </c>
      <c r="W652" s="218">
        <v>4.5999999999999999E-2</v>
      </c>
      <c r="X652" s="218">
        <v>0.05</v>
      </c>
      <c r="Y652" s="218">
        <v>4.8099999999999997E-2</v>
      </c>
      <c r="Z652" s="218">
        <v>4.58E-2</v>
      </c>
      <c r="AA652" s="218">
        <v>5.0199999999999995E-2</v>
      </c>
      <c r="AB652" s="205"/>
      <c r="AC652" s="206"/>
      <c r="AD652" s="206"/>
      <c r="AE652" s="206"/>
      <c r="AF652" s="206"/>
      <c r="AG652" s="206"/>
      <c r="AH652" s="206"/>
      <c r="AI652" s="206"/>
      <c r="AJ652" s="206"/>
      <c r="AK652" s="206"/>
      <c r="AL652" s="206"/>
      <c r="AM652" s="206"/>
      <c r="AN652" s="206"/>
      <c r="AO652" s="206"/>
      <c r="AP652" s="206"/>
      <c r="AQ652" s="206"/>
      <c r="AR652" s="206"/>
      <c r="AS652" s="206"/>
      <c r="AT652" s="206"/>
      <c r="AU652" s="206"/>
      <c r="AV652" s="206"/>
      <c r="AW652" s="206"/>
      <c r="AX652" s="206"/>
      <c r="AY652" s="206"/>
      <c r="AZ652" s="206"/>
      <c r="BA652" s="206"/>
      <c r="BB652" s="206"/>
      <c r="BC652" s="206"/>
      <c r="BD652" s="206"/>
      <c r="BE652" s="206"/>
      <c r="BF652" s="206"/>
      <c r="BG652" s="206"/>
      <c r="BH652" s="206"/>
      <c r="BI652" s="206"/>
      <c r="BJ652" s="206"/>
      <c r="BK652" s="206"/>
      <c r="BL652" s="206"/>
      <c r="BM652" s="220">
        <v>1</v>
      </c>
    </row>
    <row r="653" spans="1:65">
      <c r="A653" s="30"/>
      <c r="B653" s="19">
        <v>1</v>
      </c>
      <c r="C653" s="9">
        <v>2</v>
      </c>
      <c r="D653" s="24">
        <v>4.9200000000000001E-2</v>
      </c>
      <c r="E653" s="24">
        <v>4.82E-2</v>
      </c>
      <c r="F653" s="24">
        <v>4.8000000000000001E-2</v>
      </c>
      <c r="G653" s="222">
        <v>5.8000000000000003E-2</v>
      </c>
      <c r="H653" s="24">
        <v>4.7E-2</v>
      </c>
      <c r="I653" s="24">
        <v>5.099999999999999E-2</v>
      </c>
      <c r="J653" s="24">
        <v>0.05</v>
      </c>
      <c r="K653" s="24">
        <v>5.4199999999999998E-2</v>
      </c>
      <c r="L653" s="24">
        <v>4.5039999999999997E-2</v>
      </c>
      <c r="M653" s="24">
        <v>4.4900000000000002E-2</v>
      </c>
      <c r="N653" s="24">
        <v>5.04E-2</v>
      </c>
      <c r="O653" s="24">
        <v>5.05846E-2</v>
      </c>
      <c r="P653" s="24">
        <v>4.7E-2</v>
      </c>
      <c r="Q653" s="24">
        <v>0.05</v>
      </c>
      <c r="R653" s="24">
        <v>4.9099999999999998E-2</v>
      </c>
      <c r="S653" s="24">
        <v>4.4000000000000004E-2</v>
      </c>
      <c r="T653" s="24">
        <v>4.4000000000000004E-2</v>
      </c>
      <c r="U653" s="24">
        <v>4.7E-2</v>
      </c>
      <c r="V653" s="24">
        <v>4.5999999999999999E-2</v>
      </c>
      <c r="W653" s="24">
        <v>4.5999999999999999E-2</v>
      </c>
      <c r="X653" s="24">
        <v>0.05</v>
      </c>
      <c r="Y653" s="24">
        <v>4.7899999999999998E-2</v>
      </c>
      <c r="Z653" s="24">
        <v>4.9500000000000002E-2</v>
      </c>
      <c r="AA653" s="24">
        <v>5.57E-2</v>
      </c>
      <c r="AB653" s="205"/>
      <c r="AC653" s="206"/>
      <c r="AD653" s="206"/>
      <c r="AE653" s="206"/>
      <c r="AF653" s="206"/>
      <c r="AG653" s="206"/>
      <c r="AH653" s="206"/>
      <c r="AI653" s="206"/>
      <c r="AJ653" s="206"/>
      <c r="AK653" s="206"/>
      <c r="AL653" s="206"/>
      <c r="AM653" s="206"/>
      <c r="AN653" s="206"/>
      <c r="AO653" s="206"/>
      <c r="AP653" s="206"/>
      <c r="AQ653" s="206"/>
      <c r="AR653" s="206"/>
      <c r="AS653" s="206"/>
      <c r="AT653" s="206"/>
      <c r="AU653" s="206"/>
      <c r="AV653" s="206"/>
      <c r="AW653" s="206"/>
      <c r="AX653" s="206"/>
      <c r="AY653" s="206"/>
      <c r="AZ653" s="206"/>
      <c r="BA653" s="206"/>
      <c r="BB653" s="206"/>
      <c r="BC653" s="206"/>
      <c r="BD653" s="206"/>
      <c r="BE653" s="206"/>
      <c r="BF653" s="206"/>
      <c r="BG653" s="206"/>
      <c r="BH653" s="206"/>
      <c r="BI653" s="206"/>
      <c r="BJ653" s="206"/>
      <c r="BK653" s="206"/>
      <c r="BL653" s="206"/>
      <c r="BM653" s="220" t="e">
        <v>#N/A</v>
      </c>
    </row>
    <row r="654" spans="1:65">
      <c r="A654" s="30"/>
      <c r="B654" s="19">
        <v>1</v>
      </c>
      <c r="C654" s="9">
        <v>3</v>
      </c>
      <c r="D654" s="24">
        <v>4.8399999999999999E-2</v>
      </c>
      <c r="E654" s="24">
        <v>4.8599999999999997E-2</v>
      </c>
      <c r="F654" s="24">
        <v>4.8000000000000001E-2</v>
      </c>
      <c r="G654" s="222">
        <v>5.6999999999999995E-2</v>
      </c>
      <c r="H654" s="24">
        <v>4.9000000000000002E-2</v>
      </c>
      <c r="I654" s="24">
        <v>4.8000000000000001E-2</v>
      </c>
      <c r="J654" s="24">
        <v>0.05</v>
      </c>
      <c r="K654" s="24">
        <v>5.5300000000000002E-2</v>
      </c>
      <c r="L654" s="24">
        <v>4.4729999999999999E-2</v>
      </c>
      <c r="M654" s="24">
        <v>4.6300000000000001E-2</v>
      </c>
      <c r="N654" s="24">
        <v>5.1299999999999998E-2</v>
      </c>
      <c r="O654" s="24">
        <v>5.0229300000000005E-2</v>
      </c>
      <c r="P654" s="24">
        <v>4.7E-2</v>
      </c>
      <c r="Q654" s="24">
        <v>0.05</v>
      </c>
      <c r="R654" s="24">
        <v>4.9399999999999999E-2</v>
      </c>
      <c r="S654" s="24">
        <v>4.4999999999999998E-2</v>
      </c>
      <c r="T654" s="24">
        <v>4.4000000000000004E-2</v>
      </c>
      <c r="U654" s="24">
        <v>5.1999999999999998E-2</v>
      </c>
      <c r="V654" s="24">
        <v>4.5999999999999999E-2</v>
      </c>
      <c r="W654" s="221">
        <v>4.2000000000000003E-2</v>
      </c>
      <c r="X654" s="24">
        <v>0.05</v>
      </c>
      <c r="Y654" s="24">
        <v>4.7699999999999999E-2</v>
      </c>
      <c r="Z654" s="24">
        <v>5.0299999999999997E-2</v>
      </c>
      <c r="AA654" s="24">
        <v>5.1500000000000004E-2</v>
      </c>
      <c r="AB654" s="205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  <c r="AM654" s="206"/>
      <c r="AN654" s="206"/>
      <c r="AO654" s="206"/>
      <c r="AP654" s="206"/>
      <c r="AQ654" s="206"/>
      <c r="AR654" s="206"/>
      <c r="AS654" s="206"/>
      <c r="AT654" s="206"/>
      <c r="AU654" s="206"/>
      <c r="AV654" s="206"/>
      <c r="AW654" s="206"/>
      <c r="AX654" s="206"/>
      <c r="AY654" s="206"/>
      <c r="AZ654" s="206"/>
      <c r="BA654" s="206"/>
      <c r="BB654" s="206"/>
      <c r="BC654" s="206"/>
      <c r="BD654" s="206"/>
      <c r="BE654" s="206"/>
      <c r="BF654" s="206"/>
      <c r="BG654" s="206"/>
      <c r="BH654" s="206"/>
      <c r="BI654" s="206"/>
      <c r="BJ654" s="206"/>
      <c r="BK654" s="206"/>
      <c r="BL654" s="206"/>
      <c r="BM654" s="220">
        <v>16</v>
      </c>
    </row>
    <row r="655" spans="1:65">
      <c r="A655" s="30"/>
      <c r="B655" s="19">
        <v>1</v>
      </c>
      <c r="C655" s="9">
        <v>4</v>
      </c>
      <c r="D655" s="24">
        <v>4.7500000000000001E-2</v>
      </c>
      <c r="E655" s="24">
        <v>4.8599999999999997E-2</v>
      </c>
      <c r="F655" s="24">
        <v>4.8000000000000001E-2</v>
      </c>
      <c r="G655" s="222">
        <v>5.899999999999999E-2</v>
      </c>
      <c r="H655" s="24">
        <v>4.8000000000000001E-2</v>
      </c>
      <c r="I655" s="24">
        <v>4.4999999999999998E-2</v>
      </c>
      <c r="J655" s="24">
        <v>0.05</v>
      </c>
      <c r="K655" s="24">
        <v>5.4600000000000003E-2</v>
      </c>
      <c r="L655" s="24">
        <v>4.4650000000000002E-2</v>
      </c>
      <c r="M655" s="24">
        <v>4.6699999999999998E-2</v>
      </c>
      <c r="N655" s="24">
        <v>5.0199999999999995E-2</v>
      </c>
      <c r="O655" s="24">
        <v>4.9414200000000005E-2</v>
      </c>
      <c r="P655" s="24">
        <v>4.8000000000000001E-2</v>
      </c>
      <c r="Q655" s="24">
        <v>0.05</v>
      </c>
      <c r="R655" s="24">
        <v>4.9200000000000001E-2</v>
      </c>
      <c r="S655" s="24">
        <v>4.5999999999999999E-2</v>
      </c>
      <c r="T655" s="24">
        <v>4.4000000000000004E-2</v>
      </c>
      <c r="U655" s="24">
        <v>4.7E-2</v>
      </c>
      <c r="V655" s="24">
        <v>4.7E-2</v>
      </c>
      <c r="W655" s="24">
        <v>4.5999999999999999E-2</v>
      </c>
      <c r="X655" s="24">
        <v>0.05</v>
      </c>
      <c r="Y655" s="24">
        <v>4.7199999999999999E-2</v>
      </c>
      <c r="Z655" s="24">
        <v>4.9799999999999997E-2</v>
      </c>
      <c r="AA655" s="24">
        <v>4.9399999999999999E-2</v>
      </c>
      <c r="AB655" s="205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  <c r="AM655" s="206"/>
      <c r="AN655" s="206"/>
      <c r="AO655" s="206"/>
      <c r="AP655" s="206"/>
      <c r="AQ655" s="206"/>
      <c r="AR655" s="206"/>
      <c r="AS655" s="206"/>
      <c r="AT655" s="206"/>
      <c r="AU655" s="206"/>
      <c r="AV655" s="206"/>
      <c r="AW655" s="206"/>
      <c r="AX655" s="206"/>
      <c r="AY655" s="206"/>
      <c r="AZ655" s="206"/>
      <c r="BA655" s="206"/>
      <c r="BB655" s="206"/>
      <c r="BC655" s="206"/>
      <c r="BD655" s="206"/>
      <c r="BE655" s="206"/>
      <c r="BF655" s="206"/>
      <c r="BG655" s="206"/>
      <c r="BH655" s="206"/>
      <c r="BI655" s="206"/>
      <c r="BJ655" s="206"/>
      <c r="BK655" s="206"/>
      <c r="BL655" s="206"/>
      <c r="BM655" s="220">
        <v>4.8393350508346804E-2</v>
      </c>
    </row>
    <row r="656" spans="1:65">
      <c r="A656" s="30"/>
      <c r="B656" s="19">
        <v>1</v>
      </c>
      <c r="C656" s="9">
        <v>5</v>
      </c>
      <c r="D656" s="24">
        <v>4.7100000000000003E-2</v>
      </c>
      <c r="E656" s="221">
        <v>4.65E-2</v>
      </c>
      <c r="F656" s="24">
        <v>4.8000000000000001E-2</v>
      </c>
      <c r="G656" s="222">
        <v>5.6000000000000008E-2</v>
      </c>
      <c r="H656" s="24">
        <v>4.7E-2</v>
      </c>
      <c r="I656" s="24">
        <v>4.7E-2</v>
      </c>
      <c r="J656" s="24">
        <v>0.05</v>
      </c>
      <c r="K656" s="24">
        <v>5.5199999999999999E-2</v>
      </c>
      <c r="L656" s="24">
        <v>4.6629999999999998E-2</v>
      </c>
      <c r="M656" s="24">
        <v>4.6699999999999998E-2</v>
      </c>
      <c r="N656" s="24">
        <v>5.1999999999999998E-2</v>
      </c>
      <c r="O656" s="24">
        <v>4.8816899999999996E-2</v>
      </c>
      <c r="P656" s="24">
        <v>4.7E-2</v>
      </c>
      <c r="Q656" s="24">
        <v>0.05</v>
      </c>
      <c r="R656" s="24">
        <v>5.0900000000000001E-2</v>
      </c>
      <c r="S656" s="24">
        <v>4.8000000000000001E-2</v>
      </c>
      <c r="T656" s="24">
        <v>4.4000000000000004E-2</v>
      </c>
      <c r="U656" s="24">
        <v>4.8000000000000001E-2</v>
      </c>
      <c r="V656" s="24">
        <v>4.5999999999999999E-2</v>
      </c>
      <c r="W656" s="24">
        <v>4.5999999999999999E-2</v>
      </c>
      <c r="X656" s="24">
        <v>0.05</v>
      </c>
      <c r="Y656" s="24">
        <v>4.7699999999999999E-2</v>
      </c>
      <c r="Z656" s="24">
        <v>4.8399999999999999E-2</v>
      </c>
      <c r="AA656" s="24">
        <v>5.3100000000000001E-2</v>
      </c>
      <c r="AB656" s="205"/>
      <c r="AC656" s="206"/>
      <c r="AD656" s="206"/>
      <c r="AE656" s="206"/>
      <c r="AF656" s="206"/>
      <c r="AG656" s="206"/>
      <c r="AH656" s="206"/>
      <c r="AI656" s="206"/>
      <c r="AJ656" s="206"/>
      <c r="AK656" s="206"/>
      <c r="AL656" s="206"/>
      <c r="AM656" s="206"/>
      <c r="AN656" s="206"/>
      <c r="AO656" s="206"/>
      <c r="AP656" s="206"/>
      <c r="AQ656" s="206"/>
      <c r="AR656" s="206"/>
      <c r="AS656" s="206"/>
      <c r="AT656" s="206"/>
      <c r="AU656" s="206"/>
      <c r="AV656" s="206"/>
      <c r="AW656" s="206"/>
      <c r="AX656" s="206"/>
      <c r="AY656" s="206"/>
      <c r="AZ656" s="206"/>
      <c r="BA656" s="206"/>
      <c r="BB656" s="206"/>
      <c r="BC656" s="206"/>
      <c r="BD656" s="206"/>
      <c r="BE656" s="206"/>
      <c r="BF656" s="206"/>
      <c r="BG656" s="206"/>
      <c r="BH656" s="206"/>
      <c r="BI656" s="206"/>
      <c r="BJ656" s="206"/>
      <c r="BK656" s="206"/>
      <c r="BL656" s="206"/>
      <c r="BM656" s="220">
        <v>44</v>
      </c>
    </row>
    <row r="657" spans="1:65">
      <c r="A657" s="30"/>
      <c r="B657" s="19">
        <v>1</v>
      </c>
      <c r="C657" s="9">
        <v>6</v>
      </c>
      <c r="D657" s="24">
        <v>4.7699999999999999E-2</v>
      </c>
      <c r="E657" s="24">
        <v>4.9500000000000002E-2</v>
      </c>
      <c r="F657" s="24">
        <v>4.8000000000000001E-2</v>
      </c>
      <c r="G657" s="222">
        <v>5.6999999999999995E-2</v>
      </c>
      <c r="H657" s="24">
        <v>4.8000000000000001E-2</v>
      </c>
      <c r="I657" s="24">
        <v>4.7E-2</v>
      </c>
      <c r="J657" s="221">
        <v>5.5E-2</v>
      </c>
      <c r="K657" s="24">
        <v>5.3600000000000002E-2</v>
      </c>
      <c r="L657" s="24">
        <v>4.6440000000000002E-2</v>
      </c>
      <c r="M657" s="24">
        <v>4.6300000000000001E-2</v>
      </c>
      <c r="N657" s="24">
        <v>5.1400000000000001E-2</v>
      </c>
      <c r="O657" s="24">
        <v>5.0020300000000004E-2</v>
      </c>
      <c r="P657" s="24">
        <v>4.8500000000000001E-2</v>
      </c>
      <c r="Q657" s="24">
        <v>0.05</v>
      </c>
      <c r="R657" s="24">
        <v>4.9000000000000002E-2</v>
      </c>
      <c r="S657" s="24">
        <v>4.4999999999999998E-2</v>
      </c>
      <c r="T657" s="24">
        <v>4.4000000000000004E-2</v>
      </c>
      <c r="U657" s="24">
        <v>0.05</v>
      </c>
      <c r="V657" s="24">
        <v>4.5999999999999999E-2</v>
      </c>
      <c r="W657" s="24">
        <v>4.4999999999999998E-2</v>
      </c>
      <c r="X657" s="24">
        <v>0.05</v>
      </c>
      <c r="Y657" s="24">
        <v>4.8299999999999996E-2</v>
      </c>
      <c r="Z657" s="24">
        <v>4.6099999999999995E-2</v>
      </c>
      <c r="AA657" s="24">
        <v>4.9700000000000008E-2</v>
      </c>
      <c r="AB657" s="205"/>
      <c r="AC657" s="206"/>
      <c r="AD657" s="206"/>
      <c r="AE657" s="206"/>
      <c r="AF657" s="206"/>
      <c r="AG657" s="206"/>
      <c r="AH657" s="206"/>
      <c r="AI657" s="206"/>
      <c r="AJ657" s="206"/>
      <c r="AK657" s="206"/>
      <c r="AL657" s="206"/>
      <c r="AM657" s="206"/>
      <c r="AN657" s="206"/>
      <c r="AO657" s="206"/>
      <c r="AP657" s="206"/>
      <c r="AQ657" s="206"/>
      <c r="AR657" s="206"/>
      <c r="AS657" s="206"/>
      <c r="AT657" s="206"/>
      <c r="AU657" s="206"/>
      <c r="AV657" s="206"/>
      <c r="AW657" s="206"/>
      <c r="AX657" s="206"/>
      <c r="AY657" s="206"/>
      <c r="AZ657" s="206"/>
      <c r="BA657" s="206"/>
      <c r="BB657" s="206"/>
      <c r="BC657" s="206"/>
      <c r="BD657" s="206"/>
      <c r="BE657" s="206"/>
      <c r="BF657" s="206"/>
      <c r="BG657" s="206"/>
      <c r="BH657" s="206"/>
      <c r="BI657" s="206"/>
      <c r="BJ657" s="206"/>
      <c r="BK657" s="206"/>
      <c r="BL657" s="206"/>
      <c r="BM657" s="56"/>
    </row>
    <row r="658" spans="1:65">
      <c r="A658" s="30"/>
      <c r="B658" s="20" t="s">
        <v>267</v>
      </c>
      <c r="C658" s="12"/>
      <c r="D658" s="223">
        <v>4.7916666666666663E-2</v>
      </c>
      <c r="E658" s="223">
        <v>4.8349999999999997E-2</v>
      </c>
      <c r="F658" s="223">
        <v>4.7666666666666663E-2</v>
      </c>
      <c r="G658" s="223">
        <v>5.7833333333333327E-2</v>
      </c>
      <c r="H658" s="223">
        <v>4.7833333333333332E-2</v>
      </c>
      <c r="I658" s="223">
        <v>4.8166666666666656E-2</v>
      </c>
      <c r="J658" s="223">
        <v>5.0833333333333335E-2</v>
      </c>
      <c r="K658" s="223">
        <v>5.4600000000000003E-2</v>
      </c>
      <c r="L658" s="223">
        <v>4.5538333333333327E-2</v>
      </c>
      <c r="M658" s="223">
        <v>4.6199999999999998E-2</v>
      </c>
      <c r="N658" s="223">
        <v>5.0733333333333332E-2</v>
      </c>
      <c r="O658" s="223">
        <v>4.9755566666666674E-2</v>
      </c>
      <c r="P658" s="223">
        <v>4.7666666666666663E-2</v>
      </c>
      <c r="Q658" s="223">
        <v>4.9999999999999996E-2</v>
      </c>
      <c r="R658" s="223">
        <v>4.9733333333333331E-2</v>
      </c>
      <c r="S658" s="223">
        <v>4.5999999999999992E-2</v>
      </c>
      <c r="T658" s="223">
        <v>4.3833333333333335E-2</v>
      </c>
      <c r="U658" s="223">
        <v>4.8999999999999995E-2</v>
      </c>
      <c r="V658" s="223">
        <v>4.6166666666666661E-2</v>
      </c>
      <c r="W658" s="223">
        <v>4.5166666666666661E-2</v>
      </c>
      <c r="X658" s="223">
        <v>4.9999999999999996E-2</v>
      </c>
      <c r="Y658" s="223">
        <v>4.7816666666666667E-2</v>
      </c>
      <c r="Z658" s="223">
        <v>4.8316666666666667E-2</v>
      </c>
      <c r="AA658" s="223">
        <v>5.16E-2</v>
      </c>
      <c r="AB658" s="205"/>
      <c r="AC658" s="206"/>
      <c r="AD658" s="206"/>
      <c r="AE658" s="206"/>
      <c r="AF658" s="206"/>
      <c r="AG658" s="206"/>
      <c r="AH658" s="206"/>
      <c r="AI658" s="206"/>
      <c r="AJ658" s="206"/>
      <c r="AK658" s="206"/>
      <c r="AL658" s="206"/>
      <c r="AM658" s="206"/>
      <c r="AN658" s="206"/>
      <c r="AO658" s="206"/>
      <c r="AP658" s="206"/>
      <c r="AQ658" s="206"/>
      <c r="AR658" s="206"/>
      <c r="AS658" s="206"/>
      <c r="AT658" s="206"/>
      <c r="AU658" s="206"/>
      <c r="AV658" s="206"/>
      <c r="AW658" s="206"/>
      <c r="AX658" s="206"/>
      <c r="AY658" s="206"/>
      <c r="AZ658" s="206"/>
      <c r="BA658" s="206"/>
      <c r="BB658" s="206"/>
      <c r="BC658" s="206"/>
      <c r="BD658" s="206"/>
      <c r="BE658" s="206"/>
      <c r="BF658" s="206"/>
      <c r="BG658" s="206"/>
      <c r="BH658" s="206"/>
      <c r="BI658" s="206"/>
      <c r="BJ658" s="206"/>
      <c r="BK658" s="206"/>
      <c r="BL658" s="206"/>
      <c r="BM658" s="56"/>
    </row>
    <row r="659" spans="1:65">
      <c r="A659" s="30"/>
      <c r="B659" s="3" t="s">
        <v>268</v>
      </c>
      <c r="C659" s="29"/>
      <c r="D659" s="24">
        <v>4.7649999999999998E-2</v>
      </c>
      <c r="E659" s="24">
        <v>4.8599999999999997E-2</v>
      </c>
      <c r="F659" s="24">
        <v>4.8000000000000001E-2</v>
      </c>
      <c r="G659" s="24">
        <v>5.7499999999999996E-2</v>
      </c>
      <c r="H659" s="24">
        <v>4.8000000000000001E-2</v>
      </c>
      <c r="I659" s="24">
        <v>4.7500000000000001E-2</v>
      </c>
      <c r="J659" s="24">
        <v>0.05</v>
      </c>
      <c r="K659" s="24">
        <v>5.4650000000000004E-2</v>
      </c>
      <c r="L659" s="24">
        <v>4.539E-2</v>
      </c>
      <c r="M659" s="24">
        <v>4.6300000000000001E-2</v>
      </c>
      <c r="N659" s="24">
        <v>5.0849999999999999E-2</v>
      </c>
      <c r="O659" s="24">
        <v>4.9744200000000002E-2</v>
      </c>
      <c r="P659" s="24">
        <v>4.7500000000000001E-2</v>
      </c>
      <c r="Q659" s="24">
        <v>0.05</v>
      </c>
      <c r="R659" s="24">
        <v>4.9299999999999997E-2</v>
      </c>
      <c r="S659" s="24">
        <v>4.5499999999999999E-2</v>
      </c>
      <c r="T659" s="24">
        <v>4.4000000000000004E-2</v>
      </c>
      <c r="U659" s="24">
        <v>4.9000000000000002E-2</v>
      </c>
      <c r="V659" s="24">
        <v>4.5999999999999999E-2</v>
      </c>
      <c r="W659" s="24">
        <v>4.5999999999999999E-2</v>
      </c>
      <c r="X659" s="24">
        <v>0.05</v>
      </c>
      <c r="Y659" s="24">
        <v>4.7799999999999995E-2</v>
      </c>
      <c r="Z659" s="24">
        <v>4.895E-2</v>
      </c>
      <c r="AA659" s="24">
        <v>5.0849999999999999E-2</v>
      </c>
      <c r="AB659" s="205"/>
      <c r="AC659" s="206"/>
      <c r="AD659" s="206"/>
      <c r="AE659" s="206"/>
      <c r="AF659" s="206"/>
      <c r="AG659" s="206"/>
      <c r="AH659" s="206"/>
      <c r="AI659" s="206"/>
      <c r="AJ659" s="206"/>
      <c r="AK659" s="206"/>
      <c r="AL659" s="206"/>
      <c r="AM659" s="206"/>
      <c r="AN659" s="206"/>
      <c r="AO659" s="206"/>
      <c r="AP659" s="206"/>
      <c r="AQ659" s="206"/>
      <c r="AR659" s="206"/>
      <c r="AS659" s="206"/>
      <c r="AT659" s="206"/>
      <c r="AU659" s="206"/>
      <c r="AV659" s="206"/>
      <c r="AW659" s="206"/>
      <c r="AX659" s="206"/>
      <c r="AY659" s="206"/>
      <c r="AZ659" s="206"/>
      <c r="BA659" s="206"/>
      <c r="BB659" s="206"/>
      <c r="BC659" s="206"/>
      <c r="BD659" s="206"/>
      <c r="BE659" s="206"/>
      <c r="BF659" s="206"/>
      <c r="BG659" s="206"/>
      <c r="BH659" s="206"/>
      <c r="BI659" s="206"/>
      <c r="BJ659" s="206"/>
      <c r="BK659" s="206"/>
      <c r="BL659" s="206"/>
      <c r="BM659" s="56"/>
    </row>
    <row r="660" spans="1:65">
      <c r="A660" s="30"/>
      <c r="B660" s="3" t="s">
        <v>269</v>
      </c>
      <c r="C660" s="29"/>
      <c r="D660" s="24">
        <v>7.5740786018278501E-4</v>
      </c>
      <c r="E660" s="24">
        <v>1.0014988766843429E-3</v>
      </c>
      <c r="F660" s="24">
        <v>8.1649658092772682E-4</v>
      </c>
      <c r="G660" s="24">
        <v>1.4719601443879714E-3</v>
      </c>
      <c r="H660" s="24">
        <v>7.5277265270908163E-4</v>
      </c>
      <c r="I660" s="24">
        <v>2.4013884872437128E-3</v>
      </c>
      <c r="J660" s="24">
        <v>2.041241452319314E-3</v>
      </c>
      <c r="K660" s="24">
        <v>6.3560994328282802E-4</v>
      </c>
      <c r="L660" s="24">
        <v>8.6444008853515518E-4</v>
      </c>
      <c r="M660" s="24">
        <v>6.6633324995830597E-4</v>
      </c>
      <c r="N660" s="24">
        <v>1.0424330514074598E-3</v>
      </c>
      <c r="O660" s="24">
        <v>6.4219415651862457E-4</v>
      </c>
      <c r="P660" s="24">
        <v>7.5277265270908163E-4</v>
      </c>
      <c r="Q660" s="24">
        <v>7.6011774306101464E-18</v>
      </c>
      <c r="R660" s="24">
        <v>8.7559503577091277E-4</v>
      </c>
      <c r="S660" s="24">
        <v>1.6733200530681508E-3</v>
      </c>
      <c r="T660" s="24">
        <v>4.0824829046386623E-4</v>
      </c>
      <c r="U660" s="24">
        <v>1.9999999999999996E-3</v>
      </c>
      <c r="V660" s="24">
        <v>4.0824829046386341E-4</v>
      </c>
      <c r="W660" s="24">
        <v>1.6020819787597208E-3</v>
      </c>
      <c r="X660" s="24">
        <v>7.6011774306101464E-18</v>
      </c>
      <c r="Y660" s="24">
        <v>3.8166302763912799E-4</v>
      </c>
      <c r="Z660" s="24">
        <v>1.9384701872008935E-3</v>
      </c>
      <c r="AA660" s="24">
        <v>2.4281680337241898E-3</v>
      </c>
      <c r="AB660" s="205"/>
      <c r="AC660" s="206"/>
      <c r="AD660" s="206"/>
      <c r="AE660" s="206"/>
      <c r="AF660" s="206"/>
      <c r="AG660" s="206"/>
      <c r="AH660" s="206"/>
      <c r="AI660" s="206"/>
      <c r="AJ660" s="206"/>
      <c r="AK660" s="206"/>
      <c r="AL660" s="206"/>
      <c r="AM660" s="206"/>
      <c r="AN660" s="206"/>
      <c r="AO660" s="206"/>
      <c r="AP660" s="206"/>
      <c r="AQ660" s="206"/>
      <c r="AR660" s="206"/>
      <c r="AS660" s="206"/>
      <c r="AT660" s="206"/>
      <c r="AU660" s="206"/>
      <c r="AV660" s="206"/>
      <c r="AW660" s="206"/>
      <c r="AX660" s="206"/>
      <c r="AY660" s="206"/>
      <c r="AZ660" s="206"/>
      <c r="BA660" s="206"/>
      <c r="BB660" s="206"/>
      <c r="BC660" s="206"/>
      <c r="BD660" s="206"/>
      <c r="BE660" s="206"/>
      <c r="BF660" s="206"/>
      <c r="BG660" s="206"/>
      <c r="BH660" s="206"/>
      <c r="BI660" s="206"/>
      <c r="BJ660" s="206"/>
      <c r="BK660" s="206"/>
      <c r="BL660" s="206"/>
      <c r="BM660" s="56"/>
    </row>
    <row r="661" spans="1:65">
      <c r="A661" s="30"/>
      <c r="B661" s="3" t="s">
        <v>85</v>
      </c>
      <c r="C661" s="29"/>
      <c r="D661" s="13">
        <v>1.5806772734249429E-2</v>
      </c>
      <c r="E661" s="13">
        <v>2.0713523819738223E-2</v>
      </c>
      <c r="F661" s="13">
        <v>1.7129298900581683E-2</v>
      </c>
      <c r="G661" s="13">
        <v>2.5451760421694034E-2</v>
      </c>
      <c r="H661" s="13">
        <v>1.5737407373709024E-2</v>
      </c>
      <c r="I661" s="13">
        <v>4.9855816344160135E-2</v>
      </c>
      <c r="J661" s="13">
        <v>4.0155569553822573E-2</v>
      </c>
      <c r="K661" s="13">
        <v>1.1641207752432747E-2</v>
      </c>
      <c r="L661" s="13">
        <v>1.8982690521578641E-2</v>
      </c>
      <c r="M661" s="13">
        <v>1.4422797618145151E-2</v>
      </c>
      <c r="N661" s="13">
        <v>2.0547300619069512E-2</v>
      </c>
      <c r="O661" s="13">
        <v>1.2906981058440185E-2</v>
      </c>
      <c r="P661" s="13">
        <v>1.5792433273617099E-2</v>
      </c>
      <c r="Q661" s="13">
        <v>1.5202354861220294E-16</v>
      </c>
      <c r="R661" s="13">
        <v>1.7605798306385645E-2</v>
      </c>
      <c r="S661" s="13">
        <v>3.6376522892785895E-2</v>
      </c>
      <c r="T661" s="13">
        <v>9.3136492121034115E-3</v>
      </c>
      <c r="U661" s="13">
        <v>4.0816326530612242E-2</v>
      </c>
      <c r="V661" s="13">
        <v>8.8429232591450569E-3</v>
      </c>
      <c r="W661" s="13">
        <v>3.5470449714237365E-2</v>
      </c>
      <c r="X661" s="13">
        <v>1.5202354861220294E-16</v>
      </c>
      <c r="Y661" s="13">
        <v>7.98179911409818E-3</v>
      </c>
      <c r="Z661" s="13">
        <v>4.0120114257348606E-2</v>
      </c>
      <c r="AA661" s="13">
        <v>4.7057520033414527E-2</v>
      </c>
      <c r="AB661" s="155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30"/>
      <c r="B662" s="3" t="s">
        <v>270</v>
      </c>
      <c r="C662" s="29"/>
      <c r="D662" s="13">
        <v>-9.8501929846317449E-3</v>
      </c>
      <c r="E662" s="13">
        <v>-8.9579472988399189E-4</v>
      </c>
      <c r="F662" s="13">
        <v>-1.5016191977755389E-2</v>
      </c>
      <c r="G662" s="13">
        <v>0.1950677670759402</v>
      </c>
      <c r="H662" s="13">
        <v>-1.1572192649006219E-2</v>
      </c>
      <c r="I662" s="13">
        <v>-4.684193991508212E-3</v>
      </c>
      <c r="J662" s="13">
        <v>5.041979526847773E-2</v>
      </c>
      <c r="K662" s="13">
        <v>0.12825418009820755</v>
      </c>
      <c r="L662" s="13">
        <v>-5.8996063405881483E-2</v>
      </c>
      <c r="M662" s="13">
        <v>-4.5323386070747484E-2</v>
      </c>
      <c r="N662" s="13">
        <v>4.8353395671228316E-2</v>
      </c>
      <c r="O662" s="13">
        <v>2.814882920918893E-2</v>
      </c>
      <c r="P662" s="13">
        <v>-1.5016191977755389E-2</v>
      </c>
      <c r="Q662" s="13">
        <v>3.3199798624732102E-2</v>
      </c>
      <c r="R662" s="13">
        <v>2.7689399698733519E-2</v>
      </c>
      <c r="S662" s="13">
        <v>-4.9456185265246533E-2</v>
      </c>
      <c r="T662" s="13">
        <v>-9.4228176538984743E-2</v>
      </c>
      <c r="U662" s="13">
        <v>1.2535802652237527E-2</v>
      </c>
      <c r="V662" s="13">
        <v>-4.6012185936497363E-2</v>
      </c>
      <c r="W662" s="13">
        <v>-6.6676181908992049E-2</v>
      </c>
      <c r="X662" s="13">
        <v>3.3199798624732102E-2</v>
      </c>
      <c r="Y662" s="13">
        <v>-1.1916592581881047E-2</v>
      </c>
      <c r="Z662" s="13">
        <v>-1.5845945956337593E-3</v>
      </c>
      <c r="AA662" s="13">
        <v>6.62621921807236E-2</v>
      </c>
      <c r="AB662" s="155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46" t="s">
        <v>271</v>
      </c>
      <c r="C663" s="47"/>
      <c r="D663" s="45">
        <v>0.12</v>
      </c>
      <c r="E663" s="45">
        <v>0.04</v>
      </c>
      <c r="F663" s="45">
        <v>0.22</v>
      </c>
      <c r="G663" s="45">
        <v>3.68</v>
      </c>
      <c r="H663" s="45">
        <v>0.16</v>
      </c>
      <c r="I663" s="45">
        <v>0.03</v>
      </c>
      <c r="J663" s="45">
        <v>0.99</v>
      </c>
      <c r="K663" s="45">
        <v>2.44</v>
      </c>
      <c r="L663" s="45">
        <v>1.04</v>
      </c>
      <c r="M663" s="45">
        <v>0.79</v>
      </c>
      <c r="N663" s="45">
        <v>0.96</v>
      </c>
      <c r="O663" s="45">
        <v>0.57999999999999996</v>
      </c>
      <c r="P663" s="45">
        <v>0.22</v>
      </c>
      <c r="Q663" s="45">
        <v>0.67</v>
      </c>
      <c r="R663" s="45">
        <v>0.56999999999999995</v>
      </c>
      <c r="S663" s="45">
        <v>0.86</v>
      </c>
      <c r="T663" s="45">
        <v>1.69</v>
      </c>
      <c r="U663" s="45">
        <v>0.28999999999999998</v>
      </c>
      <c r="V663" s="45">
        <v>0.8</v>
      </c>
      <c r="W663" s="45">
        <v>1.18</v>
      </c>
      <c r="X663" s="45">
        <v>0.67</v>
      </c>
      <c r="Y663" s="45">
        <v>0.16</v>
      </c>
      <c r="Z663" s="45">
        <v>0.03</v>
      </c>
      <c r="AA663" s="45">
        <v>1.29</v>
      </c>
      <c r="AB663" s="155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B664" s="3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BM664" s="55"/>
    </row>
    <row r="665" spans="1:65" ht="15">
      <c r="B665" s="8" t="s">
        <v>504</v>
      </c>
      <c r="BM665" s="28" t="s">
        <v>65</v>
      </c>
    </row>
    <row r="666" spans="1:65" ht="15">
      <c r="A666" s="25" t="s">
        <v>37</v>
      </c>
      <c r="B666" s="18" t="s">
        <v>108</v>
      </c>
      <c r="C666" s="15" t="s">
        <v>109</v>
      </c>
      <c r="D666" s="16" t="s">
        <v>224</v>
      </c>
      <c r="E666" s="17" t="s">
        <v>224</v>
      </c>
      <c r="F666" s="17" t="s">
        <v>224</v>
      </c>
      <c r="G666" s="17" t="s">
        <v>224</v>
      </c>
      <c r="H666" s="17" t="s">
        <v>224</v>
      </c>
      <c r="I666" s="17" t="s">
        <v>224</v>
      </c>
      <c r="J666" s="17" t="s">
        <v>224</v>
      </c>
      <c r="K666" s="17" t="s">
        <v>224</v>
      </c>
      <c r="L666" s="17" t="s">
        <v>224</v>
      </c>
      <c r="M666" s="17" t="s">
        <v>224</v>
      </c>
      <c r="N666" s="17" t="s">
        <v>224</v>
      </c>
      <c r="O666" s="17" t="s">
        <v>224</v>
      </c>
      <c r="P666" s="17" t="s">
        <v>224</v>
      </c>
      <c r="Q666" s="17" t="s">
        <v>224</v>
      </c>
      <c r="R666" s="17" t="s">
        <v>224</v>
      </c>
      <c r="S666" s="17" t="s">
        <v>224</v>
      </c>
      <c r="T666" s="17" t="s">
        <v>224</v>
      </c>
      <c r="U666" s="17" t="s">
        <v>224</v>
      </c>
      <c r="V666" s="17" t="s">
        <v>224</v>
      </c>
      <c r="W666" s="17" t="s">
        <v>224</v>
      </c>
      <c r="X666" s="17" t="s">
        <v>224</v>
      </c>
      <c r="Y666" s="17" t="s">
        <v>224</v>
      </c>
      <c r="Z666" s="17" t="s">
        <v>224</v>
      </c>
      <c r="AA666" s="17" t="s">
        <v>224</v>
      </c>
      <c r="AB666" s="17" t="s">
        <v>224</v>
      </c>
      <c r="AC666" s="155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1</v>
      </c>
    </row>
    <row r="667" spans="1:65">
      <c r="A667" s="30"/>
      <c r="B667" s="19" t="s">
        <v>225</v>
      </c>
      <c r="C667" s="9" t="s">
        <v>225</v>
      </c>
      <c r="D667" s="153" t="s">
        <v>227</v>
      </c>
      <c r="E667" s="154" t="s">
        <v>229</v>
      </c>
      <c r="F667" s="154" t="s">
        <v>230</v>
      </c>
      <c r="G667" s="154" t="s">
        <v>232</v>
      </c>
      <c r="H667" s="154" t="s">
        <v>233</v>
      </c>
      <c r="I667" s="154" t="s">
        <v>234</v>
      </c>
      <c r="J667" s="154" t="s">
        <v>235</v>
      </c>
      <c r="K667" s="154" t="s">
        <v>236</v>
      </c>
      <c r="L667" s="154" t="s">
        <v>238</v>
      </c>
      <c r="M667" s="154" t="s">
        <v>239</v>
      </c>
      <c r="N667" s="154" t="s">
        <v>240</v>
      </c>
      <c r="O667" s="154" t="s">
        <v>243</v>
      </c>
      <c r="P667" s="154" t="s">
        <v>244</v>
      </c>
      <c r="Q667" s="154" t="s">
        <v>245</v>
      </c>
      <c r="R667" s="154" t="s">
        <v>246</v>
      </c>
      <c r="S667" s="154" t="s">
        <v>247</v>
      </c>
      <c r="T667" s="154" t="s">
        <v>248</v>
      </c>
      <c r="U667" s="154" t="s">
        <v>249</v>
      </c>
      <c r="V667" s="154" t="s">
        <v>250</v>
      </c>
      <c r="W667" s="154" t="s">
        <v>251</v>
      </c>
      <c r="X667" s="154" t="s">
        <v>252</v>
      </c>
      <c r="Y667" s="154" t="s">
        <v>253</v>
      </c>
      <c r="Z667" s="154" t="s">
        <v>254</v>
      </c>
      <c r="AA667" s="154" t="s">
        <v>255</v>
      </c>
      <c r="AB667" s="154" t="s">
        <v>258</v>
      </c>
      <c r="AC667" s="155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 t="s">
        <v>3</v>
      </c>
    </row>
    <row r="668" spans="1:65">
      <c r="A668" s="30"/>
      <c r="B668" s="19"/>
      <c r="C668" s="9"/>
      <c r="D668" s="10" t="s">
        <v>295</v>
      </c>
      <c r="E668" s="11" t="s">
        <v>296</v>
      </c>
      <c r="F668" s="11" t="s">
        <v>296</v>
      </c>
      <c r="G668" s="11" t="s">
        <v>296</v>
      </c>
      <c r="H668" s="11" t="s">
        <v>296</v>
      </c>
      <c r="I668" s="11" t="s">
        <v>296</v>
      </c>
      <c r="J668" s="11" t="s">
        <v>295</v>
      </c>
      <c r="K668" s="11" t="s">
        <v>295</v>
      </c>
      <c r="L668" s="11" t="s">
        <v>112</v>
      </c>
      <c r="M668" s="11" t="s">
        <v>295</v>
      </c>
      <c r="N668" s="11" t="s">
        <v>296</v>
      </c>
      <c r="O668" s="11" t="s">
        <v>296</v>
      </c>
      <c r="P668" s="11" t="s">
        <v>295</v>
      </c>
      <c r="Q668" s="11" t="s">
        <v>112</v>
      </c>
      <c r="R668" s="11" t="s">
        <v>295</v>
      </c>
      <c r="S668" s="11" t="s">
        <v>295</v>
      </c>
      <c r="T668" s="11" t="s">
        <v>112</v>
      </c>
      <c r="U668" s="11" t="s">
        <v>296</v>
      </c>
      <c r="V668" s="11" t="s">
        <v>296</v>
      </c>
      <c r="W668" s="11" t="s">
        <v>296</v>
      </c>
      <c r="X668" s="11" t="s">
        <v>295</v>
      </c>
      <c r="Y668" s="11" t="s">
        <v>295</v>
      </c>
      <c r="Z668" s="11" t="s">
        <v>295</v>
      </c>
      <c r="AA668" s="11" t="s">
        <v>295</v>
      </c>
      <c r="AB668" s="11" t="s">
        <v>295</v>
      </c>
      <c r="AC668" s="155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8">
        <v>1</v>
      </c>
    </row>
    <row r="669" spans="1:65">
      <c r="A669" s="30"/>
      <c r="B669" s="19"/>
      <c r="C669" s="9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155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8">
        <v>2</v>
      </c>
    </row>
    <row r="670" spans="1:65">
      <c r="A670" s="30"/>
      <c r="B670" s="18">
        <v>1</v>
      </c>
      <c r="C670" s="14">
        <v>1</v>
      </c>
      <c r="D670" s="228">
        <v>30.7</v>
      </c>
      <c r="E670" s="228">
        <v>32</v>
      </c>
      <c r="F670" s="228">
        <v>29</v>
      </c>
      <c r="G670" s="228">
        <v>35.4</v>
      </c>
      <c r="H670" s="228">
        <v>31</v>
      </c>
      <c r="I670" s="228">
        <v>33.1</v>
      </c>
      <c r="J670" s="228">
        <v>32</v>
      </c>
      <c r="K670" s="228">
        <v>33.049999999999997</v>
      </c>
      <c r="L670" s="228">
        <v>35.840000000000003</v>
      </c>
      <c r="M670" s="228">
        <v>29.3</v>
      </c>
      <c r="N670" s="228">
        <v>35.1</v>
      </c>
      <c r="O670" s="229">
        <v>20</v>
      </c>
      <c r="P670" s="228">
        <v>30</v>
      </c>
      <c r="Q670" s="229">
        <v>48</v>
      </c>
      <c r="R670" s="228">
        <v>31.6</v>
      </c>
      <c r="S670" s="228">
        <v>32</v>
      </c>
      <c r="T670" s="229">
        <v>25</v>
      </c>
      <c r="U670" s="228">
        <v>31.7</v>
      </c>
      <c r="V670" s="228">
        <v>31.8</v>
      </c>
      <c r="W670" s="228">
        <v>34.020000000000003</v>
      </c>
      <c r="X670" s="228">
        <v>28</v>
      </c>
      <c r="Y670" s="228">
        <v>30.5</v>
      </c>
      <c r="Z670" s="228">
        <v>33.299999999999997</v>
      </c>
      <c r="AA670" s="228">
        <v>31.431360000000002</v>
      </c>
      <c r="AB670" s="228">
        <v>32.299999999999997</v>
      </c>
      <c r="AC670" s="225"/>
      <c r="AD670" s="226"/>
      <c r="AE670" s="226"/>
      <c r="AF670" s="226"/>
      <c r="AG670" s="226"/>
      <c r="AH670" s="226"/>
      <c r="AI670" s="226"/>
      <c r="AJ670" s="226"/>
      <c r="AK670" s="226"/>
      <c r="AL670" s="226"/>
      <c r="AM670" s="226"/>
      <c r="AN670" s="226"/>
      <c r="AO670" s="226"/>
      <c r="AP670" s="226"/>
      <c r="AQ670" s="226"/>
      <c r="AR670" s="226"/>
      <c r="AS670" s="226"/>
      <c r="AT670" s="226"/>
      <c r="AU670" s="226"/>
      <c r="AV670" s="226"/>
      <c r="AW670" s="226"/>
      <c r="AX670" s="226"/>
      <c r="AY670" s="226"/>
      <c r="AZ670" s="226"/>
      <c r="BA670" s="226"/>
      <c r="BB670" s="226"/>
      <c r="BC670" s="226"/>
      <c r="BD670" s="226"/>
      <c r="BE670" s="226"/>
      <c r="BF670" s="226"/>
      <c r="BG670" s="226"/>
      <c r="BH670" s="226"/>
      <c r="BI670" s="226"/>
      <c r="BJ670" s="226"/>
      <c r="BK670" s="226"/>
      <c r="BL670" s="226"/>
      <c r="BM670" s="230">
        <v>1</v>
      </c>
    </row>
    <row r="671" spans="1:65">
      <c r="A671" s="30"/>
      <c r="B671" s="19">
        <v>1</v>
      </c>
      <c r="C671" s="9">
        <v>2</v>
      </c>
      <c r="D671" s="224">
        <v>31.3</v>
      </c>
      <c r="E671" s="224">
        <v>31</v>
      </c>
      <c r="F671" s="224">
        <v>29.8</v>
      </c>
      <c r="G671" s="224">
        <v>35.6</v>
      </c>
      <c r="H671" s="224">
        <v>30.2</v>
      </c>
      <c r="I671" s="224">
        <v>34.6</v>
      </c>
      <c r="J671" s="224">
        <v>33</v>
      </c>
      <c r="K671" s="224">
        <v>29.25</v>
      </c>
      <c r="L671" s="224">
        <v>35.119999999999997</v>
      </c>
      <c r="M671" s="224">
        <v>28.6</v>
      </c>
      <c r="N671" s="224">
        <v>35.6</v>
      </c>
      <c r="O671" s="231">
        <v>20</v>
      </c>
      <c r="P671" s="224">
        <v>31</v>
      </c>
      <c r="Q671" s="231">
        <v>40</v>
      </c>
      <c r="R671" s="224">
        <v>35.799999999999997</v>
      </c>
      <c r="S671" s="224">
        <v>31</v>
      </c>
      <c r="T671" s="231">
        <v>25</v>
      </c>
      <c r="U671" s="224">
        <v>31.4</v>
      </c>
      <c r="V671" s="224">
        <v>31.5</v>
      </c>
      <c r="W671" s="224">
        <v>35.31</v>
      </c>
      <c r="X671" s="224">
        <v>27.1</v>
      </c>
      <c r="Y671" s="232">
        <v>27.3</v>
      </c>
      <c r="Z671" s="224">
        <v>33</v>
      </c>
      <c r="AA671" s="224">
        <v>29.798469999999998</v>
      </c>
      <c r="AB671" s="224">
        <v>32</v>
      </c>
      <c r="AC671" s="225"/>
      <c r="AD671" s="226"/>
      <c r="AE671" s="226"/>
      <c r="AF671" s="226"/>
      <c r="AG671" s="226"/>
      <c r="AH671" s="226"/>
      <c r="AI671" s="226"/>
      <c r="AJ671" s="226"/>
      <c r="AK671" s="226"/>
      <c r="AL671" s="226"/>
      <c r="AM671" s="226"/>
      <c r="AN671" s="226"/>
      <c r="AO671" s="226"/>
      <c r="AP671" s="226"/>
      <c r="AQ671" s="226"/>
      <c r="AR671" s="226"/>
      <c r="AS671" s="226"/>
      <c r="AT671" s="226"/>
      <c r="AU671" s="226"/>
      <c r="AV671" s="226"/>
      <c r="AW671" s="226"/>
      <c r="AX671" s="226"/>
      <c r="AY671" s="226"/>
      <c r="AZ671" s="226"/>
      <c r="BA671" s="226"/>
      <c r="BB671" s="226"/>
      <c r="BC671" s="226"/>
      <c r="BD671" s="226"/>
      <c r="BE671" s="226"/>
      <c r="BF671" s="226"/>
      <c r="BG671" s="226"/>
      <c r="BH671" s="226"/>
      <c r="BI671" s="226"/>
      <c r="BJ671" s="226"/>
      <c r="BK671" s="226"/>
      <c r="BL671" s="226"/>
      <c r="BM671" s="230">
        <v>29</v>
      </c>
    </row>
    <row r="672" spans="1:65">
      <c r="A672" s="30"/>
      <c r="B672" s="19">
        <v>1</v>
      </c>
      <c r="C672" s="9">
        <v>3</v>
      </c>
      <c r="D672" s="224">
        <v>31.7</v>
      </c>
      <c r="E672" s="224">
        <v>30</v>
      </c>
      <c r="F672" s="224">
        <v>29.3</v>
      </c>
      <c r="G672" s="224">
        <v>36.1</v>
      </c>
      <c r="H672" s="224">
        <v>31.7</v>
      </c>
      <c r="I672" s="224">
        <v>33.6</v>
      </c>
      <c r="J672" s="224">
        <v>33</v>
      </c>
      <c r="K672" s="224">
        <v>33.450000000000003</v>
      </c>
      <c r="L672" s="224">
        <v>35.93</v>
      </c>
      <c r="M672" s="224">
        <v>29.2</v>
      </c>
      <c r="N672" s="224">
        <v>35</v>
      </c>
      <c r="O672" s="231">
        <v>20</v>
      </c>
      <c r="P672" s="224">
        <v>31</v>
      </c>
      <c r="Q672" s="231">
        <v>72</v>
      </c>
      <c r="R672" s="224">
        <v>34</v>
      </c>
      <c r="S672" s="224">
        <v>31</v>
      </c>
      <c r="T672" s="231">
        <v>25</v>
      </c>
      <c r="U672" s="224">
        <v>31.4</v>
      </c>
      <c r="V672" s="224">
        <v>31.6</v>
      </c>
      <c r="W672" s="224">
        <v>32.74</v>
      </c>
      <c r="X672" s="224">
        <v>27.5</v>
      </c>
      <c r="Y672" s="224">
        <v>31.4</v>
      </c>
      <c r="Z672" s="224">
        <v>33.1</v>
      </c>
      <c r="AA672" s="224">
        <v>29.683479999999999</v>
      </c>
      <c r="AB672" s="224">
        <v>32.5</v>
      </c>
      <c r="AC672" s="225"/>
      <c r="AD672" s="226"/>
      <c r="AE672" s="226"/>
      <c r="AF672" s="226"/>
      <c r="AG672" s="226"/>
      <c r="AH672" s="226"/>
      <c r="AI672" s="226"/>
      <c r="AJ672" s="226"/>
      <c r="AK672" s="226"/>
      <c r="AL672" s="226"/>
      <c r="AM672" s="226"/>
      <c r="AN672" s="226"/>
      <c r="AO672" s="226"/>
      <c r="AP672" s="226"/>
      <c r="AQ672" s="226"/>
      <c r="AR672" s="226"/>
      <c r="AS672" s="226"/>
      <c r="AT672" s="226"/>
      <c r="AU672" s="226"/>
      <c r="AV672" s="226"/>
      <c r="AW672" s="226"/>
      <c r="AX672" s="226"/>
      <c r="AY672" s="226"/>
      <c r="AZ672" s="226"/>
      <c r="BA672" s="226"/>
      <c r="BB672" s="226"/>
      <c r="BC672" s="226"/>
      <c r="BD672" s="226"/>
      <c r="BE672" s="226"/>
      <c r="BF672" s="226"/>
      <c r="BG672" s="226"/>
      <c r="BH672" s="226"/>
      <c r="BI672" s="226"/>
      <c r="BJ672" s="226"/>
      <c r="BK672" s="226"/>
      <c r="BL672" s="226"/>
      <c r="BM672" s="230">
        <v>16</v>
      </c>
    </row>
    <row r="673" spans="1:65">
      <c r="A673" s="30"/>
      <c r="B673" s="19">
        <v>1</v>
      </c>
      <c r="C673" s="9">
        <v>4</v>
      </c>
      <c r="D673" s="224">
        <v>31.100000000000005</v>
      </c>
      <c r="E673" s="224">
        <v>30</v>
      </c>
      <c r="F673" s="224">
        <v>30</v>
      </c>
      <c r="G673" s="224">
        <v>36.5</v>
      </c>
      <c r="H673" s="224">
        <v>30.9</v>
      </c>
      <c r="I673" s="224">
        <v>34.299999999999997</v>
      </c>
      <c r="J673" s="224">
        <v>33</v>
      </c>
      <c r="K673" s="224">
        <v>32.15</v>
      </c>
      <c r="L673" s="224">
        <v>35.14</v>
      </c>
      <c r="M673" s="224">
        <v>28.5</v>
      </c>
      <c r="N673" s="224">
        <v>34.200000000000003</v>
      </c>
      <c r="O673" s="231">
        <v>20</v>
      </c>
      <c r="P673" s="224">
        <v>30</v>
      </c>
      <c r="Q673" s="231">
        <v>82</v>
      </c>
      <c r="R673" s="224">
        <v>32.799999999999997</v>
      </c>
      <c r="S673" s="224">
        <v>31</v>
      </c>
      <c r="T673" s="231">
        <v>25</v>
      </c>
      <c r="U673" s="224">
        <v>29.9</v>
      </c>
      <c r="V673" s="224">
        <v>31.7</v>
      </c>
      <c r="W673" s="224">
        <v>34.46</v>
      </c>
      <c r="X673" s="224">
        <v>28.4</v>
      </c>
      <c r="Y673" s="224">
        <v>31.4</v>
      </c>
      <c r="Z673" s="224">
        <v>33.6</v>
      </c>
      <c r="AA673" s="224">
        <v>30.48377</v>
      </c>
      <c r="AB673" s="224">
        <v>31.2</v>
      </c>
      <c r="AC673" s="225"/>
      <c r="AD673" s="226"/>
      <c r="AE673" s="226"/>
      <c r="AF673" s="226"/>
      <c r="AG673" s="226"/>
      <c r="AH673" s="226"/>
      <c r="AI673" s="226"/>
      <c r="AJ673" s="226"/>
      <c r="AK673" s="226"/>
      <c r="AL673" s="226"/>
      <c r="AM673" s="226"/>
      <c r="AN673" s="226"/>
      <c r="AO673" s="226"/>
      <c r="AP673" s="226"/>
      <c r="AQ673" s="226"/>
      <c r="AR673" s="226"/>
      <c r="AS673" s="226"/>
      <c r="AT673" s="226"/>
      <c r="AU673" s="226"/>
      <c r="AV673" s="226"/>
      <c r="AW673" s="226"/>
      <c r="AX673" s="226"/>
      <c r="AY673" s="226"/>
      <c r="AZ673" s="226"/>
      <c r="BA673" s="226"/>
      <c r="BB673" s="226"/>
      <c r="BC673" s="226"/>
      <c r="BD673" s="226"/>
      <c r="BE673" s="226"/>
      <c r="BF673" s="226"/>
      <c r="BG673" s="226"/>
      <c r="BH673" s="226"/>
      <c r="BI673" s="226"/>
      <c r="BJ673" s="226"/>
      <c r="BK673" s="226"/>
      <c r="BL673" s="226"/>
      <c r="BM673" s="230">
        <v>31.910515000000007</v>
      </c>
    </row>
    <row r="674" spans="1:65">
      <c r="A674" s="30"/>
      <c r="B674" s="19">
        <v>1</v>
      </c>
      <c r="C674" s="9">
        <v>5</v>
      </c>
      <c r="D674" s="224">
        <v>30.599999999999998</v>
      </c>
      <c r="E674" s="224">
        <v>31</v>
      </c>
      <c r="F674" s="224">
        <v>31.2</v>
      </c>
      <c r="G674" s="224">
        <v>35.700000000000003</v>
      </c>
      <c r="H674" s="224">
        <v>30.800000000000004</v>
      </c>
      <c r="I674" s="224">
        <v>33.799999999999997</v>
      </c>
      <c r="J674" s="224">
        <v>33</v>
      </c>
      <c r="K674" s="224">
        <v>33.950000000000003</v>
      </c>
      <c r="L674" s="224">
        <v>36.24</v>
      </c>
      <c r="M674" s="224">
        <v>28.8</v>
      </c>
      <c r="N674" s="224">
        <v>34.1</v>
      </c>
      <c r="O674" s="231">
        <v>20</v>
      </c>
      <c r="P674" s="224">
        <v>31</v>
      </c>
      <c r="Q674" s="231">
        <v>66</v>
      </c>
      <c r="R674" s="224">
        <v>32.700000000000003</v>
      </c>
      <c r="S674" s="224">
        <v>31</v>
      </c>
      <c r="T674" s="231">
        <v>26</v>
      </c>
      <c r="U674" s="232">
        <v>29.1</v>
      </c>
      <c r="V674" s="224">
        <v>31.100000000000005</v>
      </c>
      <c r="W674" s="224">
        <v>32.78</v>
      </c>
      <c r="X674" s="224">
        <v>27.9</v>
      </c>
      <c r="Y674" s="224">
        <v>29.8</v>
      </c>
      <c r="Z674" s="224">
        <v>33.299999999999997</v>
      </c>
      <c r="AA674" s="224">
        <v>30.332319999999999</v>
      </c>
      <c r="AB674" s="224">
        <v>32</v>
      </c>
      <c r="AC674" s="225"/>
      <c r="AD674" s="226"/>
      <c r="AE674" s="226"/>
      <c r="AF674" s="226"/>
      <c r="AG674" s="226"/>
      <c r="AH674" s="226"/>
      <c r="AI674" s="226"/>
      <c r="AJ674" s="226"/>
      <c r="AK674" s="226"/>
      <c r="AL674" s="226"/>
      <c r="AM674" s="226"/>
      <c r="AN674" s="226"/>
      <c r="AO674" s="226"/>
      <c r="AP674" s="226"/>
      <c r="AQ674" s="226"/>
      <c r="AR674" s="226"/>
      <c r="AS674" s="226"/>
      <c r="AT674" s="226"/>
      <c r="AU674" s="226"/>
      <c r="AV674" s="226"/>
      <c r="AW674" s="226"/>
      <c r="AX674" s="226"/>
      <c r="AY674" s="226"/>
      <c r="AZ674" s="226"/>
      <c r="BA674" s="226"/>
      <c r="BB674" s="226"/>
      <c r="BC674" s="226"/>
      <c r="BD674" s="226"/>
      <c r="BE674" s="226"/>
      <c r="BF674" s="226"/>
      <c r="BG674" s="226"/>
      <c r="BH674" s="226"/>
      <c r="BI674" s="226"/>
      <c r="BJ674" s="226"/>
      <c r="BK674" s="226"/>
      <c r="BL674" s="226"/>
      <c r="BM674" s="230">
        <v>45</v>
      </c>
    </row>
    <row r="675" spans="1:65">
      <c r="A675" s="30"/>
      <c r="B675" s="19">
        <v>1</v>
      </c>
      <c r="C675" s="9">
        <v>6</v>
      </c>
      <c r="D675" s="224">
        <v>30.9</v>
      </c>
      <c r="E675" s="224">
        <v>30</v>
      </c>
      <c r="F675" s="224">
        <v>29.2</v>
      </c>
      <c r="G675" s="224">
        <v>35.200000000000003</v>
      </c>
      <c r="H675" s="224">
        <v>30.7</v>
      </c>
      <c r="I675" s="224">
        <v>33</v>
      </c>
      <c r="J675" s="224">
        <v>33</v>
      </c>
      <c r="K675" s="224">
        <v>31.35</v>
      </c>
      <c r="L675" s="224">
        <v>34.869999999999997</v>
      </c>
      <c r="M675" s="224">
        <v>28.7</v>
      </c>
      <c r="N675" s="224">
        <v>33.5</v>
      </c>
      <c r="O675" s="231">
        <v>20</v>
      </c>
      <c r="P675" s="224">
        <v>32</v>
      </c>
      <c r="Q675" s="231">
        <v>59</v>
      </c>
      <c r="R675" s="224">
        <v>31.8</v>
      </c>
      <c r="S675" s="224">
        <v>31</v>
      </c>
      <c r="T675" s="231">
        <v>26</v>
      </c>
      <c r="U675" s="224">
        <v>31.4</v>
      </c>
      <c r="V675" s="224">
        <v>32</v>
      </c>
      <c r="W675" s="224">
        <v>34.9</v>
      </c>
      <c r="X675" s="224">
        <v>27.1</v>
      </c>
      <c r="Y675" s="224">
        <v>31.3</v>
      </c>
      <c r="Z675" s="224">
        <v>33</v>
      </c>
      <c r="AA675" s="224">
        <v>29.968579999999999</v>
      </c>
      <c r="AB675" s="224">
        <v>33.4</v>
      </c>
      <c r="AC675" s="225"/>
      <c r="AD675" s="226"/>
      <c r="AE675" s="226"/>
      <c r="AF675" s="226"/>
      <c r="AG675" s="226"/>
      <c r="AH675" s="226"/>
      <c r="AI675" s="226"/>
      <c r="AJ675" s="226"/>
      <c r="AK675" s="226"/>
      <c r="AL675" s="226"/>
      <c r="AM675" s="226"/>
      <c r="AN675" s="226"/>
      <c r="AO675" s="226"/>
      <c r="AP675" s="226"/>
      <c r="AQ675" s="226"/>
      <c r="AR675" s="226"/>
      <c r="AS675" s="226"/>
      <c r="AT675" s="226"/>
      <c r="AU675" s="226"/>
      <c r="AV675" s="226"/>
      <c r="AW675" s="226"/>
      <c r="AX675" s="226"/>
      <c r="AY675" s="226"/>
      <c r="AZ675" s="226"/>
      <c r="BA675" s="226"/>
      <c r="BB675" s="226"/>
      <c r="BC675" s="226"/>
      <c r="BD675" s="226"/>
      <c r="BE675" s="226"/>
      <c r="BF675" s="226"/>
      <c r="BG675" s="226"/>
      <c r="BH675" s="226"/>
      <c r="BI675" s="226"/>
      <c r="BJ675" s="226"/>
      <c r="BK675" s="226"/>
      <c r="BL675" s="226"/>
      <c r="BM675" s="227"/>
    </row>
    <row r="676" spans="1:65">
      <c r="A676" s="30"/>
      <c r="B676" s="20" t="s">
        <v>267</v>
      </c>
      <c r="C676" s="12"/>
      <c r="D676" s="233">
        <v>31.05</v>
      </c>
      <c r="E676" s="233">
        <v>30.666666666666668</v>
      </c>
      <c r="F676" s="233">
        <v>29.749999999999996</v>
      </c>
      <c r="G676" s="233">
        <v>35.75</v>
      </c>
      <c r="H676" s="233">
        <v>30.883333333333336</v>
      </c>
      <c r="I676" s="233">
        <v>33.733333333333341</v>
      </c>
      <c r="J676" s="233">
        <v>32.833333333333336</v>
      </c>
      <c r="K676" s="233">
        <v>32.200000000000003</v>
      </c>
      <c r="L676" s="233">
        <v>35.523333333333341</v>
      </c>
      <c r="M676" s="233">
        <v>28.849999999999998</v>
      </c>
      <c r="N676" s="233">
        <v>34.583333333333336</v>
      </c>
      <c r="O676" s="233">
        <v>20</v>
      </c>
      <c r="P676" s="233">
        <v>30.833333333333332</v>
      </c>
      <c r="Q676" s="233">
        <v>61.166666666666664</v>
      </c>
      <c r="R676" s="233">
        <v>33.116666666666667</v>
      </c>
      <c r="S676" s="233">
        <v>31.166666666666668</v>
      </c>
      <c r="T676" s="233">
        <v>25.333333333333332</v>
      </c>
      <c r="U676" s="233">
        <v>30.816666666666666</v>
      </c>
      <c r="V676" s="233">
        <v>31.616666666666671</v>
      </c>
      <c r="W676" s="233">
        <v>34.035000000000004</v>
      </c>
      <c r="X676" s="233">
        <v>27.666666666666668</v>
      </c>
      <c r="Y676" s="233">
        <v>30.283333333333335</v>
      </c>
      <c r="Z676" s="233">
        <v>33.216666666666669</v>
      </c>
      <c r="AA676" s="233">
        <v>30.282996666666666</v>
      </c>
      <c r="AB676" s="233">
        <v>32.233333333333334</v>
      </c>
      <c r="AC676" s="225"/>
      <c r="AD676" s="226"/>
      <c r="AE676" s="226"/>
      <c r="AF676" s="226"/>
      <c r="AG676" s="226"/>
      <c r="AH676" s="226"/>
      <c r="AI676" s="226"/>
      <c r="AJ676" s="226"/>
      <c r="AK676" s="226"/>
      <c r="AL676" s="226"/>
      <c r="AM676" s="226"/>
      <c r="AN676" s="226"/>
      <c r="AO676" s="226"/>
      <c r="AP676" s="226"/>
      <c r="AQ676" s="226"/>
      <c r="AR676" s="226"/>
      <c r="AS676" s="226"/>
      <c r="AT676" s="226"/>
      <c r="AU676" s="226"/>
      <c r="AV676" s="226"/>
      <c r="AW676" s="226"/>
      <c r="AX676" s="226"/>
      <c r="AY676" s="226"/>
      <c r="AZ676" s="226"/>
      <c r="BA676" s="226"/>
      <c r="BB676" s="226"/>
      <c r="BC676" s="226"/>
      <c r="BD676" s="226"/>
      <c r="BE676" s="226"/>
      <c r="BF676" s="226"/>
      <c r="BG676" s="226"/>
      <c r="BH676" s="226"/>
      <c r="BI676" s="226"/>
      <c r="BJ676" s="226"/>
      <c r="BK676" s="226"/>
      <c r="BL676" s="226"/>
      <c r="BM676" s="227"/>
    </row>
    <row r="677" spans="1:65">
      <c r="A677" s="30"/>
      <c r="B677" s="3" t="s">
        <v>268</v>
      </c>
      <c r="C677" s="29"/>
      <c r="D677" s="224">
        <v>31</v>
      </c>
      <c r="E677" s="224">
        <v>30.5</v>
      </c>
      <c r="F677" s="224">
        <v>29.55</v>
      </c>
      <c r="G677" s="224">
        <v>35.650000000000006</v>
      </c>
      <c r="H677" s="224">
        <v>30.85</v>
      </c>
      <c r="I677" s="224">
        <v>33.700000000000003</v>
      </c>
      <c r="J677" s="224">
        <v>33</v>
      </c>
      <c r="K677" s="224">
        <v>32.599999999999994</v>
      </c>
      <c r="L677" s="224">
        <v>35.49</v>
      </c>
      <c r="M677" s="224">
        <v>28.75</v>
      </c>
      <c r="N677" s="224">
        <v>34.6</v>
      </c>
      <c r="O677" s="224">
        <v>20</v>
      </c>
      <c r="P677" s="224">
        <v>31</v>
      </c>
      <c r="Q677" s="224">
        <v>62.5</v>
      </c>
      <c r="R677" s="224">
        <v>32.75</v>
      </c>
      <c r="S677" s="224">
        <v>31</v>
      </c>
      <c r="T677" s="224">
        <v>25</v>
      </c>
      <c r="U677" s="224">
        <v>31.4</v>
      </c>
      <c r="V677" s="224">
        <v>31.65</v>
      </c>
      <c r="W677" s="224">
        <v>34.24</v>
      </c>
      <c r="X677" s="224">
        <v>27.7</v>
      </c>
      <c r="Y677" s="224">
        <v>30.9</v>
      </c>
      <c r="Z677" s="224">
        <v>33.200000000000003</v>
      </c>
      <c r="AA677" s="224">
        <v>30.150449999999999</v>
      </c>
      <c r="AB677" s="224">
        <v>32.15</v>
      </c>
      <c r="AC677" s="225"/>
      <c r="AD677" s="226"/>
      <c r="AE677" s="226"/>
      <c r="AF677" s="226"/>
      <c r="AG677" s="226"/>
      <c r="AH677" s="226"/>
      <c r="AI677" s="226"/>
      <c r="AJ677" s="226"/>
      <c r="AK677" s="226"/>
      <c r="AL677" s="226"/>
      <c r="AM677" s="226"/>
      <c r="AN677" s="226"/>
      <c r="AO677" s="226"/>
      <c r="AP677" s="226"/>
      <c r="AQ677" s="226"/>
      <c r="AR677" s="226"/>
      <c r="AS677" s="226"/>
      <c r="AT677" s="226"/>
      <c r="AU677" s="226"/>
      <c r="AV677" s="226"/>
      <c r="AW677" s="226"/>
      <c r="AX677" s="226"/>
      <c r="AY677" s="226"/>
      <c r="AZ677" s="226"/>
      <c r="BA677" s="226"/>
      <c r="BB677" s="226"/>
      <c r="BC677" s="226"/>
      <c r="BD677" s="226"/>
      <c r="BE677" s="226"/>
      <c r="BF677" s="226"/>
      <c r="BG677" s="226"/>
      <c r="BH677" s="226"/>
      <c r="BI677" s="226"/>
      <c r="BJ677" s="226"/>
      <c r="BK677" s="226"/>
      <c r="BL677" s="226"/>
      <c r="BM677" s="227"/>
    </row>
    <row r="678" spans="1:65">
      <c r="A678" s="30"/>
      <c r="B678" s="3" t="s">
        <v>269</v>
      </c>
      <c r="C678" s="29"/>
      <c r="D678" s="24">
        <v>0.40865633483405167</v>
      </c>
      <c r="E678" s="24">
        <v>0.81649658092772603</v>
      </c>
      <c r="F678" s="24">
        <v>0.80436310208760797</v>
      </c>
      <c r="G678" s="24">
        <v>0.47644516998286346</v>
      </c>
      <c r="H678" s="24">
        <v>0.48751068364361672</v>
      </c>
      <c r="I678" s="24">
        <v>0.63770421565696578</v>
      </c>
      <c r="J678" s="24">
        <v>0.40824829046386302</v>
      </c>
      <c r="K678" s="24">
        <v>1.7190113437671091</v>
      </c>
      <c r="L678" s="24">
        <v>0.55058756494009975</v>
      </c>
      <c r="M678" s="24">
        <v>0.32710854467592237</v>
      </c>
      <c r="N678" s="24">
        <v>0.77824589087682738</v>
      </c>
      <c r="O678" s="24">
        <v>0</v>
      </c>
      <c r="P678" s="24">
        <v>0.752772652709081</v>
      </c>
      <c r="Q678" s="24">
        <v>15.497311594811096</v>
      </c>
      <c r="R678" s="24">
        <v>1.5676946981688311</v>
      </c>
      <c r="S678" s="24">
        <v>0.40824829046386296</v>
      </c>
      <c r="T678" s="24">
        <v>0.5163977794943222</v>
      </c>
      <c r="U678" s="24">
        <v>1.0571975532825759</v>
      </c>
      <c r="V678" s="24">
        <v>0.30605010483034578</v>
      </c>
      <c r="W678" s="24">
        <v>1.0776595009556587</v>
      </c>
      <c r="X678" s="24">
        <v>0.52408650685422675</v>
      </c>
      <c r="Y678" s="24">
        <v>1.5942605391424152</v>
      </c>
      <c r="Z678" s="24">
        <v>0.23166067138525398</v>
      </c>
      <c r="AA678" s="24">
        <v>0.6410187567510548</v>
      </c>
      <c r="AB678" s="24">
        <v>0.72295689129205087</v>
      </c>
      <c r="AC678" s="155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5"/>
    </row>
    <row r="679" spans="1:65">
      <c r="A679" s="30"/>
      <c r="B679" s="3" t="s">
        <v>85</v>
      </c>
      <c r="C679" s="29"/>
      <c r="D679" s="13">
        <v>1.3161234616233548E-2</v>
      </c>
      <c r="E679" s="13">
        <v>2.6624888508512804E-2</v>
      </c>
      <c r="F679" s="13">
        <v>2.7037415196222121E-2</v>
      </c>
      <c r="G679" s="13">
        <v>1.3327137621898279E-2</v>
      </c>
      <c r="H679" s="13">
        <v>1.5785559103409067E-2</v>
      </c>
      <c r="I679" s="13">
        <v>1.8904275167696608E-2</v>
      </c>
      <c r="J679" s="13">
        <v>1.2433958085193797E-2</v>
      </c>
      <c r="K679" s="13">
        <v>5.3385445458605865E-2</v>
      </c>
      <c r="L679" s="13">
        <v>1.5499321524071493E-2</v>
      </c>
      <c r="M679" s="13">
        <v>1.1338251115283271E-2</v>
      </c>
      <c r="N679" s="13">
        <v>2.2503495639811875E-2</v>
      </c>
      <c r="O679" s="13">
        <v>0</v>
      </c>
      <c r="P679" s="13">
        <v>2.4414248195970194E-2</v>
      </c>
      <c r="Q679" s="13">
        <v>0.25336204242197979</v>
      </c>
      <c r="R679" s="13">
        <v>4.7338541464584737E-2</v>
      </c>
      <c r="S679" s="13">
        <v>1.3098875629856566E-2</v>
      </c>
      <c r="T679" s="13">
        <v>2.0384122874775878E-2</v>
      </c>
      <c r="U679" s="13">
        <v>3.4306032015659578E-2</v>
      </c>
      <c r="V679" s="13">
        <v>9.6800244015923798E-3</v>
      </c>
      <c r="W679" s="13">
        <v>3.1663273129298029E-2</v>
      </c>
      <c r="X679" s="13">
        <v>1.8942885789911809E-2</v>
      </c>
      <c r="Y679" s="13">
        <v>5.2644816922699456E-2</v>
      </c>
      <c r="Z679" s="13">
        <v>6.9742299463699141E-3</v>
      </c>
      <c r="AA679" s="13">
        <v>2.1167613093477037E-2</v>
      </c>
      <c r="AB679" s="13">
        <v>2.2428859088688236E-2</v>
      </c>
      <c r="AC679" s="155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30"/>
      <c r="B680" s="3" t="s">
        <v>270</v>
      </c>
      <c r="C680" s="29"/>
      <c r="D680" s="13">
        <v>-2.6966503047663348E-2</v>
      </c>
      <c r="E680" s="13">
        <v>-3.8979262269297155E-2</v>
      </c>
      <c r="F680" s="13">
        <v>-6.7705425625378068E-2</v>
      </c>
      <c r="G680" s="13">
        <v>0.12032037088715097</v>
      </c>
      <c r="H680" s="13">
        <v>-3.2189441839677979E-2</v>
      </c>
      <c r="I680" s="13">
        <v>5.7122811503773407E-2</v>
      </c>
      <c r="J680" s="13">
        <v>2.8918942026893824E-2</v>
      </c>
      <c r="K680" s="13">
        <v>9.0717746172381819E-3</v>
      </c>
      <c r="L680" s="13">
        <v>0.1132171741300112</v>
      </c>
      <c r="M680" s="13">
        <v>-9.5909295102257319E-2</v>
      </c>
      <c r="N680" s="13">
        <v>8.3759799343048114E-2</v>
      </c>
      <c r="O680" s="13">
        <v>-0.3732473449582373</v>
      </c>
      <c r="P680" s="13">
        <v>-3.3756323477282524E-2</v>
      </c>
      <c r="Q680" s="13">
        <v>0.91681853666939106</v>
      </c>
      <c r="R680" s="13">
        <v>3.7797937973318874E-2</v>
      </c>
      <c r="S680" s="13">
        <v>-2.331044589325304E-2</v>
      </c>
      <c r="T680" s="13">
        <v>-0.20611330361376723</v>
      </c>
      <c r="U680" s="13">
        <v>-3.4278617356483965E-2</v>
      </c>
      <c r="V680" s="13">
        <v>-9.2085111548132481E-3</v>
      </c>
      <c r="W680" s="13">
        <v>6.6576330717319943E-2</v>
      </c>
      <c r="X680" s="13">
        <v>-0.13299216052556151</v>
      </c>
      <c r="Y680" s="13">
        <v>-5.099202149093085E-2</v>
      </c>
      <c r="Z680" s="13">
        <v>4.0931701248527741E-2</v>
      </c>
      <c r="AA680" s="13">
        <v>-5.1002571827290843E-2</v>
      </c>
      <c r="AB680" s="13">
        <v>1.0116362375641064E-2</v>
      </c>
      <c r="AC680" s="155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A681" s="30"/>
      <c r="B681" s="46" t="s">
        <v>271</v>
      </c>
      <c r="C681" s="47"/>
      <c r="D681" s="45">
        <v>0.15</v>
      </c>
      <c r="E681" s="45">
        <v>0.32</v>
      </c>
      <c r="F681" s="45">
        <v>0.72</v>
      </c>
      <c r="G681" s="45">
        <v>1.91</v>
      </c>
      <c r="H681" s="45">
        <v>0.22</v>
      </c>
      <c r="I681" s="45">
        <v>1.02</v>
      </c>
      <c r="J681" s="45">
        <v>0.63</v>
      </c>
      <c r="K681" s="45">
        <v>0.35</v>
      </c>
      <c r="L681" s="45">
        <v>1.81</v>
      </c>
      <c r="M681" s="45">
        <v>1.1100000000000001</v>
      </c>
      <c r="N681" s="45">
        <v>1.4</v>
      </c>
      <c r="O681" s="45" t="s">
        <v>272</v>
      </c>
      <c r="P681" s="45">
        <v>0.24</v>
      </c>
      <c r="Q681" s="45">
        <v>13.02</v>
      </c>
      <c r="R681" s="45">
        <v>0.75</v>
      </c>
      <c r="S681" s="45">
        <v>0.1</v>
      </c>
      <c r="T681" s="45">
        <v>2.65</v>
      </c>
      <c r="U681" s="45">
        <v>0.25</v>
      </c>
      <c r="V681" s="45">
        <v>0.1</v>
      </c>
      <c r="W681" s="45">
        <v>1.1599999999999999</v>
      </c>
      <c r="X681" s="45">
        <v>1.63</v>
      </c>
      <c r="Y681" s="45">
        <v>0.48</v>
      </c>
      <c r="Z681" s="45">
        <v>0.8</v>
      </c>
      <c r="AA681" s="45">
        <v>0.48</v>
      </c>
      <c r="AB681" s="45">
        <v>0.37</v>
      </c>
      <c r="AC681" s="155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5"/>
    </row>
    <row r="682" spans="1:65">
      <c r="B682" s="31" t="s">
        <v>307</v>
      </c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BM682" s="55"/>
    </row>
    <row r="683" spans="1:65">
      <c r="BM683" s="55"/>
    </row>
    <row r="684" spans="1:65" ht="15">
      <c r="B684" s="8" t="s">
        <v>505</v>
      </c>
      <c r="BM684" s="28" t="s">
        <v>65</v>
      </c>
    </row>
    <row r="685" spans="1:65" ht="15">
      <c r="A685" s="25" t="s">
        <v>40</v>
      </c>
      <c r="B685" s="18" t="s">
        <v>108</v>
      </c>
      <c r="C685" s="15" t="s">
        <v>109</v>
      </c>
      <c r="D685" s="16" t="s">
        <v>224</v>
      </c>
      <c r="E685" s="17" t="s">
        <v>224</v>
      </c>
      <c r="F685" s="17" t="s">
        <v>224</v>
      </c>
      <c r="G685" s="17" t="s">
        <v>224</v>
      </c>
      <c r="H685" s="17" t="s">
        <v>224</v>
      </c>
      <c r="I685" s="17" t="s">
        <v>224</v>
      </c>
      <c r="J685" s="17" t="s">
        <v>224</v>
      </c>
      <c r="K685" s="17" t="s">
        <v>224</v>
      </c>
      <c r="L685" s="17" t="s">
        <v>224</v>
      </c>
      <c r="M685" s="17" t="s">
        <v>224</v>
      </c>
      <c r="N685" s="17" t="s">
        <v>224</v>
      </c>
      <c r="O685" s="17" t="s">
        <v>224</v>
      </c>
      <c r="P685" s="155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1</v>
      </c>
    </row>
    <row r="686" spans="1:65">
      <c r="A686" s="30"/>
      <c r="B686" s="19" t="s">
        <v>225</v>
      </c>
      <c r="C686" s="9" t="s">
        <v>225</v>
      </c>
      <c r="D686" s="153" t="s">
        <v>234</v>
      </c>
      <c r="E686" s="154" t="s">
        <v>235</v>
      </c>
      <c r="F686" s="154" t="s">
        <v>236</v>
      </c>
      <c r="G686" s="154" t="s">
        <v>239</v>
      </c>
      <c r="H686" s="154" t="s">
        <v>242</v>
      </c>
      <c r="I686" s="154" t="s">
        <v>243</v>
      </c>
      <c r="J686" s="154" t="s">
        <v>244</v>
      </c>
      <c r="K686" s="154" t="s">
        <v>246</v>
      </c>
      <c r="L686" s="154" t="s">
        <v>251</v>
      </c>
      <c r="M686" s="154" t="s">
        <v>253</v>
      </c>
      <c r="N686" s="154" t="s">
        <v>255</v>
      </c>
      <c r="O686" s="154" t="s">
        <v>258</v>
      </c>
      <c r="P686" s="155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 t="s">
        <v>3</v>
      </c>
    </row>
    <row r="687" spans="1:65">
      <c r="A687" s="30"/>
      <c r="B687" s="19"/>
      <c r="C687" s="9"/>
      <c r="D687" s="10" t="s">
        <v>296</v>
      </c>
      <c r="E687" s="11" t="s">
        <v>295</v>
      </c>
      <c r="F687" s="11" t="s">
        <v>295</v>
      </c>
      <c r="G687" s="11" t="s">
        <v>295</v>
      </c>
      <c r="H687" s="11" t="s">
        <v>295</v>
      </c>
      <c r="I687" s="11" t="s">
        <v>296</v>
      </c>
      <c r="J687" s="11" t="s">
        <v>295</v>
      </c>
      <c r="K687" s="11" t="s">
        <v>295</v>
      </c>
      <c r="L687" s="11" t="s">
        <v>296</v>
      </c>
      <c r="M687" s="11" t="s">
        <v>295</v>
      </c>
      <c r="N687" s="11" t="s">
        <v>295</v>
      </c>
      <c r="O687" s="11" t="s">
        <v>295</v>
      </c>
      <c r="P687" s="155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2</v>
      </c>
    </row>
    <row r="688" spans="1:65">
      <c r="A688" s="30"/>
      <c r="B688" s="19"/>
      <c r="C688" s="9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155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3</v>
      </c>
    </row>
    <row r="689" spans="1:65">
      <c r="A689" s="30"/>
      <c r="B689" s="18">
        <v>1</v>
      </c>
      <c r="C689" s="14">
        <v>1</v>
      </c>
      <c r="D689" s="22">
        <v>8.1</v>
      </c>
      <c r="E689" s="22">
        <v>8.1999999999999993</v>
      </c>
      <c r="F689" s="22">
        <v>8.6999999999999993</v>
      </c>
      <c r="G689" s="22">
        <v>7.2</v>
      </c>
      <c r="H689" s="22">
        <v>7.109058927829075</v>
      </c>
      <c r="I689" s="22">
        <v>8.1</v>
      </c>
      <c r="J689" s="22">
        <v>8.02</v>
      </c>
      <c r="K689" s="22">
        <v>7.78</v>
      </c>
      <c r="L689" s="22">
        <v>7.2</v>
      </c>
      <c r="M689" s="22">
        <v>8.59</v>
      </c>
      <c r="N689" s="22">
        <v>7.48916</v>
      </c>
      <c r="O689" s="22">
        <v>8.67</v>
      </c>
      <c r="P689" s="155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>
        <v>1</v>
      </c>
    </row>
    <row r="690" spans="1:65">
      <c r="A690" s="30"/>
      <c r="B690" s="19">
        <v>1</v>
      </c>
      <c r="C690" s="9">
        <v>2</v>
      </c>
      <c r="D690" s="11">
        <v>8.5</v>
      </c>
      <c r="E690" s="11">
        <v>8.1999999999999993</v>
      </c>
      <c r="F690" s="11">
        <v>8.8000000000000007</v>
      </c>
      <c r="G690" s="11">
        <v>6.9</v>
      </c>
      <c r="H690" s="11">
        <v>7.2001558529372902</v>
      </c>
      <c r="I690" s="11">
        <v>7.9</v>
      </c>
      <c r="J690" s="11">
        <v>8.06</v>
      </c>
      <c r="K690" s="11">
        <v>7.6499999999999995</v>
      </c>
      <c r="L690" s="11">
        <v>7.2</v>
      </c>
      <c r="M690" s="11">
        <v>8.52</v>
      </c>
      <c r="N690" s="11">
        <v>7.6971800000000004</v>
      </c>
      <c r="O690" s="11">
        <v>8.49</v>
      </c>
      <c r="P690" s="155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30</v>
      </c>
    </row>
    <row r="691" spans="1:65">
      <c r="A691" s="30"/>
      <c r="B691" s="19">
        <v>1</v>
      </c>
      <c r="C691" s="9">
        <v>3</v>
      </c>
      <c r="D691" s="11">
        <v>8.1999999999999993</v>
      </c>
      <c r="E691" s="11">
        <v>8.25</v>
      </c>
      <c r="F691" s="11">
        <v>9.1</v>
      </c>
      <c r="G691" s="11">
        <v>7.2</v>
      </c>
      <c r="H691" s="11">
        <v>7.149944418540719</v>
      </c>
      <c r="I691" s="11">
        <v>8.1</v>
      </c>
      <c r="J691" s="11">
        <v>7.84</v>
      </c>
      <c r="K691" s="11">
        <v>8.0299999999999994</v>
      </c>
      <c r="L691" s="11">
        <v>7.2</v>
      </c>
      <c r="M691" s="11">
        <v>8.5500000000000007</v>
      </c>
      <c r="N691" s="11">
        <v>7.75861</v>
      </c>
      <c r="O691" s="11">
        <v>7.9</v>
      </c>
      <c r="P691" s="155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16</v>
      </c>
    </row>
    <row r="692" spans="1:65">
      <c r="A692" s="30"/>
      <c r="B692" s="19">
        <v>1</v>
      </c>
      <c r="C692" s="9">
        <v>4</v>
      </c>
      <c r="D692" s="11">
        <v>8.3000000000000007</v>
      </c>
      <c r="E692" s="11">
        <v>8.4499999999999993</v>
      </c>
      <c r="F692" s="11">
        <v>8.4</v>
      </c>
      <c r="G692" s="11">
        <v>7</v>
      </c>
      <c r="H692" s="11">
        <v>7.2466663638448496</v>
      </c>
      <c r="I692" s="11">
        <v>8</v>
      </c>
      <c r="J692" s="11">
        <v>7.9</v>
      </c>
      <c r="K692" s="11">
        <v>7.6900000000000013</v>
      </c>
      <c r="L692" s="151">
        <v>7.7000000000000011</v>
      </c>
      <c r="M692" s="11">
        <v>8.59</v>
      </c>
      <c r="N692" s="11">
        <v>7.7277300000000011</v>
      </c>
      <c r="O692" s="11">
        <v>7.8600000000000012</v>
      </c>
      <c r="P692" s="155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7.902635737819228</v>
      </c>
    </row>
    <row r="693" spans="1:65">
      <c r="A693" s="30"/>
      <c r="B693" s="19">
        <v>1</v>
      </c>
      <c r="C693" s="9">
        <v>5</v>
      </c>
      <c r="D693" s="11">
        <v>8.4</v>
      </c>
      <c r="E693" s="11">
        <v>8.25</v>
      </c>
      <c r="F693" s="11">
        <v>8.9</v>
      </c>
      <c r="G693" s="11">
        <v>7</v>
      </c>
      <c r="H693" s="11">
        <v>7.18797630520032</v>
      </c>
      <c r="I693" s="11">
        <v>7.9</v>
      </c>
      <c r="J693" s="11">
        <v>8.02</v>
      </c>
      <c r="K693" s="11">
        <v>7.62</v>
      </c>
      <c r="L693" s="11">
        <v>7.4</v>
      </c>
      <c r="M693" s="11">
        <v>8.3800000000000008</v>
      </c>
      <c r="N693" s="11">
        <v>7.78416</v>
      </c>
      <c r="O693" s="11">
        <v>8.2799999999999994</v>
      </c>
      <c r="P693" s="155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46</v>
      </c>
    </row>
    <row r="694" spans="1:65">
      <c r="A694" s="30"/>
      <c r="B694" s="19">
        <v>1</v>
      </c>
      <c r="C694" s="9">
        <v>6</v>
      </c>
      <c r="D694" s="11">
        <v>8</v>
      </c>
      <c r="E694" s="11">
        <v>8.4</v>
      </c>
      <c r="F694" s="11">
        <v>8.4</v>
      </c>
      <c r="G694" s="11">
        <v>7</v>
      </c>
      <c r="H694" s="11">
        <v>7.1619312546321803</v>
      </c>
      <c r="I694" s="11">
        <v>8</v>
      </c>
      <c r="J694" s="11">
        <v>7.8</v>
      </c>
      <c r="K694" s="11">
        <v>7.75</v>
      </c>
      <c r="L694" s="11">
        <v>7</v>
      </c>
      <c r="M694" s="11">
        <v>8.44</v>
      </c>
      <c r="N694" s="11">
        <v>7.8671999999999995</v>
      </c>
      <c r="O694" s="11">
        <v>8.1300000000000008</v>
      </c>
      <c r="P694" s="155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20" t="s">
        <v>267</v>
      </c>
      <c r="C695" s="12"/>
      <c r="D695" s="23">
        <v>8.25</v>
      </c>
      <c r="E695" s="23">
        <v>8.2916666666666661</v>
      </c>
      <c r="F695" s="23">
        <v>8.7166666666666668</v>
      </c>
      <c r="G695" s="23">
        <v>7.05</v>
      </c>
      <c r="H695" s="23">
        <v>7.1759555204974061</v>
      </c>
      <c r="I695" s="23">
        <v>8</v>
      </c>
      <c r="J695" s="23">
        <v>7.94</v>
      </c>
      <c r="K695" s="23">
        <v>7.7533333333333339</v>
      </c>
      <c r="L695" s="23">
        <v>7.2833333333333341</v>
      </c>
      <c r="M695" s="23">
        <v>8.5116666666666667</v>
      </c>
      <c r="N695" s="23">
        <v>7.7206733333333331</v>
      </c>
      <c r="O695" s="23">
        <v>8.2216666666666676</v>
      </c>
      <c r="P695" s="155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A696" s="30"/>
      <c r="B696" s="3" t="s">
        <v>268</v>
      </c>
      <c r="C696" s="29"/>
      <c r="D696" s="11">
        <v>8.25</v>
      </c>
      <c r="E696" s="11">
        <v>8.25</v>
      </c>
      <c r="F696" s="11">
        <v>8.75</v>
      </c>
      <c r="G696" s="11">
        <v>7</v>
      </c>
      <c r="H696" s="11">
        <v>7.1749537799162502</v>
      </c>
      <c r="I696" s="11">
        <v>8</v>
      </c>
      <c r="J696" s="11">
        <v>7.96</v>
      </c>
      <c r="K696" s="11">
        <v>7.7200000000000006</v>
      </c>
      <c r="L696" s="11">
        <v>7.2</v>
      </c>
      <c r="M696" s="11">
        <v>8.5350000000000001</v>
      </c>
      <c r="N696" s="11">
        <v>7.743170000000001</v>
      </c>
      <c r="O696" s="11">
        <v>8.2050000000000001</v>
      </c>
      <c r="P696" s="155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30"/>
      <c r="B697" s="3" t="s">
        <v>269</v>
      </c>
      <c r="C697" s="29"/>
      <c r="D697" s="24">
        <v>0.18708286933869728</v>
      </c>
      <c r="E697" s="24">
        <v>0.10684880283216415</v>
      </c>
      <c r="F697" s="24">
        <v>0.27868739954771293</v>
      </c>
      <c r="G697" s="24">
        <v>0.12247448713915891</v>
      </c>
      <c r="H697" s="24">
        <v>4.7071414447993239E-2</v>
      </c>
      <c r="I697" s="24">
        <v>8.9442719099991269E-2</v>
      </c>
      <c r="J697" s="24">
        <v>0.1080740486888504</v>
      </c>
      <c r="K697" s="24">
        <v>0.14814407401805374</v>
      </c>
      <c r="L697" s="24">
        <v>0.24013884872437205</v>
      </c>
      <c r="M697" s="24">
        <v>8.5186070848857917E-2</v>
      </c>
      <c r="N697" s="24">
        <v>0.12738914265614096</v>
      </c>
      <c r="O697" s="24">
        <v>0.3222059382858522</v>
      </c>
      <c r="P697" s="205"/>
      <c r="Q697" s="206"/>
      <c r="R697" s="206"/>
      <c r="S697" s="206"/>
      <c r="T697" s="206"/>
      <c r="U697" s="206"/>
      <c r="V697" s="206"/>
      <c r="W697" s="206"/>
      <c r="X697" s="206"/>
      <c r="Y697" s="206"/>
      <c r="Z697" s="206"/>
      <c r="AA697" s="206"/>
      <c r="AB697" s="206"/>
      <c r="AC697" s="206"/>
      <c r="AD697" s="206"/>
      <c r="AE697" s="206"/>
      <c r="AF697" s="206"/>
      <c r="AG697" s="206"/>
      <c r="AH697" s="206"/>
      <c r="AI697" s="206"/>
      <c r="AJ697" s="206"/>
      <c r="AK697" s="206"/>
      <c r="AL697" s="206"/>
      <c r="AM697" s="206"/>
      <c r="AN697" s="206"/>
      <c r="AO697" s="206"/>
      <c r="AP697" s="206"/>
      <c r="AQ697" s="206"/>
      <c r="AR697" s="206"/>
      <c r="AS697" s="206"/>
      <c r="AT697" s="206"/>
      <c r="AU697" s="206"/>
      <c r="AV697" s="206"/>
      <c r="AW697" s="206"/>
      <c r="AX697" s="206"/>
      <c r="AY697" s="206"/>
      <c r="AZ697" s="206"/>
      <c r="BA697" s="206"/>
      <c r="BB697" s="206"/>
      <c r="BC697" s="206"/>
      <c r="BD697" s="206"/>
      <c r="BE697" s="206"/>
      <c r="BF697" s="206"/>
      <c r="BG697" s="206"/>
      <c r="BH697" s="206"/>
      <c r="BI697" s="206"/>
      <c r="BJ697" s="206"/>
      <c r="BK697" s="206"/>
      <c r="BL697" s="206"/>
      <c r="BM697" s="56"/>
    </row>
    <row r="698" spans="1:65">
      <c r="A698" s="30"/>
      <c r="B698" s="3" t="s">
        <v>85</v>
      </c>
      <c r="C698" s="29"/>
      <c r="D698" s="13">
        <v>2.2676711434993609E-2</v>
      </c>
      <c r="E698" s="13">
        <v>1.2886287778753466E-2</v>
      </c>
      <c r="F698" s="13">
        <v>3.19717857989728E-2</v>
      </c>
      <c r="G698" s="13">
        <v>1.7372267679313321E-2</v>
      </c>
      <c r="H698" s="13">
        <v>6.5596023154740031E-3</v>
      </c>
      <c r="I698" s="13">
        <v>1.1180339887498909E-2</v>
      </c>
      <c r="J698" s="13">
        <v>1.3611341144691485E-2</v>
      </c>
      <c r="K698" s="13">
        <v>1.9107146262001769E-2</v>
      </c>
      <c r="L698" s="13">
        <v>3.2971008978174648E-2</v>
      </c>
      <c r="M698" s="13">
        <v>1.0008154006131731E-2</v>
      </c>
      <c r="N698" s="13">
        <v>1.6499745184937364E-2</v>
      </c>
      <c r="O698" s="13">
        <v>3.9189856673730247E-2</v>
      </c>
      <c r="P698" s="155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3" t="s">
        <v>270</v>
      </c>
      <c r="C699" s="29"/>
      <c r="D699" s="13">
        <v>4.3955494559670738E-2</v>
      </c>
      <c r="E699" s="13">
        <v>4.9227997057446737E-2</v>
      </c>
      <c r="F699" s="13">
        <v>0.10300752253476309</v>
      </c>
      <c r="G699" s="13">
        <v>-0.10789257737628144</v>
      </c>
      <c r="H699" s="13">
        <v>-9.1954158261931096E-2</v>
      </c>
      <c r="I699" s="13">
        <v>1.2320479573014076E-2</v>
      </c>
      <c r="J699" s="13">
        <v>4.7280759762164948E-3</v>
      </c>
      <c r="K699" s="13">
        <v>-1.8892735213820511E-2</v>
      </c>
      <c r="L699" s="13">
        <v>-7.8366563388735155E-2</v>
      </c>
      <c r="M699" s="13">
        <v>7.7066810245704609E-2</v>
      </c>
      <c r="N699" s="13">
        <v>-2.302553357167747E-2</v>
      </c>
      <c r="O699" s="13">
        <v>4.0370192861183041E-2</v>
      </c>
      <c r="P699" s="155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A700" s="30"/>
      <c r="B700" s="46" t="s">
        <v>271</v>
      </c>
      <c r="C700" s="47"/>
      <c r="D700" s="45">
        <v>0.63</v>
      </c>
      <c r="E700" s="45">
        <v>0.72</v>
      </c>
      <c r="F700" s="45">
        <v>1.67</v>
      </c>
      <c r="G700" s="45">
        <v>2.06</v>
      </c>
      <c r="H700" s="45">
        <v>1.78</v>
      </c>
      <c r="I700" s="45">
        <v>7.0000000000000007E-2</v>
      </c>
      <c r="J700" s="45">
        <v>7.0000000000000007E-2</v>
      </c>
      <c r="K700" s="45">
        <v>0.49</v>
      </c>
      <c r="L700" s="45">
        <v>1.54</v>
      </c>
      <c r="M700" s="45">
        <v>1.21</v>
      </c>
      <c r="N700" s="45">
        <v>0.56000000000000005</v>
      </c>
      <c r="O700" s="45">
        <v>0.56000000000000005</v>
      </c>
      <c r="P700" s="155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B701" s="3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BM701" s="55"/>
    </row>
    <row r="702" spans="1:65" ht="15">
      <c r="B702" s="8" t="s">
        <v>506</v>
      </c>
      <c r="BM702" s="28" t="s">
        <v>65</v>
      </c>
    </row>
    <row r="703" spans="1:65" ht="15">
      <c r="A703" s="25" t="s">
        <v>43</v>
      </c>
      <c r="B703" s="18" t="s">
        <v>108</v>
      </c>
      <c r="C703" s="15" t="s">
        <v>109</v>
      </c>
      <c r="D703" s="16" t="s">
        <v>224</v>
      </c>
      <c r="E703" s="17" t="s">
        <v>224</v>
      </c>
      <c r="F703" s="17" t="s">
        <v>224</v>
      </c>
      <c r="G703" s="17" t="s">
        <v>224</v>
      </c>
      <c r="H703" s="17" t="s">
        <v>224</v>
      </c>
      <c r="I703" s="17" t="s">
        <v>224</v>
      </c>
      <c r="J703" s="17" t="s">
        <v>224</v>
      </c>
      <c r="K703" s="17" t="s">
        <v>224</v>
      </c>
      <c r="L703" s="17" t="s">
        <v>224</v>
      </c>
      <c r="M703" s="17" t="s">
        <v>224</v>
      </c>
      <c r="N703" s="17" t="s">
        <v>224</v>
      </c>
      <c r="O703" s="17" t="s">
        <v>224</v>
      </c>
      <c r="P703" s="17" t="s">
        <v>224</v>
      </c>
      <c r="Q703" s="17" t="s">
        <v>224</v>
      </c>
      <c r="R703" s="17" t="s">
        <v>224</v>
      </c>
      <c r="S703" s="17" t="s">
        <v>224</v>
      </c>
      <c r="T703" s="17" t="s">
        <v>224</v>
      </c>
      <c r="U703" s="17" t="s">
        <v>224</v>
      </c>
      <c r="V703" s="17" t="s">
        <v>224</v>
      </c>
      <c r="W703" s="17" t="s">
        <v>224</v>
      </c>
      <c r="X703" s="17" t="s">
        <v>224</v>
      </c>
      <c r="Y703" s="17" t="s">
        <v>224</v>
      </c>
      <c r="Z703" s="17" t="s">
        <v>224</v>
      </c>
      <c r="AA703" s="155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 t="s">
        <v>225</v>
      </c>
      <c r="C704" s="9" t="s">
        <v>225</v>
      </c>
      <c r="D704" s="153" t="s">
        <v>227</v>
      </c>
      <c r="E704" s="154" t="s">
        <v>229</v>
      </c>
      <c r="F704" s="154" t="s">
        <v>230</v>
      </c>
      <c r="G704" s="154" t="s">
        <v>232</v>
      </c>
      <c r="H704" s="154" t="s">
        <v>233</v>
      </c>
      <c r="I704" s="154" t="s">
        <v>234</v>
      </c>
      <c r="J704" s="154" t="s">
        <v>235</v>
      </c>
      <c r="K704" s="154" t="s">
        <v>236</v>
      </c>
      <c r="L704" s="154" t="s">
        <v>239</v>
      </c>
      <c r="M704" s="154" t="s">
        <v>240</v>
      </c>
      <c r="N704" s="154" t="s">
        <v>242</v>
      </c>
      <c r="O704" s="154" t="s">
        <v>243</v>
      </c>
      <c r="P704" s="154" t="s">
        <v>244</v>
      </c>
      <c r="Q704" s="154" t="s">
        <v>246</v>
      </c>
      <c r="R704" s="154" t="s">
        <v>247</v>
      </c>
      <c r="S704" s="154" t="s">
        <v>249</v>
      </c>
      <c r="T704" s="154" t="s">
        <v>250</v>
      </c>
      <c r="U704" s="154" t="s">
        <v>251</v>
      </c>
      <c r="V704" s="154" t="s">
        <v>252</v>
      </c>
      <c r="W704" s="154" t="s">
        <v>253</v>
      </c>
      <c r="X704" s="154" t="s">
        <v>254</v>
      </c>
      <c r="Y704" s="154" t="s">
        <v>255</v>
      </c>
      <c r="Z704" s="154" t="s">
        <v>258</v>
      </c>
      <c r="AA704" s="155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 t="s">
        <v>3</v>
      </c>
    </row>
    <row r="705" spans="1:65">
      <c r="A705" s="30"/>
      <c r="B705" s="19"/>
      <c r="C705" s="9"/>
      <c r="D705" s="10" t="s">
        <v>295</v>
      </c>
      <c r="E705" s="11" t="s">
        <v>296</v>
      </c>
      <c r="F705" s="11" t="s">
        <v>296</v>
      </c>
      <c r="G705" s="11" t="s">
        <v>296</v>
      </c>
      <c r="H705" s="11" t="s">
        <v>296</v>
      </c>
      <c r="I705" s="11" t="s">
        <v>296</v>
      </c>
      <c r="J705" s="11" t="s">
        <v>295</v>
      </c>
      <c r="K705" s="11" t="s">
        <v>295</v>
      </c>
      <c r="L705" s="11" t="s">
        <v>295</v>
      </c>
      <c r="M705" s="11" t="s">
        <v>296</v>
      </c>
      <c r="N705" s="11" t="s">
        <v>295</v>
      </c>
      <c r="O705" s="11" t="s">
        <v>296</v>
      </c>
      <c r="P705" s="11" t="s">
        <v>295</v>
      </c>
      <c r="Q705" s="11" t="s">
        <v>295</v>
      </c>
      <c r="R705" s="11" t="s">
        <v>295</v>
      </c>
      <c r="S705" s="11" t="s">
        <v>296</v>
      </c>
      <c r="T705" s="11" t="s">
        <v>296</v>
      </c>
      <c r="U705" s="11" t="s">
        <v>296</v>
      </c>
      <c r="V705" s="11" t="s">
        <v>295</v>
      </c>
      <c r="W705" s="11" t="s">
        <v>295</v>
      </c>
      <c r="X705" s="11" t="s">
        <v>295</v>
      </c>
      <c r="Y705" s="11" t="s">
        <v>295</v>
      </c>
      <c r="Z705" s="11" t="s">
        <v>295</v>
      </c>
      <c r="AA705" s="155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9"/>
      <c r="C706" s="9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155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0</v>
      </c>
    </row>
    <row r="707" spans="1:65">
      <c r="A707" s="30"/>
      <c r="B707" s="18">
        <v>1</v>
      </c>
      <c r="C707" s="14">
        <v>1</v>
      </c>
      <c r="D707" s="207">
        <v>151</v>
      </c>
      <c r="E707" s="207">
        <v>148</v>
      </c>
      <c r="F707" s="207">
        <v>139.5</v>
      </c>
      <c r="G707" s="207">
        <v>151.1</v>
      </c>
      <c r="H707" s="207">
        <v>147.5</v>
      </c>
      <c r="I707" s="207">
        <v>128</v>
      </c>
      <c r="J707" s="207">
        <v>157</v>
      </c>
      <c r="K707" s="209">
        <v>181.8</v>
      </c>
      <c r="L707" s="207">
        <v>145</v>
      </c>
      <c r="M707" s="207">
        <v>139.69999999999999</v>
      </c>
      <c r="N707" s="207">
        <v>131.02601577117346</v>
      </c>
      <c r="O707" s="207">
        <v>148.5</v>
      </c>
      <c r="P707" s="207">
        <v>158</v>
      </c>
      <c r="Q707" s="207">
        <v>145.35</v>
      </c>
      <c r="R707" s="207">
        <v>131</v>
      </c>
      <c r="S707" s="207">
        <v>143</v>
      </c>
      <c r="T707" s="207">
        <v>150.5</v>
      </c>
      <c r="U707" s="207">
        <v>139.80000000000001</v>
      </c>
      <c r="V707" s="207">
        <v>141</v>
      </c>
      <c r="W707" s="207">
        <v>153.6</v>
      </c>
      <c r="X707" s="207">
        <v>140.66999999999999</v>
      </c>
      <c r="Y707" s="208">
        <v>126.27030000000002</v>
      </c>
      <c r="Z707" s="207">
        <v>143</v>
      </c>
      <c r="AA707" s="210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1"/>
      <c r="AT707" s="211"/>
      <c r="AU707" s="211"/>
      <c r="AV707" s="211"/>
      <c r="AW707" s="211"/>
      <c r="AX707" s="211"/>
      <c r="AY707" s="211"/>
      <c r="AZ707" s="211"/>
      <c r="BA707" s="211"/>
      <c r="BB707" s="211"/>
      <c r="BC707" s="211"/>
      <c r="BD707" s="211"/>
      <c r="BE707" s="211"/>
      <c r="BF707" s="211"/>
      <c r="BG707" s="211"/>
      <c r="BH707" s="211"/>
      <c r="BI707" s="211"/>
      <c r="BJ707" s="211"/>
      <c r="BK707" s="211"/>
      <c r="BL707" s="211"/>
      <c r="BM707" s="212">
        <v>1</v>
      </c>
    </row>
    <row r="708" spans="1:65">
      <c r="A708" s="30"/>
      <c r="B708" s="19">
        <v>1</v>
      </c>
      <c r="C708" s="9">
        <v>2</v>
      </c>
      <c r="D708" s="213">
        <v>155</v>
      </c>
      <c r="E708" s="213">
        <v>149</v>
      </c>
      <c r="F708" s="213">
        <v>143</v>
      </c>
      <c r="G708" s="213">
        <v>150.80000000000001</v>
      </c>
      <c r="H708" s="213">
        <v>147</v>
      </c>
      <c r="I708" s="213">
        <v>128</v>
      </c>
      <c r="J708" s="213">
        <v>153</v>
      </c>
      <c r="K708" s="214">
        <v>179.9</v>
      </c>
      <c r="L708" s="213">
        <v>142</v>
      </c>
      <c r="M708" s="213">
        <v>144.19999999999999</v>
      </c>
      <c r="N708" s="213">
        <v>131.000659898116</v>
      </c>
      <c r="O708" s="213">
        <v>150</v>
      </c>
      <c r="P708" s="213">
        <v>153</v>
      </c>
      <c r="Q708" s="213">
        <v>144.93</v>
      </c>
      <c r="R708" s="213">
        <v>131</v>
      </c>
      <c r="S708" s="213">
        <v>143.5</v>
      </c>
      <c r="T708" s="213">
        <v>150.5</v>
      </c>
      <c r="U708" s="213">
        <v>142.9</v>
      </c>
      <c r="V708" s="213">
        <v>139</v>
      </c>
      <c r="W708" s="217">
        <v>101.17</v>
      </c>
      <c r="X708" s="213">
        <v>140.97999999999999</v>
      </c>
      <c r="Y708" s="213">
        <v>138.30760000000001</v>
      </c>
      <c r="Z708" s="213">
        <v>160</v>
      </c>
      <c r="AA708" s="210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1"/>
      <c r="AT708" s="211"/>
      <c r="AU708" s="211"/>
      <c r="AV708" s="211"/>
      <c r="AW708" s="211"/>
      <c r="AX708" s="211"/>
      <c r="AY708" s="211"/>
      <c r="AZ708" s="211"/>
      <c r="BA708" s="211"/>
      <c r="BB708" s="211"/>
      <c r="BC708" s="211"/>
      <c r="BD708" s="211"/>
      <c r="BE708" s="211"/>
      <c r="BF708" s="211"/>
      <c r="BG708" s="211"/>
      <c r="BH708" s="211"/>
      <c r="BI708" s="211"/>
      <c r="BJ708" s="211"/>
      <c r="BK708" s="211"/>
      <c r="BL708" s="211"/>
      <c r="BM708" s="212">
        <v>31</v>
      </c>
    </row>
    <row r="709" spans="1:65">
      <c r="A709" s="30"/>
      <c r="B709" s="19">
        <v>1</v>
      </c>
      <c r="C709" s="9">
        <v>3</v>
      </c>
      <c r="D709" s="213">
        <v>151</v>
      </c>
      <c r="E709" s="213">
        <v>155</v>
      </c>
      <c r="F709" s="213">
        <v>141</v>
      </c>
      <c r="G709" s="213">
        <v>156.4</v>
      </c>
      <c r="H709" s="213">
        <v>151.5</v>
      </c>
      <c r="I709" s="213">
        <v>114</v>
      </c>
      <c r="J709" s="213">
        <v>158</v>
      </c>
      <c r="K709" s="214">
        <v>186.3</v>
      </c>
      <c r="L709" s="213">
        <v>147</v>
      </c>
      <c r="M709" s="213">
        <v>148.5</v>
      </c>
      <c r="N709" s="213">
        <v>131.22930508587569</v>
      </c>
      <c r="O709" s="213">
        <v>148.5</v>
      </c>
      <c r="P709" s="213">
        <v>151</v>
      </c>
      <c r="Q709" s="213">
        <v>140.58000000000001</v>
      </c>
      <c r="R709" s="213">
        <v>139</v>
      </c>
      <c r="S709" s="213">
        <v>143</v>
      </c>
      <c r="T709" s="213">
        <v>151.5</v>
      </c>
      <c r="U709" s="213">
        <v>128.69999999999999</v>
      </c>
      <c r="V709" s="213">
        <v>139</v>
      </c>
      <c r="W709" s="217">
        <v>100.49</v>
      </c>
      <c r="X709" s="213">
        <v>141.41</v>
      </c>
      <c r="Y709" s="213">
        <v>139.4203</v>
      </c>
      <c r="Z709" s="213">
        <v>152</v>
      </c>
      <c r="AA709" s="210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1"/>
      <c r="AT709" s="211"/>
      <c r="AU709" s="211"/>
      <c r="AV709" s="211"/>
      <c r="AW709" s="211"/>
      <c r="AX709" s="211"/>
      <c r="AY709" s="211"/>
      <c r="AZ709" s="211"/>
      <c r="BA709" s="211"/>
      <c r="BB709" s="211"/>
      <c r="BC709" s="211"/>
      <c r="BD709" s="211"/>
      <c r="BE709" s="211"/>
      <c r="BF709" s="211"/>
      <c r="BG709" s="211"/>
      <c r="BH709" s="211"/>
      <c r="BI709" s="211"/>
      <c r="BJ709" s="211"/>
      <c r="BK709" s="211"/>
      <c r="BL709" s="211"/>
      <c r="BM709" s="212">
        <v>16</v>
      </c>
    </row>
    <row r="710" spans="1:65">
      <c r="A710" s="30"/>
      <c r="B710" s="19">
        <v>1</v>
      </c>
      <c r="C710" s="9">
        <v>4</v>
      </c>
      <c r="D710" s="213">
        <v>154</v>
      </c>
      <c r="E710" s="213">
        <v>161</v>
      </c>
      <c r="F710" s="213">
        <v>142</v>
      </c>
      <c r="G710" s="213">
        <v>156.6</v>
      </c>
      <c r="H710" s="213">
        <v>148</v>
      </c>
      <c r="I710" s="213">
        <v>122</v>
      </c>
      <c r="J710" s="213">
        <v>156</v>
      </c>
      <c r="K710" s="214">
        <v>174.6</v>
      </c>
      <c r="L710" s="213">
        <v>140</v>
      </c>
      <c r="M710" s="213">
        <v>147.9</v>
      </c>
      <c r="N710" s="213">
        <v>132.083869002569</v>
      </c>
      <c r="O710" s="213">
        <v>148</v>
      </c>
      <c r="P710" s="213">
        <v>146</v>
      </c>
      <c r="Q710" s="213">
        <v>141.66</v>
      </c>
      <c r="R710" s="213">
        <v>134</v>
      </c>
      <c r="S710" s="213">
        <v>135</v>
      </c>
      <c r="T710" s="213">
        <v>150</v>
      </c>
      <c r="U710" s="213">
        <v>134.30000000000001</v>
      </c>
      <c r="V710" s="213">
        <v>141</v>
      </c>
      <c r="W710" s="213">
        <v>155.55000000000001</v>
      </c>
      <c r="X710" s="213">
        <v>141.11000000000001</v>
      </c>
      <c r="Y710" s="213">
        <v>134.12520000000001</v>
      </c>
      <c r="Z710" s="213">
        <v>149</v>
      </c>
      <c r="AA710" s="210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1"/>
      <c r="AT710" s="211"/>
      <c r="AU710" s="211"/>
      <c r="AV710" s="211"/>
      <c r="AW710" s="211"/>
      <c r="AX710" s="211"/>
      <c r="AY710" s="211"/>
      <c r="AZ710" s="211"/>
      <c r="BA710" s="211"/>
      <c r="BB710" s="211"/>
      <c r="BC710" s="211"/>
      <c r="BD710" s="211"/>
      <c r="BE710" s="211"/>
      <c r="BF710" s="211"/>
      <c r="BG710" s="211"/>
      <c r="BH710" s="211"/>
      <c r="BI710" s="211"/>
      <c r="BJ710" s="211"/>
      <c r="BK710" s="211"/>
      <c r="BL710" s="211"/>
      <c r="BM710" s="212">
        <v>143.53578538703366</v>
      </c>
    </row>
    <row r="711" spans="1:65">
      <c r="A711" s="30"/>
      <c r="B711" s="19">
        <v>1</v>
      </c>
      <c r="C711" s="9">
        <v>5</v>
      </c>
      <c r="D711" s="213">
        <v>150</v>
      </c>
      <c r="E711" s="213">
        <v>146</v>
      </c>
      <c r="F711" s="213">
        <v>143.5</v>
      </c>
      <c r="G711" s="213">
        <v>152.6</v>
      </c>
      <c r="H711" s="213">
        <v>149.5</v>
      </c>
      <c r="I711" s="213">
        <v>124</v>
      </c>
      <c r="J711" s="213">
        <v>149</v>
      </c>
      <c r="K711" s="214">
        <v>170.1</v>
      </c>
      <c r="L711" s="213">
        <v>140</v>
      </c>
      <c r="M711" s="213">
        <v>143</v>
      </c>
      <c r="N711" s="213">
        <v>130.95200049957799</v>
      </c>
      <c r="O711" s="213">
        <v>146</v>
      </c>
      <c r="P711" s="213">
        <v>152</v>
      </c>
      <c r="Q711" s="213">
        <v>143.53</v>
      </c>
      <c r="R711" s="213">
        <v>134</v>
      </c>
      <c r="S711" s="217">
        <v>131.5</v>
      </c>
      <c r="T711" s="213">
        <v>152</v>
      </c>
      <c r="U711" s="213">
        <v>129</v>
      </c>
      <c r="V711" s="213">
        <v>136</v>
      </c>
      <c r="W711" s="213">
        <v>117.9</v>
      </c>
      <c r="X711" s="213">
        <v>138.13999999999999</v>
      </c>
      <c r="Y711" s="213">
        <v>138.11009999999999</v>
      </c>
      <c r="Z711" s="213">
        <v>155</v>
      </c>
      <c r="AA711" s="210"/>
      <c r="AB711" s="211"/>
      <c r="AC711" s="211"/>
      <c r="AD711" s="211"/>
      <c r="AE711" s="211"/>
      <c r="AF711" s="211"/>
      <c r="AG711" s="211"/>
      <c r="AH711" s="211"/>
      <c r="AI711" s="211"/>
      <c r="AJ711" s="211"/>
      <c r="AK711" s="211"/>
      <c r="AL711" s="211"/>
      <c r="AM711" s="211"/>
      <c r="AN711" s="211"/>
      <c r="AO711" s="211"/>
      <c r="AP711" s="211"/>
      <c r="AQ711" s="211"/>
      <c r="AR711" s="211"/>
      <c r="AS711" s="211"/>
      <c r="AT711" s="211"/>
      <c r="AU711" s="211"/>
      <c r="AV711" s="211"/>
      <c r="AW711" s="211"/>
      <c r="AX711" s="211"/>
      <c r="AY711" s="211"/>
      <c r="AZ711" s="211"/>
      <c r="BA711" s="211"/>
      <c r="BB711" s="211"/>
      <c r="BC711" s="211"/>
      <c r="BD711" s="211"/>
      <c r="BE711" s="211"/>
      <c r="BF711" s="211"/>
      <c r="BG711" s="211"/>
      <c r="BH711" s="211"/>
      <c r="BI711" s="211"/>
      <c r="BJ711" s="211"/>
      <c r="BK711" s="211"/>
      <c r="BL711" s="211"/>
      <c r="BM711" s="212">
        <v>47</v>
      </c>
    </row>
    <row r="712" spans="1:65">
      <c r="A712" s="30"/>
      <c r="B712" s="19">
        <v>1</v>
      </c>
      <c r="C712" s="9">
        <v>6</v>
      </c>
      <c r="D712" s="213">
        <v>154</v>
      </c>
      <c r="E712" s="213">
        <v>155</v>
      </c>
      <c r="F712" s="213">
        <v>143.5</v>
      </c>
      <c r="G712" s="213">
        <v>155.1</v>
      </c>
      <c r="H712" s="213">
        <v>148.5</v>
      </c>
      <c r="I712" s="213">
        <v>121</v>
      </c>
      <c r="J712" s="213">
        <v>154</v>
      </c>
      <c r="K712" s="214">
        <v>167.4</v>
      </c>
      <c r="L712" s="213">
        <v>142</v>
      </c>
      <c r="M712" s="213">
        <v>144.30000000000001</v>
      </c>
      <c r="N712" s="213">
        <v>130.32830083113001</v>
      </c>
      <c r="O712" s="213">
        <v>147</v>
      </c>
      <c r="P712" s="213">
        <v>150</v>
      </c>
      <c r="Q712" s="213">
        <v>142.38999999999999</v>
      </c>
      <c r="R712" s="213">
        <v>130</v>
      </c>
      <c r="S712" s="213">
        <v>142</v>
      </c>
      <c r="T712" s="213">
        <v>151.5</v>
      </c>
      <c r="U712" s="213">
        <v>127.30000000000001</v>
      </c>
      <c r="V712" s="213">
        <v>138</v>
      </c>
      <c r="W712" s="217">
        <v>108.51</v>
      </c>
      <c r="X712" s="213">
        <v>141.72</v>
      </c>
      <c r="Y712" s="213">
        <v>139.23140000000001</v>
      </c>
      <c r="Z712" s="213">
        <v>147</v>
      </c>
      <c r="AA712" s="210"/>
      <c r="AB712" s="211"/>
      <c r="AC712" s="211"/>
      <c r="AD712" s="211"/>
      <c r="AE712" s="211"/>
      <c r="AF712" s="211"/>
      <c r="AG712" s="211"/>
      <c r="AH712" s="211"/>
      <c r="AI712" s="211"/>
      <c r="AJ712" s="211"/>
      <c r="AK712" s="211"/>
      <c r="AL712" s="211"/>
      <c r="AM712" s="211"/>
      <c r="AN712" s="211"/>
      <c r="AO712" s="211"/>
      <c r="AP712" s="211"/>
      <c r="AQ712" s="211"/>
      <c r="AR712" s="211"/>
      <c r="AS712" s="211"/>
      <c r="AT712" s="211"/>
      <c r="AU712" s="211"/>
      <c r="AV712" s="211"/>
      <c r="AW712" s="211"/>
      <c r="AX712" s="211"/>
      <c r="AY712" s="211"/>
      <c r="AZ712" s="211"/>
      <c r="BA712" s="211"/>
      <c r="BB712" s="211"/>
      <c r="BC712" s="211"/>
      <c r="BD712" s="211"/>
      <c r="BE712" s="211"/>
      <c r="BF712" s="211"/>
      <c r="BG712" s="211"/>
      <c r="BH712" s="211"/>
      <c r="BI712" s="211"/>
      <c r="BJ712" s="211"/>
      <c r="BK712" s="211"/>
      <c r="BL712" s="211"/>
      <c r="BM712" s="215"/>
    </row>
    <row r="713" spans="1:65">
      <c r="A713" s="30"/>
      <c r="B713" s="20" t="s">
        <v>267</v>
      </c>
      <c r="C713" s="12"/>
      <c r="D713" s="216">
        <v>152.5</v>
      </c>
      <c r="E713" s="216">
        <v>152.33333333333334</v>
      </c>
      <c r="F713" s="216">
        <v>142.08333333333334</v>
      </c>
      <c r="G713" s="216">
        <v>153.76666666666668</v>
      </c>
      <c r="H713" s="216">
        <v>148.66666666666666</v>
      </c>
      <c r="I713" s="216">
        <v>122.83333333333333</v>
      </c>
      <c r="J713" s="216">
        <v>154.5</v>
      </c>
      <c r="K713" s="216">
        <v>176.68333333333337</v>
      </c>
      <c r="L713" s="216">
        <v>142.66666666666666</v>
      </c>
      <c r="M713" s="216">
        <v>144.6</v>
      </c>
      <c r="N713" s="216">
        <v>131.10335851474039</v>
      </c>
      <c r="O713" s="216">
        <v>148</v>
      </c>
      <c r="P713" s="216">
        <v>151.66666666666666</v>
      </c>
      <c r="Q713" s="216">
        <v>143.07333333333332</v>
      </c>
      <c r="R713" s="216">
        <v>133.16666666666666</v>
      </c>
      <c r="S713" s="216">
        <v>139.66666666666666</v>
      </c>
      <c r="T713" s="216">
        <v>151</v>
      </c>
      <c r="U713" s="216">
        <v>133.66666666666666</v>
      </c>
      <c r="V713" s="216">
        <v>139</v>
      </c>
      <c r="W713" s="216">
        <v>122.87</v>
      </c>
      <c r="X713" s="216">
        <v>140.67166666666665</v>
      </c>
      <c r="Y713" s="216">
        <v>135.91081666666665</v>
      </c>
      <c r="Z713" s="216">
        <v>151</v>
      </c>
      <c r="AA713" s="210"/>
      <c r="AB713" s="211"/>
      <c r="AC713" s="211"/>
      <c r="AD713" s="211"/>
      <c r="AE713" s="211"/>
      <c r="AF713" s="211"/>
      <c r="AG713" s="211"/>
      <c r="AH713" s="211"/>
      <c r="AI713" s="211"/>
      <c r="AJ713" s="211"/>
      <c r="AK713" s="211"/>
      <c r="AL713" s="211"/>
      <c r="AM713" s="211"/>
      <c r="AN713" s="211"/>
      <c r="AO713" s="211"/>
      <c r="AP713" s="211"/>
      <c r="AQ713" s="211"/>
      <c r="AR713" s="211"/>
      <c r="AS713" s="211"/>
      <c r="AT713" s="211"/>
      <c r="AU713" s="211"/>
      <c r="AV713" s="211"/>
      <c r="AW713" s="211"/>
      <c r="AX713" s="211"/>
      <c r="AY713" s="211"/>
      <c r="AZ713" s="211"/>
      <c r="BA713" s="211"/>
      <c r="BB713" s="211"/>
      <c r="BC713" s="211"/>
      <c r="BD713" s="211"/>
      <c r="BE713" s="211"/>
      <c r="BF713" s="211"/>
      <c r="BG713" s="211"/>
      <c r="BH713" s="211"/>
      <c r="BI713" s="211"/>
      <c r="BJ713" s="211"/>
      <c r="BK713" s="211"/>
      <c r="BL713" s="211"/>
      <c r="BM713" s="215"/>
    </row>
    <row r="714" spans="1:65">
      <c r="A714" s="30"/>
      <c r="B714" s="3" t="s">
        <v>268</v>
      </c>
      <c r="C714" s="29"/>
      <c r="D714" s="213">
        <v>152.5</v>
      </c>
      <c r="E714" s="213">
        <v>152</v>
      </c>
      <c r="F714" s="213">
        <v>142.5</v>
      </c>
      <c r="G714" s="213">
        <v>153.85</v>
      </c>
      <c r="H714" s="213">
        <v>148.25</v>
      </c>
      <c r="I714" s="213">
        <v>123</v>
      </c>
      <c r="J714" s="213">
        <v>155</v>
      </c>
      <c r="K714" s="213">
        <v>177.25</v>
      </c>
      <c r="L714" s="213">
        <v>142</v>
      </c>
      <c r="M714" s="213">
        <v>144.25</v>
      </c>
      <c r="N714" s="213">
        <v>131.01333783464474</v>
      </c>
      <c r="O714" s="213">
        <v>148.25</v>
      </c>
      <c r="P714" s="213">
        <v>151.5</v>
      </c>
      <c r="Q714" s="213">
        <v>142.95999999999998</v>
      </c>
      <c r="R714" s="213">
        <v>132.5</v>
      </c>
      <c r="S714" s="213">
        <v>142.5</v>
      </c>
      <c r="T714" s="213">
        <v>151</v>
      </c>
      <c r="U714" s="213">
        <v>131.65</v>
      </c>
      <c r="V714" s="213">
        <v>139</v>
      </c>
      <c r="W714" s="213">
        <v>113.20500000000001</v>
      </c>
      <c r="X714" s="213">
        <v>141.04500000000002</v>
      </c>
      <c r="Y714" s="213">
        <v>138.20884999999998</v>
      </c>
      <c r="Z714" s="213">
        <v>150.5</v>
      </c>
      <c r="AA714" s="210"/>
      <c r="AB714" s="211"/>
      <c r="AC714" s="211"/>
      <c r="AD714" s="211"/>
      <c r="AE714" s="211"/>
      <c r="AF714" s="211"/>
      <c r="AG714" s="211"/>
      <c r="AH714" s="211"/>
      <c r="AI714" s="211"/>
      <c r="AJ714" s="211"/>
      <c r="AK714" s="211"/>
      <c r="AL714" s="211"/>
      <c r="AM714" s="211"/>
      <c r="AN714" s="211"/>
      <c r="AO714" s="211"/>
      <c r="AP714" s="211"/>
      <c r="AQ714" s="211"/>
      <c r="AR714" s="211"/>
      <c r="AS714" s="211"/>
      <c r="AT714" s="211"/>
      <c r="AU714" s="211"/>
      <c r="AV714" s="211"/>
      <c r="AW714" s="211"/>
      <c r="AX714" s="211"/>
      <c r="AY714" s="211"/>
      <c r="AZ714" s="211"/>
      <c r="BA714" s="211"/>
      <c r="BB714" s="211"/>
      <c r="BC714" s="211"/>
      <c r="BD714" s="211"/>
      <c r="BE714" s="211"/>
      <c r="BF714" s="211"/>
      <c r="BG714" s="211"/>
      <c r="BH714" s="211"/>
      <c r="BI714" s="211"/>
      <c r="BJ714" s="211"/>
      <c r="BK714" s="211"/>
      <c r="BL714" s="211"/>
      <c r="BM714" s="215"/>
    </row>
    <row r="715" spans="1:65">
      <c r="A715" s="30"/>
      <c r="B715" s="3" t="s">
        <v>269</v>
      </c>
      <c r="C715" s="29"/>
      <c r="D715" s="213">
        <v>2.0736441353327719</v>
      </c>
      <c r="E715" s="213">
        <v>5.6450568346710792</v>
      </c>
      <c r="F715" s="213">
        <v>1.5942605391424161</v>
      </c>
      <c r="G715" s="213">
        <v>2.6081922219550187</v>
      </c>
      <c r="H715" s="213">
        <v>1.6329931618554521</v>
      </c>
      <c r="I715" s="213">
        <v>5.2313159593611491</v>
      </c>
      <c r="J715" s="213">
        <v>3.271085446759225</v>
      </c>
      <c r="K715" s="213">
        <v>7.2507700740450138</v>
      </c>
      <c r="L715" s="213">
        <v>2.8047578623950171</v>
      </c>
      <c r="M715" s="213">
        <v>3.2533060108142347</v>
      </c>
      <c r="N715" s="213">
        <v>0.56875582160344695</v>
      </c>
      <c r="O715" s="213">
        <v>1.3784048752090221</v>
      </c>
      <c r="P715" s="213">
        <v>3.9327683210006996</v>
      </c>
      <c r="Q715" s="213">
        <v>1.8719045559714471</v>
      </c>
      <c r="R715" s="213">
        <v>3.3115957885386109</v>
      </c>
      <c r="S715" s="213">
        <v>5.1153364177409353</v>
      </c>
      <c r="T715" s="213">
        <v>0.7745966692414834</v>
      </c>
      <c r="U715" s="213">
        <v>6.4846485384072059</v>
      </c>
      <c r="V715" s="213">
        <v>1.8973665961010275</v>
      </c>
      <c r="W715" s="213">
        <v>25.357366582514121</v>
      </c>
      <c r="X715" s="213">
        <v>1.2915636518060889</v>
      </c>
      <c r="Y715" s="213">
        <v>5.1000422144984832</v>
      </c>
      <c r="Z715" s="213">
        <v>6.0332412515993425</v>
      </c>
      <c r="AA715" s="210"/>
      <c r="AB715" s="211"/>
      <c r="AC715" s="211"/>
      <c r="AD715" s="211"/>
      <c r="AE715" s="211"/>
      <c r="AF715" s="211"/>
      <c r="AG715" s="211"/>
      <c r="AH715" s="211"/>
      <c r="AI715" s="211"/>
      <c r="AJ715" s="211"/>
      <c r="AK715" s="211"/>
      <c r="AL715" s="211"/>
      <c r="AM715" s="211"/>
      <c r="AN715" s="211"/>
      <c r="AO715" s="211"/>
      <c r="AP715" s="211"/>
      <c r="AQ715" s="211"/>
      <c r="AR715" s="211"/>
      <c r="AS715" s="211"/>
      <c r="AT715" s="211"/>
      <c r="AU715" s="211"/>
      <c r="AV715" s="211"/>
      <c r="AW715" s="211"/>
      <c r="AX715" s="211"/>
      <c r="AY715" s="211"/>
      <c r="AZ715" s="211"/>
      <c r="BA715" s="211"/>
      <c r="BB715" s="211"/>
      <c r="BC715" s="211"/>
      <c r="BD715" s="211"/>
      <c r="BE715" s="211"/>
      <c r="BF715" s="211"/>
      <c r="BG715" s="211"/>
      <c r="BH715" s="211"/>
      <c r="BI715" s="211"/>
      <c r="BJ715" s="211"/>
      <c r="BK715" s="211"/>
      <c r="BL715" s="211"/>
      <c r="BM715" s="215"/>
    </row>
    <row r="716" spans="1:65">
      <c r="A716" s="30"/>
      <c r="B716" s="3" t="s">
        <v>85</v>
      </c>
      <c r="C716" s="29"/>
      <c r="D716" s="13">
        <v>1.3597666461198504E-2</v>
      </c>
      <c r="E716" s="13">
        <v>3.7057265873114302E-2</v>
      </c>
      <c r="F716" s="13">
        <v>1.1220602035019936E-2</v>
      </c>
      <c r="G716" s="13">
        <v>1.6962013149501527E-2</v>
      </c>
      <c r="H716" s="13">
        <v>1.0984258936247436E-2</v>
      </c>
      <c r="I716" s="13">
        <v>4.2588732369290228E-2</v>
      </c>
      <c r="J716" s="13">
        <v>2.1172074089056473E-2</v>
      </c>
      <c r="K716" s="13">
        <v>4.1038223228252124E-2</v>
      </c>
      <c r="L716" s="13">
        <v>1.9659517727067879E-2</v>
      </c>
      <c r="M716" s="13">
        <v>2.2498658442698719E-2</v>
      </c>
      <c r="N716" s="13">
        <v>4.3382246499772152E-3</v>
      </c>
      <c r="O716" s="13">
        <v>9.3135464541150136E-3</v>
      </c>
      <c r="P716" s="13">
        <v>2.5930340578026592E-2</v>
      </c>
      <c r="Q716" s="13">
        <v>1.3083532146485116E-2</v>
      </c>
      <c r="R716" s="13">
        <v>2.4868053480890696E-2</v>
      </c>
      <c r="S716" s="13">
        <v>3.6625320413419586E-2</v>
      </c>
      <c r="T716" s="13">
        <v>5.12977926649989E-3</v>
      </c>
      <c r="U716" s="13">
        <v>4.8513580087834463E-2</v>
      </c>
      <c r="V716" s="13">
        <v>1.365011939641027E-2</v>
      </c>
      <c r="W716" s="13">
        <v>0.20637557241404836</v>
      </c>
      <c r="X716" s="13">
        <v>9.1814057685586231E-3</v>
      </c>
      <c r="Y716" s="13">
        <v>3.7524917733419184E-2</v>
      </c>
      <c r="Z716" s="13">
        <v>3.9955240076816841E-2</v>
      </c>
      <c r="AA716" s="155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3" t="s">
        <v>270</v>
      </c>
      <c r="C717" s="29"/>
      <c r="D717" s="13">
        <v>6.2452820310942014E-2</v>
      </c>
      <c r="E717" s="13">
        <v>6.1291669687651318E-2</v>
      </c>
      <c r="F717" s="13">
        <v>-1.0119093644723409E-2</v>
      </c>
      <c r="G717" s="13">
        <v>7.1277565047950908E-2</v>
      </c>
      <c r="H717" s="13">
        <v>3.5746355975257105E-2</v>
      </c>
      <c r="I717" s="13">
        <v>-0.14423199063479319</v>
      </c>
      <c r="J717" s="13">
        <v>7.6386627790429706E-2</v>
      </c>
      <c r="K717" s="13">
        <v>0.23093577575041513</v>
      </c>
      <c r="L717" s="13">
        <v>-6.0550664632063045E-3</v>
      </c>
      <c r="M717" s="13">
        <v>7.4142807669652644E-3</v>
      </c>
      <c r="N717" s="13">
        <v>-8.6615521270672291E-2</v>
      </c>
      <c r="O717" s="13">
        <v>3.1101753482094541E-2</v>
      </c>
      <c r="P717" s="13">
        <v>5.6647067194488754E-2</v>
      </c>
      <c r="Q717" s="13">
        <v>-3.2218589423770316E-3</v>
      </c>
      <c r="R717" s="13">
        <v>-7.2240651990773119E-2</v>
      </c>
      <c r="S717" s="13">
        <v>-2.6955777682437954E-2</v>
      </c>
      <c r="T717" s="13">
        <v>5.200246470132619E-2</v>
      </c>
      <c r="U717" s="13">
        <v>-6.8757200120901141E-2</v>
      </c>
      <c r="V717" s="13">
        <v>-3.1600380175600407E-2</v>
      </c>
      <c r="W717" s="13">
        <v>-0.14397653749766925</v>
      </c>
      <c r="X717" s="13">
        <v>-1.9954039423995318E-2</v>
      </c>
      <c r="Y717" s="13">
        <v>-5.312242309335502E-2</v>
      </c>
      <c r="Z717" s="13">
        <v>5.200246470132619E-2</v>
      </c>
      <c r="AA717" s="155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A718" s="30"/>
      <c r="B718" s="46" t="s">
        <v>271</v>
      </c>
      <c r="C718" s="47"/>
      <c r="D718" s="45">
        <v>0.8</v>
      </c>
      <c r="E718" s="45">
        <v>0.79</v>
      </c>
      <c r="F718" s="45">
        <v>0.08</v>
      </c>
      <c r="G718" s="45">
        <v>0.91</v>
      </c>
      <c r="H718" s="45">
        <v>0.48</v>
      </c>
      <c r="I718" s="45">
        <v>1.72</v>
      </c>
      <c r="J718" s="45">
        <v>0.97</v>
      </c>
      <c r="K718" s="45">
        <v>2.86</v>
      </c>
      <c r="L718" s="45">
        <v>0.03</v>
      </c>
      <c r="M718" s="45">
        <v>0.13</v>
      </c>
      <c r="N718" s="45">
        <v>1.02</v>
      </c>
      <c r="O718" s="45">
        <v>0.42</v>
      </c>
      <c r="P718" s="45">
        <v>0.73</v>
      </c>
      <c r="Q718" s="45">
        <v>0</v>
      </c>
      <c r="R718" s="45">
        <v>0.84</v>
      </c>
      <c r="S718" s="45">
        <v>0.28999999999999998</v>
      </c>
      <c r="T718" s="45">
        <v>0.67</v>
      </c>
      <c r="U718" s="45">
        <v>0.8</v>
      </c>
      <c r="V718" s="45">
        <v>0.35</v>
      </c>
      <c r="W718" s="45">
        <v>1.72</v>
      </c>
      <c r="X718" s="45">
        <v>0.2</v>
      </c>
      <c r="Y718" s="45">
        <v>0.61</v>
      </c>
      <c r="Z718" s="45">
        <v>0.67</v>
      </c>
      <c r="AA718" s="155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5"/>
    </row>
    <row r="719" spans="1:65">
      <c r="B719" s="3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BM719" s="55"/>
    </row>
    <row r="720" spans="1:65" ht="15">
      <c r="B720" s="8" t="s">
        <v>507</v>
      </c>
      <c r="BM720" s="28" t="s">
        <v>65</v>
      </c>
    </row>
    <row r="721" spans="1:65" ht="15">
      <c r="A721" s="25" t="s">
        <v>58</v>
      </c>
      <c r="B721" s="18" t="s">
        <v>108</v>
      </c>
      <c r="C721" s="15" t="s">
        <v>109</v>
      </c>
      <c r="D721" s="16" t="s">
        <v>224</v>
      </c>
      <c r="E721" s="17" t="s">
        <v>224</v>
      </c>
      <c r="F721" s="17" t="s">
        <v>224</v>
      </c>
      <c r="G721" s="17" t="s">
        <v>224</v>
      </c>
      <c r="H721" s="17" t="s">
        <v>224</v>
      </c>
      <c r="I721" s="17" t="s">
        <v>224</v>
      </c>
      <c r="J721" s="17" t="s">
        <v>224</v>
      </c>
      <c r="K721" s="17" t="s">
        <v>224</v>
      </c>
      <c r="L721" s="17" t="s">
        <v>224</v>
      </c>
      <c r="M721" s="17" t="s">
        <v>224</v>
      </c>
      <c r="N721" s="17" t="s">
        <v>224</v>
      </c>
      <c r="O721" s="17" t="s">
        <v>224</v>
      </c>
      <c r="P721" s="17" t="s">
        <v>224</v>
      </c>
      <c r="Q721" s="17" t="s">
        <v>224</v>
      </c>
      <c r="R721" s="17" t="s">
        <v>224</v>
      </c>
      <c r="S721" s="17" t="s">
        <v>224</v>
      </c>
      <c r="T721" s="155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1</v>
      </c>
    </row>
    <row r="722" spans="1:65">
      <c r="A722" s="30"/>
      <c r="B722" s="19" t="s">
        <v>225</v>
      </c>
      <c r="C722" s="9" t="s">
        <v>225</v>
      </c>
      <c r="D722" s="153" t="s">
        <v>229</v>
      </c>
      <c r="E722" s="154" t="s">
        <v>230</v>
      </c>
      <c r="F722" s="154" t="s">
        <v>232</v>
      </c>
      <c r="G722" s="154" t="s">
        <v>233</v>
      </c>
      <c r="H722" s="154" t="s">
        <v>234</v>
      </c>
      <c r="I722" s="154" t="s">
        <v>235</v>
      </c>
      <c r="J722" s="154" t="s">
        <v>236</v>
      </c>
      <c r="K722" s="154" t="s">
        <v>243</v>
      </c>
      <c r="L722" s="154" t="s">
        <v>244</v>
      </c>
      <c r="M722" s="154" t="s">
        <v>246</v>
      </c>
      <c r="N722" s="154" t="s">
        <v>247</v>
      </c>
      <c r="O722" s="154" t="s">
        <v>249</v>
      </c>
      <c r="P722" s="154" t="s">
        <v>250</v>
      </c>
      <c r="Q722" s="154" t="s">
        <v>251</v>
      </c>
      <c r="R722" s="154" t="s">
        <v>253</v>
      </c>
      <c r="S722" s="154" t="s">
        <v>254</v>
      </c>
      <c r="T722" s="155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 t="s">
        <v>3</v>
      </c>
    </row>
    <row r="723" spans="1:65">
      <c r="A723" s="30"/>
      <c r="B723" s="19"/>
      <c r="C723" s="9"/>
      <c r="D723" s="10" t="s">
        <v>296</v>
      </c>
      <c r="E723" s="11" t="s">
        <v>296</v>
      </c>
      <c r="F723" s="11" t="s">
        <v>296</v>
      </c>
      <c r="G723" s="11" t="s">
        <v>296</v>
      </c>
      <c r="H723" s="11" t="s">
        <v>296</v>
      </c>
      <c r="I723" s="11" t="s">
        <v>295</v>
      </c>
      <c r="J723" s="11" t="s">
        <v>295</v>
      </c>
      <c r="K723" s="11" t="s">
        <v>296</v>
      </c>
      <c r="L723" s="11" t="s">
        <v>295</v>
      </c>
      <c r="M723" s="11" t="s">
        <v>295</v>
      </c>
      <c r="N723" s="11" t="s">
        <v>295</v>
      </c>
      <c r="O723" s="11" t="s">
        <v>296</v>
      </c>
      <c r="P723" s="11" t="s">
        <v>296</v>
      </c>
      <c r="Q723" s="11" t="s">
        <v>296</v>
      </c>
      <c r="R723" s="11" t="s">
        <v>295</v>
      </c>
      <c r="S723" s="11" t="s">
        <v>295</v>
      </c>
      <c r="T723" s="155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3</v>
      </c>
    </row>
    <row r="724" spans="1:65">
      <c r="A724" s="30"/>
      <c r="B724" s="19"/>
      <c r="C724" s="9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155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3</v>
      </c>
    </row>
    <row r="725" spans="1:65">
      <c r="A725" s="30"/>
      <c r="B725" s="18">
        <v>1</v>
      </c>
      <c r="C725" s="14">
        <v>1</v>
      </c>
      <c r="D725" s="218" t="s">
        <v>212</v>
      </c>
      <c r="E725" s="219" t="s">
        <v>212</v>
      </c>
      <c r="F725" s="219" t="s">
        <v>316</v>
      </c>
      <c r="G725" s="218" t="s">
        <v>212</v>
      </c>
      <c r="H725" s="218" t="s">
        <v>317</v>
      </c>
      <c r="I725" s="219" t="s">
        <v>103</v>
      </c>
      <c r="J725" s="218" t="s">
        <v>212</v>
      </c>
      <c r="K725" s="219" t="s">
        <v>210</v>
      </c>
      <c r="L725" s="219" t="s">
        <v>103</v>
      </c>
      <c r="M725" s="218">
        <v>1E-3</v>
      </c>
      <c r="N725" s="219" t="s">
        <v>210</v>
      </c>
      <c r="O725" s="218" t="s">
        <v>212</v>
      </c>
      <c r="P725" s="218" t="s">
        <v>212</v>
      </c>
      <c r="Q725" s="218" t="s">
        <v>212</v>
      </c>
      <c r="R725" s="218" t="s">
        <v>212</v>
      </c>
      <c r="S725" s="218" t="s">
        <v>212</v>
      </c>
      <c r="T725" s="205"/>
      <c r="U725" s="206"/>
      <c r="V725" s="206"/>
      <c r="W725" s="206"/>
      <c r="X725" s="206"/>
      <c r="Y725" s="206"/>
      <c r="Z725" s="206"/>
      <c r="AA725" s="206"/>
      <c r="AB725" s="206"/>
      <c r="AC725" s="206"/>
      <c r="AD725" s="206"/>
      <c r="AE725" s="206"/>
      <c r="AF725" s="206"/>
      <c r="AG725" s="206"/>
      <c r="AH725" s="206"/>
      <c r="AI725" s="206"/>
      <c r="AJ725" s="206"/>
      <c r="AK725" s="206"/>
      <c r="AL725" s="206"/>
      <c r="AM725" s="206"/>
      <c r="AN725" s="206"/>
      <c r="AO725" s="206"/>
      <c r="AP725" s="206"/>
      <c r="AQ725" s="206"/>
      <c r="AR725" s="206"/>
      <c r="AS725" s="206"/>
      <c r="AT725" s="206"/>
      <c r="AU725" s="206"/>
      <c r="AV725" s="206"/>
      <c r="AW725" s="206"/>
      <c r="AX725" s="206"/>
      <c r="AY725" s="206"/>
      <c r="AZ725" s="206"/>
      <c r="BA725" s="206"/>
      <c r="BB725" s="206"/>
      <c r="BC725" s="206"/>
      <c r="BD725" s="206"/>
      <c r="BE725" s="206"/>
      <c r="BF725" s="206"/>
      <c r="BG725" s="206"/>
      <c r="BH725" s="206"/>
      <c r="BI725" s="206"/>
      <c r="BJ725" s="206"/>
      <c r="BK725" s="206"/>
      <c r="BL725" s="206"/>
      <c r="BM725" s="220">
        <v>1</v>
      </c>
    </row>
    <row r="726" spans="1:65">
      <c r="A726" s="30"/>
      <c r="B726" s="19">
        <v>1</v>
      </c>
      <c r="C726" s="9">
        <v>2</v>
      </c>
      <c r="D726" s="24" t="s">
        <v>212</v>
      </c>
      <c r="E726" s="222" t="s">
        <v>212</v>
      </c>
      <c r="F726" s="222" t="s">
        <v>316</v>
      </c>
      <c r="G726" s="24" t="s">
        <v>212</v>
      </c>
      <c r="H726" s="24" t="s">
        <v>317</v>
      </c>
      <c r="I726" s="222" t="s">
        <v>103</v>
      </c>
      <c r="J726" s="24" t="s">
        <v>212</v>
      </c>
      <c r="K726" s="222" t="s">
        <v>210</v>
      </c>
      <c r="L726" s="222" t="s">
        <v>103</v>
      </c>
      <c r="M726" s="24" t="s">
        <v>317</v>
      </c>
      <c r="N726" s="222" t="s">
        <v>210</v>
      </c>
      <c r="O726" s="24" t="s">
        <v>212</v>
      </c>
      <c r="P726" s="24" t="s">
        <v>212</v>
      </c>
      <c r="Q726" s="24" t="s">
        <v>212</v>
      </c>
      <c r="R726" s="24" t="s">
        <v>212</v>
      </c>
      <c r="S726" s="24" t="s">
        <v>212</v>
      </c>
      <c r="T726" s="205"/>
      <c r="U726" s="206"/>
      <c r="V726" s="206"/>
      <c r="W726" s="206"/>
      <c r="X726" s="206"/>
      <c r="Y726" s="206"/>
      <c r="Z726" s="206"/>
      <c r="AA726" s="206"/>
      <c r="AB726" s="206"/>
      <c r="AC726" s="206"/>
      <c r="AD726" s="206"/>
      <c r="AE726" s="206"/>
      <c r="AF726" s="206"/>
      <c r="AG726" s="206"/>
      <c r="AH726" s="206"/>
      <c r="AI726" s="206"/>
      <c r="AJ726" s="206"/>
      <c r="AK726" s="206"/>
      <c r="AL726" s="206"/>
      <c r="AM726" s="206"/>
      <c r="AN726" s="206"/>
      <c r="AO726" s="206"/>
      <c r="AP726" s="206"/>
      <c r="AQ726" s="206"/>
      <c r="AR726" s="206"/>
      <c r="AS726" s="206"/>
      <c r="AT726" s="206"/>
      <c r="AU726" s="206"/>
      <c r="AV726" s="206"/>
      <c r="AW726" s="206"/>
      <c r="AX726" s="206"/>
      <c r="AY726" s="206"/>
      <c r="AZ726" s="206"/>
      <c r="BA726" s="206"/>
      <c r="BB726" s="206"/>
      <c r="BC726" s="206"/>
      <c r="BD726" s="206"/>
      <c r="BE726" s="206"/>
      <c r="BF726" s="206"/>
      <c r="BG726" s="206"/>
      <c r="BH726" s="206"/>
      <c r="BI726" s="206"/>
      <c r="BJ726" s="206"/>
      <c r="BK726" s="206"/>
      <c r="BL726" s="206"/>
      <c r="BM726" s="220">
        <v>32</v>
      </c>
    </row>
    <row r="727" spans="1:65">
      <c r="A727" s="30"/>
      <c r="B727" s="19">
        <v>1</v>
      </c>
      <c r="C727" s="9">
        <v>3</v>
      </c>
      <c r="D727" s="24" t="s">
        <v>212</v>
      </c>
      <c r="E727" s="222">
        <v>2E-3</v>
      </c>
      <c r="F727" s="222" t="s">
        <v>316</v>
      </c>
      <c r="G727" s="24" t="s">
        <v>212</v>
      </c>
      <c r="H727" s="24" t="s">
        <v>317</v>
      </c>
      <c r="I727" s="222" t="s">
        <v>103</v>
      </c>
      <c r="J727" s="24" t="s">
        <v>212</v>
      </c>
      <c r="K727" s="222" t="s">
        <v>210</v>
      </c>
      <c r="L727" s="222" t="s">
        <v>103</v>
      </c>
      <c r="M727" s="24" t="s">
        <v>317</v>
      </c>
      <c r="N727" s="222" t="s">
        <v>210</v>
      </c>
      <c r="O727" s="24" t="s">
        <v>212</v>
      </c>
      <c r="P727" s="24" t="s">
        <v>212</v>
      </c>
      <c r="Q727" s="24" t="s">
        <v>212</v>
      </c>
      <c r="R727" s="24" t="s">
        <v>212</v>
      </c>
      <c r="S727" s="24" t="s">
        <v>212</v>
      </c>
      <c r="T727" s="205"/>
      <c r="U727" s="206"/>
      <c r="V727" s="206"/>
      <c r="W727" s="206"/>
      <c r="X727" s="206"/>
      <c r="Y727" s="206"/>
      <c r="Z727" s="206"/>
      <c r="AA727" s="206"/>
      <c r="AB727" s="206"/>
      <c r="AC727" s="206"/>
      <c r="AD727" s="206"/>
      <c r="AE727" s="206"/>
      <c r="AF727" s="206"/>
      <c r="AG727" s="206"/>
      <c r="AH727" s="206"/>
      <c r="AI727" s="206"/>
      <c r="AJ727" s="206"/>
      <c r="AK727" s="206"/>
      <c r="AL727" s="206"/>
      <c r="AM727" s="206"/>
      <c r="AN727" s="206"/>
      <c r="AO727" s="206"/>
      <c r="AP727" s="206"/>
      <c r="AQ727" s="206"/>
      <c r="AR727" s="206"/>
      <c r="AS727" s="206"/>
      <c r="AT727" s="206"/>
      <c r="AU727" s="206"/>
      <c r="AV727" s="206"/>
      <c r="AW727" s="206"/>
      <c r="AX727" s="206"/>
      <c r="AY727" s="206"/>
      <c r="AZ727" s="206"/>
      <c r="BA727" s="206"/>
      <c r="BB727" s="206"/>
      <c r="BC727" s="206"/>
      <c r="BD727" s="206"/>
      <c r="BE727" s="206"/>
      <c r="BF727" s="206"/>
      <c r="BG727" s="206"/>
      <c r="BH727" s="206"/>
      <c r="BI727" s="206"/>
      <c r="BJ727" s="206"/>
      <c r="BK727" s="206"/>
      <c r="BL727" s="206"/>
      <c r="BM727" s="220">
        <v>16</v>
      </c>
    </row>
    <row r="728" spans="1:65">
      <c r="A728" s="30"/>
      <c r="B728" s="19">
        <v>1</v>
      </c>
      <c r="C728" s="9">
        <v>4</v>
      </c>
      <c r="D728" s="24" t="s">
        <v>212</v>
      </c>
      <c r="E728" s="222">
        <v>2E-3</v>
      </c>
      <c r="F728" s="222" t="s">
        <v>316</v>
      </c>
      <c r="G728" s="24" t="s">
        <v>212</v>
      </c>
      <c r="H728" s="24" t="s">
        <v>317</v>
      </c>
      <c r="I728" s="222" t="s">
        <v>103</v>
      </c>
      <c r="J728" s="24" t="s">
        <v>212</v>
      </c>
      <c r="K728" s="222" t="s">
        <v>210</v>
      </c>
      <c r="L728" s="222" t="s">
        <v>103</v>
      </c>
      <c r="M728" s="24" t="s">
        <v>317</v>
      </c>
      <c r="N728" s="222" t="s">
        <v>210</v>
      </c>
      <c r="O728" s="24" t="s">
        <v>212</v>
      </c>
      <c r="P728" s="24" t="s">
        <v>212</v>
      </c>
      <c r="Q728" s="24" t="s">
        <v>212</v>
      </c>
      <c r="R728" s="24" t="s">
        <v>212</v>
      </c>
      <c r="S728" s="24" t="s">
        <v>212</v>
      </c>
      <c r="T728" s="205"/>
      <c r="U728" s="206"/>
      <c r="V728" s="206"/>
      <c r="W728" s="206"/>
      <c r="X728" s="206"/>
      <c r="Y728" s="206"/>
      <c r="Z728" s="206"/>
      <c r="AA728" s="206"/>
      <c r="AB728" s="206"/>
      <c r="AC728" s="206"/>
      <c r="AD728" s="206"/>
      <c r="AE728" s="206"/>
      <c r="AF728" s="206"/>
      <c r="AG728" s="206"/>
      <c r="AH728" s="206"/>
      <c r="AI728" s="206"/>
      <c r="AJ728" s="206"/>
      <c r="AK728" s="206"/>
      <c r="AL728" s="206"/>
      <c r="AM728" s="206"/>
      <c r="AN728" s="206"/>
      <c r="AO728" s="206"/>
      <c r="AP728" s="206"/>
      <c r="AQ728" s="206"/>
      <c r="AR728" s="206"/>
      <c r="AS728" s="206"/>
      <c r="AT728" s="206"/>
      <c r="AU728" s="206"/>
      <c r="AV728" s="206"/>
      <c r="AW728" s="206"/>
      <c r="AX728" s="206"/>
      <c r="AY728" s="206"/>
      <c r="AZ728" s="206"/>
      <c r="BA728" s="206"/>
      <c r="BB728" s="206"/>
      <c r="BC728" s="206"/>
      <c r="BD728" s="206"/>
      <c r="BE728" s="206"/>
      <c r="BF728" s="206"/>
      <c r="BG728" s="206"/>
      <c r="BH728" s="206"/>
      <c r="BI728" s="206"/>
      <c r="BJ728" s="206"/>
      <c r="BK728" s="206"/>
      <c r="BL728" s="206"/>
      <c r="BM728" s="220" t="s">
        <v>212</v>
      </c>
    </row>
    <row r="729" spans="1:65">
      <c r="A729" s="30"/>
      <c r="B729" s="19">
        <v>1</v>
      </c>
      <c r="C729" s="9">
        <v>5</v>
      </c>
      <c r="D729" s="24" t="s">
        <v>212</v>
      </c>
      <c r="E729" s="222">
        <v>2E-3</v>
      </c>
      <c r="F729" s="222" t="s">
        <v>316</v>
      </c>
      <c r="G729" s="24" t="s">
        <v>212</v>
      </c>
      <c r="H729" s="24" t="s">
        <v>317</v>
      </c>
      <c r="I729" s="222" t="s">
        <v>103</v>
      </c>
      <c r="J729" s="24" t="s">
        <v>212</v>
      </c>
      <c r="K729" s="222" t="s">
        <v>210</v>
      </c>
      <c r="L729" s="222" t="s">
        <v>103</v>
      </c>
      <c r="M729" s="24">
        <v>1E-3</v>
      </c>
      <c r="N729" s="222" t="s">
        <v>210</v>
      </c>
      <c r="O729" s="24" t="s">
        <v>212</v>
      </c>
      <c r="P729" s="24" t="s">
        <v>212</v>
      </c>
      <c r="Q729" s="24" t="s">
        <v>212</v>
      </c>
      <c r="R729" s="24" t="s">
        <v>212</v>
      </c>
      <c r="S729" s="24" t="s">
        <v>212</v>
      </c>
      <c r="T729" s="205"/>
      <c r="U729" s="206"/>
      <c r="V729" s="206"/>
      <c r="W729" s="206"/>
      <c r="X729" s="206"/>
      <c r="Y729" s="206"/>
      <c r="Z729" s="206"/>
      <c r="AA729" s="206"/>
      <c r="AB729" s="206"/>
      <c r="AC729" s="206"/>
      <c r="AD729" s="206"/>
      <c r="AE729" s="206"/>
      <c r="AF729" s="206"/>
      <c r="AG729" s="206"/>
      <c r="AH729" s="206"/>
      <c r="AI729" s="206"/>
      <c r="AJ729" s="206"/>
      <c r="AK729" s="206"/>
      <c r="AL729" s="206"/>
      <c r="AM729" s="206"/>
      <c r="AN729" s="206"/>
      <c r="AO729" s="206"/>
      <c r="AP729" s="206"/>
      <c r="AQ729" s="206"/>
      <c r="AR729" s="206"/>
      <c r="AS729" s="206"/>
      <c r="AT729" s="206"/>
      <c r="AU729" s="206"/>
      <c r="AV729" s="206"/>
      <c r="AW729" s="206"/>
      <c r="AX729" s="206"/>
      <c r="AY729" s="206"/>
      <c r="AZ729" s="206"/>
      <c r="BA729" s="206"/>
      <c r="BB729" s="206"/>
      <c r="BC729" s="206"/>
      <c r="BD729" s="206"/>
      <c r="BE729" s="206"/>
      <c r="BF729" s="206"/>
      <c r="BG729" s="206"/>
      <c r="BH729" s="206"/>
      <c r="BI729" s="206"/>
      <c r="BJ729" s="206"/>
      <c r="BK729" s="206"/>
      <c r="BL729" s="206"/>
      <c r="BM729" s="220">
        <v>48</v>
      </c>
    </row>
    <row r="730" spans="1:65">
      <c r="A730" s="30"/>
      <c r="B730" s="19">
        <v>1</v>
      </c>
      <c r="C730" s="9">
        <v>6</v>
      </c>
      <c r="D730" s="24" t="s">
        <v>212</v>
      </c>
      <c r="E730" s="222">
        <v>2E-3</v>
      </c>
      <c r="F730" s="222" t="s">
        <v>316</v>
      </c>
      <c r="G730" s="24" t="s">
        <v>212</v>
      </c>
      <c r="H730" s="24" t="s">
        <v>317</v>
      </c>
      <c r="I730" s="222" t="s">
        <v>103</v>
      </c>
      <c r="J730" s="24" t="s">
        <v>212</v>
      </c>
      <c r="K730" s="222" t="s">
        <v>210</v>
      </c>
      <c r="L730" s="222" t="s">
        <v>103</v>
      </c>
      <c r="M730" s="24" t="s">
        <v>317</v>
      </c>
      <c r="N730" s="222" t="s">
        <v>210</v>
      </c>
      <c r="O730" s="24" t="s">
        <v>212</v>
      </c>
      <c r="P730" s="24" t="s">
        <v>212</v>
      </c>
      <c r="Q730" s="24" t="s">
        <v>212</v>
      </c>
      <c r="R730" s="24" t="s">
        <v>212</v>
      </c>
      <c r="S730" s="24" t="s">
        <v>212</v>
      </c>
      <c r="T730" s="205"/>
      <c r="U730" s="206"/>
      <c r="V730" s="206"/>
      <c r="W730" s="206"/>
      <c r="X730" s="206"/>
      <c r="Y730" s="206"/>
      <c r="Z730" s="206"/>
      <c r="AA730" s="206"/>
      <c r="AB730" s="206"/>
      <c r="AC730" s="206"/>
      <c r="AD730" s="206"/>
      <c r="AE730" s="206"/>
      <c r="AF730" s="206"/>
      <c r="AG730" s="206"/>
      <c r="AH730" s="206"/>
      <c r="AI730" s="206"/>
      <c r="AJ730" s="206"/>
      <c r="AK730" s="206"/>
      <c r="AL730" s="206"/>
      <c r="AM730" s="206"/>
      <c r="AN730" s="206"/>
      <c r="AO730" s="206"/>
      <c r="AP730" s="206"/>
      <c r="AQ730" s="206"/>
      <c r="AR730" s="206"/>
      <c r="AS730" s="206"/>
      <c r="AT730" s="206"/>
      <c r="AU730" s="206"/>
      <c r="AV730" s="206"/>
      <c r="AW730" s="206"/>
      <c r="AX730" s="206"/>
      <c r="AY730" s="206"/>
      <c r="AZ730" s="206"/>
      <c r="BA730" s="206"/>
      <c r="BB730" s="206"/>
      <c r="BC730" s="206"/>
      <c r="BD730" s="206"/>
      <c r="BE730" s="206"/>
      <c r="BF730" s="206"/>
      <c r="BG730" s="206"/>
      <c r="BH730" s="206"/>
      <c r="BI730" s="206"/>
      <c r="BJ730" s="206"/>
      <c r="BK730" s="206"/>
      <c r="BL730" s="206"/>
      <c r="BM730" s="56"/>
    </row>
    <row r="731" spans="1:65">
      <c r="A731" s="30"/>
      <c r="B731" s="20" t="s">
        <v>267</v>
      </c>
      <c r="C731" s="12"/>
      <c r="D731" s="223" t="s">
        <v>595</v>
      </c>
      <c r="E731" s="223">
        <v>2E-3</v>
      </c>
      <c r="F731" s="223" t="s">
        <v>595</v>
      </c>
      <c r="G731" s="223" t="s">
        <v>595</v>
      </c>
      <c r="H731" s="223" t="s">
        <v>595</v>
      </c>
      <c r="I731" s="223" t="s">
        <v>595</v>
      </c>
      <c r="J731" s="223" t="s">
        <v>595</v>
      </c>
      <c r="K731" s="223" t="s">
        <v>595</v>
      </c>
      <c r="L731" s="223" t="s">
        <v>595</v>
      </c>
      <c r="M731" s="223">
        <v>1E-3</v>
      </c>
      <c r="N731" s="223" t="s">
        <v>595</v>
      </c>
      <c r="O731" s="223" t="s">
        <v>595</v>
      </c>
      <c r="P731" s="223" t="s">
        <v>595</v>
      </c>
      <c r="Q731" s="223" t="s">
        <v>595</v>
      </c>
      <c r="R731" s="223" t="s">
        <v>595</v>
      </c>
      <c r="S731" s="223" t="s">
        <v>595</v>
      </c>
      <c r="T731" s="205"/>
      <c r="U731" s="206"/>
      <c r="V731" s="206"/>
      <c r="W731" s="206"/>
      <c r="X731" s="206"/>
      <c r="Y731" s="206"/>
      <c r="Z731" s="206"/>
      <c r="AA731" s="206"/>
      <c r="AB731" s="206"/>
      <c r="AC731" s="206"/>
      <c r="AD731" s="206"/>
      <c r="AE731" s="206"/>
      <c r="AF731" s="206"/>
      <c r="AG731" s="206"/>
      <c r="AH731" s="206"/>
      <c r="AI731" s="206"/>
      <c r="AJ731" s="206"/>
      <c r="AK731" s="206"/>
      <c r="AL731" s="206"/>
      <c r="AM731" s="206"/>
      <c r="AN731" s="206"/>
      <c r="AO731" s="206"/>
      <c r="AP731" s="206"/>
      <c r="AQ731" s="206"/>
      <c r="AR731" s="206"/>
      <c r="AS731" s="206"/>
      <c r="AT731" s="206"/>
      <c r="AU731" s="206"/>
      <c r="AV731" s="206"/>
      <c r="AW731" s="206"/>
      <c r="AX731" s="206"/>
      <c r="AY731" s="206"/>
      <c r="AZ731" s="206"/>
      <c r="BA731" s="206"/>
      <c r="BB731" s="206"/>
      <c r="BC731" s="206"/>
      <c r="BD731" s="206"/>
      <c r="BE731" s="206"/>
      <c r="BF731" s="206"/>
      <c r="BG731" s="206"/>
      <c r="BH731" s="206"/>
      <c r="BI731" s="206"/>
      <c r="BJ731" s="206"/>
      <c r="BK731" s="206"/>
      <c r="BL731" s="206"/>
      <c r="BM731" s="56"/>
    </row>
    <row r="732" spans="1:65">
      <c r="A732" s="30"/>
      <c r="B732" s="3" t="s">
        <v>268</v>
      </c>
      <c r="C732" s="29"/>
      <c r="D732" s="24" t="s">
        <v>595</v>
      </c>
      <c r="E732" s="24">
        <v>2E-3</v>
      </c>
      <c r="F732" s="24" t="s">
        <v>595</v>
      </c>
      <c r="G732" s="24" t="s">
        <v>595</v>
      </c>
      <c r="H732" s="24" t="s">
        <v>595</v>
      </c>
      <c r="I732" s="24" t="s">
        <v>595</v>
      </c>
      <c r="J732" s="24" t="s">
        <v>595</v>
      </c>
      <c r="K732" s="24" t="s">
        <v>595</v>
      </c>
      <c r="L732" s="24" t="s">
        <v>595</v>
      </c>
      <c r="M732" s="24">
        <v>1E-3</v>
      </c>
      <c r="N732" s="24" t="s">
        <v>595</v>
      </c>
      <c r="O732" s="24" t="s">
        <v>595</v>
      </c>
      <c r="P732" s="24" t="s">
        <v>595</v>
      </c>
      <c r="Q732" s="24" t="s">
        <v>595</v>
      </c>
      <c r="R732" s="24" t="s">
        <v>595</v>
      </c>
      <c r="S732" s="24" t="s">
        <v>595</v>
      </c>
      <c r="T732" s="205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206"/>
      <c r="AJ732" s="206"/>
      <c r="AK732" s="206"/>
      <c r="AL732" s="206"/>
      <c r="AM732" s="206"/>
      <c r="AN732" s="206"/>
      <c r="AO732" s="206"/>
      <c r="AP732" s="206"/>
      <c r="AQ732" s="206"/>
      <c r="AR732" s="206"/>
      <c r="AS732" s="206"/>
      <c r="AT732" s="206"/>
      <c r="AU732" s="206"/>
      <c r="AV732" s="206"/>
      <c r="AW732" s="206"/>
      <c r="AX732" s="206"/>
      <c r="AY732" s="206"/>
      <c r="AZ732" s="206"/>
      <c r="BA732" s="206"/>
      <c r="BB732" s="206"/>
      <c r="BC732" s="206"/>
      <c r="BD732" s="206"/>
      <c r="BE732" s="206"/>
      <c r="BF732" s="206"/>
      <c r="BG732" s="206"/>
      <c r="BH732" s="206"/>
      <c r="BI732" s="206"/>
      <c r="BJ732" s="206"/>
      <c r="BK732" s="206"/>
      <c r="BL732" s="206"/>
      <c r="BM732" s="56"/>
    </row>
    <row r="733" spans="1:65">
      <c r="A733" s="30"/>
      <c r="B733" s="3" t="s">
        <v>269</v>
      </c>
      <c r="C733" s="29"/>
      <c r="D733" s="24" t="s">
        <v>595</v>
      </c>
      <c r="E733" s="24">
        <v>0</v>
      </c>
      <c r="F733" s="24" t="s">
        <v>595</v>
      </c>
      <c r="G733" s="24" t="s">
        <v>595</v>
      </c>
      <c r="H733" s="24" t="s">
        <v>595</v>
      </c>
      <c r="I733" s="24" t="s">
        <v>595</v>
      </c>
      <c r="J733" s="24" t="s">
        <v>595</v>
      </c>
      <c r="K733" s="24" t="s">
        <v>595</v>
      </c>
      <c r="L733" s="24" t="s">
        <v>595</v>
      </c>
      <c r="M733" s="24">
        <v>0</v>
      </c>
      <c r="N733" s="24" t="s">
        <v>595</v>
      </c>
      <c r="O733" s="24" t="s">
        <v>595</v>
      </c>
      <c r="P733" s="24" t="s">
        <v>595</v>
      </c>
      <c r="Q733" s="24" t="s">
        <v>595</v>
      </c>
      <c r="R733" s="24" t="s">
        <v>595</v>
      </c>
      <c r="S733" s="24" t="s">
        <v>595</v>
      </c>
      <c r="T733" s="205"/>
      <c r="U733" s="206"/>
      <c r="V733" s="206"/>
      <c r="W733" s="206"/>
      <c r="X733" s="206"/>
      <c r="Y733" s="206"/>
      <c r="Z733" s="206"/>
      <c r="AA733" s="206"/>
      <c r="AB733" s="206"/>
      <c r="AC733" s="206"/>
      <c r="AD733" s="206"/>
      <c r="AE733" s="206"/>
      <c r="AF733" s="206"/>
      <c r="AG733" s="206"/>
      <c r="AH733" s="206"/>
      <c r="AI733" s="206"/>
      <c r="AJ733" s="206"/>
      <c r="AK733" s="206"/>
      <c r="AL733" s="206"/>
      <c r="AM733" s="206"/>
      <c r="AN733" s="206"/>
      <c r="AO733" s="206"/>
      <c r="AP733" s="206"/>
      <c r="AQ733" s="206"/>
      <c r="AR733" s="206"/>
      <c r="AS733" s="206"/>
      <c r="AT733" s="206"/>
      <c r="AU733" s="206"/>
      <c r="AV733" s="206"/>
      <c r="AW733" s="206"/>
      <c r="AX733" s="206"/>
      <c r="AY733" s="206"/>
      <c r="AZ733" s="206"/>
      <c r="BA733" s="206"/>
      <c r="BB733" s="206"/>
      <c r="BC733" s="206"/>
      <c r="BD733" s="206"/>
      <c r="BE733" s="206"/>
      <c r="BF733" s="206"/>
      <c r="BG733" s="206"/>
      <c r="BH733" s="206"/>
      <c r="BI733" s="206"/>
      <c r="BJ733" s="206"/>
      <c r="BK733" s="206"/>
      <c r="BL733" s="206"/>
      <c r="BM733" s="56"/>
    </row>
    <row r="734" spans="1:65">
      <c r="A734" s="30"/>
      <c r="B734" s="3" t="s">
        <v>85</v>
      </c>
      <c r="C734" s="29"/>
      <c r="D734" s="13" t="s">
        <v>595</v>
      </c>
      <c r="E734" s="13">
        <v>0</v>
      </c>
      <c r="F734" s="13" t="s">
        <v>595</v>
      </c>
      <c r="G734" s="13" t="s">
        <v>595</v>
      </c>
      <c r="H734" s="13" t="s">
        <v>595</v>
      </c>
      <c r="I734" s="13" t="s">
        <v>595</v>
      </c>
      <c r="J734" s="13" t="s">
        <v>595</v>
      </c>
      <c r="K734" s="13" t="s">
        <v>595</v>
      </c>
      <c r="L734" s="13" t="s">
        <v>595</v>
      </c>
      <c r="M734" s="13">
        <v>0</v>
      </c>
      <c r="N734" s="13" t="s">
        <v>595</v>
      </c>
      <c r="O734" s="13" t="s">
        <v>595</v>
      </c>
      <c r="P734" s="13" t="s">
        <v>595</v>
      </c>
      <c r="Q734" s="13" t="s">
        <v>595</v>
      </c>
      <c r="R734" s="13" t="s">
        <v>595</v>
      </c>
      <c r="S734" s="13" t="s">
        <v>595</v>
      </c>
      <c r="T734" s="155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30"/>
      <c r="B735" s="3" t="s">
        <v>270</v>
      </c>
      <c r="C735" s="29"/>
      <c r="D735" s="13" t="s">
        <v>595</v>
      </c>
      <c r="E735" s="13" t="s">
        <v>595</v>
      </c>
      <c r="F735" s="13" t="s">
        <v>595</v>
      </c>
      <c r="G735" s="13" t="s">
        <v>595</v>
      </c>
      <c r="H735" s="13" t="s">
        <v>595</v>
      </c>
      <c r="I735" s="13" t="s">
        <v>595</v>
      </c>
      <c r="J735" s="13" t="s">
        <v>595</v>
      </c>
      <c r="K735" s="13" t="s">
        <v>595</v>
      </c>
      <c r="L735" s="13" t="s">
        <v>595</v>
      </c>
      <c r="M735" s="13" t="s">
        <v>595</v>
      </c>
      <c r="N735" s="13" t="s">
        <v>595</v>
      </c>
      <c r="O735" s="13" t="s">
        <v>595</v>
      </c>
      <c r="P735" s="13" t="s">
        <v>595</v>
      </c>
      <c r="Q735" s="13" t="s">
        <v>595</v>
      </c>
      <c r="R735" s="13" t="s">
        <v>595</v>
      </c>
      <c r="S735" s="13" t="s">
        <v>595</v>
      </c>
      <c r="T735" s="155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A736" s="30"/>
      <c r="B736" s="46" t="s">
        <v>271</v>
      </c>
      <c r="C736" s="47"/>
      <c r="D736" s="45">
        <v>0</v>
      </c>
      <c r="E736" s="45">
        <v>2.7</v>
      </c>
      <c r="F736" s="45">
        <v>6.07</v>
      </c>
      <c r="G736" s="45">
        <v>0</v>
      </c>
      <c r="H736" s="45">
        <v>2.02</v>
      </c>
      <c r="I736" s="45">
        <v>198.25</v>
      </c>
      <c r="J736" s="45">
        <v>0</v>
      </c>
      <c r="K736" s="45">
        <v>97.1</v>
      </c>
      <c r="L736" s="45">
        <v>198.25</v>
      </c>
      <c r="M736" s="45">
        <v>1.35</v>
      </c>
      <c r="N736" s="45">
        <v>97.1</v>
      </c>
      <c r="O736" s="45">
        <v>0</v>
      </c>
      <c r="P736" s="45">
        <v>0</v>
      </c>
      <c r="Q736" s="45">
        <v>0</v>
      </c>
      <c r="R736" s="45">
        <v>0</v>
      </c>
      <c r="S736" s="45">
        <v>0</v>
      </c>
      <c r="T736" s="155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5"/>
    </row>
    <row r="737" spans="1:65">
      <c r="B737" s="3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BM737" s="55"/>
    </row>
    <row r="738" spans="1:65" ht="15">
      <c r="B738" s="8" t="s">
        <v>508</v>
      </c>
      <c r="BM738" s="28" t="s">
        <v>65</v>
      </c>
    </row>
    <row r="739" spans="1:65" ht="15">
      <c r="A739" s="25" t="s">
        <v>59</v>
      </c>
      <c r="B739" s="18" t="s">
        <v>108</v>
      </c>
      <c r="C739" s="15" t="s">
        <v>109</v>
      </c>
      <c r="D739" s="16" t="s">
        <v>224</v>
      </c>
      <c r="E739" s="17" t="s">
        <v>224</v>
      </c>
      <c r="F739" s="17" t="s">
        <v>224</v>
      </c>
      <c r="G739" s="17" t="s">
        <v>224</v>
      </c>
      <c r="H739" s="17" t="s">
        <v>224</v>
      </c>
      <c r="I739" s="17" t="s">
        <v>224</v>
      </c>
      <c r="J739" s="17" t="s">
        <v>224</v>
      </c>
      <c r="K739" s="17" t="s">
        <v>224</v>
      </c>
      <c r="L739" s="17" t="s">
        <v>224</v>
      </c>
      <c r="M739" s="17" t="s">
        <v>224</v>
      </c>
      <c r="N739" s="17" t="s">
        <v>224</v>
      </c>
      <c r="O739" s="17" t="s">
        <v>224</v>
      </c>
      <c r="P739" s="17" t="s">
        <v>224</v>
      </c>
      <c r="Q739" s="17" t="s">
        <v>224</v>
      </c>
      <c r="R739" s="17" t="s">
        <v>224</v>
      </c>
      <c r="S739" s="17" t="s">
        <v>224</v>
      </c>
      <c r="T739" s="17" t="s">
        <v>224</v>
      </c>
      <c r="U739" s="17" t="s">
        <v>224</v>
      </c>
      <c r="V739" s="17" t="s">
        <v>224</v>
      </c>
      <c r="W739" s="17" t="s">
        <v>224</v>
      </c>
      <c r="X739" s="17" t="s">
        <v>224</v>
      </c>
      <c r="Y739" s="17" t="s">
        <v>224</v>
      </c>
      <c r="Z739" s="155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</v>
      </c>
    </row>
    <row r="740" spans="1:65">
      <c r="A740" s="30"/>
      <c r="B740" s="19" t="s">
        <v>225</v>
      </c>
      <c r="C740" s="9" t="s">
        <v>225</v>
      </c>
      <c r="D740" s="153" t="s">
        <v>229</v>
      </c>
      <c r="E740" s="154" t="s">
        <v>230</v>
      </c>
      <c r="F740" s="154" t="s">
        <v>232</v>
      </c>
      <c r="G740" s="154" t="s">
        <v>233</v>
      </c>
      <c r="H740" s="154" t="s">
        <v>234</v>
      </c>
      <c r="I740" s="154" t="s">
        <v>235</v>
      </c>
      <c r="J740" s="154" t="s">
        <v>236</v>
      </c>
      <c r="K740" s="154" t="s">
        <v>238</v>
      </c>
      <c r="L740" s="154" t="s">
        <v>239</v>
      </c>
      <c r="M740" s="154" t="s">
        <v>240</v>
      </c>
      <c r="N740" s="154" t="s">
        <v>243</v>
      </c>
      <c r="O740" s="154" t="s">
        <v>244</v>
      </c>
      <c r="P740" s="154" t="s">
        <v>246</v>
      </c>
      <c r="Q740" s="154" t="s">
        <v>247</v>
      </c>
      <c r="R740" s="154" t="s">
        <v>248</v>
      </c>
      <c r="S740" s="154" t="s">
        <v>249</v>
      </c>
      <c r="T740" s="154" t="s">
        <v>250</v>
      </c>
      <c r="U740" s="154" t="s">
        <v>251</v>
      </c>
      <c r="V740" s="154" t="s">
        <v>252</v>
      </c>
      <c r="W740" s="154" t="s">
        <v>253</v>
      </c>
      <c r="X740" s="154" t="s">
        <v>254</v>
      </c>
      <c r="Y740" s="154" t="s">
        <v>258</v>
      </c>
      <c r="Z740" s="155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 t="s">
        <v>1</v>
      </c>
    </row>
    <row r="741" spans="1:65">
      <c r="A741" s="30"/>
      <c r="B741" s="19"/>
      <c r="C741" s="9"/>
      <c r="D741" s="10" t="s">
        <v>296</v>
      </c>
      <c r="E741" s="11" t="s">
        <v>296</v>
      </c>
      <c r="F741" s="11" t="s">
        <v>296</v>
      </c>
      <c r="G741" s="11" t="s">
        <v>296</v>
      </c>
      <c r="H741" s="11" t="s">
        <v>296</v>
      </c>
      <c r="I741" s="11" t="s">
        <v>112</v>
      </c>
      <c r="J741" s="11" t="s">
        <v>295</v>
      </c>
      <c r="K741" s="11" t="s">
        <v>112</v>
      </c>
      <c r="L741" s="11" t="s">
        <v>295</v>
      </c>
      <c r="M741" s="11" t="s">
        <v>296</v>
      </c>
      <c r="N741" s="11" t="s">
        <v>296</v>
      </c>
      <c r="O741" s="11" t="s">
        <v>112</v>
      </c>
      <c r="P741" s="11" t="s">
        <v>112</v>
      </c>
      <c r="Q741" s="11" t="s">
        <v>112</v>
      </c>
      <c r="R741" s="11" t="s">
        <v>112</v>
      </c>
      <c r="S741" s="11" t="s">
        <v>296</v>
      </c>
      <c r="T741" s="11" t="s">
        <v>296</v>
      </c>
      <c r="U741" s="11" t="s">
        <v>296</v>
      </c>
      <c r="V741" s="11" t="s">
        <v>296</v>
      </c>
      <c r="W741" s="11" t="s">
        <v>295</v>
      </c>
      <c r="X741" s="11" t="s">
        <v>295</v>
      </c>
      <c r="Y741" s="11" t="s">
        <v>112</v>
      </c>
      <c r="Z741" s="155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3</v>
      </c>
    </row>
    <row r="742" spans="1:65">
      <c r="A742" s="30"/>
      <c r="B742" s="19"/>
      <c r="C742" s="9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155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3</v>
      </c>
    </row>
    <row r="743" spans="1:65">
      <c r="A743" s="30"/>
      <c r="B743" s="18">
        <v>1</v>
      </c>
      <c r="C743" s="14">
        <v>1</v>
      </c>
      <c r="D743" s="218" t="s">
        <v>272</v>
      </c>
      <c r="E743" s="218">
        <v>0.71</v>
      </c>
      <c r="F743" s="218">
        <v>0.69</v>
      </c>
      <c r="G743" s="218">
        <v>0.71</v>
      </c>
      <c r="H743" s="218">
        <v>0.72</v>
      </c>
      <c r="I743" s="218">
        <v>0.69499999999999995</v>
      </c>
      <c r="J743" s="219">
        <v>0.80359999999999998</v>
      </c>
      <c r="K743" s="219">
        <v>0.54590000000000005</v>
      </c>
      <c r="L743" s="218">
        <v>0.70200000000000007</v>
      </c>
      <c r="M743" s="218">
        <v>0.69</v>
      </c>
      <c r="N743" s="218">
        <v>0.76</v>
      </c>
      <c r="O743" s="218">
        <v>0.71499999999999997</v>
      </c>
      <c r="P743" s="218">
        <v>0.76</v>
      </c>
      <c r="Q743" s="218">
        <v>0.68900000000000006</v>
      </c>
      <c r="R743" s="218">
        <v>0.67</v>
      </c>
      <c r="S743" s="218">
        <v>0.72</v>
      </c>
      <c r="T743" s="218">
        <v>0.7</v>
      </c>
      <c r="U743" s="218">
        <v>0.66</v>
      </c>
      <c r="V743" s="218">
        <v>0.78</v>
      </c>
      <c r="W743" s="218">
        <v>0.72</v>
      </c>
      <c r="X743" s="218">
        <v>0.73</v>
      </c>
      <c r="Y743" s="218">
        <v>0.78</v>
      </c>
      <c r="Z743" s="205"/>
      <c r="AA743" s="206"/>
      <c r="AB743" s="206"/>
      <c r="AC743" s="206"/>
      <c r="AD743" s="206"/>
      <c r="AE743" s="206"/>
      <c r="AF743" s="206"/>
      <c r="AG743" s="206"/>
      <c r="AH743" s="206"/>
      <c r="AI743" s="206"/>
      <c r="AJ743" s="206"/>
      <c r="AK743" s="206"/>
      <c r="AL743" s="206"/>
      <c r="AM743" s="206"/>
      <c r="AN743" s="206"/>
      <c r="AO743" s="206"/>
      <c r="AP743" s="206"/>
      <c r="AQ743" s="206"/>
      <c r="AR743" s="206"/>
      <c r="AS743" s="206"/>
      <c r="AT743" s="206"/>
      <c r="AU743" s="206"/>
      <c r="AV743" s="206"/>
      <c r="AW743" s="206"/>
      <c r="AX743" s="206"/>
      <c r="AY743" s="206"/>
      <c r="AZ743" s="206"/>
      <c r="BA743" s="206"/>
      <c r="BB743" s="206"/>
      <c r="BC743" s="206"/>
      <c r="BD743" s="206"/>
      <c r="BE743" s="206"/>
      <c r="BF743" s="206"/>
      <c r="BG743" s="206"/>
      <c r="BH743" s="206"/>
      <c r="BI743" s="206"/>
      <c r="BJ743" s="206"/>
      <c r="BK743" s="206"/>
      <c r="BL743" s="206"/>
      <c r="BM743" s="220">
        <v>1</v>
      </c>
    </row>
    <row r="744" spans="1:65">
      <c r="A744" s="30"/>
      <c r="B744" s="19">
        <v>1</v>
      </c>
      <c r="C744" s="9">
        <v>2</v>
      </c>
      <c r="D744" s="24" t="s">
        <v>272</v>
      </c>
      <c r="E744" s="24">
        <v>0.72</v>
      </c>
      <c r="F744" s="24">
        <v>0.7</v>
      </c>
      <c r="G744" s="24">
        <v>0.7</v>
      </c>
      <c r="H744" s="24">
        <v>0.71</v>
      </c>
      <c r="I744" s="24">
        <v>0.71499999999999997</v>
      </c>
      <c r="J744" s="221">
        <v>0.73229999999999995</v>
      </c>
      <c r="K744" s="222">
        <v>0.55600000000000005</v>
      </c>
      <c r="L744" s="24">
        <v>0.69199999999999995</v>
      </c>
      <c r="M744" s="24">
        <v>0.71</v>
      </c>
      <c r="N744" s="24">
        <v>0.755</v>
      </c>
      <c r="O744" s="24">
        <v>0.71499999999999997</v>
      </c>
      <c r="P744" s="24">
        <v>0.74</v>
      </c>
      <c r="Q744" s="24">
        <v>0.64100000000000001</v>
      </c>
      <c r="R744" s="24">
        <v>0.68</v>
      </c>
      <c r="S744" s="24">
        <v>0.67</v>
      </c>
      <c r="T744" s="24">
        <v>0.7</v>
      </c>
      <c r="U744" s="24">
        <v>0.65</v>
      </c>
      <c r="V744" s="24">
        <v>0.78</v>
      </c>
      <c r="W744" s="24">
        <v>0.72</v>
      </c>
      <c r="X744" s="24">
        <v>0.69</v>
      </c>
      <c r="Y744" s="24">
        <v>0.81999999999999984</v>
      </c>
      <c r="Z744" s="205"/>
      <c r="AA744" s="206"/>
      <c r="AB744" s="206"/>
      <c r="AC744" s="206"/>
      <c r="AD744" s="206"/>
      <c r="AE744" s="206"/>
      <c r="AF744" s="206"/>
      <c r="AG744" s="206"/>
      <c r="AH744" s="206"/>
      <c r="AI744" s="206"/>
      <c r="AJ744" s="206"/>
      <c r="AK744" s="206"/>
      <c r="AL744" s="206"/>
      <c r="AM744" s="206"/>
      <c r="AN744" s="206"/>
      <c r="AO744" s="206"/>
      <c r="AP744" s="206"/>
      <c r="AQ744" s="206"/>
      <c r="AR744" s="206"/>
      <c r="AS744" s="206"/>
      <c r="AT744" s="206"/>
      <c r="AU744" s="206"/>
      <c r="AV744" s="206"/>
      <c r="AW744" s="206"/>
      <c r="AX744" s="206"/>
      <c r="AY744" s="206"/>
      <c r="AZ744" s="206"/>
      <c r="BA744" s="206"/>
      <c r="BB744" s="206"/>
      <c r="BC744" s="206"/>
      <c r="BD744" s="206"/>
      <c r="BE744" s="206"/>
      <c r="BF744" s="206"/>
      <c r="BG744" s="206"/>
      <c r="BH744" s="206"/>
      <c r="BI744" s="206"/>
      <c r="BJ744" s="206"/>
      <c r="BK744" s="206"/>
      <c r="BL744" s="206"/>
      <c r="BM744" s="220">
        <v>17</v>
      </c>
    </row>
    <row r="745" spans="1:65">
      <c r="A745" s="30"/>
      <c r="B745" s="19">
        <v>1</v>
      </c>
      <c r="C745" s="9">
        <v>3</v>
      </c>
      <c r="D745" s="24" t="s">
        <v>272</v>
      </c>
      <c r="E745" s="24">
        <v>0.72</v>
      </c>
      <c r="F745" s="24">
        <v>0.71</v>
      </c>
      <c r="G745" s="24">
        <v>0.73</v>
      </c>
      <c r="H745" s="24">
        <v>0.67</v>
      </c>
      <c r="I745" s="24">
        <v>0.73</v>
      </c>
      <c r="J745" s="222">
        <v>0.82869999999999988</v>
      </c>
      <c r="K745" s="222">
        <v>0.55600000000000005</v>
      </c>
      <c r="L745" s="24">
        <v>0.68599999999999994</v>
      </c>
      <c r="M745" s="24">
        <v>0.76</v>
      </c>
      <c r="N745" s="24">
        <v>0.76500000000000001</v>
      </c>
      <c r="O745" s="24">
        <v>0.72</v>
      </c>
      <c r="P745" s="24">
        <v>0.74</v>
      </c>
      <c r="Q745" s="24">
        <v>0.64500000000000002</v>
      </c>
      <c r="R745" s="24">
        <v>0.68</v>
      </c>
      <c r="S745" s="24">
        <v>0.73</v>
      </c>
      <c r="T745" s="24">
        <v>0.69</v>
      </c>
      <c r="U745" s="24">
        <v>0.65</v>
      </c>
      <c r="V745" s="24">
        <v>0.76</v>
      </c>
      <c r="W745" s="24">
        <v>0.72</v>
      </c>
      <c r="X745" s="24">
        <v>0.71</v>
      </c>
      <c r="Y745" s="24">
        <v>0.8</v>
      </c>
      <c r="Z745" s="205"/>
      <c r="AA745" s="206"/>
      <c r="AB745" s="206"/>
      <c r="AC745" s="206"/>
      <c r="AD745" s="206"/>
      <c r="AE745" s="206"/>
      <c r="AF745" s="206"/>
      <c r="AG745" s="206"/>
      <c r="AH745" s="206"/>
      <c r="AI745" s="206"/>
      <c r="AJ745" s="206"/>
      <c r="AK745" s="206"/>
      <c r="AL745" s="206"/>
      <c r="AM745" s="206"/>
      <c r="AN745" s="206"/>
      <c r="AO745" s="206"/>
      <c r="AP745" s="206"/>
      <c r="AQ745" s="206"/>
      <c r="AR745" s="206"/>
      <c r="AS745" s="206"/>
      <c r="AT745" s="206"/>
      <c r="AU745" s="206"/>
      <c r="AV745" s="206"/>
      <c r="AW745" s="206"/>
      <c r="AX745" s="206"/>
      <c r="AY745" s="206"/>
      <c r="AZ745" s="206"/>
      <c r="BA745" s="206"/>
      <c r="BB745" s="206"/>
      <c r="BC745" s="206"/>
      <c r="BD745" s="206"/>
      <c r="BE745" s="206"/>
      <c r="BF745" s="206"/>
      <c r="BG745" s="206"/>
      <c r="BH745" s="206"/>
      <c r="BI745" s="206"/>
      <c r="BJ745" s="206"/>
      <c r="BK745" s="206"/>
      <c r="BL745" s="206"/>
      <c r="BM745" s="220">
        <v>16</v>
      </c>
    </row>
    <row r="746" spans="1:65">
      <c r="A746" s="30"/>
      <c r="B746" s="19">
        <v>1</v>
      </c>
      <c r="C746" s="9">
        <v>4</v>
      </c>
      <c r="D746" s="24" t="s">
        <v>272</v>
      </c>
      <c r="E746" s="24">
        <v>0.72</v>
      </c>
      <c r="F746" s="24">
        <v>0.7</v>
      </c>
      <c r="G746" s="24">
        <v>0.72</v>
      </c>
      <c r="H746" s="24">
        <v>0.65</v>
      </c>
      <c r="I746" s="24">
        <v>0.71499999999999997</v>
      </c>
      <c r="J746" s="222">
        <v>0.80569999999999997</v>
      </c>
      <c r="K746" s="222">
        <v>0.5494</v>
      </c>
      <c r="L746" s="24">
        <v>0.68799999999999994</v>
      </c>
      <c r="M746" s="24">
        <v>0.75</v>
      </c>
      <c r="N746" s="24">
        <v>0.755</v>
      </c>
      <c r="O746" s="24">
        <v>0.71499999999999997</v>
      </c>
      <c r="P746" s="24">
        <v>0.8</v>
      </c>
      <c r="Q746" s="24">
        <v>0.67600000000000005</v>
      </c>
      <c r="R746" s="24">
        <v>0.66</v>
      </c>
      <c r="S746" s="24">
        <v>0.68</v>
      </c>
      <c r="T746" s="24">
        <v>0.69</v>
      </c>
      <c r="U746" s="24">
        <v>0.66</v>
      </c>
      <c r="V746" s="24">
        <v>0.76</v>
      </c>
      <c r="W746" s="24">
        <v>0.74</v>
      </c>
      <c r="X746" s="24">
        <v>0.71</v>
      </c>
      <c r="Y746" s="24">
        <v>0.81000000000000016</v>
      </c>
      <c r="Z746" s="205"/>
      <c r="AA746" s="206"/>
      <c r="AB746" s="206"/>
      <c r="AC746" s="206"/>
      <c r="AD746" s="206"/>
      <c r="AE746" s="206"/>
      <c r="AF746" s="206"/>
      <c r="AG746" s="206"/>
      <c r="AH746" s="206"/>
      <c r="AI746" s="206"/>
      <c r="AJ746" s="206"/>
      <c r="AK746" s="206"/>
      <c r="AL746" s="206"/>
      <c r="AM746" s="206"/>
      <c r="AN746" s="206"/>
      <c r="AO746" s="206"/>
      <c r="AP746" s="206"/>
      <c r="AQ746" s="206"/>
      <c r="AR746" s="206"/>
      <c r="AS746" s="206"/>
      <c r="AT746" s="206"/>
      <c r="AU746" s="206"/>
      <c r="AV746" s="206"/>
      <c r="AW746" s="206"/>
      <c r="AX746" s="206"/>
      <c r="AY746" s="206"/>
      <c r="AZ746" s="206"/>
      <c r="BA746" s="206"/>
      <c r="BB746" s="206"/>
      <c r="BC746" s="206"/>
      <c r="BD746" s="206"/>
      <c r="BE746" s="206"/>
      <c r="BF746" s="206"/>
      <c r="BG746" s="206"/>
      <c r="BH746" s="206"/>
      <c r="BI746" s="206"/>
      <c r="BJ746" s="206"/>
      <c r="BK746" s="206"/>
      <c r="BL746" s="206"/>
      <c r="BM746" s="220">
        <v>0.71388596491228073</v>
      </c>
    </row>
    <row r="747" spans="1:65">
      <c r="A747" s="30"/>
      <c r="B747" s="19">
        <v>1</v>
      </c>
      <c r="C747" s="9">
        <v>5</v>
      </c>
      <c r="D747" s="24" t="s">
        <v>272</v>
      </c>
      <c r="E747" s="24">
        <v>0.73</v>
      </c>
      <c r="F747" s="24">
        <v>0.71</v>
      </c>
      <c r="G747" s="24">
        <v>0.72</v>
      </c>
      <c r="H747" s="24">
        <v>0.65</v>
      </c>
      <c r="I747" s="24">
        <v>0.70499999999999996</v>
      </c>
      <c r="J747" s="222">
        <v>0.81880000000000008</v>
      </c>
      <c r="K747" s="222">
        <v>0.54590000000000005</v>
      </c>
      <c r="L747" s="24">
        <v>0.69199999999999995</v>
      </c>
      <c r="M747" s="24">
        <v>0.74</v>
      </c>
      <c r="N747" s="24">
        <v>0.755</v>
      </c>
      <c r="O747" s="24">
        <v>0.71499999999999997</v>
      </c>
      <c r="P747" s="24">
        <v>0.74</v>
      </c>
      <c r="Q747" s="24">
        <v>0.67200000000000004</v>
      </c>
      <c r="R747" s="24">
        <v>0.68</v>
      </c>
      <c r="S747" s="24">
        <v>0.69</v>
      </c>
      <c r="T747" s="24">
        <v>0.69</v>
      </c>
      <c r="U747" s="24">
        <v>0.64</v>
      </c>
      <c r="V747" s="24">
        <v>0.73</v>
      </c>
      <c r="W747" s="24">
        <v>0.74</v>
      </c>
      <c r="X747" s="24">
        <v>0.74</v>
      </c>
      <c r="Y747" s="24">
        <v>0.81999999999999984</v>
      </c>
      <c r="Z747" s="205"/>
      <c r="AA747" s="206"/>
      <c r="AB747" s="206"/>
      <c r="AC747" s="206"/>
      <c r="AD747" s="206"/>
      <c r="AE747" s="206"/>
      <c r="AF747" s="206"/>
      <c r="AG747" s="206"/>
      <c r="AH747" s="206"/>
      <c r="AI747" s="206"/>
      <c r="AJ747" s="206"/>
      <c r="AK747" s="206"/>
      <c r="AL747" s="206"/>
      <c r="AM747" s="206"/>
      <c r="AN747" s="206"/>
      <c r="AO747" s="206"/>
      <c r="AP747" s="206"/>
      <c r="AQ747" s="206"/>
      <c r="AR747" s="206"/>
      <c r="AS747" s="206"/>
      <c r="AT747" s="206"/>
      <c r="AU747" s="206"/>
      <c r="AV747" s="206"/>
      <c r="AW747" s="206"/>
      <c r="AX747" s="206"/>
      <c r="AY747" s="206"/>
      <c r="AZ747" s="206"/>
      <c r="BA747" s="206"/>
      <c r="BB747" s="206"/>
      <c r="BC747" s="206"/>
      <c r="BD747" s="206"/>
      <c r="BE747" s="206"/>
      <c r="BF747" s="206"/>
      <c r="BG747" s="206"/>
      <c r="BH747" s="206"/>
      <c r="BI747" s="206"/>
      <c r="BJ747" s="206"/>
      <c r="BK747" s="206"/>
      <c r="BL747" s="206"/>
      <c r="BM747" s="220">
        <v>49</v>
      </c>
    </row>
    <row r="748" spans="1:65">
      <c r="A748" s="30"/>
      <c r="B748" s="19">
        <v>1</v>
      </c>
      <c r="C748" s="9">
        <v>6</v>
      </c>
      <c r="D748" s="24" t="s">
        <v>272</v>
      </c>
      <c r="E748" s="24">
        <v>0.71</v>
      </c>
      <c r="F748" s="24">
        <v>0.7</v>
      </c>
      <c r="G748" s="24">
        <v>0.72</v>
      </c>
      <c r="H748" s="24">
        <v>0.64</v>
      </c>
      <c r="I748" s="24">
        <v>0.71000000000000008</v>
      </c>
      <c r="J748" s="222">
        <v>0.79530000000000001</v>
      </c>
      <c r="K748" s="222">
        <v>0.54649999999999999</v>
      </c>
      <c r="L748" s="24">
        <v>0.68500000000000005</v>
      </c>
      <c r="M748" s="24">
        <v>0.75</v>
      </c>
      <c r="N748" s="24">
        <v>0.75</v>
      </c>
      <c r="O748" s="24">
        <v>0.72</v>
      </c>
      <c r="P748" s="24">
        <v>0.78</v>
      </c>
      <c r="Q748" s="24">
        <v>0.65500000000000003</v>
      </c>
      <c r="R748" s="24">
        <v>0.68</v>
      </c>
      <c r="S748" s="24">
        <v>0.71</v>
      </c>
      <c r="T748" s="24">
        <v>0.7</v>
      </c>
      <c r="U748" s="24">
        <v>0.65</v>
      </c>
      <c r="V748" s="24">
        <v>0.73</v>
      </c>
      <c r="W748" s="24">
        <v>0.72</v>
      </c>
      <c r="X748" s="24">
        <v>0.71</v>
      </c>
      <c r="Y748" s="24">
        <v>0.78</v>
      </c>
      <c r="Z748" s="205"/>
      <c r="AA748" s="206"/>
      <c r="AB748" s="206"/>
      <c r="AC748" s="206"/>
      <c r="AD748" s="206"/>
      <c r="AE748" s="206"/>
      <c r="AF748" s="206"/>
      <c r="AG748" s="206"/>
      <c r="AH748" s="206"/>
      <c r="AI748" s="206"/>
      <c r="AJ748" s="206"/>
      <c r="AK748" s="206"/>
      <c r="AL748" s="206"/>
      <c r="AM748" s="206"/>
      <c r="AN748" s="206"/>
      <c r="AO748" s="206"/>
      <c r="AP748" s="206"/>
      <c r="AQ748" s="206"/>
      <c r="AR748" s="206"/>
      <c r="AS748" s="206"/>
      <c r="AT748" s="206"/>
      <c r="AU748" s="206"/>
      <c r="AV748" s="206"/>
      <c r="AW748" s="206"/>
      <c r="AX748" s="206"/>
      <c r="AY748" s="206"/>
      <c r="AZ748" s="206"/>
      <c r="BA748" s="206"/>
      <c r="BB748" s="206"/>
      <c r="BC748" s="206"/>
      <c r="BD748" s="206"/>
      <c r="BE748" s="206"/>
      <c r="BF748" s="206"/>
      <c r="BG748" s="206"/>
      <c r="BH748" s="206"/>
      <c r="BI748" s="206"/>
      <c r="BJ748" s="206"/>
      <c r="BK748" s="206"/>
      <c r="BL748" s="206"/>
      <c r="BM748" s="56"/>
    </row>
    <row r="749" spans="1:65">
      <c r="A749" s="30"/>
      <c r="B749" s="20" t="s">
        <v>267</v>
      </c>
      <c r="C749" s="12"/>
      <c r="D749" s="223" t="s">
        <v>595</v>
      </c>
      <c r="E749" s="223">
        <v>0.71833333333333338</v>
      </c>
      <c r="F749" s="223">
        <v>0.70166666666666666</v>
      </c>
      <c r="G749" s="223">
        <v>0.71666666666666645</v>
      </c>
      <c r="H749" s="223">
        <v>0.67333333333333334</v>
      </c>
      <c r="I749" s="223">
        <v>0.71166666666666656</v>
      </c>
      <c r="J749" s="223">
        <v>0.7974</v>
      </c>
      <c r="K749" s="223">
        <v>0.54995000000000005</v>
      </c>
      <c r="L749" s="223">
        <v>0.6908333333333333</v>
      </c>
      <c r="M749" s="223">
        <v>0.73333333333333339</v>
      </c>
      <c r="N749" s="223">
        <v>0.75666666666666671</v>
      </c>
      <c r="O749" s="223">
        <v>0.71666666666666667</v>
      </c>
      <c r="P749" s="223">
        <v>0.76000000000000012</v>
      </c>
      <c r="Q749" s="223">
        <v>0.66300000000000014</v>
      </c>
      <c r="R749" s="223">
        <v>0.67500000000000016</v>
      </c>
      <c r="S749" s="223">
        <v>0.70000000000000007</v>
      </c>
      <c r="T749" s="223">
        <v>0.69499999999999995</v>
      </c>
      <c r="U749" s="223">
        <v>0.65166666666666673</v>
      </c>
      <c r="V749" s="223">
        <v>0.75666666666666671</v>
      </c>
      <c r="W749" s="223">
        <v>0.72666666666666668</v>
      </c>
      <c r="X749" s="223">
        <v>0.71499999999999997</v>
      </c>
      <c r="Y749" s="223">
        <v>0.80166666666666664</v>
      </c>
      <c r="Z749" s="205"/>
      <c r="AA749" s="206"/>
      <c r="AB749" s="206"/>
      <c r="AC749" s="206"/>
      <c r="AD749" s="206"/>
      <c r="AE749" s="206"/>
      <c r="AF749" s="206"/>
      <c r="AG749" s="206"/>
      <c r="AH749" s="206"/>
      <c r="AI749" s="206"/>
      <c r="AJ749" s="206"/>
      <c r="AK749" s="206"/>
      <c r="AL749" s="206"/>
      <c r="AM749" s="206"/>
      <c r="AN749" s="206"/>
      <c r="AO749" s="206"/>
      <c r="AP749" s="206"/>
      <c r="AQ749" s="206"/>
      <c r="AR749" s="206"/>
      <c r="AS749" s="206"/>
      <c r="AT749" s="206"/>
      <c r="AU749" s="206"/>
      <c r="AV749" s="206"/>
      <c r="AW749" s="206"/>
      <c r="AX749" s="206"/>
      <c r="AY749" s="206"/>
      <c r="AZ749" s="206"/>
      <c r="BA749" s="206"/>
      <c r="BB749" s="206"/>
      <c r="BC749" s="206"/>
      <c r="BD749" s="206"/>
      <c r="BE749" s="206"/>
      <c r="BF749" s="206"/>
      <c r="BG749" s="206"/>
      <c r="BH749" s="206"/>
      <c r="BI749" s="206"/>
      <c r="BJ749" s="206"/>
      <c r="BK749" s="206"/>
      <c r="BL749" s="206"/>
      <c r="BM749" s="56"/>
    </row>
    <row r="750" spans="1:65">
      <c r="A750" s="30"/>
      <c r="B750" s="3" t="s">
        <v>268</v>
      </c>
      <c r="C750" s="29"/>
      <c r="D750" s="24" t="s">
        <v>595</v>
      </c>
      <c r="E750" s="24">
        <v>0.72</v>
      </c>
      <c r="F750" s="24">
        <v>0.7</v>
      </c>
      <c r="G750" s="24">
        <v>0.72</v>
      </c>
      <c r="H750" s="24">
        <v>0.66</v>
      </c>
      <c r="I750" s="24">
        <v>0.71250000000000002</v>
      </c>
      <c r="J750" s="24">
        <v>0.80464999999999998</v>
      </c>
      <c r="K750" s="24">
        <v>0.54794999999999994</v>
      </c>
      <c r="L750" s="24">
        <v>0.69</v>
      </c>
      <c r="M750" s="24">
        <v>0.745</v>
      </c>
      <c r="N750" s="24">
        <v>0.755</v>
      </c>
      <c r="O750" s="24">
        <v>0.71499999999999997</v>
      </c>
      <c r="P750" s="24">
        <v>0.75</v>
      </c>
      <c r="Q750" s="24">
        <v>0.66349999999999998</v>
      </c>
      <c r="R750" s="24">
        <v>0.68</v>
      </c>
      <c r="S750" s="24">
        <v>0.7</v>
      </c>
      <c r="T750" s="24">
        <v>0.69499999999999995</v>
      </c>
      <c r="U750" s="24">
        <v>0.65</v>
      </c>
      <c r="V750" s="24">
        <v>0.76</v>
      </c>
      <c r="W750" s="24">
        <v>0.72</v>
      </c>
      <c r="X750" s="24">
        <v>0.71</v>
      </c>
      <c r="Y750" s="24">
        <v>0.80500000000000016</v>
      </c>
      <c r="Z750" s="205"/>
      <c r="AA750" s="206"/>
      <c r="AB750" s="206"/>
      <c r="AC750" s="206"/>
      <c r="AD750" s="206"/>
      <c r="AE750" s="206"/>
      <c r="AF750" s="206"/>
      <c r="AG750" s="206"/>
      <c r="AH750" s="206"/>
      <c r="AI750" s="206"/>
      <c r="AJ750" s="206"/>
      <c r="AK750" s="206"/>
      <c r="AL750" s="206"/>
      <c r="AM750" s="206"/>
      <c r="AN750" s="206"/>
      <c r="AO750" s="206"/>
      <c r="AP750" s="206"/>
      <c r="AQ750" s="206"/>
      <c r="AR750" s="206"/>
      <c r="AS750" s="206"/>
      <c r="AT750" s="206"/>
      <c r="AU750" s="206"/>
      <c r="AV750" s="206"/>
      <c r="AW750" s="206"/>
      <c r="AX750" s="206"/>
      <c r="AY750" s="206"/>
      <c r="AZ750" s="206"/>
      <c r="BA750" s="206"/>
      <c r="BB750" s="206"/>
      <c r="BC750" s="206"/>
      <c r="BD750" s="206"/>
      <c r="BE750" s="206"/>
      <c r="BF750" s="206"/>
      <c r="BG750" s="206"/>
      <c r="BH750" s="206"/>
      <c r="BI750" s="206"/>
      <c r="BJ750" s="206"/>
      <c r="BK750" s="206"/>
      <c r="BL750" s="206"/>
      <c r="BM750" s="56"/>
    </row>
    <row r="751" spans="1:65">
      <c r="A751" s="30"/>
      <c r="B751" s="3" t="s">
        <v>269</v>
      </c>
      <c r="C751" s="29"/>
      <c r="D751" s="24" t="s">
        <v>595</v>
      </c>
      <c r="E751" s="24">
        <v>7.5277265270908165E-3</v>
      </c>
      <c r="F751" s="24">
        <v>7.5277265270908165E-3</v>
      </c>
      <c r="G751" s="24">
        <v>1.0327955589886454E-2</v>
      </c>
      <c r="H751" s="24">
        <v>3.3862466931200756E-2</v>
      </c>
      <c r="I751" s="24">
        <v>1.1690451944500128E-2</v>
      </c>
      <c r="J751" s="24">
        <v>3.4021757744126045E-2</v>
      </c>
      <c r="K751" s="24">
        <v>4.8624068114463742E-3</v>
      </c>
      <c r="L751" s="24">
        <v>6.2102066524928924E-3</v>
      </c>
      <c r="M751" s="24">
        <v>2.7325202042558953E-2</v>
      </c>
      <c r="N751" s="24">
        <v>5.1639777949432277E-3</v>
      </c>
      <c r="O751" s="24">
        <v>2.5819888974716139E-3</v>
      </c>
      <c r="P751" s="24">
        <v>2.5298221281347059E-2</v>
      </c>
      <c r="Q751" s="24">
        <v>1.8963122105813711E-2</v>
      </c>
      <c r="R751" s="24">
        <v>8.3666002653407616E-3</v>
      </c>
      <c r="S751" s="24">
        <v>2.3664319132398439E-2</v>
      </c>
      <c r="T751" s="24">
        <v>5.4772255750516656E-3</v>
      </c>
      <c r="U751" s="24">
        <v>7.5277265270908165E-3</v>
      </c>
      <c r="V751" s="24">
        <v>2.2509257354845533E-2</v>
      </c>
      <c r="W751" s="24">
        <v>1.0327955589886455E-2</v>
      </c>
      <c r="X751" s="24">
        <v>1.7606816861659026E-2</v>
      </c>
      <c r="Y751" s="24">
        <v>1.8348478592697118E-2</v>
      </c>
      <c r="Z751" s="205"/>
      <c r="AA751" s="206"/>
      <c r="AB751" s="206"/>
      <c r="AC751" s="206"/>
      <c r="AD751" s="206"/>
      <c r="AE751" s="206"/>
      <c r="AF751" s="206"/>
      <c r="AG751" s="206"/>
      <c r="AH751" s="206"/>
      <c r="AI751" s="206"/>
      <c r="AJ751" s="206"/>
      <c r="AK751" s="206"/>
      <c r="AL751" s="206"/>
      <c r="AM751" s="206"/>
      <c r="AN751" s="206"/>
      <c r="AO751" s="206"/>
      <c r="AP751" s="206"/>
      <c r="AQ751" s="206"/>
      <c r="AR751" s="206"/>
      <c r="AS751" s="206"/>
      <c r="AT751" s="206"/>
      <c r="AU751" s="206"/>
      <c r="AV751" s="206"/>
      <c r="AW751" s="206"/>
      <c r="AX751" s="206"/>
      <c r="AY751" s="206"/>
      <c r="AZ751" s="206"/>
      <c r="BA751" s="206"/>
      <c r="BB751" s="206"/>
      <c r="BC751" s="206"/>
      <c r="BD751" s="206"/>
      <c r="BE751" s="206"/>
      <c r="BF751" s="206"/>
      <c r="BG751" s="206"/>
      <c r="BH751" s="206"/>
      <c r="BI751" s="206"/>
      <c r="BJ751" s="206"/>
      <c r="BK751" s="206"/>
      <c r="BL751" s="206"/>
      <c r="BM751" s="56"/>
    </row>
    <row r="752" spans="1:65">
      <c r="A752" s="30"/>
      <c r="B752" s="3" t="s">
        <v>85</v>
      </c>
      <c r="C752" s="29"/>
      <c r="D752" s="13" t="s">
        <v>595</v>
      </c>
      <c r="E752" s="13">
        <v>1.0479433680404849E-2</v>
      </c>
      <c r="F752" s="13">
        <v>1.0728351345022541E-2</v>
      </c>
      <c r="G752" s="13">
        <v>1.4411100823097382E-2</v>
      </c>
      <c r="H752" s="13">
        <v>5.0290792472080334E-2</v>
      </c>
      <c r="I752" s="13">
        <v>1.6426864559016575E-2</v>
      </c>
      <c r="J752" s="13">
        <v>4.2665861229152301E-2</v>
      </c>
      <c r="K752" s="13">
        <v>8.8415434338510301E-3</v>
      </c>
      <c r="L752" s="13">
        <v>8.9894426815337412E-3</v>
      </c>
      <c r="M752" s="13">
        <v>3.7261639148944023E-2</v>
      </c>
      <c r="N752" s="13">
        <v>6.8246402576342211E-3</v>
      </c>
      <c r="O752" s="13">
        <v>3.6027752057743449E-3</v>
      </c>
      <c r="P752" s="13">
        <v>3.3287133264930338E-2</v>
      </c>
      <c r="Q752" s="13">
        <v>2.8601994126415849E-2</v>
      </c>
      <c r="R752" s="13">
        <v>1.2394963356060384E-2</v>
      </c>
      <c r="S752" s="13">
        <v>3.3806170189140623E-2</v>
      </c>
      <c r="T752" s="13">
        <v>7.8809001079880089E-3</v>
      </c>
      <c r="U752" s="13">
        <v>1.1551498507044729E-2</v>
      </c>
      <c r="V752" s="13">
        <v>2.9747917209046959E-2</v>
      </c>
      <c r="W752" s="13">
        <v>1.4212782921862094E-2</v>
      </c>
      <c r="X752" s="13">
        <v>2.4624918687635004E-2</v>
      </c>
      <c r="Y752" s="13">
        <v>2.288791508444547E-2</v>
      </c>
      <c r="Z752" s="155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30"/>
      <c r="B753" s="3" t="s">
        <v>270</v>
      </c>
      <c r="C753" s="29"/>
      <c r="D753" s="13" t="s">
        <v>595</v>
      </c>
      <c r="E753" s="13">
        <v>6.2298022928621855E-3</v>
      </c>
      <c r="F753" s="13">
        <v>-1.7116596832262299E-2</v>
      </c>
      <c r="G753" s="13">
        <v>3.8951623803493707E-3</v>
      </c>
      <c r="H753" s="13">
        <v>-5.6805475344973821E-2</v>
      </c>
      <c r="I753" s="13">
        <v>-3.1087573571878524E-3</v>
      </c>
      <c r="J753" s="13">
        <v>0.11698511974245229</v>
      </c>
      <c r="K753" s="13">
        <v>-0.22963886806826972</v>
      </c>
      <c r="L753" s="13">
        <v>-3.2291756263593263E-2</v>
      </c>
      <c r="M753" s="13">
        <v>2.7241561505474188E-2</v>
      </c>
      <c r="N753" s="13">
        <v>5.9926520280648266E-2</v>
      </c>
      <c r="O753" s="13">
        <v>3.8951623803495927E-3</v>
      </c>
      <c r="P753" s="13">
        <v>6.4595800105673229E-2</v>
      </c>
      <c r="Q753" s="13">
        <v>-7.1280242802550742E-2</v>
      </c>
      <c r="R753" s="13">
        <v>-5.4470835432461118E-2</v>
      </c>
      <c r="S753" s="13">
        <v>-1.9451236744774669E-2</v>
      </c>
      <c r="T753" s="13">
        <v>-2.6455156482312114E-2</v>
      </c>
      <c r="U753" s="13">
        <v>-8.7155794207635418E-2</v>
      </c>
      <c r="V753" s="13">
        <v>5.9926520280648266E-2</v>
      </c>
      <c r="W753" s="13">
        <v>1.7903001855424261E-2</v>
      </c>
      <c r="X753" s="13">
        <v>1.560522467837222E-3</v>
      </c>
      <c r="Y753" s="13">
        <v>0.12296179791848405</v>
      </c>
      <c r="Z753" s="155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A754" s="30"/>
      <c r="B754" s="46" t="s">
        <v>271</v>
      </c>
      <c r="C754" s="47"/>
      <c r="D754" s="45" t="s">
        <v>272</v>
      </c>
      <c r="E754" s="45">
        <v>0.09</v>
      </c>
      <c r="F754" s="45">
        <v>0.37</v>
      </c>
      <c r="G754" s="45">
        <v>0.05</v>
      </c>
      <c r="H754" s="45">
        <v>1.1599999999999999</v>
      </c>
      <c r="I754" s="45">
        <v>0.09</v>
      </c>
      <c r="J754" s="45">
        <v>2.2999999999999998</v>
      </c>
      <c r="K754" s="45">
        <v>4.6100000000000003</v>
      </c>
      <c r="L754" s="45">
        <v>0.67</v>
      </c>
      <c r="M754" s="45">
        <v>0.51</v>
      </c>
      <c r="N754" s="45">
        <v>1.1599999999999999</v>
      </c>
      <c r="O754" s="45">
        <v>0.05</v>
      </c>
      <c r="P754" s="45">
        <v>1.26</v>
      </c>
      <c r="Q754" s="45">
        <v>1.45</v>
      </c>
      <c r="R754" s="45">
        <v>1.1200000000000001</v>
      </c>
      <c r="S754" s="45">
        <v>0.42</v>
      </c>
      <c r="T754" s="45">
        <v>0.56000000000000005</v>
      </c>
      <c r="U754" s="45">
        <v>1.77</v>
      </c>
      <c r="V754" s="45">
        <v>1.1599999999999999</v>
      </c>
      <c r="W754" s="45">
        <v>0.33</v>
      </c>
      <c r="X754" s="45">
        <v>0</v>
      </c>
      <c r="Y754" s="45">
        <v>2.42</v>
      </c>
      <c r="Z754" s="155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5"/>
    </row>
    <row r="755" spans="1:65">
      <c r="B755" s="3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BM755" s="55"/>
    </row>
    <row r="756" spans="1:65" ht="15">
      <c r="B756" s="8" t="s">
        <v>509</v>
      </c>
      <c r="BM756" s="28" t="s">
        <v>65</v>
      </c>
    </row>
    <row r="757" spans="1:65" ht="15">
      <c r="A757" s="25" t="s">
        <v>6</v>
      </c>
      <c r="B757" s="18" t="s">
        <v>108</v>
      </c>
      <c r="C757" s="15" t="s">
        <v>109</v>
      </c>
      <c r="D757" s="16" t="s">
        <v>224</v>
      </c>
      <c r="E757" s="17" t="s">
        <v>224</v>
      </c>
      <c r="F757" s="17" t="s">
        <v>224</v>
      </c>
      <c r="G757" s="17" t="s">
        <v>224</v>
      </c>
      <c r="H757" s="17" t="s">
        <v>224</v>
      </c>
      <c r="I757" s="17" t="s">
        <v>224</v>
      </c>
      <c r="J757" s="17" t="s">
        <v>224</v>
      </c>
      <c r="K757" s="17" t="s">
        <v>224</v>
      </c>
      <c r="L757" s="17" t="s">
        <v>224</v>
      </c>
      <c r="M757" s="17" t="s">
        <v>224</v>
      </c>
      <c r="N757" s="17" t="s">
        <v>224</v>
      </c>
      <c r="O757" s="17" t="s">
        <v>224</v>
      </c>
      <c r="P757" s="17" t="s">
        <v>224</v>
      </c>
      <c r="Q757" s="17" t="s">
        <v>224</v>
      </c>
      <c r="R757" s="17" t="s">
        <v>224</v>
      </c>
      <c r="S757" s="17" t="s">
        <v>224</v>
      </c>
      <c r="T757" s="17" t="s">
        <v>224</v>
      </c>
      <c r="U757" s="17" t="s">
        <v>224</v>
      </c>
      <c r="V757" s="155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 t="s">
        <v>225</v>
      </c>
      <c r="C758" s="9" t="s">
        <v>225</v>
      </c>
      <c r="D758" s="153" t="s">
        <v>229</v>
      </c>
      <c r="E758" s="154" t="s">
        <v>230</v>
      </c>
      <c r="F758" s="154" t="s">
        <v>232</v>
      </c>
      <c r="G758" s="154" t="s">
        <v>233</v>
      </c>
      <c r="H758" s="154" t="s">
        <v>234</v>
      </c>
      <c r="I758" s="154" t="s">
        <v>236</v>
      </c>
      <c r="J758" s="154" t="s">
        <v>238</v>
      </c>
      <c r="K758" s="154" t="s">
        <v>240</v>
      </c>
      <c r="L758" s="154" t="s">
        <v>245</v>
      </c>
      <c r="M758" s="154" t="s">
        <v>246</v>
      </c>
      <c r="N758" s="154" t="s">
        <v>247</v>
      </c>
      <c r="O758" s="154" t="s">
        <v>248</v>
      </c>
      <c r="P758" s="154" t="s">
        <v>249</v>
      </c>
      <c r="Q758" s="154" t="s">
        <v>250</v>
      </c>
      <c r="R758" s="154" t="s">
        <v>251</v>
      </c>
      <c r="S758" s="154" t="s">
        <v>253</v>
      </c>
      <c r="T758" s="154" t="s">
        <v>254</v>
      </c>
      <c r="U758" s="154" t="s">
        <v>255</v>
      </c>
      <c r="V758" s="155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 t="s">
        <v>3</v>
      </c>
    </row>
    <row r="759" spans="1:65">
      <c r="A759" s="30"/>
      <c r="B759" s="19"/>
      <c r="C759" s="9"/>
      <c r="D759" s="10" t="s">
        <v>296</v>
      </c>
      <c r="E759" s="11" t="s">
        <v>296</v>
      </c>
      <c r="F759" s="11" t="s">
        <v>296</v>
      </c>
      <c r="G759" s="11" t="s">
        <v>296</v>
      </c>
      <c r="H759" s="11" t="s">
        <v>296</v>
      </c>
      <c r="I759" s="11" t="s">
        <v>295</v>
      </c>
      <c r="J759" s="11" t="s">
        <v>112</v>
      </c>
      <c r="K759" s="11" t="s">
        <v>296</v>
      </c>
      <c r="L759" s="11" t="s">
        <v>112</v>
      </c>
      <c r="M759" s="11" t="s">
        <v>295</v>
      </c>
      <c r="N759" s="11" t="s">
        <v>295</v>
      </c>
      <c r="O759" s="11" t="s">
        <v>112</v>
      </c>
      <c r="P759" s="11" t="s">
        <v>296</v>
      </c>
      <c r="Q759" s="11" t="s">
        <v>296</v>
      </c>
      <c r="R759" s="11" t="s">
        <v>296</v>
      </c>
      <c r="S759" s="11" t="s">
        <v>112</v>
      </c>
      <c r="T759" s="11" t="s">
        <v>295</v>
      </c>
      <c r="U759" s="11" t="s">
        <v>295</v>
      </c>
      <c r="V759" s="155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0</v>
      </c>
    </row>
    <row r="760" spans="1:65">
      <c r="A760" s="30"/>
      <c r="B760" s="19"/>
      <c r="C760" s="9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155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0</v>
      </c>
    </row>
    <row r="761" spans="1:65">
      <c r="A761" s="30"/>
      <c r="B761" s="18">
        <v>1</v>
      </c>
      <c r="C761" s="14">
        <v>1</v>
      </c>
      <c r="D761" s="207">
        <v>3049.76</v>
      </c>
      <c r="E761" s="207">
        <v>3370</v>
      </c>
      <c r="F761" s="207" t="s">
        <v>298</v>
      </c>
      <c r="G761" s="207">
        <v>3340</v>
      </c>
      <c r="H761" s="209">
        <v>448</v>
      </c>
      <c r="I761" s="209">
        <v>3686</v>
      </c>
      <c r="J761" s="207">
        <v>3230</v>
      </c>
      <c r="K761" s="207">
        <v>3237</v>
      </c>
      <c r="L761" s="207">
        <v>3389.9</v>
      </c>
      <c r="M761" s="207">
        <v>3162.77</v>
      </c>
      <c r="N761" s="207">
        <v>3180</v>
      </c>
      <c r="O761" s="209">
        <v>4660</v>
      </c>
      <c r="P761" s="209">
        <v>3760</v>
      </c>
      <c r="Q761" s="207">
        <v>3340</v>
      </c>
      <c r="R761" s="207">
        <v>3317.11</v>
      </c>
      <c r="S761" s="207">
        <v>3288</v>
      </c>
      <c r="T761" s="207">
        <v>3351.81</v>
      </c>
      <c r="U761" s="208">
        <v>3519.5479999999998</v>
      </c>
      <c r="V761" s="210"/>
      <c r="W761" s="211"/>
      <c r="X761" s="211"/>
      <c r="Y761" s="211"/>
      <c r="Z761" s="211"/>
      <c r="AA761" s="211"/>
      <c r="AB761" s="211"/>
      <c r="AC761" s="211"/>
      <c r="AD761" s="211"/>
      <c r="AE761" s="211"/>
      <c r="AF761" s="211"/>
      <c r="AG761" s="211"/>
      <c r="AH761" s="211"/>
      <c r="AI761" s="211"/>
      <c r="AJ761" s="211"/>
      <c r="AK761" s="211"/>
      <c r="AL761" s="211"/>
      <c r="AM761" s="211"/>
      <c r="AN761" s="211"/>
      <c r="AO761" s="211"/>
      <c r="AP761" s="211"/>
      <c r="AQ761" s="211"/>
      <c r="AR761" s="211"/>
      <c r="AS761" s="211"/>
      <c r="AT761" s="211"/>
      <c r="AU761" s="211"/>
      <c r="AV761" s="211"/>
      <c r="AW761" s="211"/>
      <c r="AX761" s="211"/>
      <c r="AY761" s="211"/>
      <c r="AZ761" s="211"/>
      <c r="BA761" s="211"/>
      <c r="BB761" s="211"/>
      <c r="BC761" s="211"/>
      <c r="BD761" s="211"/>
      <c r="BE761" s="211"/>
      <c r="BF761" s="211"/>
      <c r="BG761" s="211"/>
      <c r="BH761" s="211"/>
      <c r="BI761" s="211"/>
      <c r="BJ761" s="211"/>
      <c r="BK761" s="211"/>
      <c r="BL761" s="211"/>
      <c r="BM761" s="212">
        <v>1</v>
      </c>
    </row>
    <row r="762" spans="1:65">
      <c r="A762" s="30"/>
      <c r="B762" s="19">
        <v>1</v>
      </c>
      <c r="C762" s="9">
        <v>2</v>
      </c>
      <c r="D762" s="213">
        <v>3163.61</v>
      </c>
      <c r="E762" s="213">
        <v>3430</v>
      </c>
      <c r="F762" s="213" t="s">
        <v>298</v>
      </c>
      <c r="G762" s="213">
        <v>3290</v>
      </c>
      <c r="H762" s="214">
        <v>469</v>
      </c>
      <c r="I762" s="214">
        <v>3696.5</v>
      </c>
      <c r="J762" s="213">
        <v>3140</v>
      </c>
      <c r="K762" s="213">
        <v>3397</v>
      </c>
      <c r="L762" s="217">
        <v>3012</v>
      </c>
      <c r="M762" s="213">
        <v>3212.66</v>
      </c>
      <c r="N762" s="213">
        <v>3220</v>
      </c>
      <c r="O762" s="214">
        <v>4610</v>
      </c>
      <c r="P762" s="214">
        <v>3500</v>
      </c>
      <c r="Q762" s="213">
        <v>3300</v>
      </c>
      <c r="R762" s="213">
        <v>3495.56</v>
      </c>
      <c r="S762" s="213">
        <v>3267</v>
      </c>
      <c r="T762" s="213">
        <v>3396.45</v>
      </c>
      <c r="U762" s="213">
        <v>3259.3910000000001</v>
      </c>
      <c r="V762" s="210"/>
      <c r="W762" s="211"/>
      <c r="X762" s="211"/>
      <c r="Y762" s="211"/>
      <c r="Z762" s="211"/>
      <c r="AA762" s="211"/>
      <c r="AB762" s="211"/>
      <c r="AC762" s="211"/>
      <c r="AD762" s="211"/>
      <c r="AE762" s="211"/>
      <c r="AF762" s="211"/>
      <c r="AG762" s="211"/>
      <c r="AH762" s="211"/>
      <c r="AI762" s="211"/>
      <c r="AJ762" s="211"/>
      <c r="AK762" s="211"/>
      <c r="AL762" s="211"/>
      <c r="AM762" s="211"/>
      <c r="AN762" s="211"/>
      <c r="AO762" s="211"/>
      <c r="AP762" s="211"/>
      <c r="AQ762" s="211"/>
      <c r="AR762" s="211"/>
      <c r="AS762" s="211"/>
      <c r="AT762" s="211"/>
      <c r="AU762" s="211"/>
      <c r="AV762" s="211"/>
      <c r="AW762" s="211"/>
      <c r="AX762" s="211"/>
      <c r="AY762" s="211"/>
      <c r="AZ762" s="211"/>
      <c r="BA762" s="211"/>
      <c r="BB762" s="211"/>
      <c r="BC762" s="211"/>
      <c r="BD762" s="211"/>
      <c r="BE762" s="211"/>
      <c r="BF762" s="211"/>
      <c r="BG762" s="211"/>
      <c r="BH762" s="211"/>
      <c r="BI762" s="211"/>
      <c r="BJ762" s="211"/>
      <c r="BK762" s="211"/>
      <c r="BL762" s="211"/>
      <c r="BM762" s="212">
        <v>33</v>
      </c>
    </row>
    <row r="763" spans="1:65">
      <c r="A763" s="30"/>
      <c r="B763" s="19">
        <v>1</v>
      </c>
      <c r="C763" s="9">
        <v>3</v>
      </c>
      <c r="D763" s="213">
        <v>3104.31</v>
      </c>
      <c r="E763" s="213">
        <v>3430</v>
      </c>
      <c r="F763" s="213" t="s">
        <v>298</v>
      </c>
      <c r="G763" s="213">
        <v>3440</v>
      </c>
      <c r="H763" s="214">
        <v>252</v>
      </c>
      <c r="I763" s="214">
        <v>3792.7</v>
      </c>
      <c r="J763" s="213">
        <v>3127</v>
      </c>
      <c r="K763" s="213">
        <v>3469</v>
      </c>
      <c r="L763" s="213">
        <v>3302.3</v>
      </c>
      <c r="M763" s="213">
        <v>3198.81</v>
      </c>
      <c r="N763" s="213">
        <v>3190</v>
      </c>
      <c r="O763" s="214">
        <v>4690</v>
      </c>
      <c r="P763" s="214">
        <v>3770</v>
      </c>
      <c r="Q763" s="213">
        <v>3300</v>
      </c>
      <c r="R763" s="213">
        <v>3335.29</v>
      </c>
      <c r="S763" s="213">
        <v>3308</v>
      </c>
      <c r="T763" s="213">
        <v>3467.68</v>
      </c>
      <c r="U763" s="213">
        <v>3293.31</v>
      </c>
      <c r="V763" s="210"/>
      <c r="W763" s="211"/>
      <c r="X763" s="211"/>
      <c r="Y763" s="211"/>
      <c r="Z763" s="211"/>
      <c r="AA763" s="211"/>
      <c r="AB763" s="211"/>
      <c r="AC763" s="211"/>
      <c r="AD763" s="211"/>
      <c r="AE763" s="211"/>
      <c r="AF763" s="211"/>
      <c r="AG763" s="211"/>
      <c r="AH763" s="211"/>
      <c r="AI763" s="211"/>
      <c r="AJ763" s="211"/>
      <c r="AK763" s="211"/>
      <c r="AL763" s="211"/>
      <c r="AM763" s="211"/>
      <c r="AN763" s="211"/>
      <c r="AO763" s="211"/>
      <c r="AP763" s="211"/>
      <c r="AQ763" s="211"/>
      <c r="AR763" s="211"/>
      <c r="AS763" s="211"/>
      <c r="AT763" s="211"/>
      <c r="AU763" s="211"/>
      <c r="AV763" s="211"/>
      <c r="AW763" s="211"/>
      <c r="AX763" s="211"/>
      <c r="AY763" s="211"/>
      <c r="AZ763" s="211"/>
      <c r="BA763" s="211"/>
      <c r="BB763" s="211"/>
      <c r="BC763" s="211"/>
      <c r="BD763" s="211"/>
      <c r="BE763" s="211"/>
      <c r="BF763" s="211"/>
      <c r="BG763" s="211"/>
      <c r="BH763" s="211"/>
      <c r="BI763" s="211"/>
      <c r="BJ763" s="211"/>
      <c r="BK763" s="211"/>
      <c r="BL763" s="211"/>
      <c r="BM763" s="212">
        <v>16</v>
      </c>
    </row>
    <row r="764" spans="1:65">
      <c r="A764" s="30"/>
      <c r="B764" s="19">
        <v>1</v>
      </c>
      <c r="C764" s="9">
        <v>4</v>
      </c>
      <c r="D764" s="213">
        <v>3087.81</v>
      </c>
      <c r="E764" s="213">
        <v>3460</v>
      </c>
      <c r="F764" s="213" t="s">
        <v>298</v>
      </c>
      <c r="G764" s="213">
        <v>3390</v>
      </c>
      <c r="H764" s="214">
        <v>307</v>
      </c>
      <c r="I764" s="214">
        <v>3705.4</v>
      </c>
      <c r="J764" s="213">
        <v>3189</v>
      </c>
      <c r="K764" s="213">
        <v>3492</v>
      </c>
      <c r="L764" s="213">
        <v>3345.5</v>
      </c>
      <c r="M764" s="213">
        <v>3208.9</v>
      </c>
      <c r="N764" s="213">
        <v>3230</v>
      </c>
      <c r="O764" s="214">
        <v>4600</v>
      </c>
      <c r="P764" s="214">
        <v>3550</v>
      </c>
      <c r="Q764" s="213">
        <v>3310</v>
      </c>
      <c r="R764" s="213">
        <v>3362.89</v>
      </c>
      <c r="S764" s="213">
        <v>3326</v>
      </c>
      <c r="T764" s="213">
        <v>3352.25</v>
      </c>
      <c r="U764" s="213">
        <v>3322.4690000000001</v>
      </c>
      <c r="V764" s="210"/>
      <c r="W764" s="211"/>
      <c r="X764" s="211"/>
      <c r="Y764" s="211"/>
      <c r="Z764" s="211"/>
      <c r="AA764" s="211"/>
      <c r="AB764" s="211"/>
      <c r="AC764" s="211"/>
      <c r="AD764" s="211"/>
      <c r="AE764" s="211"/>
      <c r="AF764" s="211"/>
      <c r="AG764" s="211"/>
      <c r="AH764" s="211"/>
      <c r="AI764" s="211"/>
      <c r="AJ764" s="211"/>
      <c r="AK764" s="211"/>
      <c r="AL764" s="211"/>
      <c r="AM764" s="211"/>
      <c r="AN764" s="211"/>
      <c r="AO764" s="211"/>
      <c r="AP764" s="211"/>
      <c r="AQ764" s="211"/>
      <c r="AR764" s="211"/>
      <c r="AS764" s="211"/>
      <c r="AT764" s="211"/>
      <c r="AU764" s="211"/>
      <c r="AV764" s="211"/>
      <c r="AW764" s="211"/>
      <c r="AX764" s="211"/>
      <c r="AY764" s="211"/>
      <c r="AZ764" s="211"/>
      <c r="BA764" s="211"/>
      <c r="BB764" s="211"/>
      <c r="BC764" s="211"/>
      <c r="BD764" s="211"/>
      <c r="BE764" s="211"/>
      <c r="BF764" s="211"/>
      <c r="BG764" s="211"/>
      <c r="BH764" s="211"/>
      <c r="BI764" s="211"/>
      <c r="BJ764" s="211"/>
      <c r="BK764" s="211"/>
      <c r="BL764" s="211"/>
      <c r="BM764" s="212">
        <v>3295.0310769230764</v>
      </c>
    </row>
    <row r="765" spans="1:65">
      <c r="A765" s="30"/>
      <c r="B765" s="19">
        <v>1</v>
      </c>
      <c r="C765" s="9">
        <v>5</v>
      </c>
      <c r="D765" s="213">
        <v>3098.83</v>
      </c>
      <c r="E765" s="213">
        <v>3460</v>
      </c>
      <c r="F765" s="213" t="s">
        <v>298</v>
      </c>
      <c r="G765" s="213">
        <v>3370</v>
      </c>
      <c r="H765" s="214">
        <v>409</v>
      </c>
      <c r="I765" s="214">
        <v>3753.9</v>
      </c>
      <c r="J765" s="213">
        <v>3131</v>
      </c>
      <c r="K765" s="213">
        <v>3375</v>
      </c>
      <c r="L765" s="213">
        <v>3378.1</v>
      </c>
      <c r="M765" s="213">
        <v>3146.02</v>
      </c>
      <c r="N765" s="213">
        <v>3100</v>
      </c>
      <c r="O765" s="214">
        <v>4680</v>
      </c>
      <c r="P765" s="214">
        <v>3620</v>
      </c>
      <c r="Q765" s="213">
        <v>3320</v>
      </c>
      <c r="R765" s="213">
        <v>3279.83</v>
      </c>
      <c r="S765" s="213">
        <v>3276</v>
      </c>
      <c r="T765" s="213">
        <v>3492.4</v>
      </c>
      <c r="U765" s="213">
        <v>3265.07</v>
      </c>
      <c r="V765" s="210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  <c r="AJ765" s="211"/>
      <c r="AK765" s="211"/>
      <c r="AL765" s="211"/>
      <c r="AM765" s="211"/>
      <c r="AN765" s="211"/>
      <c r="AO765" s="211"/>
      <c r="AP765" s="211"/>
      <c r="AQ765" s="211"/>
      <c r="AR765" s="211"/>
      <c r="AS765" s="211"/>
      <c r="AT765" s="211"/>
      <c r="AU765" s="211"/>
      <c r="AV765" s="211"/>
      <c r="AW765" s="211"/>
      <c r="AX765" s="211"/>
      <c r="AY765" s="211"/>
      <c r="AZ765" s="211"/>
      <c r="BA765" s="211"/>
      <c r="BB765" s="211"/>
      <c r="BC765" s="211"/>
      <c r="BD765" s="211"/>
      <c r="BE765" s="211"/>
      <c r="BF765" s="211"/>
      <c r="BG765" s="211"/>
      <c r="BH765" s="211"/>
      <c r="BI765" s="211"/>
      <c r="BJ765" s="211"/>
      <c r="BK765" s="211"/>
      <c r="BL765" s="211"/>
      <c r="BM765" s="212">
        <v>50</v>
      </c>
    </row>
    <row r="766" spans="1:65">
      <c r="A766" s="30"/>
      <c r="B766" s="19">
        <v>1</v>
      </c>
      <c r="C766" s="9">
        <v>6</v>
      </c>
      <c r="D766" s="213">
        <v>3107.04</v>
      </c>
      <c r="E766" s="213">
        <v>3400</v>
      </c>
      <c r="F766" s="213" t="s">
        <v>298</v>
      </c>
      <c r="G766" s="213">
        <v>3400</v>
      </c>
      <c r="H766" s="214">
        <v>341</v>
      </c>
      <c r="I766" s="214">
        <v>3656.9</v>
      </c>
      <c r="J766" s="213">
        <v>3153</v>
      </c>
      <c r="K766" s="213">
        <v>3474</v>
      </c>
      <c r="L766" s="213">
        <v>3364.4</v>
      </c>
      <c r="M766" s="213">
        <v>3097.42</v>
      </c>
      <c r="N766" s="213">
        <v>3150</v>
      </c>
      <c r="O766" s="214">
        <v>4690</v>
      </c>
      <c r="P766" s="214">
        <v>3680</v>
      </c>
      <c r="Q766" s="213">
        <v>3340</v>
      </c>
      <c r="R766" s="213">
        <v>3392.5</v>
      </c>
      <c r="S766" s="213">
        <v>3294</v>
      </c>
      <c r="T766" s="213">
        <v>3351.24</v>
      </c>
      <c r="U766" s="213">
        <v>3284.9549999999999</v>
      </c>
      <c r="V766" s="210"/>
      <c r="W766" s="211"/>
      <c r="X766" s="211"/>
      <c r="Y766" s="211"/>
      <c r="Z766" s="211"/>
      <c r="AA766" s="211"/>
      <c r="AB766" s="211"/>
      <c r="AC766" s="211"/>
      <c r="AD766" s="211"/>
      <c r="AE766" s="211"/>
      <c r="AF766" s="211"/>
      <c r="AG766" s="211"/>
      <c r="AH766" s="211"/>
      <c r="AI766" s="211"/>
      <c r="AJ766" s="211"/>
      <c r="AK766" s="211"/>
      <c r="AL766" s="211"/>
      <c r="AM766" s="211"/>
      <c r="AN766" s="211"/>
      <c r="AO766" s="211"/>
      <c r="AP766" s="211"/>
      <c r="AQ766" s="211"/>
      <c r="AR766" s="211"/>
      <c r="AS766" s="211"/>
      <c r="AT766" s="211"/>
      <c r="AU766" s="211"/>
      <c r="AV766" s="211"/>
      <c r="AW766" s="211"/>
      <c r="AX766" s="211"/>
      <c r="AY766" s="211"/>
      <c r="AZ766" s="211"/>
      <c r="BA766" s="211"/>
      <c r="BB766" s="211"/>
      <c r="BC766" s="211"/>
      <c r="BD766" s="211"/>
      <c r="BE766" s="211"/>
      <c r="BF766" s="211"/>
      <c r="BG766" s="211"/>
      <c r="BH766" s="211"/>
      <c r="BI766" s="211"/>
      <c r="BJ766" s="211"/>
      <c r="BK766" s="211"/>
      <c r="BL766" s="211"/>
      <c r="BM766" s="215"/>
    </row>
    <row r="767" spans="1:65">
      <c r="A767" s="30"/>
      <c r="B767" s="20" t="s">
        <v>267</v>
      </c>
      <c r="C767" s="12"/>
      <c r="D767" s="216">
        <v>3101.8933333333334</v>
      </c>
      <c r="E767" s="216">
        <v>3425</v>
      </c>
      <c r="F767" s="216" t="s">
        <v>595</v>
      </c>
      <c r="G767" s="216">
        <v>3371.6666666666665</v>
      </c>
      <c r="H767" s="216">
        <v>371</v>
      </c>
      <c r="I767" s="216">
        <v>3715.2333333333336</v>
      </c>
      <c r="J767" s="216">
        <v>3161.6666666666665</v>
      </c>
      <c r="K767" s="216">
        <v>3407.3333333333335</v>
      </c>
      <c r="L767" s="216">
        <v>3298.7000000000003</v>
      </c>
      <c r="M767" s="216">
        <v>3171.0966666666668</v>
      </c>
      <c r="N767" s="216">
        <v>3178.3333333333335</v>
      </c>
      <c r="O767" s="216">
        <v>4655</v>
      </c>
      <c r="P767" s="216">
        <v>3646.6666666666665</v>
      </c>
      <c r="Q767" s="216">
        <v>3318.3333333333335</v>
      </c>
      <c r="R767" s="216">
        <v>3363.8633333333332</v>
      </c>
      <c r="S767" s="216">
        <v>3293.1666666666665</v>
      </c>
      <c r="T767" s="216">
        <v>3401.9716666666668</v>
      </c>
      <c r="U767" s="216">
        <v>3324.1238333333336</v>
      </c>
      <c r="V767" s="210"/>
      <c r="W767" s="211"/>
      <c r="X767" s="211"/>
      <c r="Y767" s="211"/>
      <c r="Z767" s="211"/>
      <c r="AA767" s="211"/>
      <c r="AB767" s="211"/>
      <c r="AC767" s="211"/>
      <c r="AD767" s="211"/>
      <c r="AE767" s="211"/>
      <c r="AF767" s="211"/>
      <c r="AG767" s="211"/>
      <c r="AH767" s="211"/>
      <c r="AI767" s="211"/>
      <c r="AJ767" s="211"/>
      <c r="AK767" s="211"/>
      <c r="AL767" s="211"/>
      <c r="AM767" s="211"/>
      <c r="AN767" s="211"/>
      <c r="AO767" s="211"/>
      <c r="AP767" s="211"/>
      <c r="AQ767" s="211"/>
      <c r="AR767" s="211"/>
      <c r="AS767" s="211"/>
      <c r="AT767" s="211"/>
      <c r="AU767" s="211"/>
      <c r="AV767" s="211"/>
      <c r="AW767" s="211"/>
      <c r="AX767" s="211"/>
      <c r="AY767" s="211"/>
      <c r="AZ767" s="211"/>
      <c r="BA767" s="211"/>
      <c r="BB767" s="211"/>
      <c r="BC767" s="211"/>
      <c r="BD767" s="211"/>
      <c r="BE767" s="211"/>
      <c r="BF767" s="211"/>
      <c r="BG767" s="211"/>
      <c r="BH767" s="211"/>
      <c r="BI767" s="211"/>
      <c r="BJ767" s="211"/>
      <c r="BK767" s="211"/>
      <c r="BL767" s="211"/>
      <c r="BM767" s="215"/>
    </row>
    <row r="768" spans="1:65">
      <c r="A768" s="30"/>
      <c r="B768" s="3" t="s">
        <v>268</v>
      </c>
      <c r="C768" s="29"/>
      <c r="D768" s="213">
        <v>3101.5699999999997</v>
      </c>
      <c r="E768" s="213">
        <v>3430</v>
      </c>
      <c r="F768" s="213" t="s">
        <v>595</v>
      </c>
      <c r="G768" s="213">
        <v>3380</v>
      </c>
      <c r="H768" s="213">
        <v>375</v>
      </c>
      <c r="I768" s="213">
        <v>3700.95</v>
      </c>
      <c r="J768" s="213">
        <v>3146.5</v>
      </c>
      <c r="K768" s="213">
        <v>3433</v>
      </c>
      <c r="L768" s="213">
        <v>3354.95</v>
      </c>
      <c r="M768" s="213">
        <v>3180.79</v>
      </c>
      <c r="N768" s="213">
        <v>3185</v>
      </c>
      <c r="O768" s="213">
        <v>4670</v>
      </c>
      <c r="P768" s="213">
        <v>3650</v>
      </c>
      <c r="Q768" s="213">
        <v>3315</v>
      </c>
      <c r="R768" s="213">
        <v>3349.09</v>
      </c>
      <c r="S768" s="213">
        <v>3291</v>
      </c>
      <c r="T768" s="213">
        <v>3374.35</v>
      </c>
      <c r="U768" s="213">
        <v>3289.1324999999997</v>
      </c>
      <c r="V768" s="210"/>
      <c r="W768" s="211"/>
      <c r="X768" s="211"/>
      <c r="Y768" s="211"/>
      <c r="Z768" s="211"/>
      <c r="AA768" s="211"/>
      <c r="AB768" s="211"/>
      <c r="AC768" s="211"/>
      <c r="AD768" s="211"/>
      <c r="AE768" s="211"/>
      <c r="AF768" s="211"/>
      <c r="AG768" s="211"/>
      <c r="AH768" s="211"/>
      <c r="AI768" s="211"/>
      <c r="AJ768" s="211"/>
      <c r="AK768" s="211"/>
      <c r="AL768" s="211"/>
      <c r="AM768" s="211"/>
      <c r="AN768" s="211"/>
      <c r="AO768" s="211"/>
      <c r="AP768" s="211"/>
      <c r="AQ768" s="211"/>
      <c r="AR768" s="211"/>
      <c r="AS768" s="211"/>
      <c r="AT768" s="211"/>
      <c r="AU768" s="211"/>
      <c r="AV768" s="211"/>
      <c r="AW768" s="211"/>
      <c r="AX768" s="211"/>
      <c r="AY768" s="211"/>
      <c r="AZ768" s="211"/>
      <c r="BA768" s="211"/>
      <c r="BB768" s="211"/>
      <c r="BC768" s="211"/>
      <c r="BD768" s="211"/>
      <c r="BE768" s="211"/>
      <c r="BF768" s="211"/>
      <c r="BG768" s="211"/>
      <c r="BH768" s="211"/>
      <c r="BI768" s="211"/>
      <c r="BJ768" s="211"/>
      <c r="BK768" s="211"/>
      <c r="BL768" s="211"/>
      <c r="BM768" s="215"/>
    </row>
    <row r="769" spans="1:65">
      <c r="A769" s="30"/>
      <c r="B769" s="3" t="s">
        <v>269</v>
      </c>
      <c r="C769" s="29"/>
      <c r="D769" s="213">
        <v>36.788270232054472</v>
      </c>
      <c r="E769" s="213">
        <v>35.071355833500363</v>
      </c>
      <c r="F769" s="213" t="s">
        <v>595</v>
      </c>
      <c r="G769" s="213">
        <v>51.929439306299727</v>
      </c>
      <c r="H769" s="213">
        <v>85.010587575901397</v>
      </c>
      <c r="I769" s="213">
        <v>49.398771914559369</v>
      </c>
      <c r="J769" s="213">
        <v>40.257504476391311</v>
      </c>
      <c r="K769" s="213">
        <v>95.479142574002339</v>
      </c>
      <c r="L769" s="213">
        <v>143.76256814623201</v>
      </c>
      <c r="M769" s="213">
        <v>44.835377400738615</v>
      </c>
      <c r="N769" s="213">
        <v>47.92355023020172</v>
      </c>
      <c r="O769" s="213">
        <v>40.373258476372698</v>
      </c>
      <c r="P769" s="213">
        <v>110.21191708098843</v>
      </c>
      <c r="Q769" s="213">
        <v>18.34847859269718</v>
      </c>
      <c r="R769" s="213">
        <v>75.138443866416779</v>
      </c>
      <c r="S769" s="213">
        <v>21.470134295496774</v>
      </c>
      <c r="T769" s="213">
        <v>63.383745997429585</v>
      </c>
      <c r="U769" s="213">
        <v>98.340966197036337</v>
      </c>
      <c r="V769" s="210"/>
      <c r="W769" s="211"/>
      <c r="X769" s="211"/>
      <c r="Y769" s="211"/>
      <c r="Z769" s="211"/>
      <c r="AA769" s="211"/>
      <c r="AB769" s="211"/>
      <c r="AC769" s="211"/>
      <c r="AD769" s="211"/>
      <c r="AE769" s="211"/>
      <c r="AF769" s="211"/>
      <c r="AG769" s="211"/>
      <c r="AH769" s="211"/>
      <c r="AI769" s="211"/>
      <c r="AJ769" s="211"/>
      <c r="AK769" s="211"/>
      <c r="AL769" s="211"/>
      <c r="AM769" s="211"/>
      <c r="AN769" s="211"/>
      <c r="AO769" s="211"/>
      <c r="AP769" s="211"/>
      <c r="AQ769" s="211"/>
      <c r="AR769" s="211"/>
      <c r="AS769" s="211"/>
      <c r="AT769" s="211"/>
      <c r="AU769" s="211"/>
      <c r="AV769" s="211"/>
      <c r="AW769" s="211"/>
      <c r="AX769" s="211"/>
      <c r="AY769" s="211"/>
      <c r="AZ769" s="211"/>
      <c r="BA769" s="211"/>
      <c r="BB769" s="211"/>
      <c r="BC769" s="211"/>
      <c r="BD769" s="211"/>
      <c r="BE769" s="211"/>
      <c r="BF769" s="211"/>
      <c r="BG769" s="211"/>
      <c r="BH769" s="211"/>
      <c r="BI769" s="211"/>
      <c r="BJ769" s="211"/>
      <c r="BK769" s="211"/>
      <c r="BL769" s="211"/>
      <c r="BM769" s="215"/>
    </row>
    <row r="770" spans="1:65">
      <c r="A770" s="30"/>
      <c r="B770" s="3" t="s">
        <v>85</v>
      </c>
      <c r="C770" s="29"/>
      <c r="D770" s="13">
        <v>1.1859940455309382E-2</v>
      </c>
      <c r="E770" s="13">
        <v>1.0239811922189887E-2</v>
      </c>
      <c r="F770" s="13" t="s">
        <v>595</v>
      </c>
      <c r="G770" s="13">
        <v>1.5401712102708768E-2</v>
      </c>
      <c r="H770" s="13">
        <v>0.22913905006981508</v>
      </c>
      <c r="I770" s="13">
        <v>1.3296277106299119E-2</v>
      </c>
      <c r="J770" s="13">
        <v>1.2733000888684653E-2</v>
      </c>
      <c r="K770" s="13">
        <v>2.8021661878498045E-2</v>
      </c>
      <c r="L770" s="13">
        <v>4.3581583092197534E-2</v>
      </c>
      <c r="M770" s="13">
        <v>1.413876084952901E-2</v>
      </c>
      <c r="N770" s="13">
        <v>1.5078201435826446E-2</v>
      </c>
      <c r="O770" s="13">
        <v>8.6730952688233512E-3</v>
      </c>
      <c r="P770" s="13">
        <v>3.0222646365901763E-2</v>
      </c>
      <c r="Q770" s="13">
        <v>5.5294259947856897E-3</v>
      </c>
      <c r="R770" s="13">
        <v>2.2336949043634386E-2</v>
      </c>
      <c r="S770" s="13">
        <v>6.5196014865621056E-3</v>
      </c>
      <c r="T770" s="13">
        <v>1.863147380634551E-2</v>
      </c>
      <c r="U770" s="13">
        <v>2.9584026085581448E-2</v>
      </c>
      <c r="V770" s="155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30"/>
      <c r="B771" s="3" t="s">
        <v>270</v>
      </c>
      <c r="C771" s="29"/>
      <c r="D771" s="13">
        <v>-5.861484735072553E-2</v>
      </c>
      <c r="E771" s="13">
        <v>3.9443914197704544E-2</v>
      </c>
      <c r="F771" s="13" t="s">
        <v>595</v>
      </c>
      <c r="G771" s="13">
        <v>2.32579262393946E-2</v>
      </c>
      <c r="H771" s="13">
        <v>-0.88740622126500779</v>
      </c>
      <c r="I771" s="13">
        <v>0.12752603741833135</v>
      </c>
      <c r="J771" s="13">
        <v>-4.0474401346449973E-2</v>
      </c>
      <c r="K771" s="13">
        <v>3.4082305686514491E-2</v>
      </c>
      <c r="L771" s="13">
        <v>1.1134714639322585E-3</v>
      </c>
      <c r="M771" s="13">
        <v>-3.7612516350571279E-2</v>
      </c>
      <c r="N771" s="13">
        <v>-3.541628010947806E-2</v>
      </c>
      <c r="O771" s="13">
        <v>0.41273326148622314</v>
      </c>
      <c r="P771" s="13">
        <v>0.10671692664942944</v>
      </c>
      <c r="Q771" s="13">
        <v>7.0719382810850995E-3</v>
      </c>
      <c r="R771" s="13">
        <v>2.0889713876244498E-2</v>
      </c>
      <c r="S771" s="13">
        <v>-5.6582478674249703E-4</v>
      </c>
      <c r="T771" s="13">
        <v>3.245510808458052E-2</v>
      </c>
      <c r="U771" s="13">
        <v>8.8292813424462047E-3</v>
      </c>
      <c r="V771" s="155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A772" s="30"/>
      <c r="B772" s="46" t="s">
        <v>271</v>
      </c>
      <c r="C772" s="47"/>
      <c r="D772" s="45">
        <v>1.49</v>
      </c>
      <c r="E772" s="45">
        <v>0.67</v>
      </c>
      <c r="F772" s="45" t="s">
        <v>272</v>
      </c>
      <c r="G772" s="45">
        <v>0.32</v>
      </c>
      <c r="H772" s="45">
        <v>19.739999999999998</v>
      </c>
      <c r="I772" s="45">
        <v>2.61</v>
      </c>
      <c r="J772" s="45">
        <v>1.0900000000000001</v>
      </c>
      <c r="K772" s="45">
        <v>0.56000000000000005</v>
      </c>
      <c r="L772" s="45">
        <v>0.17</v>
      </c>
      <c r="M772" s="45">
        <v>1.02</v>
      </c>
      <c r="N772" s="45">
        <v>0.97</v>
      </c>
      <c r="O772" s="45">
        <v>8.9</v>
      </c>
      <c r="P772" s="45">
        <v>2.16</v>
      </c>
      <c r="Q772" s="45">
        <v>0.04</v>
      </c>
      <c r="R772" s="45">
        <v>0.27</v>
      </c>
      <c r="S772" s="45">
        <v>0.21</v>
      </c>
      <c r="T772" s="45">
        <v>0.52</v>
      </c>
      <c r="U772" s="45">
        <v>0</v>
      </c>
      <c r="V772" s="155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5"/>
    </row>
    <row r="773" spans="1:65">
      <c r="B773" s="3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BM773" s="55"/>
    </row>
    <row r="774" spans="1:65" ht="15">
      <c r="B774" s="8" t="s">
        <v>510</v>
      </c>
      <c r="BM774" s="28" t="s">
        <v>65</v>
      </c>
    </row>
    <row r="775" spans="1:65" ht="15">
      <c r="A775" s="25" t="s">
        <v>9</v>
      </c>
      <c r="B775" s="18" t="s">
        <v>108</v>
      </c>
      <c r="C775" s="15" t="s">
        <v>109</v>
      </c>
      <c r="D775" s="16" t="s">
        <v>224</v>
      </c>
      <c r="E775" s="17" t="s">
        <v>224</v>
      </c>
      <c r="F775" s="17" t="s">
        <v>224</v>
      </c>
      <c r="G775" s="17" t="s">
        <v>224</v>
      </c>
      <c r="H775" s="17" t="s">
        <v>224</v>
      </c>
      <c r="I775" s="17" t="s">
        <v>224</v>
      </c>
      <c r="J775" s="17" t="s">
        <v>224</v>
      </c>
      <c r="K775" s="17" t="s">
        <v>224</v>
      </c>
      <c r="L775" s="17" t="s">
        <v>224</v>
      </c>
      <c r="M775" s="17" t="s">
        <v>224</v>
      </c>
      <c r="N775" s="17" t="s">
        <v>224</v>
      </c>
      <c r="O775" s="17" t="s">
        <v>224</v>
      </c>
      <c r="P775" s="17" t="s">
        <v>224</v>
      </c>
      <c r="Q775" s="17" t="s">
        <v>224</v>
      </c>
      <c r="R775" s="17" t="s">
        <v>224</v>
      </c>
      <c r="S775" s="17" t="s">
        <v>224</v>
      </c>
      <c r="T775" s="17" t="s">
        <v>224</v>
      </c>
      <c r="U775" s="17" t="s">
        <v>224</v>
      </c>
      <c r="V775" s="17" t="s">
        <v>224</v>
      </c>
      <c r="W775" s="17" t="s">
        <v>224</v>
      </c>
      <c r="X775" s="17" t="s">
        <v>224</v>
      </c>
      <c r="Y775" s="17" t="s">
        <v>224</v>
      </c>
      <c r="Z775" s="17" t="s">
        <v>224</v>
      </c>
      <c r="AA775" s="17" t="s">
        <v>224</v>
      </c>
      <c r="AB775" s="155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</v>
      </c>
    </row>
    <row r="776" spans="1:65">
      <c r="A776" s="30"/>
      <c r="B776" s="19" t="s">
        <v>225</v>
      </c>
      <c r="C776" s="9" t="s">
        <v>225</v>
      </c>
      <c r="D776" s="153" t="s">
        <v>227</v>
      </c>
      <c r="E776" s="154" t="s">
        <v>229</v>
      </c>
      <c r="F776" s="154" t="s">
        <v>230</v>
      </c>
      <c r="G776" s="154" t="s">
        <v>232</v>
      </c>
      <c r="H776" s="154" t="s">
        <v>233</v>
      </c>
      <c r="I776" s="154" t="s">
        <v>234</v>
      </c>
      <c r="J776" s="154" t="s">
        <v>235</v>
      </c>
      <c r="K776" s="154" t="s">
        <v>236</v>
      </c>
      <c r="L776" s="154" t="s">
        <v>239</v>
      </c>
      <c r="M776" s="154" t="s">
        <v>240</v>
      </c>
      <c r="N776" s="154" t="s">
        <v>242</v>
      </c>
      <c r="O776" s="154" t="s">
        <v>243</v>
      </c>
      <c r="P776" s="154" t="s">
        <v>244</v>
      </c>
      <c r="Q776" s="154" t="s">
        <v>246</v>
      </c>
      <c r="R776" s="154" t="s">
        <v>247</v>
      </c>
      <c r="S776" s="154" t="s">
        <v>248</v>
      </c>
      <c r="T776" s="154" t="s">
        <v>249</v>
      </c>
      <c r="U776" s="154" t="s">
        <v>250</v>
      </c>
      <c r="V776" s="154" t="s">
        <v>251</v>
      </c>
      <c r="W776" s="154" t="s">
        <v>252</v>
      </c>
      <c r="X776" s="154" t="s">
        <v>253</v>
      </c>
      <c r="Y776" s="154" t="s">
        <v>254</v>
      </c>
      <c r="Z776" s="154" t="s">
        <v>255</v>
      </c>
      <c r="AA776" s="154" t="s">
        <v>258</v>
      </c>
      <c r="AB776" s="155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 t="s">
        <v>3</v>
      </c>
    </row>
    <row r="777" spans="1:65">
      <c r="A777" s="30"/>
      <c r="B777" s="19"/>
      <c r="C777" s="9"/>
      <c r="D777" s="10" t="s">
        <v>295</v>
      </c>
      <c r="E777" s="11" t="s">
        <v>296</v>
      </c>
      <c r="F777" s="11" t="s">
        <v>296</v>
      </c>
      <c r="G777" s="11" t="s">
        <v>296</v>
      </c>
      <c r="H777" s="11" t="s">
        <v>296</v>
      </c>
      <c r="I777" s="11" t="s">
        <v>296</v>
      </c>
      <c r="J777" s="11" t="s">
        <v>112</v>
      </c>
      <c r="K777" s="11" t="s">
        <v>295</v>
      </c>
      <c r="L777" s="11" t="s">
        <v>295</v>
      </c>
      <c r="M777" s="11" t="s">
        <v>296</v>
      </c>
      <c r="N777" s="11" t="s">
        <v>295</v>
      </c>
      <c r="O777" s="11" t="s">
        <v>296</v>
      </c>
      <c r="P777" s="11" t="s">
        <v>112</v>
      </c>
      <c r="Q777" s="11" t="s">
        <v>295</v>
      </c>
      <c r="R777" s="11" t="s">
        <v>112</v>
      </c>
      <c r="S777" s="11" t="s">
        <v>112</v>
      </c>
      <c r="T777" s="11" t="s">
        <v>296</v>
      </c>
      <c r="U777" s="11" t="s">
        <v>296</v>
      </c>
      <c r="V777" s="11" t="s">
        <v>296</v>
      </c>
      <c r="W777" s="11" t="s">
        <v>295</v>
      </c>
      <c r="X777" s="11" t="s">
        <v>112</v>
      </c>
      <c r="Y777" s="11" t="s">
        <v>295</v>
      </c>
      <c r="Z777" s="11" t="s">
        <v>295</v>
      </c>
      <c r="AA777" s="11" t="s">
        <v>295</v>
      </c>
      <c r="AB777" s="155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1</v>
      </c>
    </row>
    <row r="778" spans="1:65">
      <c r="A778" s="30"/>
      <c r="B778" s="19"/>
      <c r="C778" s="9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155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2</v>
      </c>
    </row>
    <row r="779" spans="1:65">
      <c r="A779" s="30"/>
      <c r="B779" s="18">
        <v>1</v>
      </c>
      <c r="C779" s="14">
        <v>1</v>
      </c>
      <c r="D779" s="228">
        <v>11.6</v>
      </c>
      <c r="E779" s="228">
        <v>9.85</v>
      </c>
      <c r="F779" s="228">
        <v>10.9</v>
      </c>
      <c r="G779" s="228">
        <v>11.4</v>
      </c>
      <c r="H779" s="228">
        <v>11.5</v>
      </c>
      <c r="I779" s="228">
        <v>13</v>
      </c>
      <c r="J779" s="228">
        <v>12</v>
      </c>
      <c r="K779" s="228">
        <v>12.9</v>
      </c>
      <c r="L779" s="228">
        <v>10.199999999999999</v>
      </c>
      <c r="M779" s="228">
        <v>10.3</v>
      </c>
      <c r="N779" s="228">
        <v>11.174510429891532</v>
      </c>
      <c r="O779" s="228">
        <v>12</v>
      </c>
      <c r="P779" s="228">
        <v>11</v>
      </c>
      <c r="Q779" s="228">
        <v>11</v>
      </c>
      <c r="R779" s="228">
        <v>11</v>
      </c>
      <c r="S779" s="229">
        <v>7</v>
      </c>
      <c r="T779" s="228">
        <v>11.1</v>
      </c>
      <c r="U779" s="228">
        <v>11.5</v>
      </c>
      <c r="V779" s="228">
        <v>10.4</v>
      </c>
      <c r="W779" s="228">
        <v>11.3</v>
      </c>
      <c r="X779" s="228">
        <v>11.3</v>
      </c>
      <c r="Y779" s="228">
        <v>11.5</v>
      </c>
      <c r="Z779" s="234">
        <v>9.68764</v>
      </c>
      <c r="AA779" s="228">
        <v>12.2</v>
      </c>
      <c r="AB779" s="225"/>
      <c r="AC779" s="226"/>
      <c r="AD779" s="226"/>
      <c r="AE779" s="226"/>
      <c r="AF779" s="226"/>
      <c r="AG779" s="226"/>
      <c r="AH779" s="226"/>
      <c r="AI779" s="226"/>
      <c r="AJ779" s="226"/>
      <c r="AK779" s="226"/>
      <c r="AL779" s="226"/>
      <c r="AM779" s="226"/>
      <c r="AN779" s="226"/>
      <c r="AO779" s="226"/>
      <c r="AP779" s="226"/>
      <c r="AQ779" s="226"/>
      <c r="AR779" s="226"/>
      <c r="AS779" s="226"/>
      <c r="AT779" s="226"/>
      <c r="AU779" s="226"/>
      <c r="AV779" s="226"/>
      <c r="AW779" s="226"/>
      <c r="AX779" s="226"/>
      <c r="AY779" s="226"/>
      <c r="AZ779" s="226"/>
      <c r="BA779" s="226"/>
      <c r="BB779" s="226"/>
      <c r="BC779" s="226"/>
      <c r="BD779" s="226"/>
      <c r="BE779" s="226"/>
      <c r="BF779" s="226"/>
      <c r="BG779" s="226"/>
      <c r="BH779" s="226"/>
      <c r="BI779" s="226"/>
      <c r="BJ779" s="226"/>
      <c r="BK779" s="226"/>
      <c r="BL779" s="226"/>
      <c r="BM779" s="230">
        <v>1</v>
      </c>
    </row>
    <row r="780" spans="1:65">
      <c r="A780" s="30"/>
      <c r="B780" s="19">
        <v>1</v>
      </c>
      <c r="C780" s="9">
        <v>2</v>
      </c>
      <c r="D780" s="224">
        <v>11.7</v>
      </c>
      <c r="E780" s="224">
        <v>9.98</v>
      </c>
      <c r="F780" s="224">
        <v>11.3</v>
      </c>
      <c r="G780" s="232">
        <v>10.9</v>
      </c>
      <c r="H780" s="224">
        <v>12.1</v>
      </c>
      <c r="I780" s="224">
        <v>13</v>
      </c>
      <c r="J780" s="224">
        <v>13</v>
      </c>
      <c r="K780" s="232">
        <v>11.7</v>
      </c>
      <c r="L780" s="224">
        <v>10</v>
      </c>
      <c r="M780" s="224">
        <v>10.5</v>
      </c>
      <c r="N780" s="224">
        <v>11.356297425734411</v>
      </c>
      <c r="O780" s="224">
        <v>12</v>
      </c>
      <c r="P780" s="224">
        <v>12</v>
      </c>
      <c r="Q780" s="224">
        <v>11.2</v>
      </c>
      <c r="R780" s="224">
        <v>10</v>
      </c>
      <c r="S780" s="231">
        <v>6</v>
      </c>
      <c r="T780" s="224">
        <v>11</v>
      </c>
      <c r="U780" s="224">
        <v>11.8</v>
      </c>
      <c r="V780" s="232">
        <v>11.7</v>
      </c>
      <c r="W780" s="224">
        <v>11.4</v>
      </c>
      <c r="X780" s="224">
        <v>11.2</v>
      </c>
      <c r="Y780" s="224">
        <v>11.7</v>
      </c>
      <c r="Z780" s="224">
        <v>11.326129999999999</v>
      </c>
      <c r="AA780" s="224">
        <v>12.7</v>
      </c>
      <c r="AB780" s="225"/>
      <c r="AC780" s="226"/>
      <c r="AD780" s="226"/>
      <c r="AE780" s="226"/>
      <c r="AF780" s="226"/>
      <c r="AG780" s="226"/>
      <c r="AH780" s="226"/>
      <c r="AI780" s="226"/>
      <c r="AJ780" s="226"/>
      <c r="AK780" s="226"/>
      <c r="AL780" s="226"/>
      <c r="AM780" s="226"/>
      <c r="AN780" s="226"/>
      <c r="AO780" s="226"/>
      <c r="AP780" s="226"/>
      <c r="AQ780" s="226"/>
      <c r="AR780" s="226"/>
      <c r="AS780" s="226"/>
      <c r="AT780" s="226"/>
      <c r="AU780" s="226"/>
      <c r="AV780" s="226"/>
      <c r="AW780" s="226"/>
      <c r="AX780" s="226"/>
      <c r="AY780" s="226"/>
      <c r="AZ780" s="226"/>
      <c r="BA780" s="226"/>
      <c r="BB780" s="226"/>
      <c r="BC780" s="226"/>
      <c r="BD780" s="226"/>
      <c r="BE780" s="226"/>
      <c r="BF780" s="226"/>
      <c r="BG780" s="226"/>
      <c r="BH780" s="226"/>
      <c r="BI780" s="226"/>
      <c r="BJ780" s="226"/>
      <c r="BK780" s="226"/>
      <c r="BL780" s="226"/>
      <c r="BM780" s="230">
        <v>34</v>
      </c>
    </row>
    <row r="781" spans="1:65">
      <c r="A781" s="30"/>
      <c r="B781" s="19">
        <v>1</v>
      </c>
      <c r="C781" s="9">
        <v>3</v>
      </c>
      <c r="D781" s="224">
        <v>11.7</v>
      </c>
      <c r="E781" s="224">
        <v>9.82</v>
      </c>
      <c r="F781" s="224">
        <v>11.1</v>
      </c>
      <c r="G781" s="224">
        <v>11.4</v>
      </c>
      <c r="H781" s="224">
        <v>12.3</v>
      </c>
      <c r="I781" s="232">
        <v>14</v>
      </c>
      <c r="J781" s="224">
        <v>13</v>
      </c>
      <c r="K781" s="224">
        <v>13.1</v>
      </c>
      <c r="L781" s="224">
        <v>10.3</v>
      </c>
      <c r="M781" s="224">
        <v>11.1</v>
      </c>
      <c r="N781" s="224">
        <v>11.18874553369016</v>
      </c>
      <c r="O781" s="224">
        <v>12</v>
      </c>
      <c r="P781" s="224">
        <v>12</v>
      </c>
      <c r="Q781" s="224">
        <v>10.9</v>
      </c>
      <c r="R781" s="224">
        <v>10</v>
      </c>
      <c r="S781" s="231">
        <v>7</v>
      </c>
      <c r="T781" s="224">
        <v>10.9</v>
      </c>
      <c r="U781" s="224">
        <v>11.6</v>
      </c>
      <c r="V781" s="224">
        <v>10.6</v>
      </c>
      <c r="W781" s="224">
        <v>11.3</v>
      </c>
      <c r="X781" s="224">
        <v>11.2</v>
      </c>
      <c r="Y781" s="224">
        <v>11.9</v>
      </c>
      <c r="Z781" s="224">
        <v>11.696429999999999</v>
      </c>
      <c r="AA781" s="224">
        <v>12.2</v>
      </c>
      <c r="AB781" s="225"/>
      <c r="AC781" s="226"/>
      <c r="AD781" s="226"/>
      <c r="AE781" s="226"/>
      <c r="AF781" s="226"/>
      <c r="AG781" s="226"/>
      <c r="AH781" s="226"/>
      <c r="AI781" s="226"/>
      <c r="AJ781" s="226"/>
      <c r="AK781" s="226"/>
      <c r="AL781" s="226"/>
      <c r="AM781" s="226"/>
      <c r="AN781" s="226"/>
      <c r="AO781" s="226"/>
      <c r="AP781" s="226"/>
      <c r="AQ781" s="226"/>
      <c r="AR781" s="226"/>
      <c r="AS781" s="226"/>
      <c r="AT781" s="226"/>
      <c r="AU781" s="226"/>
      <c r="AV781" s="226"/>
      <c r="AW781" s="226"/>
      <c r="AX781" s="226"/>
      <c r="AY781" s="226"/>
      <c r="AZ781" s="226"/>
      <c r="BA781" s="226"/>
      <c r="BB781" s="226"/>
      <c r="BC781" s="226"/>
      <c r="BD781" s="226"/>
      <c r="BE781" s="226"/>
      <c r="BF781" s="226"/>
      <c r="BG781" s="226"/>
      <c r="BH781" s="226"/>
      <c r="BI781" s="226"/>
      <c r="BJ781" s="226"/>
      <c r="BK781" s="226"/>
      <c r="BL781" s="226"/>
      <c r="BM781" s="230">
        <v>16</v>
      </c>
    </row>
    <row r="782" spans="1:65">
      <c r="A782" s="30"/>
      <c r="B782" s="19">
        <v>1</v>
      </c>
      <c r="C782" s="9">
        <v>4</v>
      </c>
      <c r="D782" s="224">
        <v>11.7</v>
      </c>
      <c r="E782" s="224">
        <v>9.76</v>
      </c>
      <c r="F782" s="224">
        <v>11.2</v>
      </c>
      <c r="G782" s="224">
        <v>11.5</v>
      </c>
      <c r="H782" s="224">
        <v>11.5</v>
      </c>
      <c r="I782" s="224">
        <v>12</v>
      </c>
      <c r="J782" s="224">
        <v>12</v>
      </c>
      <c r="K782" s="224">
        <v>12.8</v>
      </c>
      <c r="L782" s="224">
        <v>10.1</v>
      </c>
      <c r="M782" s="224">
        <v>10.9</v>
      </c>
      <c r="N782" s="224">
        <v>11.407392292592382</v>
      </c>
      <c r="O782" s="224">
        <v>12</v>
      </c>
      <c r="P782" s="224">
        <v>11</v>
      </c>
      <c r="Q782" s="224">
        <v>11.4</v>
      </c>
      <c r="R782" s="224">
        <v>11</v>
      </c>
      <c r="S782" s="231">
        <v>6</v>
      </c>
      <c r="T782" s="224">
        <v>10.5</v>
      </c>
      <c r="U782" s="224">
        <v>11.5</v>
      </c>
      <c r="V782" s="224">
        <v>10.4</v>
      </c>
      <c r="W782" s="232">
        <v>11.8</v>
      </c>
      <c r="X782" s="224">
        <v>11</v>
      </c>
      <c r="Y782" s="224">
        <v>11.6</v>
      </c>
      <c r="Z782" s="224">
        <v>11.21382</v>
      </c>
      <c r="AA782" s="224">
        <v>12.1</v>
      </c>
      <c r="AB782" s="225"/>
      <c r="AC782" s="226"/>
      <c r="AD782" s="226"/>
      <c r="AE782" s="226"/>
      <c r="AF782" s="226"/>
      <c r="AG782" s="226"/>
      <c r="AH782" s="226"/>
      <c r="AI782" s="226"/>
      <c r="AJ782" s="226"/>
      <c r="AK782" s="226"/>
      <c r="AL782" s="226"/>
      <c r="AM782" s="226"/>
      <c r="AN782" s="226"/>
      <c r="AO782" s="226"/>
      <c r="AP782" s="226"/>
      <c r="AQ782" s="226"/>
      <c r="AR782" s="226"/>
      <c r="AS782" s="226"/>
      <c r="AT782" s="226"/>
      <c r="AU782" s="226"/>
      <c r="AV782" s="226"/>
      <c r="AW782" s="226"/>
      <c r="AX782" s="226"/>
      <c r="AY782" s="226"/>
      <c r="AZ782" s="226"/>
      <c r="BA782" s="226"/>
      <c r="BB782" s="226"/>
      <c r="BC782" s="226"/>
      <c r="BD782" s="226"/>
      <c r="BE782" s="226"/>
      <c r="BF782" s="226"/>
      <c r="BG782" s="226"/>
      <c r="BH782" s="226"/>
      <c r="BI782" s="226"/>
      <c r="BJ782" s="226"/>
      <c r="BK782" s="226"/>
      <c r="BL782" s="226"/>
      <c r="BM782" s="230">
        <v>11.37118124308325</v>
      </c>
    </row>
    <row r="783" spans="1:65">
      <c r="A783" s="30"/>
      <c r="B783" s="19">
        <v>1</v>
      </c>
      <c r="C783" s="9">
        <v>5</v>
      </c>
      <c r="D783" s="224">
        <v>11.8</v>
      </c>
      <c r="E783" s="224">
        <v>9.61</v>
      </c>
      <c r="F783" s="224">
        <v>11.5</v>
      </c>
      <c r="G783" s="224">
        <v>11.3</v>
      </c>
      <c r="H783" s="224">
        <v>12</v>
      </c>
      <c r="I783" s="224">
        <v>12</v>
      </c>
      <c r="J783" s="224">
        <v>12</v>
      </c>
      <c r="K783" s="224">
        <v>13</v>
      </c>
      <c r="L783" s="224">
        <v>10</v>
      </c>
      <c r="M783" s="224">
        <v>10.8</v>
      </c>
      <c r="N783" s="224">
        <v>11.125564984062533</v>
      </c>
      <c r="O783" s="224">
        <v>11</v>
      </c>
      <c r="P783" s="224">
        <v>12</v>
      </c>
      <c r="Q783" s="224">
        <v>10.9</v>
      </c>
      <c r="R783" s="224">
        <v>11</v>
      </c>
      <c r="S783" s="231">
        <v>6</v>
      </c>
      <c r="T783" s="224">
        <v>10.1</v>
      </c>
      <c r="U783" s="224">
        <v>11.7</v>
      </c>
      <c r="V783" s="224">
        <v>10.5</v>
      </c>
      <c r="W783" s="224">
        <v>11.1</v>
      </c>
      <c r="X783" s="224">
        <v>11.2</v>
      </c>
      <c r="Y783" s="224">
        <v>12.3</v>
      </c>
      <c r="Z783" s="224">
        <v>11.291790000000001</v>
      </c>
      <c r="AA783" s="224">
        <v>12.4</v>
      </c>
      <c r="AB783" s="225"/>
      <c r="AC783" s="226"/>
      <c r="AD783" s="226"/>
      <c r="AE783" s="226"/>
      <c r="AF783" s="226"/>
      <c r="AG783" s="226"/>
      <c r="AH783" s="226"/>
      <c r="AI783" s="226"/>
      <c r="AJ783" s="226"/>
      <c r="AK783" s="226"/>
      <c r="AL783" s="226"/>
      <c r="AM783" s="226"/>
      <c r="AN783" s="226"/>
      <c r="AO783" s="226"/>
      <c r="AP783" s="226"/>
      <c r="AQ783" s="226"/>
      <c r="AR783" s="226"/>
      <c r="AS783" s="226"/>
      <c r="AT783" s="226"/>
      <c r="AU783" s="226"/>
      <c r="AV783" s="226"/>
      <c r="AW783" s="226"/>
      <c r="AX783" s="226"/>
      <c r="AY783" s="226"/>
      <c r="AZ783" s="226"/>
      <c r="BA783" s="226"/>
      <c r="BB783" s="226"/>
      <c r="BC783" s="226"/>
      <c r="BD783" s="226"/>
      <c r="BE783" s="226"/>
      <c r="BF783" s="226"/>
      <c r="BG783" s="226"/>
      <c r="BH783" s="226"/>
      <c r="BI783" s="226"/>
      <c r="BJ783" s="226"/>
      <c r="BK783" s="226"/>
      <c r="BL783" s="226"/>
      <c r="BM783" s="230">
        <v>51</v>
      </c>
    </row>
    <row r="784" spans="1:65">
      <c r="A784" s="30"/>
      <c r="B784" s="19">
        <v>1</v>
      </c>
      <c r="C784" s="9">
        <v>6</v>
      </c>
      <c r="D784" s="224">
        <v>12</v>
      </c>
      <c r="E784" s="224">
        <v>9.77</v>
      </c>
      <c r="F784" s="224">
        <v>11</v>
      </c>
      <c r="G784" s="224">
        <v>11.4</v>
      </c>
      <c r="H784" s="224">
        <v>12.2</v>
      </c>
      <c r="I784" s="224">
        <v>12</v>
      </c>
      <c r="J784" s="224">
        <v>12</v>
      </c>
      <c r="K784" s="224">
        <v>12.7</v>
      </c>
      <c r="L784" s="224">
        <v>10.1</v>
      </c>
      <c r="M784" s="224">
        <v>11</v>
      </c>
      <c r="N784" s="224">
        <v>11.451732879517399</v>
      </c>
      <c r="O784" s="224">
        <v>11</v>
      </c>
      <c r="P784" s="224">
        <v>12</v>
      </c>
      <c r="Q784" s="224">
        <v>10.7</v>
      </c>
      <c r="R784" s="224">
        <v>10</v>
      </c>
      <c r="S784" s="231">
        <v>6</v>
      </c>
      <c r="T784" s="224">
        <v>10.8</v>
      </c>
      <c r="U784" s="224">
        <v>11.9</v>
      </c>
      <c r="V784" s="224">
        <v>10.1</v>
      </c>
      <c r="W784" s="224">
        <v>11.2</v>
      </c>
      <c r="X784" s="224">
        <v>11.4</v>
      </c>
      <c r="Y784" s="224">
        <v>11.9</v>
      </c>
      <c r="Z784" s="224">
        <v>11.36247</v>
      </c>
      <c r="AA784" s="224">
        <v>12.6</v>
      </c>
      <c r="AB784" s="225"/>
      <c r="AC784" s="226"/>
      <c r="AD784" s="226"/>
      <c r="AE784" s="226"/>
      <c r="AF784" s="226"/>
      <c r="AG784" s="226"/>
      <c r="AH784" s="226"/>
      <c r="AI784" s="226"/>
      <c r="AJ784" s="226"/>
      <c r="AK784" s="226"/>
      <c r="AL784" s="226"/>
      <c r="AM784" s="226"/>
      <c r="AN784" s="226"/>
      <c r="AO784" s="226"/>
      <c r="AP784" s="226"/>
      <c r="AQ784" s="226"/>
      <c r="AR784" s="226"/>
      <c r="AS784" s="226"/>
      <c r="AT784" s="226"/>
      <c r="AU784" s="226"/>
      <c r="AV784" s="226"/>
      <c r="AW784" s="226"/>
      <c r="AX784" s="226"/>
      <c r="AY784" s="226"/>
      <c r="AZ784" s="226"/>
      <c r="BA784" s="226"/>
      <c r="BB784" s="226"/>
      <c r="BC784" s="226"/>
      <c r="BD784" s="226"/>
      <c r="BE784" s="226"/>
      <c r="BF784" s="226"/>
      <c r="BG784" s="226"/>
      <c r="BH784" s="226"/>
      <c r="BI784" s="226"/>
      <c r="BJ784" s="226"/>
      <c r="BK784" s="226"/>
      <c r="BL784" s="226"/>
      <c r="BM784" s="227"/>
    </row>
    <row r="785" spans="1:65">
      <c r="A785" s="30"/>
      <c r="B785" s="20" t="s">
        <v>267</v>
      </c>
      <c r="C785" s="12"/>
      <c r="D785" s="233">
        <v>11.75</v>
      </c>
      <c r="E785" s="233">
        <v>9.798333333333332</v>
      </c>
      <c r="F785" s="233">
        <v>11.166666666666666</v>
      </c>
      <c r="G785" s="233">
        <v>11.316666666666668</v>
      </c>
      <c r="H785" s="233">
        <v>11.933333333333335</v>
      </c>
      <c r="I785" s="233">
        <v>12.666666666666666</v>
      </c>
      <c r="J785" s="233">
        <v>12.333333333333334</v>
      </c>
      <c r="K785" s="233">
        <v>12.700000000000001</v>
      </c>
      <c r="L785" s="233">
        <v>10.116666666666667</v>
      </c>
      <c r="M785" s="233">
        <v>10.766666666666666</v>
      </c>
      <c r="N785" s="233">
        <v>11.284040590914737</v>
      </c>
      <c r="O785" s="233">
        <v>11.666666666666666</v>
      </c>
      <c r="P785" s="233">
        <v>11.666666666666666</v>
      </c>
      <c r="Q785" s="233">
        <v>11.016666666666666</v>
      </c>
      <c r="R785" s="233">
        <v>10.5</v>
      </c>
      <c r="S785" s="233">
        <v>6.333333333333333</v>
      </c>
      <c r="T785" s="233">
        <v>10.733333333333334</v>
      </c>
      <c r="U785" s="233">
        <v>11.666666666666666</v>
      </c>
      <c r="V785" s="233">
        <v>10.616666666666667</v>
      </c>
      <c r="W785" s="233">
        <v>11.35</v>
      </c>
      <c r="X785" s="233">
        <v>11.216666666666669</v>
      </c>
      <c r="Y785" s="233">
        <v>11.816666666666668</v>
      </c>
      <c r="Z785" s="233">
        <v>11.096379999999998</v>
      </c>
      <c r="AA785" s="233">
        <v>12.366666666666665</v>
      </c>
      <c r="AB785" s="225"/>
      <c r="AC785" s="226"/>
      <c r="AD785" s="226"/>
      <c r="AE785" s="226"/>
      <c r="AF785" s="226"/>
      <c r="AG785" s="226"/>
      <c r="AH785" s="226"/>
      <c r="AI785" s="226"/>
      <c r="AJ785" s="226"/>
      <c r="AK785" s="226"/>
      <c r="AL785" s="226"/>
      <c r="AM785" s="226"/>
      <c r="AN785" s="226"/>
      <c r="AO785" s="226"/>
      <c r="AP785" s="226"/>
      <c r="AQ785" s="226"/>
      <c r="AR785" s="226"/>
      <c r="AS785" s="226"/>
      <c r="AT785" s="226"/>
      <c r="AU785" s="226"/>
      <c r="AV785" s="226"/>
      <c r="AW785" s="226"/>
      <c r="AX785" s="226"/>
      <c r="AY785" s="226"/>
      <c r="AZ785" s="226"/>
      <c r="BA785" s="226"/>
      <c r="BB785" s="226"/>
      <c r="BC785" s="226"/>
      <c r="BD785" s="226"/>
      <c r="BE785" s="226"/>
      <c r="BF785" s="226"/>
      <c r="BG785" s="226"/>
      <c r="BH785" s="226"/>
      <c r="BI785" s="226"/>
      <c r="BJ785" s="226"/>
      <c r="BK785" s="226"/>
      <c r="BL785" s="226"/>
      <c r="BM785" s="227"/>
    </row>
    <row r="786" spans="1:65">
      <c r="A786" s="30"/>
      <c r="B786" s="3" t="s">
        <v>268</v>
      </c>
      <c r="C786" s="29"/>
      <c r="D786" s="224">
        <v>11.7</v>
      </c>
      <c r="E786" s="224">
        <v>9.7949999999999999</v>
      </c>
      <c r="F786" s="224">
        <v>11.149999999999999</v>
      </c>
      <c r="G786" s="224">
        <v>11.4</v>
      </c>
      <c r="H786" s="224">
        <v>12.05</v>
      </c>
      <c r="I786" s="224">
        <v>12.5</v>
      </c>
      <c r="J786" s="224">
        <v>12</v>
      </c>
      <c r="K786" s="224">
        <v>12.850000000000001</v>
      </c>
      <c r="L786" s="224">
        <v>10.1</v>
      </c>
      <c r="M786" s="224">
        <v>10.850000000000001</v>
      </c>
      <c r="N786" s="224">
        <v>11.272521479712285</v>
      </c>
      <c r="O786" s="224">
        <v>12</v>
      </c>
      <c r="P786" s="224">
        <v>12</v>
      </c>
      <c r="Q786" s="224">
        <v>10.95</v>
      </c>
      <c r="R786" s="224">
        <v>10.5</v>
      </c>
      <c r="S786" s="224">
        <v>6</v>
      </c>
      <c r="T786" s="224">
        <v>10.850000000000001</v>
      </c>
      <c r="U786" s="224">
        <v>11.649999999999999</v>
      </c>
      <c r="V786" s="224">
        <v>10.45</v>
      </c>
      <c r="W786" s="224">
        <v>11.3</v>
      </c>
      <c r="X786" s="224">
        <v>11.2</v>
      </c>
      <c r="Y786" s="224">
        <v>11.8</v>
      </c>
      <c r="Z786" s="224">
        <v>11.308959999999999</v>
      </c>
      <c r="AA786" s="224">
        <v>12.3</v>
      </c>
      <c r="AB786" s="225"/>
      <c r="AC786" s="226"/>
      <c r="AD786" s="226"/>
      <c r="AE786" s="226"/>
      <c r="AF786" s="226"/>
      <c r="AG786" s="226"/>
      <c r="AH786" s="226"/>
      <c r="AI786" s="226"/>
      <c r="AJ786" s="226"/>
      <c r="AK786" s="226"/>
      <c r="AL786" s="226"/>
      <c r="AM786" s="226"/>
      <c r="AN786" s="226"/>
      <c r="AO786" s="226"/>
      <c r="AP786" s="226"/>
      <c r="AQ786" s="226"/>
      <c r="AR786" s="226"/>
      <c r="AS786" s="226"/>
      <c r="AT786" s="226"/>
      <c r="AU786" s="226"/>
      <c r="AV786" s="226"/>
      <c r="AW786" s="226"/>
      <c r="AX786" s="226"/>
      <c r="AY786" s="226"/>
      <c r="AZ786" s="226"/>
      <c r="BA786" s="226"/>
      <c r="BB786" s="226"/>
      <c r="BC786" s="226"/>
      <c r="BD786" s="226"/>
      <c r="BE786" s="226"/>
      <c r="BF786" s="226"/>
      <c r="BG786" s="226"/>
      <c r="BH786" s="226"/>
      <c r="BI786" s="226"/>
      <c r="BJ786" s="226"/>
      <c r="BK786" s="226"/>
      <c r="BL786" s="226"/>
      <c r="BM786" s="227"/>
    </row>
    <row r="787" spans="1:65">
      <c r="A787" s="30"/>
      <c r="B787" s="3" t="s">
        <v>269</v>
      </c>
      <c r="C787" s="29"/>
      <c r="D787" s="24">
        <v>0.1378404875209025</v>
      </c>
      <c r="E787" s="24">
        <v>0.12155931336868739</v>
      </c>
      <c r="F787" s="24">
        <v>0.21602468994692867</v>
      </c>
      <c r="G787" s="24">
        <v>0.21369760566432802</v>
      </c>
      <c r="H787" s="24">
        <v>0.35023801430836526</v>
      </c>
      <c r="I787" s="24">
        <v>0.81649658092772603</v>
      </c>
      <c r="J787" s="24">
        <v>0.51639777949432231</v>
      </c>
      <c r="K787" s="24">
        <v>0.50990195135927885</v>
      </c>
      <c r="L787" s="24">
        <v>0.11690451944500137</v>
      </c>
      <c r="M787" s="24">
        <v>0.30767948691238178</v>
      </c>
      <c r="N787" s="24">
        <v>0.1376589395674003</v>
      </c>
      <c r="O787" s="24">
        <v>0.51639777949432231</v>
      </c>
      <c r="P787" s="24">
        <v>0.51639777949432231</v>
      </c>
      <c r="Q787" s="24">
        <v>0.24832774042918912</v>
      </c>
      <c r="R787" s="24">
        <v>0.54772255750516607</v>
      </c>
      <c r="S787" s="24">
        <v>0.51639777949432231</v>
      </c>
      <c r="T787" s="24">
        <v>0.37237973450050521</v>
      </c>
      <c r="U787" s="24">
        <v>0.16329931618554541</v>
      </c>
      <c r="V787" s="24">
        <v>0.55647701360134039</v>
      </c>
      <c r="W787" s="24">
        <v>0.24289915602982279</v>
      </c>
      <c r="X787" s="24">
        <v>0.13291601358251282</v>
      </c>
      <c r="Y787" s="24">
        <v>0.28577380332470453</v>
      </c>
      <c r="Z787" s="24">
        <v>0.70995416223866159</v>
      </c>
      <c r="AA787" s="24">
        <v>0.24221202832779937</v>
      </c>
      <c r="AB787" s="155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30"/>
      <c r="B788" s="3" t="s">
        <v>85</v>
      </c>
      <c r="C788" s="29"/>
      <c r="D788" s="13">
        <v>1.1731105320927871E-2</v>
      </c>
      <c r="E788" s="13">
        <v>1.2406121452834231E-2</v>
      </c>
      <c r="F788" s="13">
        <v>1.9345494622113015E-2</v>
      </c>
      <c r="G788" s="13">
        <v>1.8883440853990692E-2</v>
      </c>
      <c r="H788" s="13">
        <v>2.9349554271650716E-2</v>
      </c>
      <c r="I788" s="13">
        <v>6.4460256389031009E-2</v>
      </c>
      <c r="J788" s="13">
        <v>4.1870090229269373E-2</v>
      </c>
      <c r="K788" s="13">
        <v>4.0149759949549516E-2</v>
      </c>
      <c r="L788" s="13">
        <v>1.1555636188962243E-2</v>
      </c>
      <c r="M788" s="13">
        <v>2.8577042128084998E-2</v>
      </c>
      <c r="N788" s="13">
        <v>1.2199436758339509E-2</v>
      </c>
      <c r="O788" s="13">
        <v>4.4262666813799055E-2</v>
      </c>
      <c r="P788" s="13">
        <v>4.4262666813799055E-2</v>
      </c>
      <c r="Q788" s="13">
        <v>2.2541095954238047E-2</v>
      </c>
      <c r="R788" s="13">
        <v>5.2164053095730099E-2</v>
      </c>
      <c r="S788" s="13">
        <v>8.1536491499103525E-2</v>
      </c>
      <c r="T788" s="13">
        <v>3.4693764083897995E-2</v>
      </c>
      <c r="U788" s="13">
        <v>1.3997084244475322E-2</v>
      </c>
      <c r="V788" s="13">
        <v>5.2415417293689828E-2</v>
      </c>
      <c r="W788" s="13">
        <v>2.1400806698662803E-2</v>
      </c>
      <c r="X788" s="13">
        <v>1.1849867481353296E-2</v>
      </c>
      <c r="Y788" s="13">
        <v>2.4183960789114625E-2</v>
      </c>
      <c r="Z788" s="13">
        <v>6.3980700213823044E-2</v>
      </c>
      <c r="AA788" s="13">
        <v>1.9585878301439305E-2</v>
      </c>
      <c r="AB788" s="155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3" t="s">
        <v>270</v>
      </c>
      <c r="C789" s="29"/>
      <c r="D789" s="13">
        <v>3.3313931843903521E-2</v>
      </c>
      <c r="E789" s="13">
        <v>-0.1383187793886087</v>
      </c>
      <c r="F789" s="13">
        <v>-1.7985341368205177E-2</v>
      </c>
      <c r="G789" s="13">
        <v>-4.7940996850912576E-3</v>
      </c>
      <c r="H789" s="13">
        <v>4.9436560567709398E-2</v>
      </c>
      <c r="I789" s="13">
        <v>0.11392707546293157</v>
      </c>
      <c r="J789" s="13">
        <v>8.4613205056012442E-2</v>
      </c>
      <c r="K789" s="13">
        <v>0.11685846250362353</v>
      </c>
      <c r="L789" s="13">
        <v>-0.11032403315000072</v>
      </c>
      <c r="M789" s="13">
        <v>-5.316198585650822E-2</v>
      </c>
      <c r="N789" s="13">
        <v>-7.6632893545266478E-3</v>
      </c>
      <c r="O789" s="13">
        <v>2.5985464242173739E-2</v>
      </c>
      <c r="P789" s="13">
        <v>2.5985464242173739E-2</v>
      </c>
      <c r="Q789" s="13">
        <v>-3.1176583051318874E-2</v>
      </c>
      <c r="R789" s="13">
        <v>-7.6613082182043546E-2</v>
      </c>
      <c r="S789" s="13">
        <v>-0.44303646226853421</v>
      </c>
      <c r="T789" s="13">
        <v>-5.6093372897200067E-2</v>
      </c>
      <c r="U789" s="13">
        <v>2.5985464242173739E-2</v>
      </c>
      <c r="V789" s="13">
        <v>-6.6353227539621806E-2</v>
      </c>
      <c r="W789" s="13">
        <v>-1.8627126443995223E-3</v>
      </c>
      <c r="X789" s="13">
        <v>-1.3588260807167019E-2</v>
      </c>
      <c r="Y789" s="13">
        <v>3.9176705925287658E-2</v>
      </c>
      <c r="Z789" s="13">
        <v>-2.4166464082208239E-2</v>
      </c>
      <c r="AA789" s="13">
        <v>8.7544592096704177E-2</v>
      </c>
      <c r="AB789" s="155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30"/>
      <c r="B790" s="46" t="s">
        <v>271</v>
      </c>
      <c r="C790" s="47"/>
      <c r="D790" s="45">
        <v>0.57999999999999996</v>
      </c>
      <c r="E790" s="45">
        <v>1.93</v>
      </c>
      <c r="F790" s="45">
        <v>0.17</v>
      </c>
      <c r="G790" s="45">
        <v>0.02</v>
      </c>
      <c r="H790" s="45">
        <v>0.81</v>
      </c>
      <c r="I790" s="45">
        <v>1.75</v>
      </c>
      <c r="J790" s="45">
        <v>1.33</v>
      </c>
      <c r="K790" s="45">
        <v>1.8</v>
      </c>
      <c r="L790" s="45">
        <v>1.52</v>
      </c>
      <c r="M790" s="45">
        <v>0.69</v>
      </c>
      <c r="N790" s="45">
        <v>0.02</v>
      </c>
      <c r="O790" s="45">
        <v>0.47</v>
      </c>
      <c r="P790" s="45">
        <v>0.47</v>
      </c>
      <c r="Q790" s="45">
        <v>0.36</v>
      </c>
      <c r="R790" s="45">
        <v>1.03</v>
      </c>
      <c r="S790" s="45">
        <v>6.38</v>
      </c>
      <c r="T790" s="45">
        <v>0.73</v>
      </c>
      <c r="U790" s="45">
        <v>0.47</v>
      </c>
      <c r="V790" s="45">
        <v>0.88</v>
      </c>
      <c r="W790" s="45">
        <v>0.06</v>
      </c>
      <c r="X790" s="45">
        <v>0.11</v>
      </c>
      <c r="Y790" s="45">
        <v>0.66</v>
      </c>
      <c r="Z790" s="45">
        <v>0.26</v>
      </c>
      <c r="AA790" s="45">
        <v>1.37</v>
      </c>
      <c r="AB790" s="155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B791" s="3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BM791" s="55"/>
    </row>
    <row r="792" spans="1:65" ht="15">
      <c r="B792" s="8" t="s">
        <v>511</v>
      </c>
      <c r="BM792" s="28" t="s">
        <v>274</v>
      </c>
    </row>
    <row r="793" spans="1:65" ht="15">
      <c r="A793" s="25" t="s">
        <v>60</v>
      </c>
      <c r="B793" s="18" t="s">
        <v>108</v>
      </c>
      <c r="C793" s="15" t="s">
        <v>109</v>
      </c>
      <c r="D793" s="16" t="s">
        <v>224</v>
      </c>
      <c r="E793" s="17" t="s">
        <v>224</v>
      </c>
      <c r="F793" s="17" t="s">
        <v>224</v>
      </c>
      <c r="G793" s="17" t="s">
        <v>224</v>
      </c>
      <c r="H793" s="17" t="s">
        <v>224</v>
      </c>
      <c r="I793" s="17" t="s">
        <v>224</v>
      </c>
      <c r="J793" s="17" t="s">
        <v>224</v>
      </c>
      <c r="K793" s="17" t="s">
        <v>224</v>
      </c>
      <c r="L793" s="17" t="s">
        <v>224</v>
      </c>
      <c r="M793" s="17" t="s">
        <v>224</v>
      </c>
      <c r="N793" s="17" t="s">
        <v>224</v>
      </c>
      <c r="O793" s="17" t="s">
        <v>224</v>
      </c>
      <c r="P793" s="17" t="s">
        <v>224</v>
      </c>
      <c r="Q793" s="17" t="s">
        <v>224</v>
      </c>
      <c r="R793" s="17" t="s">
        <v>224</v>
      </c>
      <c r="S793" s="17" t="s">
        <v>224</v>
      </c>
      <c r="T793" s="17" t="s">
        <v>224</v>
      </c>
      <c r="U793" s="155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</v>
      </c>
    </row>
    <row r="794" spans="1:65">
      <c r="A794" s="30"/>
      <c r="B794" s="19" t="s">
        <v>225</v>
      </c>
      <c r="C794" s="9" t="s">
        <v>225</v>
      </c>
      <c r="D794" s="153" t="s">
        <v>229</v>
      </c>
      <c r="E794" s="154" t="s">
        <v>230</v>
      </c>
      <c r="F794" s="154" t="s">
        <v>233</v>
      </c>
      <c r="G794" s="154" t="s">
        <v>234</v>
      </c>
      <c r="H794" s="154" t="s">
        <v>235</v>
      </c>
      <c r="I794" s="154" t="s">
        <v>236</v>
      </c>
      <c r="J794" s="154" t="s">
        <v>240</v>
      </c>
      <c r="K794" s="154" t="s">
        <v>244</v>
      </c>
      <c r="L794" s="154" t="s">
        <v>246</v>
      </c>
      <c r="M794" s="154" t="s">
        <v>247</v>
      </c>
      <c r="N794" s="154" t="s">
        <v>249</v>
      </c>
      <c r="O794" s="154" t="s">
        <v>250</v>
      </c>
      <c r="P794" s="154" t="s">
        <v>251</v>
      </c>
      <c r="Q794" s="154" t="s">
        <v>252</v>
      </c>
      <c r="R794" s="154" t="s">
        <v>253</v>
      </c>
      <c r="S794" s="154" t="s">
        <v>254</v>
      </c>
      <c r="T794" s="154" t="s">
        <v>258</v>
      </c>
      <c r="U794" s="155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 t="s">
        <v>3</v>
      </c>
    </row>
    <row r="795" spans="1:65">
      <c r="A795" s="30"/>
      <c r="B795" s="19"/>
      <c r="C795" s="9"/>
      <c r="D795" s="10" t="s">
        <v>296</v>
      </c>
      <c r="E795" s="11" t="s">
        <v>296</v>
      </c>
      <c r="F795" s="11" t="s">
        <v>296</v>
      </c>
      <c r="G795" s="11" t="s">
        <v>296</v>
      </c>
      <c r="H795" s="11" t="s">
        <v>295</v>
      </c>
      <c r="I795" s="11" t="s">
        <v>295</v>
      </c>
      <c r="J795" s="11" t="s">
        <v>296</v>
      </c>
      <c r="K795" s="11" t="s">
        <v>295</v>
      </c>
      <c r="L795" s="11" t="s">
        <v>295</v>
      </c>
      <c r="M795" s="11" t="s">
        <v>295</v>
      </c>
      <c r="N795" s="11" t="s">
        <v>296</v>
      </c>
      <c r="O795" s="11" t="s">
        <v>296</v>
      </c>
      <c r="P795" s="11" t="s">
        <v>296</v>
      </c>
      <c r="Q795" s="11" t="s">
        <v>295</v>
      </c>
      <c r="R795" s="11" t="s">
        <v>295</v>
      </c>
      <c r="S795" s="11" t="s">
        <v>295</v>
      </c>
      <c r="T795" s="11" t="s">
        <v>295</v>
      </c>
      <c r="U795" s="155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2</v>
      </c>
    </row>
    <row r="796" spans="1:65">
      <c r="A796" s="30"/>
      <c r="B796" s="19"/>
      <c r="C796" s="9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155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2</v>
      </c>
    </row>
    <row r="797" spans="1:65">
      <c r="A797" s="30"/>
      <c r="B797" s="18">
        <v>1</v>
      </c>
      <c r="C797" s="14">
        <v>1</v>
      </c>
      <c r="D797" s="22">
        <v>0.9</v>
      </c>
      <c r="E797" s="22">
        <v>1</v>
      </c>
      <c r="F797" s="22">
        <v>1</v>
      </c>
      <c r="G797" s="22">
        <v>0.6</v>
      </c>
      <c r="H797" s="148" t="s">
        <v>102</v>
      </c>
      <c r="I797" s="22">
        <v>1.1000000000000001</v>
      </c>
      <c r="J797" s="148" t="s">
        <v>101</v>
      </c>
      <c r="K797" s="148" t="s">
        <v>102</v>
      </c>
      <c r="L797" s="22">
        <v>1.5</v>
      </c>
      <c r="M797" s="22">
        <v>1</v>
      </c>
      <c r="N797" s="22">
        <v>1</v>
      </c>
      <c r="O797" s="22">
        <v>2</v>
      </c>
      <c r="P797" s="22">
        <v>0.6</v>
      </c>
      <c r="Q797" s="148" t="s">
        <v>101</v>
      </c>
      <c r="R797" s="22">
        <v>0.9</v>
      </c>
      <c r="S797" s="22">
        <v>1.2</v>
      </c>
      <c r="T797" s="148">
        <v>2</v>
      </c>
      <c r="U797" s="155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8">
        <v>1</v>
      </c>
    </row>
    <row r="798" spans="1:65">
      <c r="A798" s="30"/>
      <c r="B798" s="19">
        <v>1</v>
      </c>
      <c r="C798" s="9">
        <v>2</v>
      </c>
      <c r="D798" s="11">
        <v>0.3</v>
      </c>
      <c r="E798" s="11">
        <v>1</v>
      </c>
      <c r="F798" s="11">
        <v>1</v>
      </c>
      <c r="G798" s="11">
        <v>0.5</v>
      </c>
      <c r="H798" s="150" t="s">
        <v>102</v>
      </c>
      <c r="I798" s="11">
        <v>1.2</v>
      </c>
      <c r="J798" s="150" t="s">
        <v>101</v>
      </c>
      <c r="K798" s="150" t="s">
        <v>102</v>
      </c>
      <c r="L798" s="11">
        <v>1.4</v>
      </c>
      <c r="M798" s="11">
        <v>1</v>
      </c>
      <c r="N798" s="150" t="s">
        <v>100</v>
      </c>
      <c r="O798" s="11">
        <v>2</v>
      </c>
      <c r="P798" s="11">
        <v>0.6</v>
      </c>
      <c r="Q798" s="150" t="s">
        <v>101</v>
      </c>
      <c r="R798" s="11">
        <v>0.7</v>
      </c>
      <c r="S798" s="11">
        <v>1.3</v>
      </c>
      <c r="T798" s="150">
        <v>3</v>
      </c>
      <c r="U798" s="155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8">
        <v>7</v>
      </c>
    </row>
    <row r="799" spans="1:65">
      <c r="A799" s="30"/>
      <c r="B799" s="19">
        <v>1</v>
      </c>
      <c r="C799" s="9">
        <v>3</v>
      </c>
      <c r="D799" s="11">
        <v>1.1000000000000001</v>
      </c>
      <c r="E799" s="11">
        <v>1</v>
      </c>
      <c r="F799" s="11">
        <v>1</v>
      </c>
      <c r="G799" s="11">
        <v>0.5</v>
      </c>
      <c r="H799" s="150" t="s">
        <v>102</v>
      </c>
      <c r="I799" s="151">
        <v>1.5</v>
      </c>
      <c r="J799" s="150" t="s">
        <v>101</v>
      </c>
      <c r="K799" s="150" t="s">
        <v>102</v>
      </c>
      <c r="L799" s="11">
        <v>1.5</v>
      </c>
      <c r="M799" s="11">
        <v>1</v>
      </c>
      <c r="N799" s="150" t="s">
        <v>100</v>
      </c>
      <c r="O799" s="11">
        <v>1</v>
      </c>
      <c r="P799" s="11">
        <v>0.5</v>
      </c>
      <c r="Q799" s="150" t="s">
        <v>101</v>
      </c>
      <c r="R799" s="11">
        <v>0.7</v>
      </c>
      <c r="S799" s="11">
        <v>1.4</v>
      </c>
      <c r="T799" s="150">
        <v>3</v>
      </c>
      <c r="U799" s="155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8">
        <v>16</v>
      </c>
    </row>
    <row r="800" spans="1:65">
      <c r="A800" s="30"/>
      <c r="B800" s="19">
        <v>1</v>
      </c>
      <c r="C800" s="9">
        <v>4</v>
      </c>
      <c r="D800" s="11">
        <v>0.8</v>
      </c>
      <c r="E800" s="11">
        <v>1</v>
      </c>
      <c r="F800" s="11">
        <v>2</v>
      </c>
      <c r="G800" s="11">
        <v>0.6</v>
      </c>
      <c r="H800" s="150" t="s">
        <v>102</v>
      </c>
      <c r="I800" s="11">
        <v>1.1000000000000001</v>
      </c>
      <c r="J800" s="150" t="s">
        <v>101</v>
      </c>
      <c r="K800" s="150" t="s">
        <v>102</v>
      </c>
      <c r="L800" s="11">
        <v>1.6</v>
      </c>
      <c r="M800" s="11">
        <v>1</v>
      </c>
      <c r="N800" s="150" t="s">
        <v>100</v>
      </c>
      <c r="O800" s="11">
        <v>2</v>
      </c>
      <c r="P800" s="150" t="s">
        <v>318</v>
      </c>
      <c r="Q800" s="150" t="s">
        <v>101</v>
      </c>
      <c r="R800" s="11">
        <v>0.9</v>
      </c>
      <c r="S800" s="11">
        <v>1.4</v>
      </c>
      <c r="T800" s="150">
        <v>3</v>
      </c>
      <c r="U800" s="155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>
        <v>1.0686111111111101</v>
      </c>
    </row>
    <row r="801" spans="1:65">
      <c r="A801" s="30"/>
      <c r="B801" s="19">
        <v>1</v>
      </c>
      <c r="C801" s="9">
        <v>5</v>
      </c>
      <c r="D801" s="11">
        <v>1.4</v>
      </c>
      <c r="E801" s="11">
        <v>1</v>
      </c>
      <c r="F801" s="11">
        <v>2</v>
      </c>
      <c r="G801" s="11">
        <v>0.6</v>
      </c>
      <c r="H801" s="150" t="s">
        <v>102</v>
      </c>
      <c r="I801" s="11">
        <v>0.9</v>
      </c>
      <c r="J801" s="150" t="s">
        <v>101</v>
      </c>
      <c r="K801" s="150" t="s">
        <v>102</v>
      </c>
      <c r="L801" s="11">
        <v>1.4</v>
      </c>
      <c r="M801" s="11">
        <v>1</v>
      </c>
      <c r="N801" s="11">
        <v>1</v>
      </c>
      <c r="O801" s="11">
        <v>2</v>
      </c>
      <c r="P801" s="11">
        <v>0.4</v>
      </c>
      <c r="Q801" s="150" t="s">
        <v>101</v>
      </c>
      <c r="R801" s="11">
        <v>0.8</v>
      </c>
      <c r="S801" s="11">
        <v>1.2</v>
      </c>
      <c r="T801" s="150">
        <v>2</v>
      </c>
      <c r="U801" s="155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13</v>
      </c>
    </row>
    <row r="802" spans="1:65">
      <c r="A802" s="30"/>
      <c r="B802" s="19">
        <v>1</v>
      </c>
      <c r="C802" s="9">
        <v>6</v>
      </c>
      <c r="D802" s="150" t="s">
        <v>95</v>
      </c>
      <c r="E802" s="11">
        <v>1</v>
      </c>
      <c r="F802" s="11">
        <v>1</v>
      </c>
      <c r="G802" s="11">
        <v>0.5</v>
      </c>
      <c r="H802" s="150" t="s">
        <v>102</v>
      </c>
      <c r="I802" s="11">
        <v>1.1000000000000001</v>
      </c>
      <c r="J802" s="150" t="s">
        <v>101</v>
      </c>
      <c r="K802" s="150" t="s">
        <v>102</v>
      </c>
      <c r="L802" s="11">
        <v>1.5</v>
      </c>
      <c r="M802" s="11">
        <v>1</v>
      </c>
      <c r="N802" s="11">
        <v>1</v>
      </c>
      <c r="O802" s="151">
        <v>3</v>
      </c>
      <c r="P802" s="11">
        <v>0.7</v>
      </c>
      <c r="Q802" s="150" t="s">
        <v>101</v>
      </c>
      <c r="R802" s="11">
        <v>0.9</v>
      </c>
      <c r="S802" s="11">
        <v>1.3</v>
      </c>
      <c r="T802" s="150">
        <v>3</v>
      </c>
      <c r="U802" s="155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20" t="s">
        <v>267</v>
      </c>
      <c r="C803" s="12"/>
      <c r="D803" s="23">
        <v>0.9</v>
      </c>
      <c r="E803" s="23">
        <v>1</v>
      </c>
      <c r="F803" s="23">
        <v>1.3333333333333333</v>
      </c>
      <c r="G803" s="23">
        <v>0.55000000000000004</v>
      </c>
      <c r="H803" s="23" t="s">
        <v>595</v>
      </c>
      <c r="I803" s="23">
        <v>1.1500000000000001</v>
      </c>
      <c r="J803" s="23" t="s">
        <v>595</v>
      </c>
      <c r="K803" s="23" t="s">
        <v>595</v>
      </c>
      <c r="L803" s="23">
        <v>1.4833333333333334</v>
      </c>
      <c r="M803" s="23">
        <v>1</v>
      </c>
      <c r="N803" s="23">
        <v>1</v>
      </c>
      <c r="O803" s="23">
        <v>2</v>
      </c>
      <c r="P803" s="23">
        <v>0.55999999999999994</v>
      </c>
      <c r="Q803" s="23" t="s">
        <v>595</v>
      </c>
      <c r="R803" s="23">
        <v>0.81666666666666676</v>
      </c>
      <c r="S803" s="23">
        <v>1.3</v>
      </c>
      <c r="T803" s="23">
        <v>2.6666666666666665</v>
      </c>
      <c r="U803" s="155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268</v>
      </c>
      <c r="C804" s="29"/>
      <c r="D804" s="11">
        <v>0.9</v>
      </c>
      <c r="E804" s="11">
        <v>1</v>
      </c>
      <c r="F804" s="11">
        <v>1</v>
      </c>
      <c r="G804" s="11">
        <v>0.55000000000000004</v>
      </c>
      <c r="H804" s="11" t="s">
        <v>595</v>
      </c>
      <c r="I804" s="11">
        <v>1.1000000000000001</v>
      </c>
      <c r="J804" s="11" t="s">
        <v>595</v>
      </c>
      <c r="K804" s="11" t="s">
        <v>595</v>
      </c>
      <c r="L804" s="11">
        <v>1.5</v>
      </c>
      <c r="M804" s="11">
        <v>1</v>
      </c>
      <c r="N804" s="11">
        <v>1</v>
      </c>
      <c r="O804" s="11">
        <v>2</v>
      </c>
      <c r="P804" s="11">
        <v>0.6</v>
      </c>
      <c r="Q804" s="11" t="s">
        <v>595</v>
      </c>
      <c r="R804" s="11">
        <v>0.85000000000000009</v>
      </c>
      <c r="S804" s="11">
        <v>1.3</v>
      </c>
      <c r="T804" s="11">
        <v>3</v>
      </c>
      <c r="U804" s="155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3" t="s">
        <v>269</v>
      </c>
      <c r="C805" s="29"/>
      <c r="D805" s="24">
        <v>0.40620192023179807</v>
      </c>
      <c r="E805" s="24">
        <v>0</v>
      </c>
      <c r="F805" s="24">
        <v>0.51639777949432231</v>
      </c>
      <c r="G805" s="24">
        <v>5.4772255750516599E-2</v>
      </c>
      <c r="H805" s="24" t="s">
        <v>595</v>
      </c>
      <c r="I805" s="24">
        <v>0.1974841765813147</v>
      </c>
      <c r="J805" s="24" t="s">
        <v>595</v>
      </c>
      <c r="K805" s="24" t="s">
        <v>595</v>
      </c>
      <c r="L805" s="24">
        <v>7.5277265270908167E-2</v>
      </c>
      <c r="M805" s="24">
        <v>0</v>
      </c>
      <c r="N805" s="24">
        <v>0</v>
      </c>
      <c r="O805" s="24">
        <v>0.63245553203367588</v>
      </c>
      <c r="P805" s="24">
        <v>0.11401754250991385</v>
      </c>
      <c r="Q805" s="24" t="s">
        <v>595</v>
      </c>
      <c r="R805" s="24">
        <v>9.8319208025017063E-2</v>
      </c>
      <c r="S805" s="24">
        <v>8.9442719099991574E-2</v>
      </c>
      <c r="T805" s="24">
        <v>0.51639777949432275</v>
      </c>
      <c r="U805" s="155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3" t="s">
        <v>85</v>
      </c>
      <c r="C806" s="29"/>
      <c r="D806" s="13">
        <v>0.45133546692422005</v>
      </c>
      <c r="E806" s="13">
        <v>0</v>
      </c>
      <c r="F806" s="13">
        <v>0.38729833462074176</v>
      </c>
      <c r="G806" s="13">
        <v>9.9585919546393814E-2</v>
      </c>
      <c r="H806" s="13" t="s">
        <v>595</v>
      </c>
      <c r="I806" s="13">
        <v>0.17172537094027363</v>
      </c>
      <c r="J806" s="13" t="s">
        <v>595</v>
      </c>
      <c r="K806" s="13" t="s">
        <v>595</v>
      </c>
      <c r="L806" s="13">
        <v>5.0748718160162805E-2</v>
      </c>
      <c r="M806" s="13">
        <v>0</v>
      </c>
      <c r="N806" s="13">
        <v>0</v>
      </c>
      <c r="O806" s="13">
        <v>0.31622776601683794</v>
      </c>
      <c r="P806" s="13">
        <v>0.20360275448198903</v>
      </c>
      <c r="Q806" s="13" t="s">
        <v>595</v>
      </c>
      <c r="R806" s="13">
        <v>0.12039086696940864</v>
      </c>
      <c r="S806" s="13">
        <v>6.8802091615378133E-2</v>
      </c>
      <c r="T806" s="13">
        <v>0.19364916731037105</v>
      </c>
      <c r="U806" s="155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3" t="s">
        <v>270</v>
      </c>
      <c r="C807" s="29"/>
      <c r="D807" s="13">
        <v>-0.15778528723680707</v>
      </c>
      <c r="E807" s="13">
        <v>-6.4205874707563448E-2</v>
      </c>
      <c r="F807" s="13">
        <v>0.24772550038991548</v>
      </c>
      <c r="G807" s="13">
        <v>-0.4853132310891598</v>
      </c>
      <c r="H807" s="13" t="s">
        <v>595</v>
      </c>
      <c r="I807" s="13">
        <v>7.6163244086302262E-2</v>
      </c>
      <c r="J807" s="13" t="s">
        <v>595</v>
      </c>
      <c r="K807" s="13" t="s">
        <v>595</v>
      </c>
      <c r="L807" s="13">
        <v>0.38809461918378108</v>
      </c>
      <c r="M807" s="13">
        <v>-6.4205874707563448E-2</v>
      </c>
      <c r="N807" s="13">
        <v>-6.4205874707563448E-2</v>
      </c>
      <c r="O807" s="13">
        <v>0.8715882505848731</v>
      </c>
      <c r="P807" s="13">
        <v>-0.47595528983623558</v>
      </c>
      <c r="Q807" s="13" t="s">
        <v>595</v>
      </c>
      <c r="R807" s="13">
        <v>-0.23576813101117666</v>
      </c>
      <c r="S807" s="13">
        <v>0.21653236288016764</v>
      </c>
      <c r="T807" s="13">
        <v>1.495451000779831</v>
      </c>
      <c r="U807" s="155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30"/>
      <c r="B808" s="46" t="s">
        <v>271</v>
      </c>
      <c r="C808" s="47"/>
      <c r="D808" s="45">
        <v>0.52</v>
      </c>
      <c r="E808" s="45">
        <v>0</v>
      </c>
      <c r="F808" s="45">
        <v>0.75</v>
      </c>
      <c r="G808" s="45">
        <v>1.01</v>
      </c>
      <c r="H808" s="45">
        <v>3.37</v>
      </c>
      <c r="I808" s="45">
        <v>0.34</v>
      </c>
      <c r="J808" s="45">
        <v>0</v>
      </c>
      <c r="K808" s="45">
        <v>3.37</v>
      </c>
      <c r="L808" s="45">
        <v>1.0900000000000001</v>
      </c>
      <c r="M808" s="45">
        <v>0</v>
      </c>
      <c r="N808" s="45">
        <v>0.56000000000000005</v>
      </c>
      <c r="O808" s="45">
        <v>2.25</v>
      </c>
      <c r="P808" s="45">
        <v>1.1399999999999999</v>
      </c>
      <c r="Q808" s="45">
        <v>0</v>
      </c>
      <c r="R808" s="45">
        <v>0.41</v>
      </c>
      <c r="S808" s="45">
        <v>0.67</v>
      </c>
      <c r="T808" s="45">
        <v>3.75</v>
      </c>
      <c r="U808" s="155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B809" s="3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BM809" s="55"/>
    </row>
    <row r="810" spans="1:65" ht="15">
      <c r="B810" s="8" t="s">
        <v>512</v>
      </c>
      <c r="BM810" s="28" t="s">
        <v>65</v>
      </c>
    </row>
    <row r="811" spans="1:65" ht="15">
      <c r="A811" s="25" t="s">
        <v>12</v>
      </c>
      <c r="B811" s="18" t="s">
        <v>108</v>
      </c>
      <c r="C811" s="15" t="s">
        <v>109</v>
      </c>
      <c r="D811" s="16" t="s">
        <v>224</v>
      </c>
      <c r="E811" s="17" t="s">
        <v>224</v>
      </c>
      <c r="F811" s="17" t="s">
        <v>224</v>
      </c>
      <c r="G811" s="17" t="s">
        <v>224</v>
      </c>
      <c r="H811" s="17" t="s">
        <v>224</v>
      </c>
      <c r="I811" s="17" t="s">
        <v>224</v>
      </c>
      <c r="J811" s="17" t="s">
        <v>224</v>
      </c>
      <c r="K811" s="17" t="s">
        <v>224</v>
      </c>
      <c r="L811" s="17" t="s">
        <v>224</v>
      </c>
      <c r="M811" s="17" t="s">
        <v>224</v>
      </c>
      <c r="N811" s="17" t="s">
        <v>224</v>
      </c>
      <c r="O811" s="17" t="s">
        <v>224</v>
      </c>
      <c r="P811" s="155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</v>
      </c>
    </row>
    <row r="812" spans="1:65">
      <c r="A812" s="30"/>
      <c r="B812" s="19" t="s">
        <v>225</v>
      </c>
      <c r="C812" s="9" t="s">
        <v>225</v>
      </c>
      <c r="D812" s="153" t="s">
        <v>234</v>
      </c>
      <c r="E812" s="154" t="s">
        <v>235</v>
      </c>
      <c r="F812" s="154" t="s">
        <v>236</v>
      </c>
      <c r="G812" s="154" t="s">
        <v>239</v>
      </c>
      <c r="H812" s="154" t="s">
        <v>242</v>
      </c>
      <c r="I812" s="154" t="s">
        <v>243</v>
      </c>
      <c r="J812" s="154" t="s">
        <v>244</v>
      </c>
      <c r="K812" s="154" t="s">
        <v>246</v>
      </c>
      <c r="L812" s="154" t="s">
        <v>251</v>
      </c>
      <c r="M812" s="154" t="s">
        <v>253</v>
      </c>
      <c r="N812" s="154" t="s">
        <v>255</v>
      </c>
      <c r="O812" s="154" t="s">
        <v>258</v>
      </c>
      <c r="P812" s="155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 t="s">
        <v>3</v>
      </c>
    </row>
    <row r="813" spans="1:65">
      <c r="A813" s="30"/>
      <c r="B813" s="19"/>
      <c r="C813" s="9"/>
      <c r="D813" s="10" t="s">
        <v>296</v>
      </c>
      <c r="E813" s="11" t="s">
        <v>295</v>
      </c>
      <c r="F813" s="11" t="s">
        <v>295</v>
      </c>
      <c r="G813" s="11" t="s">
        <v>295</v>
      </c>
      <c r="H813" s="11" t="s">
        <v>295</v>
      </c>
      <c r="I813" s="11" t="s">
        <v>296</v>
      </c>
      <c r="J813" s="11" t="s">
        <v>295</v>
      </c>
      <c r="K813" s="11" t="s">
        <v>295</v>
      </c>
      <c r="L813" s="11" t="s">
        <v>296</v>
      </c>
      <c r="M813" s="11" t="s">
        <v>295</v>
      </c>
      <c r="N813" s="11" t="s">
        <v>295</v>
      </c>
      <c r="O813" s="11" t="s">
        <v>295</v>
      </c>
      <c r="P813" s="155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2</v>
      </c>
    </row>
    <row r="814" spans="1:65">
      <c r="A814" s="30"/>
      <c r="B814" s="19"/>
      <c r="C814" s="9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155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3</v>
      </c>
    </row>
    <row r="815" spans="1:65">
      <c r="A815" s="30"/>
      <c r="B815" s="18">
        <v>1</v>
      </c>
      <c r="C815" s="14">
        <v>1</v>
      </c>
      <c r="D815" s="22">
        <v>4.5999999999999996</v>
      </c>
      <c r="E815" s="22">
        <v>5.75</v>
      </c>
      <c r="F815" s="22">
        <v>5.9</v>
      </c>
      <c r="G815" s="22">
        <v>5.2</v>
      </c>
      <c r="H815" s="22">
        <v>4.9708049777851704</v>
      </c>
      <c r="I815" s="22">
        <v>5.7</v>
      </c>
      <c r="J815" s="22">
        <v>5.7</v>
      </c>
      <c r="K815" s="22">
        <v>5.51</v>
      </c>
      <c r="L815" s="22">
        <v>5.5</v>
      </c>
      <c r="M815" s="22">
        <v>6.05</v>
      </c>
      <c r="N815" s="22">
        <v>5.3055599999999998</v>
      </c>
      <c r="O815" s="22">
        <v>6.3</v>
      </c>
      <c r="P815" s="155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</v>
      </c>
    </row>
    <row r="816" spans="1:65">
      <c r="A816" s="30"/>
      <c r="B816" s="19">
        <v>1</v>
      </c>
      <c r="C816" s="9">
        <v>2</v>
      </c>
      <c r="D816" s="11">
        <v>4.5999999999999996</v>
      </c>
      <c r="E816" s="11">
        <v>5.7</v>
      </c>
      <c r="F816" s="11">
        <v>5</v>
      </c>
      <c r="G816" s="11">
        <v>5.2</v>
      </c>
      <c r="H816" s="11">
        <v>5.0661746555815697</v>
      </c>
      <c r="I816" s="11">
        <v>5.6</v>
      </c>
      <c r="J816" s="11">
        <v>5.75</v>
      </c>
      <c r="K816" s="11">
        <v>5.35</v>
      </c>
      <c r="L816" s="11">
        <v>5.3</v>
      </c>
      <c r="M816" s="11">
        <v>6.02</v>
      </c>
      <c r="N816" s="11">
        <v>5.3765299999999998</v>
      </c>
      <c r="O816" s="11">
        <v>6</v>
      </c>
      <c r="P816" s="155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19</v>
      </c>
    </row>
    <row r="817" spans="1:65">
      <c r="A817" s="30"/>
      <c r="B817" s="19">
        <v>1</v>
      </c>
      <c r="C817" s="9">
        <v>3</v>
      </c>
      <c r="D817" s="11">
        <v>4.7</v>
      </c>
      <c r="E817" s="11">
        <v>5.75</v>
      </c>
      <c r="F817" s="11">
        <v>6.2</v>
      </c>
      <c r="G817" s="11">
        <v>5.2</v>
      </c>
      <c r="H817" s="11">
        <v>4.8993255727162301</v>
      </c>
      <c r="I817" s="11">
        <v>5.7</v>
      </c>
      <c r="J817" s="11">
        <v>5.75</v>
      </c>
      <c r="K817" s="11">
        <v>5.46</v>
      </c>
      <c r="L817" s="11">
        <v>5.3</v>
      </c>
      <c r="M817" s="11">
        <v>6.19</v>
      </c>
      <c r="N817" s="11">
        <v>5.5322399999999998</v>
      </c>
      <c r="O817" s="11">
        <v>5.6</v>
      </c>
      <c r="P817" s="155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16</v>
      </c>
    </row>
    <row r="818" spans="1:65">
      <c r="A818" s="30"/>
      <c r="B818" s="19">
        <v>1</v>
      </c>
      <c r="C818" s="9">
        <v>4</v>
      </c>
      <c r="D818" s="11">
        <v>5.3</v>
      </c>
      <c r="E818" s="11">
        <v>5.8</v>
      </c>
      <c r="F818" s="11">
        <v>5.8</v>
      </c>
      <c r="G818" s="11">
        <v>5.0999999999999996</v>
      </c>
      <c r="H818" s="11">
        <v>5.0825515014234899</v>
      </c>
      <c r="I818" s="11">
        <v>5.8</v>
      </c>
      <c r="J818" s="11">
        <v>5.65</v>
      </c>
      <c r="K818" s="11">
        <v>5.38</v>
      </c>
      <c r="L818" s="11">
        <v>4.9000000000000004</v>
      </c>
      <c r="M818" s="11">
        <v>6</v>
      </c>
      <c r="N818" s="11">
        <v>5.60893</v>
      </c>
      <c r="O818" s="11">
        <v>5.6</v>
      </c>
      <c r="P818" s="155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5.4966839488328469</v>
      </c>
    </row>
    <row r="819" spans="1:65">
      <c r="A819" s="30"/>
      <c r="B819" s="19">
        <v>1</v>
      </c>
      <c r="C819" s="9">
        <v>5</v>
      </c>
      <c r="D819" s="11">
        <v>4.8</v>
      </c>
      <c r="E819" s="11">
        <v>5.8</v>
      </c>
      <c r="F819" s="11">
        <v>6.2</v>
      </c>
      <c r="G819" s="11">
        <v>5.3</v>
      </c>
      <c r="H819" s="11">
        <v>5.0098320146754123</v>
      </c>
      <c r="I819" s="11">
        <v>5.6</v>
      </c>
      <c r="J819" s="11">
        <v>5.85</v>
      </c>
      <c r="K819" s="11">
        <v>5.4</v>
      </c>
      <c r="L819" s="11">
        <v>5.4</v>
      </c>
      <c r="M819" s="11">
        <v>5.89</v>
      </c>
      <c r="N819" s="11">
        <v>5.34436</v>
      </c>
      <c r="O819" s="11">
        <v>5.9</v>
      </c>
      <c r="P819" s="155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52</v>
      </c>
    </row>
    <row r="820" spans="1:65">
      <c r="A820" s="30"/>
      <c r="B820" s="19">
        <v>1</v>
      </c>
      <c r="C820" s="9">
        <v>6</v>
      </c>
      <c r="D820" s="11">
        <v>5.0999999999999996</v>
      </c>
      <c r="E820" s="11">
        <v>5.9</v>
      </c>
      <c r="F820" s="11">
        <v>5.7</v>
      </c>
      <c r="G820" s="11">
        <v>5.0999999999999996</v>
      </c>
      <c r="H820" s="11">
        <v>5.0543955937831129</v>
      </c>
      <c r="I820" s="11">
        <v>5.5</v>
      </c>
      <c r="J820" s="11">
        <v>5.75</v>
      </c>
      <c r="K820" s="11">
        <v>5.24</v>
      </c>
      <c r="L820" s="11">
        <v>4.9000000000000004</v>
      </c>
      <c r="M820" s="11">
        <v>5.9</v>
      </c>
      <c r="N820" s="11">
        <v>5.5705400000000003</v>
      </c>
      <c r="O820" s="11">
        <v>5.8</v>
      </c>
      <c r="P820" s="155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20" t="s">
        <v>267</v>
      </c>
      <c r="C821" s="12"/>
      <c r="D821" s="23">
        <v>4.8500000000000005</v>
      </c>
      <c r="E821" s="23">
        <v>5.7833333333333341</v>
      </c>
      <c r="F821" s="23">
        <v>5.8000000000000007</v>
      </c>
      <c r="G821" s="23">
        <v>5.1833333333333336</v>
      </c>
      <c r="H821" s="23">
        <v>5.0138473859941639</v>
      </c>
      <c r="I821" s="23">
        <v>5.6499999999999995</v>
      </c>
      <c r="J821" s="23">
        <v>5.7416666666666671</v>
      </c>
      <c r="K821" s="23">
        <v>5.3900000000000006</v>
      </c>
      <c r="L821" s="23">
        <v>5.2166666666666659</v>
      </c>
      <c r="M821" s="23">
        <v>6.0083333333333337</v>
      </c>
      <c r="N821" s="23">
        <v>5.4563600000000001</v>
      </c>
      <c r="O821" s="23">
        <v>5.8666666666666663</v>
      </c>
      <c r="P821" s="155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268</v>
      </c>
      <c r="C822" s="29"/>
      <c r="D822" s="11">
        <v>4.75</v>
      </c>
      <c r="E822" s="11">
        <v>5.7750000000000004</v>
      </c>
      <c r="F822" s="11">
        <v>5.85</v>
      </c>
      <c r="G822" s="11">
        <v>5.2</v>
      </c>
      <c r="H822" s="11">
        <v>5.0321138042292626</v>
      </c>
      <c r="I822" s="11">
        <v>5.65</v>
      </c>
      <c r="J822" s="11">
        <v>5.75</v>
      </c>
      <c r="K822" s="11">
        <v>5.3900000000000006</v>
      </c>
      <c r="L822" s="11">
        <v>5.3</v>
      </c>
      <c r="M822" s="11">
        <v>6.01</v>
      </c>
      <c r="N822" s="11">
        <v>5.4543850000000003</v>
      </c>
      <c r="O822" s="11">
        <v>5.85</v>
      </c>
      <c r="P822" s="155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269</v>
      </c>
      <c r="C823" s="29"/>
      <c r="D823" s="24">
        <v>0.28809720581775866</v>
      </c>
      <c r="E823" s="24">
        <v>6.8313005106397387E-2</v>
      </c>
      <c r="F823" s="24">
        <v>0.44271887242357316</v>
      </c>
      <c r="G823" s="24">
        <v>7.5277265270908222E-2</v>
      </c>
      <c r="H823" s="24">
        <v>6.9406878048242415E-2</v>
      </c>
      <c r="I823" s="24">
        <v>0.10488088481701521</v>
      </c>
      <c r="J823" s="24">
        <v>6.6458006791256047E-2</v>
      </c>
      <c r="K823" s="24">
        <v>9.338094023942993E-2</v>
      </c>
      <c r="L823" s="24">
        <v>0.25625508125043411</v>
      </c>
      <c r="M823" s="24">
        <v>0.11016654059498596</v>
      </c>
      <c r="N823" s="24">
        <v>0.12940627542743058</v>
      </c>
      <c r="O823" s="24">
        <v>0.26583202716502524</v>
      </c>
      <c r="P823" s="205"/>
      <c r="Q823" s="206"/>
      <c r="R823" s="206"/>
      <c r="S823" s="206"/>
      <c r="T823" s="206"/>
      <c r="U823" s="206"/>
      <c r="V823" s="206"/>
      <c r="W823" s="206"/>
      <c r="X823" s="206"/>
      <c r="Y823" s="206"/>
      <c r="Z823" s="206"/>
      <c r="AA823" s="206"/>
      <c r="AB823" s="206"/>
      <c r="AC823" s="206"/>
      <c r="AD823" s="206"/>
      <c r="AE823" s="206"/>
      <c r="AF823" s="206"/>
      <c r="AG823" s="206"/>
      <c r="AH823" s="206"/>
      <c r="AI823" s="206"/>
      <c r="AJ823" s="206"/>
      <c r="AK823" s="206"/>
      <c r="AL823" s="206"/>
      <c r="AM823" s="206"/>
      <c r="AN823" s="206"/>
      <c r="AO823" s="206"/>
      <c r="AP823" s="206"/>
      <c r="AQ823" s="206"/>
      <c r="AR823" s="206"/>
      <c r="AS823" s="206"/>
      <c r="AT823" s="206"/>
      <c r="AU823" s="206"/>
      <c r="AV823" s="206"/>
      <c r="AW823" s="206"/>
      <c r="AX823" s="206"/>
      <c r="AY823" s="206"/>
      <c r="AZ823" s="206"/>
      <c r="BA823" s="206"/>
      <c r="BB823" s="206"/>
      <c r="BC823" s="206"/>
      <c r="BD823" s="206"/>
      <c r="BE823" s="206"/>
      <c r="BF823" s="206"/>
      <c r="BG823" s="206"/>
      <c r="BH823" s="206"/>
      <c r="BI823" s="206"/>
      <c r="BJ823" s="206"/>
      <c r="BK823" s="206"/>
      <c r="BL823" s="206"/>
      <c r="BM823" s="56"/>
    </row>
    <row r="824" spans="1:65">
      <c r="A824" s="30"/>
      <c r="B824" s="3" t="s">
        <v>85</v>
      </c>
      <c r="C824" s="29"/>
      <c r="D824" s="13">
        <v>5.9401485735620339E-2</v>
      </c>
      <c r="E824" s="13">
        <v>1.1812046992460641E-2</v>
      </c>
      <c r="F824" s="13">
        <v>7.6330840073029843E-2</v>
      </c>
      <c r="G824" s="13">
        <v>1.4522945068342421E-2</v>
      </c>
      <c r="H824" s="13">
        <v>1.3843037632562517E-2</v>
      </c>
      <c r="I824" s="13">
        <v>1.8562988463188535E-2</v>
      </c>
      <c r="J824" s="13">
        <v>1.1574689136358091E-2</v>
      </c>
      <c r="K824" s="13">
        <v>1.7324849766128001E-2</v>
      </c>
      <c r="L824" s="13">
        <v>4.9122379792415495E-2</v>
      </c>
      <c r="M824" s="13">
        <v>1.8335623954782682E-2</v>
      </c>
      <c r="N824" s="13">
        <v>2.3716594108055659E-2</v>
      </c>
      <c r="O824" s="13">
        <v>4.5312277357674763E-2</v>
      </c>
      <c r="P824" s="155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30"/>
      <c r="B825" s="3" t="s">
        <v>270</v>
      </c>
      <c r="C825" s="29"/>
      <c r="D825" s="13">
        <v>-0.11764983303618204</v>
      </c>
      <c r="E825" s="13">
        <v>5.2149511809088667E-2</v>
      </c>
      <c r="F825" s="13">
        <v>5.5181642967039979E-2</v>
      </c>
      <c r="G825" s="13">
        <v>-5.7007209877156795E-2</v>
      </c>
      <c r="H825" s="13">
        <v>-8.7841427182875909E-2</v>
      </c>
      <c r="I825" s="13">
        <v>2.7892462545478391E-2</v>
      </c>
      <c r="J825" s="13">
        <v>4.4569183914210608E-2</v>
      </c>
      <c r="K825" s="13">
        <v>-1.9408783518561123E-2</v>
      </c>
      <c r="L825" s="13">
        <v>-5.0942947561254504E-2</v>
      </c>
      <c r="M825" s="13">
        <v>9.3083282441430715E-2</v>
      </c>
      <c r="N825" s="13">
        <v>-7.3360501000624412E-3</v>
      </c>
      <c r="O825" s="13">
        <v>6.7310167598844783E-2</v>
      </c>
      <c r="P825" s="155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30"/>
      <c r="B826" s="46" t="s">
        <v>271</v>
      </c>
      <c r="C826" s="47"/>
      <c r="D826" s="45">
        <v>1.69</v>
      </c>
      <c r="E826" s="45">
        <v>0.55000000000000004</v>
      </c>
      <c r="F826" s="45">
        <v>0.59</v>
      </c>
      <c r="G826" s="45">
        <v>0.89</v>
      </c>
      <c r="H826" s="45">
        <v>1.3</v>
      </c>
      <c r="I826" s="45">
        <v>0.23</v>
      </c>
      <c r="J826" s="45">
        <v>0.45</v>
      </c>
      <c r="K826" s="45">
        <v>0.39</v>
      </c>
      <c r="L826" s="45">
        <v>0.81</v>
      </c>
      <c r="M826" s="45">
        <v>1.1000000000000001</v>
      </c>
      <c r="N826" s="45">
        <v>0.23</v>
      </c>
      <c r="O826" s="45">
        <v>0.75</v>
      </c>
      <c r="P826" s="155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B827" s="3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BM827" s="55"/>
    </row>
    <row r="828" spans="1:65" ht="15">
      <c r="B828" s="8" t="s">
        <v>513</v>
      </c>
      <c r="BM828" s="28" t="s">
        <v>65</v>
      </c>
    </row>
    <row r="829" spans="1:65" ht="15">
      <c r="A829" s="25" t="s">
        <v>15</v>
      </c>
      <c r="B829" s="18" t="s">
        <v>108</v>
      </c>
      <c r="C829" s="15" t="s">
        <v>109</v>
      </c>
      <c r="D829" s="16" t="s">
        <v>224</v>
      </c>
      <c r="E829" s="17" t="s">
        <v>224</v>
      </c>
      <c r="F829" s="17" t="s">
        <v>224</v>
      </c>
      <c r="G829" s="17" t="s">
        <v>224</v>
      </c>
      <c r="H829" s="17" t="s">
        <v>224</v>
      </c>
      <c r="I829" s="17" t="s">
        <v>224</v>
      </c>
      <c r="J829" s="17" t="s">
        <v>224</v>
      </c>
      <c r="K829" s="17" t="s">
        <v>224</v>
      </c>
      <c r="L829" s="17" t="s">
        <v>224</v>
      </c>
      <c r="M829" s="17" t="s">
        <v>224</v>
      </c>
      <c r="N829" s="17" t="s">
        <v>224</v>
      </c>
      <c r="O829" s="17" t="s">
        <v>224</v>
      </c>
      <c r="P829" s="17" t="s">
        <v>224</v>
      </c>
      <c r="Q829" s="17" t="s">
        <v>224</v>
      </c>
      <c r="R829" s="17" t="s">
        <v>224</v>
      </c>
      <c r="S829" s="17" t="s">
        <v>224</v>
      </c>
      <c r="T829" s="17" t="s">
        <v>224</v>
      </c>
      <c r="U829" s="17" t="s">
        <v>224</v>
      </c>
      <c r="V829" s="17" t="s">
        <v>224</v>
      </c>
      <c r="W829" s="17" t="s">
        <v>224</v>
      </c>
      <c r="X829" s="17" t="s">
        <v>224</v>
      </c>
      <c r="Y829" s="17" t="s">
        <v>224</v>
      </c>
      <c r="Z829" s="17" t="s">
        <v>224</v>
      </c>
      <c r="AA829" s="155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</v>
      </c>
    </row>
    <row r="830" spans="1:65">
      <c r="A830" s="30"/>
      <c r="B830" s="19" t="s">
        <v>225</v>
      </c>
      <c r="C830" s="9" t="s">
        <v>225</v>
      </c>
      <c r="D830" s="153" t="s">
        <v>229</v>
      </c>
      <c r="E830" s="154" t="s">
        <v>230</v>
      </c>
      <c r="F830" s="154" t="s">
        <v>232</v>
      </c>
      <c r="G830" s="154" t="s">
        <v>233</v>
      </c>
      <c r="H830" s="154" t="s">
        <v>234</v>
      </c>
      <c r="I830" s="154" t="s">
        <v>235</v>
      </c>
      <c r="J830" s="154" t="s">
        <v>236</v>
      </c>
      <c r="K830" s="154" t="s">
        <v>238</v>
      </c>
      <c r="L830" s="154" t="s">
        <v>239</v>
      </c>
      <c r="M830" s="154" t="s">
        <v>240</v>
      </c>
      <c r="N830" s="154" t="s">
        <v>244</v>
      </c>
      <c r="O830" s="154" t="s">
        <v>245</v>
      </c>
      <c r="P830" s="154" t="s">
        <v>246</v>
      </c>
      <c r="Q830" s="154" t="s">
        <v>247</v>
      </c>
      <c r="R830" s="154" t="s">
        <v>248</v>
      </c>
      <c r="S830" s="154" t="s">
        <v>249</v>
      </c>
      <c r="T830" s="154" t="s">
        <v>250</v>
      </c>
      <c r="U830" s="154" t="s">
        <v>251</v>
      </c>
      <c r="V830" s="154" t="s">
        <v>252</v>
      </c>
      <c r="W830" s="154" t="s">
        <v>253</v>
      </c>
      <c r="X830" s="154" t="s">
        <v>254</v>
      </c>
      <c r="Y830" s="154" t="s">
        <v>255</v>
      </c>
      <c r="Z830" s="154" t="s">
        <v>258</v>
      </c>
      <c r="AA830" s="155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 t="s">
        <v>3</v>
      </c>
    </row>
    <row r="831" spans="1:65">
      <c r="A831" s="30"/>
      <c r="B831" s="19"/>
      <c r="C831" s="9"/>
      <c r="D831" s="10" t="s">
        <v>296</v>
      </c>
      <c r="E831" s="11" t="s">
        <v>296</v>
      </c>
      <c r="F831" s="11" t="s">
        <v>296</v>
      </c>
      <c r="G831" s="11" t="s">
        <v>296</v>
      </c>
      <c r="H831" s="11" t="s">
        <v>296</v>
      </c>
      <c r="I831" s="11" t="s">
        <v>295</v>
      </c>
      <c r="J831" s="11" t="s">
        <v>295</v>
      </c>
      <c r="K831" s="11" t="s">
        <v>112</v>
      </c>
      <c r="L831" s="11" t="s">
        <v>295</v>
      </c>
      <c r="M831" s="11" t="s">
        <v>296</v>
      </c>
      <c r="N831" s="11" t="s">
        <v>295</v>
      </c>
      <c r="O831" s="11" t="s">
        <v>295</v>
      </c>
      <c r="P831" s="11" t="s">
        <v>295</v>
      </c>
      <c r="Q831" s="11" t="s">
        <v>295</v>
      </c>
      <c r="R831" s="11" t="s">
        <v>112</v>
      </c>
      <c r="S831" s="11" t="s">
        <v>296</v>
      </c>
      <c r="T831" s="11" t="s">
        <v>296</v>
      </c>
      <c r="U831" s="11" t="s">
        <v>296</v>
      </c>
      <c r="V831" s="11" t="s">
        <v>295</v>
      </c>
      <c r="W831" s="11" t="s">
        <v>295</v>
      </c>
      <c r="X831" s="11" t="s">
        <v>295</v>
      </c>
      <c r="Y831" s="11" t="s">
        <v>295</v>
      </c>
      <c r="Z831" s="11" t="s">
        <v>295</v>
      </c>
      <c r="AA831" s="155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2</v>
      </c>
    </row>
    <row r="832" spans="1:65">
      <c r="A832" s="30"/>
      <c r="B832" s="19"/>
      <c r="C832" s="9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155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3</v>
      </c>
    </row>
    <row r="833" spans="1:65">
      <c r="A833" s="30"/>
      <c r="B833" s="18">
        <v>1</v>
      </c>
      <c r="C833" s="14">
        <v>1</v>
      </c>
      <c r="D833" s="22">
        <v>3.1</v>
      </c>
      <c r="E833" s="22">
        <v>3.2</v>
      </c>
      <c r="F833" s="22">
        <v>3.3</v>
      </c>
      <c r="G833" s="22">
        <v>3</v>
      </c>
      <c r="H833" s="148">
        <v>3</v>
      </c>
      <c r="I833" s="22">
        <v>3</v>
      </c>
      <c r="J833" s="22">
        <v>3.4</v>
      </c>
      <c r="K833" s="148" t="s">
        <v>102</v>
      </c>
      <c r="L833" s="22">
        <v>3.29</v>
      </c>
      <c r="M833" s="22">
        <v>3.1</v>
      </c>
      <c r="N833" s="148">
        <v>3</v>
      </c>
      <c r="O833" s="22">
        <v>3.7</v>
      </c>
      <c r="P833" s="22">
        <v>3.4</v>
      </c>
      <c r="Q833" s="22">
        <v>3.5</v>
      </c>
      <c r="R833" s="148" t="s">
        <v>94</v>
      </c>
      <c r="S833" s="22">
        <v>3.4</v>
      </c>
      <c r="T833" s="22">
        <v>3.3</v>
      </c>
      <c r="U833" s="22">
        <v>3.6</v>
      </c>
      <c r="V833" s="22">
        <v>3.2</v>
      </c>
      <c r="W833" s="22">
        <v>3.2</v>
      </c>
      <c r="X833" s="22">
        <v>3.3</v>
      </c>
      <c r="Y833" s="22">
        <v>3.1127500000000001</v>
      </c>
      <c r="Z833" s="22">
        <v>3.4</v>
      </c>
      <c r="AA833" s="155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</v>
      </c>
    </row>
    <row r="834" spans="1:65">
      <c r="A834" s="30"/>
      <c r="B834" s="19">
        <v>1</v>
      </c>
      <c r="C834" s="9">
        <v>2</v>
      </c>
      <c r="D834" s="11">
        <v>3.3</v>
      </c>
      <c r="E834" s="11">
        <v>3.3</v>
      </c>
      <c r="F834" s="11">
        <v>3.9</v>
      </c>
      <c r="G834" s="11">
        <v>3</v>
      </c>
      <c r="H834" s="150">
        <v>3</v>
      </c>
      <c r="I834" s="11">
        <v>3</v>
      </c>
      <c r="J834" s="11">
        <v>3</v>
      </c>
      <c r="K834" s="150" t="s">
        <v>102</v>
      </c>
      <c r="L834" s="11">
        <v>3.23</v>
      </c>
      <c r="M834" s="11">
        <v>2.9</v>
      </c>
      <c r="N834" s="150">
        <v>3</v>
      </c>
      <c r="O834" s="11">
        <v>3.6</v>
      </c>
      <c r="P834" s="11">
        <v>3.3</v>
      </c>
      <c r="Q834" s="11">
        <v>3.7</v>
      </c>
      <c r="R834" s="150" t="s">
        <v>94</v>
      </c>
      <c r="S834" s="11">
        <v>3.5</v>
      </c>
      <c r="T834" s="11">
        <v>3.5</v>
      </c>
      <c r="U834" s="11">
        <v>3.5</v>
      </c>
      <c r="V834" s="11">
        <v>3.2</v>
      </c>
      <c r="W834" s="11">
        <v>3.2</v>
      </c>
      <c r="X834" s="11">
        <v>3.4</v>
      </c>
      <c r="Y834" s="11">
        <v>3.2042999999999999</v>
      </c>
      <c r="Z834" s="11">
        <v>3.6</v>
      </c>
      <c r="AA834" s="155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20</v>
      </c>
    </row>
    <row r="835" spans="1:65">
      <c r="A835" s="30"/>
      <c r="B835" s="19">
        <v>1</v>
      </c>
      <c r="C835" s="9">
        <v>3</v>
      </c>
      <c r="D835" s="151">
        <v>1.7</v>
      </c>
      <c r="E835" s="11">
        <v>3.3</v>
      </c>
      <c r="F835" s="11">
        <v>3.7</v>
      </c>
      <c r="G835" s="11">
        <v>3.1</v>
      </c>
      <c r="H835" s="150">
        <v>2</v>
      </c>
      <c r="I835" s="11">
        <v>2.7</v>
      </c>
      <c r="J835" s="11">
        <v>3.5</v>
      </c>
      <c r="K835" s="150" t="s">
        <v>102</v>
      </c>
      <c r="L835" s="11">
        <v>3.32</v>
      </c>
      <c r="M835" s="11">
        <v>3.2</v>
      </c>
      <c r="N835" s="150">
        <v>2</v>
      </c>
      <c r="O835" s="11">
        <v>3.1</v>
      </c>
      <c r="P835" s="11">
        <v>3.3</v>
      </c>
      <c r="Q835" s="11">
        <v>3.5</v>
      </c>
      <c r="R835" s="150" t="s">
        <v>94</v>
      </c>
      <c r="S835" s="11">
        <v>3.4</v>
      </c>
      <c r="T835" s="11">
        <v>3.3</v>
      </c>
      <c r="U835" s="11">
        <v>3.4</v>
      </c>
      <c r="V835" s="11">
        <v>3.3</v>
      </c>
      <c r="W835" s="11">
        <v>3.3</v>
      </c>
      <c r="X835" s="11">
        <v>3.3</v>
      </c>
      <c r="Y835" s="11">
        <v>3.1032899999999999</v>
      </c>
      <c r="Z835" s="11">
        <v>3.5</v>
      </c>
      <c r="AA835" s="155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16</v>
      </c>
    </row>
    <row r="836" spans="1:65">
      <c r="A836" s="30"/>
      <c r="B836" s="19">
        <v>1</v>
      </c>
      <c r="C836" s="9">
        <v>4</v>
      </c>
      <c r="D836" s="11">
        <v>3</v>
      </c>
      <c r="E836" s="11">
        <v>3.3</v>
      </c>
      <c r="F836" s="11">
        <v>3.8</v>
      </c>
      <c r="G836" s="11">
        <v>3</v>
      </c>
      <c r="H836" s="150">
        <v>3</v>
      </c>
      <c r="I836" s="11">
        <v>2.5</v>
      </c>
      <c r="J836" s="11">
        <v>3.2</v>
      </c>
      <c r="K836" s="150" t="s">
        <v>102</v>
      </c>
      <c r="L836" s="11">
        <v>3.18</v>
      </c>
      <c r="M836" s="11">
        <v>3.1</v>
      </c>
      <c r="N836" s="150">
        <v>3</v>
      </c>
      <c r="O836" s="11">
        <v>3.4</v>
      </c>
      <c r="P836" s="11">
        <v>3.3</v>
      </c>
      <c r="Q836" s="11">
        <v>3.8</v>
      </c>
      <c r="R836" s="150" t="s">
        <v>94</v>
      </c>
      <c r="S836" s="11">
        <v>3.4</v>
      </c>
      <c r="T836" s="11">
        <v>3.3</v>
      </c>
      <c r="U836" s="11">
        <v>3.6</v>
      </c>
      <c r="V836" s="11">
        <v>3.4</v>
      </c>
      <c r="W836" s="11">
        <v>3.3</v>
      </c>
      <c r="X836" s="11">
        <v>3.3</v>
      </c>
      <c r="Y836" s="11">
        <v>3.1478700000000002</v>
      </c>
      <c r="Z836" s="11">
        <v>3.5</v>
      </c>
      <c r="AA836" s="155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3.3138863157894738</v>
      </c>
    </row>
    <row r="837" spans="1:65">
      <c r="A837" s="30"/>
      <c r="B837" s="19">
        <v>1</v>
      </c>
      <c r="C837" s="9">
        <v>5</v>
      </c>
      <c r="D837" s="11">
        <v>3.3</v>
      </c>
      <c r="E837" s="11">
        <v>3.4</v>
      </c>
      <c r="F837" s="11">
        <v>3.9</v>
      </c>
      <c r="G837" s="11">
        <v>3.1</v>
      </c>
      <c r="H837" s="150">
        <v>3</v>
      </c>
      <c r="I837" s="11">
        <v>2.5</v>
      </c>
      <c r="J837" s="11">
        <v>3.5</v>
      </c>
      <c r="K837" s="150" t="s">
        <v>102</v>
      </c>
      <c r="L837" s="11">
        <v>3.24</v>
      </c>
      <c r="M837" s="11">
        <v>3</v>
      </c>
      <c r="N837" s="150">
        <v>3</v>
      </c>
      <c r="O837" s="11">
        <v>3.5</v>
      </c>
      <c r="P837" s="11">
        <v>3.2</v>
      </c>
      <c r="Q837" s="11">
        <v>3.8</v>
      </c>
      <c r="R837" s="150" t="s">
        <v>94</v>
      </c>
      <c r="S837" s="151">
        <v>3.1</v>
      </c>
      <c r="T837" s="11">
        <v>3.4</v>
      </c>
      <c r="U837" s="11">
        <v>3.2</v>
      </c>
      <c r="V837" s="11">
        <v>3.2</v>
      </c>
      <c r="W837" s="11">
        <v>3.3</v>
      </c>
      <c r="X837" s="11">
        <v>3.5</v>
      </c>
      <c r="Y837" s="11">
        <v>3.1867700000000001</v>
      </c>
      <c r="Z837" s="11">
        <v>3.5</v>
      </c>
      <c r="AA837" s="155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53</v>
      </c>
    </row>
    <row r="838" spans="1:65">
      <c r="A838" s="30"/>
      <c r="B838" s="19">
        <v>1</v>
      </c>
      <c r="C838" s="9">
        <v>6</v>
      </c>
      <c r="D838" s="151">
        <v>2.2000000000000002</v>
      </c>
      <c r="E838" s="11">
        <v>3.2</v>
      </c>
      <c r="F838" s="11">
        <v>4.0999999999999996</v>
      </c>
      <c r="G838" s="11">
        <v>3.1</v>
      </c>
      <c r="H838" s="150">
        <v>3</v>
      </c>
      <c r="I838" s="11">
        <v>3</v>
      </c>
      <c r="J838" s="11">
        <v>3.4</v>
      </c>
      <c r="K838" s="150" t="s">
        <v>102</v>
      </c>
      <c r="L838" s="11">
        <v>3.24</v>
      </c>
      <c r="M838" s="11">
        <v>3.1</v>
      </c>
      <c r="N838" s="150">
        <v>3</v>
      </c>
      <c r="O838" s="11">
        <v>3.5</v>
      </c>
      <c r="P838" s="11">
        <v>3.3</v>
      </c>
      <c r="Q838" s="11">
        <v>4</v>
      </c>
      <c r="R838" s="150" t="s">
        <v>94</v>
      </c>
      <c r="S838" s="11">
        <v>3.3</v>
      </c>
      <c r="T838" s="11">
        <v>3.4</v>
      </c>
      <c r="U838" s="11">
        <v>3.7</v>
      </c>
      <c r="V838" s="11">
        <v>3.4</v>
      </c>
      <c r="W838" s="11">
        <v>3.1</v>
      </c>
      <c r="X838" s="11">
        <v>3.1</v>
      </c>
      <c r="Y838" s="11">
        <v>3.1780599999999999</v>
      </c>
      <c r="Z838" s="11">
        <v>3.5</v>
      </c>
      <c r="AA838" s="155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20" t="s">
        <v>267</v>
      </c>
      <c r="C839" s="12"/>
      <c r="D839" s="23">
        <v>2.7666666666666662</v>
      </c>
      <c r="E839" s="23">
        <v>3.2833333333333332</v>
      </c>
      <c r="F839" s="23">
        <v>3.7833333333333328</v>
      </c>
      <c r="G839" s="23">
        <v>3.0500000000000003</v>
      </c>
      <c r="H839" s="23">
        <v>2.8333333333333335</v>
      </c>
      <c r="I839" s="23">
        <v>2.7833333333333332</v>
      </c>
      <c r="J839" s="23">
        <v>3.3333333333333335</v>
      </c>
      <c r="K839" s="23" t="s">
        <v>595</v>
      </c>
      <c r="L839" s="23">
        <v>3.25</v>
      </c>
      <c r="M839" s="23">
        <v>3.0666666666666664</v>
      </c>
      <c r="N839" s="23">
        <v>2.8333333333333335</v>
      </c>
      <c r="O839" s="23">
        <v>3.4666666666666668</v>
      </c>
      <c r="P839" s="23">
        <v>3.3000000000000003</v>
      </c>
      <c r="Q839" s="23">
        <v>3.7166666666666668</v>
      </c>
      <c r="R839" s="23" t="s">
        <v>595</v>
      </c>
      <c r="S839" s="23">
        <v>3.35</v>
      </c>
      <c r="T839" s="23">
        <v>3.3666666666666658</v>
      </c>
      <c r="U839" s="23">
        <v>3.5</v>
      </c>
      <c r="V839" s="23">
        <v>3.2833333333333332</v>
      </c>
      <c r="W839" s="23">
        <v>3.2333333333333338</v>
      </c>
      <c r="X839" s="23">
        <v>3.3166666666666669</v>
      </c>
      <c r="Y839" s="23">
        <v>3.1555066666666662</v>
      </c>
      <c r="Z839" s="23">
        <v>3.5</v>
      </c>
      <c r="AA839" s="155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3" t="s">
        <v>268</v>
      </c>
      <c r="C840" s="29"/>
      <c r="D840" s="11">
        <v>3.05</v>
      </c>
      <c r="E840" s="11">
        <v>3.3</v>
      </c>
      <c r="F840" s="11">
        <v>3.8499999999999996</v>
      </c>
      <c r="G840" s="11">
        <v>3.05</v>
      </c>
      <c r="H840" s="11">
        <v>3</v>
      </c>
      <c r="I840" s="11">
        <v>2.85</v>
      </c>
      <c r="J840" s="11">
        <v>3.4</v>
      </c>
      <c r="K840" s="11" t="s">
        <v>595</v>
      </c>
      <c r="L840" s="11">
        <v>3.24</v>
      </c>
      <c r="M840" s="11">
        <v>3.1</v>
      </c>
      <c r="N840" s="11">
        <v>3</v>
      </c>
      <c r="O840" s="11">
        <v>3.5</v>
      </c>
      <c r="P840" s="11">
        <v>3.3</v>
      </c>
      <c r="Q840" s="11">
        <v>3.75</v>
      </c>
      <c r="R840" s="11" t="s">
        <v>595</v>
      </c>
      <c r="S840" s="11">
        <v>3.4</v>
      </c>
      <c r="T840" s="11">
        <v>3.3499999999999996</v>
      </c>
      <c r="U840" s="11">
        <v>3.55</v>
      </c>
      <c r="V840" s="11">
        <v>3.25</v>
      </c>
      <c r="W840" s="11">
        <v>3.25</v>
      </c>
      <c r="X840" s="11">
        <v>3.3</v>
      </c>
      <c r="Y840" s="11">
        <v>3.1629649999999998</v>
      </c>
      <c r="Z840" s="11">
        <v>3.5</v>
      </c>
      <c r="AA840" s="155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269</v>
      </c>
      <c r="C841" s="29"/>
      <c r="D841" s="24">
        <v>0.66231915770772465</v>
      </c>
      <c r="E841" s="24">
        <v>7.5277265270907973E-2</v>
      </c>
      <c r="F841" s="24">
        <v>0.27141603981096368</v>
      </c>
      <c r="G841" s="24">
        <v>5.4772255750516655E-2</v>
      </c>
      <c r="H841" s="24">
        <v>0.40824829046386357</v>
      </c>
      <c r="I841" s="24">
        <v>0.24832774042918901</v>
      </c>
      <c r="J841" s="24">
        <v>0.19663841605003499</v>
      </c>
      <c r="K841" s="24" t="s">
        <v>595</v>
      </c>
      <c r="L841" s="24">
        <v>4.898979485566346E-2</v>
      </c>
      <c r="M841" s="24">
        <v>0.10327955589886453</v>
      </c>
      <c r="N841" s="24">
        <v>0.40824829046386357</v>
      </c>
      <c r="O841" s="24">
        <v>0.2065591117977289</v>
      </c>
      <c r="P841" s="24">
        <v>6.3245553203367499E-2</v>
      </c>
      <c r="Q841" s="24">
        <v>0.19407902170679511</v>
      </c>
      <c r="R841" s="24" t="s">
        <v>595</v>
      </c>
      <c r="S841" s="24">
        <v>0.13784048752090217</v>
      </c>
      <c r="T841" s="24">
        <v>8.1649658092772665E-2</v>
      </c>
      <c r="U841" s="24">
        <v>0.1788854381999832</v>
      </c>
      <c r="V841" s="24">
        <v>9.8319208025017368E-2</v>
      </c>
      <c r="W841" s="24">
        <v>8.1649658092772456E-2</v>
      </c>
      <c r="X841" s="24">
        <v>0.13291601358251254</v>
      </c>
      <c r="Y841" s="24">
        <v>4.1182204247304025E-2</v>
      </c>
      <c r="Z841" s="24">
        <v>6.3245553203367638E-2</v>
      </c>
      <c r="AA841" s="205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  <c r="AM841" s="206"/>
      <c r="AN841" s="206"/>
      <c r="AO841" s="206"/>
      <c r="AP841" s="206"/>
      <c r="AQ841" s="206"/>
      <c r="AR841" s="206"/>
      <c r="AS841" s="206"/>
      <c r="AT841" s="206"/>
      <c r="AU841" s="206"/>
      <c r="AV841" s="206"/>
      <c r="AW841" s="206"/>
      <c r="AX841" s="206"/>
      <c r="AY841" s="206"/>
      <c r="AZ841" s="206"/>
      <c r="BA841" s="206"/>
      <c r="BB841" s="206"/>
      <c r="BC841" s="206"/>
      <c r="BD841" s="206"/>
      <c r="BE841" s="206"/>
      <c r="BF841" s="206"/>
      <c r="BG841" s="206"/>
      <c r="BH841" s="206"/>
      <c r="BI841" s="206"/>
      <c r="BJ841" s="206"/>
      <c r="BK841" s="206"/>
      <c r="BL841" s="206"/>
      <c r="BM841" s="56"/>
    </row>
    <row r="842" spans="1:65">
      <c r="A842" s="30"/>
      <c r="B842" s="3" t="s">
        <v>85</v>
      </c>
      <c r="C842" s="29"/>
      <c r="D842" s="13">
        <v>0.23939246664134631</v>
      </c>
      <c r="E842" s="13">
        <v>2.2927085869312074E-2</v>
      </c>
      <c r="F842" s="13">
        <v>7.1739922416994811E-2</v>
      </c>
      <c r="G842" s="13">
        <v>1.7958116639513657E-2</v>
      </c>
      <c r="H842" s="13">
        <v>0.14408763192842242</v>
      </c>
      <c r="I842" s="13">
        <v>8.9219547459588863E-2</v>
      </c>
      <c r="J842" s="13">
        <v>5.8991524815010493E-2</v>
      </c>
      <c r="K842" s="13" t="s">
        <v>595</v>
      </c>
      <c r="L842" s="13">
        <v>1.5073783032511834E-2</v>
      </c>
      <c r="M842" s="13">
        <v>3.3678116053977566E-2</v>
      </c>
      <c r="N842" s="13">
        <v>0.14408763192842242</v>
      </c>
      <c r="O842" s="13">
        <v>5.9584359172421796E-2</v>
      </c>
      <c r="P842" s="13">
        <v>1.9165319152535606E-2</v>
      </c>
      <c r="Q842" s="13">
        <v>5.2218570862814825E-2</v>
      </c>
      <c r="R842" s="13" t="s">
        <v>595</v>
      </c>
      <c r="S842" s="13">
        <v>4.1146414185343927E-2</v>
      </c>
      <c r="T842" s="13">
        <v>2.425237369092258E-2</v>
      </c>
      <c r="U842" s="13">
        <v>5.11101251999952E-2</v>
      </c>
      <c r="V842" s="13">
        <v>2.9944936454320011E-2</v>
      </c>
      <c r="W842" s="13">
        <v>2.525247157508426E-2</v>
      </c>
      <c r="X842" s="13">
        <v>4.0075179974626896E-2</v>
      </c>
      <c r="Y842" s="13">
        <v>1.3050900726128724E-2</v>
      </c>
      <c r="Z842" s="13">
        <v>1.8070158058105041E-2</v>
      </c>
      <c r="AA842" s="155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A843" s="30"/>
      <c r="B843" s="3" t="s">
        <v>270</v>
      </c>
      <c r="C843" s="29"/>
      <c r="D843" s="13">
        <v>-0.16512927631690422</v>
      </c>
      <c r="E843" s="13">
        <v>-9.2196833399403877E-3</v>
      </c>
      <c r="F843" s="13">
        <v>0.1416605679280889</v>
      </c>
      <c r="G843" s="13">
        <v>-7.9630467265020655E-2</v>
      </c>
      <c r="H843" s="13">
        <v>-0.14501190948116671</v>
      </c>
      <c r="I843" s="13">
        <v>-0.16009993460796978</v>
      </c>
      <c r="J843" s="13">
        <v>5.8683417868625742E-3</v>
      </c>
      <c r="K843" s="13" t="s">
        <v>595</v>
      </c>
      <c r="L843" s="13">
        <v>-1.9278366757808918E-2</v>
      </c>
      <c r="M843" s="13">
        <v>-7.4601125556086445E-2</v>
      </c>
      <c r="N843" s="13">
        <v>-0.14501190948116671</v>
      </c>
      <c r="O843" s="13">
        <v>4.6103075458337139E-2</v>
      </c>
      <c r="P843" s="13">
        <v>-4.190341631005956E-3</v>
      </c>
      <c r="Q843" s="13">
        <v>0.12154320109235184</v>
      </c>
      <c r="R843" s="13" t="s">
        <v>595</v>
      </c>
      <c r="S843" s="13">
        <v>1.0897683495797006E-2</v>
      </c>
      <c r="T843" s="13">
        <v>1.5927025204730993E-2</v>
      </c>
      <c r="U843" s="13">
        <v>5.6161758876205781E-2</v>
      </c>
      <c r="V843" s="13">
        <v>-9.2196833399403877E-3</v>
      </c>
      <c r="W843" s="13">
        <v>-2.4307708466743128E-2</v>
      </c>
      <c r="X843" s="13">
        <v>8.3900007792836462E-4</v>
      </c>
      <c r="Y843" s="13">
        <v>-4.7792722510783037E-2</v>
      </c>
      <c r="Z843" s="13">
        <v>5.6161758876205781E-2</v>
      </c>
      <c r="AA843" s="155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30"/>
      <c r="B844" s="46" t="s">
        <v>271</v>
      </c>
      <c r="C844" s="47"/>
      <c r="D844" s="45">
        <v>2.16</v>
      </c>
      <c r="E844" s="45">
        <v>7.0000000000000007E-2</v>
      </c>
      <c r="F844" s="45">
        <v>1.96</v>
      </c>
      <c r="G844" s="45">
        <v>1.01</v>
      </c>
      <c r="H844" s="45" t="s">
        <v>272</v>
      </c>
      <c r="I844" s="45">
        <v>2.09</v>
      </c>
      <c r="J844" s="45">
        <v>0.13</v>
      </c>
      <c r="K844" s="45">
        <v>3.24</v>
      </c>
      <c r="L844" s="45">
        <v>0.2</v>
      </c>
      <c r="M844" s="45">
        <v>0.94</v>
      </c>
      <c r="N844" s="45" t="s">
        <v>272</v>
      </c>
      <c r="O844" s="45">
        <v>0.67</v>
      </c>
      <c r="P844" s="45">
        <v>0</v>
      </c>
      <c r="Q844" s="45">
        <v>1.69</v>
      </c>
      <c r="R844" s="45">
        <v>6.88</v>
      </c>
      <c r="S844" s="45">
        <v>0.2</v>
      </c>
      <c r="T844" s="45">
        <v>0.27</v>
      </c>
      <c r="U844" s="45">
        <v>0.81</v>
      </c>
      <c r="V844" s="45">
        <v>7.0000000000000007E-2</v>
      </c>
      <c r="W844" s="45">
        <v>0.27</v>
      </c>
      <c r="X844" s="45">
        <v>7.0000000000000007E-2</v>
      </c>
      <c r="Y844" s="45">
        <v>0.57999999999999996</v>
      </c>
      <c r="Z844" s="45">
        <v>0.81</v>
      </c>
      <c r="AA844" s="155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B845" s="31" t="s">
        <v>319</v>
      </c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BM845" s="55"/>
    </row>
    <row r="846" spans="1:65">
      <c r="BM846" s="55"/>
    </row>
    <row r="847" spans="1:65" ht="15">
      <c r="B847" s="8" t="s">
        <v>514</v>
      </c>
      <c r="BM847" s="28" t="s">
        <v>65</v>
      </c>
    </row>
    <row r="848" spans="1:65" ht="15">
      <c r="A848" s="25" t="s">
        <v>18</v>
      </c>
      <c r="B848" s="18" t="s">
        <v>108</v>
      </c>
      <c r="C848" s="15" t="s">
        <v>109</v>
      </c>
      <c r="D848" s="16" t="s">
        <v>224</v>
      </c>
      <c r="E848" s="17" t="s">
        <v>224</v>
      </c>
      <c r="F848" s="17" t="s">
        <v>224</v>
      </c>
      <c r="G848" s="17" t="s">
        <v>224</v>
      </c>
      <c r="H848" s="17" t="s">
        <v>224</v>
      </c>
      <c r="I848" s="17" t="s">
        <v>224</v>
      </c>
      <c r="J848" s="17" t="s">
        <v>224</v>
      </c>
      <c r="K848" s="17" t="s">
        <v>224</v>
      </c>
      <c r="L848" s="17" t="s">
        <v>224</v>
      </c>
      <c r="M848" s="17" t="s">
        <v>224</v>
      </c>
      <c r="N848" s="17" t="s">
        <v>224</v>
      </c>
      <c r="O848" s="17" t="s">
        <v>224</v>
      </c>
      <c r="P848" s="17" t="s">
        <v>224</v>
      </c>
      <c r="Q848" s="17" t="s">
        <v>224</v>
      </c>
      <c r="R848" s="17" t="s">
        <v>224</v>
      </c>
      <c r="S848" s="17" t="s">
        <v>224</v>
      </c>
      <c r="T848" s="17" t="s">
        <v>224</v>
      </c>
      <c r="U848" s="17" t="s">
        <v>224</v>
      </c>
      <c r="V848" s="17" t="s">
        <v>224</v>
      </c>
      <c r="W848" s="17" t="s">
        <v>224</v>
      </c>
      <c r="X848" s="17" t="s">
        <v>224</v>
      </c>
      <c r="Y848" s="17" t="s">
        <v>224</v>
      </c>
      <c r="Z848" s="17" t="s">
        <v>224</v>
      </c>
      <c r="AA848" s="17" t="s">
        <v>224</v>
      </c>
      <c r="AB848" s="17" t="s">
        <v>224</v>
      </c>
      <c r="AC848" s="155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</v>
      </c>
    </row>
    <row r="849" spans="1:65">
      <c r="A849" s="30"/>
      <c r="B849" s="19" t="s">
        <v>225</v>
      </c>
      <c r="C849" s="9" t="s">
        <v>225</v>
      </c>
      <c r="D849" s="153" t="s">
        <v>227</v>
      </c>
      <c r="E849" s="154" t="s">
        <v>229</v>
      </c>
      <c r="F849" s="154" t="s">
        <v>230</v>
      </c>
      <c r="G849" s="154" t="s">
        <v>232</v>
      </c>
      <c r="H849" s="154" t="s">
        <v>233</v>
      </c>
      <c r="I849" s="154" t="s">
        <v>234</v>
      </c>
      <c r="J849" s="154" t="s">
        <v>235</v>
      </c>
      <c r="K849" s="154" t="s">
        <v>236</v>
      </c>
      <c r="L849" s="154" t="s">
        <v>238</v>
      </c>
      <c r="M849" s="154" t="s">
        <v>239</v>
      </c>
      <c r="N849" s="154" t="s">
        <v>240</v>
      </c>
      <c r="O849" s="154" t="s">
        <v>242</v>
      </c>
      <c r="P849" s="154" t="s">
        <v>243</v>
      </c>
      <c r="Q849" s="154" t="s">
        <v>244</v>
      </c>
      <c r="R849" s="154" t="s">
        <v>245</v>
      </c>
      <c r="S849" s="154" t="s">
        <v>246</v>
      </c>
      <c r="T849" s="154" t="s">
        <v>247</v>
      </c>
      <c r="U849" s="154" t="s">
        <v>248</v>
      </c>
      <c r="V849" s="154" t="s">
        <v>249</v>
      </c>
      <c r="W849" s="154" t="s">
        <v>250</v>
      </c>
      <c r="X849" s="154" t="s">
        <v>251</v>
      </c>
      <c r="Y849" s="154" t="s">
        <v>252</v>
      </c>
      <c r="Z849" s="154" t="s">
        <v>253</v>
      </c>
      <c r="AA849" s="154" t="s">
        <v>254</v>
      </c>
      <c r="AB849" s="154" t="s">
        <v>255</v>
      </c>
      <c r="AC849" s="155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 t="s">
        <v>3</v>
      </c>
    </row>
    <row r="850" spans="1:65">
      <c r="A850" s="30"/>
      <c r="B850" s="19"/>
      <c r="C850" s="9"/>
      <c r="D850" s="10" t="s">
        <v>295</v>
      </c>
      <c r="E850" s="11" t="s">
        <v>296</v>
      </c>
      <c r="F850" s="11" t="s">
        <v>296</v>
      </c>
      <c r="G850" s="11" t="s">
        <v>296</v>
      </c>
      <c r="H850" s="11" t="s">
        <v>296</v>
      </c>
      <c r="I850" s="11" t="s">
        <v>296</v>
      </c>
      <c r="J850" s="11" t="s">
        <v>295</v>
      </c>
      <c r="K850" s="11" t="s">
        <v>295</v>
      </c>
      <c r="L850" s="11" t="s">
        <v>295</v>
      </c>
      <c r="M850" s="11" t="s">
        <v>295</v>
      </c>
      <c r="N850" s="11" t="s">
        <v>296</v>
      </c>
      <c r="O850" s="11" t="s">
        <v>295</v>
      </c>
      <c r="P850" s="11" t="s">
        <v>296</v>
      </c>
      <c r="Q850" s="11" t="s">
        <v>295</v>
      </c>
      <c r="R850" s="11" t="s">
        <v>112</v>
      </c>
      <c r="S850" s="11" t="s">
        <v>295</v>
      </c>
      <c r="T850" s="11" t="s">
        <v>295</v>
      </c>
      <c r="U850" s="11" t="s">
        <v>112</v>
      </c>
      <c r="V850" s="11" t="s">
        <v>296</v>
      </c>
      <c r="W850" s="11" t="s">
        <v>296</v>
      </c>
      <c r="X850" s="11" t="s">
        <v>296</v>
      </c>
      <c r="Y850" s="11" t="s">
        <v>296</v>
      </c>
      <c r="Z850" s="11" t="s">
        <v>112</v>
      </c>
      <c r="AA850" s="11" t="s">
        <v>295</v>
      </c>
      <c r="AB850" s="11" t="s">
        <v>295</v>
      </c>
      <c r="AC850" s="155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0</v>
      </c>
    </row>
    <row r="851" spans="1:65">
      <c r="A851" s="30"/>
      <c r="B851" s="19"/>
      <c r="C851" s="9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155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</v>
      </c>
    </row>
    <row r="852" spans="1:65">
      <c r="A852" s="30"/>
      <c r="B852" s="18">
        <v>1</v>
      </c>
      <c r="C852" s="14">
        <v>1</v>
      </c>
      <c r="D852" s="207">
        <v>91.2</v>
      </c>
      <c r="E852" s="207">
        <v>96</v>
      </c>
      <c r="F852" s="207">
        <v>95.4</v>
      </c>
      <c r="G852" s="207">
        <v>91</v>
      </c>
      <c r="H852" s="207">
        <v>97.9</v>
      </c>
      <c r="I852" s="207">
        <v>87.5</v>
      </c>
      <c r="J852" s="207">
        <v>99</v>
      </c>
      <c r="K852" s="209">
        <v>114</v>
      </c>
      <c r="L852" s="207">
        <v>106.2</v>
      </c>
      <c r="M852" s="207">
        <v>95</v>
      </c>
      <c r="N852" s="207">
        <v>89.7</v>
      </c>
      <c r="O852" s="207">
        <v>96.758422398900677</v>
      </c>
      <c r="P852" s="207">
        <v>100</v>
      </c>
      <c r="Q852" s="207">
        <v>95.5</v>
      </c>
      <c r="R852" s="207">
        <v>96.3</v>
      </c>
      <c r="S852" s="207">
        <v>94.5</v>
      </c>
      <c r="T852" s="207">
        <v>101</v>
      </c>
      <c r="U852" s="209">
        <v>84</v>
      </c>
      <c r="V852" s="207">
        <v>102</v>
      </c>
      <c r="W852" s="207">
        <v>98</v>
      </c>
      <c r="X852" s="207">
        <v>98</v>
      </c>
      <c r="Y852" s="207">
        <v>93.1</v>
      </c>
      <c r="Z852" s="207">
        <v>94</v>
      </c>
      <c r="AA852" s="207">
        <v>97.87</v>
      </c>
      <c r="AB852" s="207">
        <v>92.560959999999994</v>
      </c>
      <c r="AC852" s="210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1"/>
      <c r="AT852" s="211"/>
      <c r="AU852" s="211"/>
      <c r="AV852" s="211"/>
      <c r="AW852" s="211"/>
      <c r="AX852" s="211"/>
      <c r="AY852" s="211"/>
      <c r="AZ852" s="211"/>
      <c r="BA852" s="211"/>
      <c r="BB852" s="211"/>
      <c r="BC852" s="211"/>
      <c r="BD852" s="211"/>
      <c r="BE852" s="211"/>
      <c r="BF852" s="211"/>
      <c r="BG852" s="211"/>
      <c r="BH852" s="211"/>
      <c r="BI852" s="211"/>
      <c r="BJ852" s="211"/>
      <c r="BK852" s="211"/>
      <c r="BL852" s="211"/>
      <c r="BM852" s="212">
        <v>1</v>
      </c>
    </row>
    <row r="853" spans="1:65">
      <c r="A853" s="30"/>
      <c r="B853" s="19">
        <v>1</v>
      </c>
      <c r="C853" s="9">
        <v>2</v>
      </c>
      <c r="D853" s="213">
        <v>90.5</v>
      </c>
      <c r="E853" s="213">
        <v>96</v>
      </c>
      <c r="F853" s="213">
        <v>97.3</v>
      </c>
      <c r="G853" s="213">
        <v>89</v>
      </c>
      <c r="H853" s="213">
        <v>97.7</v>
      </c>
      <c r="I853" s="213">
        <v>92.7</v>
      </c>
      <c r="J853" s="213">
        <v>103</v>
      </c>
      <c r="K853" s="214">
        <v>114</v>
      </c>
      <c r="L853" s="213">
        <v>105.3</v>
      </c>
      <c r="M853" s="213">
        <v>95</v>
      </c>
      <c r="N853" s="213">
        <v>88.8</v>
      </c>
      <c r="O853" s="213">
        <v>96.967692666173704</v>
      </c>
      <c r="P853" s="213">
        <v>100</v>
      </c>
      <c r="Q853" s="213">
        <v>95.5</v>
      </c>
      <c r="R853" s="213">
        <v>95.4</v>
      </c>
      <c r="S853" s="213">
        <v>95.4</v>
      </c>
      <c r="T853" s="213">
        <v>98.2</v>
      </c>
      <c r="U853" s="214">
        <v>83</v>
      </c>
      <c r="V853" s="213">
        <v>99.4</v>
      </c>
      <c r="W853" s="213">
        <v>98.1</v>
      </c>
      <c r="X853" s="213">
        <v>104</v>
      </c>
      <c r="Y853" s="213">
        <v>94.9</v>
      </c>
      <c r="Z853" s="213">
        <v>93</v>
      </c>
      <c r="AA853" s="213">
        <v>97.66</v>
      </c>
      <c r="AB853" s="213">
        <v>94.790499999999994</v>
      </c>
      <c r="AC853" s="210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1"/>
      <c r="AT853" s="211"/>
      <c r="AU853" s="211"/>
      <c r="AV853" s="211"/>
      <c r="AW853" s="211"/>
      <c r="AX853" s="211"/>
      <c r="AY853" s="211"/>
      <c r="AZ853" s="211"/>
      <c r="BA853" s="211"/>
      <c r="BB853" s="211"/>
      <c r="BC853" s="211"/>
      <c r="BD853" s="211"/>
      <c r="BE853" s="211"/>
      <c r="BF853" s="211"/>
      <c r="BG853" s="211"/>
      <c r="BH853" s="211"/>
      <c r="BI853" s="211"/>
      <c r="BJ853" s="211"/>
      <c r="BK853" s="211"/>
      <c r="BL853" s="211"/>
      <c r="BM853" s="212">
        <v>21</v>
      </c>
    </row>
    <row r="854" spans="1:65">
      <c r="A854" s="30"/>
      <c r="B854" s="19">
        <v>1</v>
      </c>
      <c r="C854" s="9">
        <v>3</v>
      </c>
      <c r="D854" s="213">
        <v>94.6</v>
      </c>
      <c r="E854" s="213">
        <v>96</v>
      </c>
      <c r="F854" s="213">
        <v>96.7</v>
      </c>
      <c r="G854" s="213">
        <v>90</v>
      </c>
      <c r="H854" s="213">
        <v>101.5</v>
      </c>
      <c r="I854" s="213">
        <v>90.4</v>
      </c>
      <c r="J854" s="213">
        <v>104</v>
      </c>
      <c r="K854" s="214">
        <v>117</v>
      </c>
      <c r="L854" s="213">
        <v>106.5</v>
      </c>
      <c r="M854" s="213">
        <v>95</v>
      </c>
      <c r="N854" s="213">
        <v>92.3</v>
      </c>
      <c r="O854" s="213">
        <v>96.753062228310512</v>
      </c>
      <c r="P854" s="213">
        <v>100</v>
      </c>
      <c r="Q854" s="213">
        <v>94</v>
      </c>
      <c r="R854" s="213">
        <v>96.5</v>
      </c>
      <c r="S854" s="213">
        <v>92.6</v>
      </c>
      <c r="T854" s="213">
        <v>96.8</v>
      </c>
      <c r="U854" s="214">
        <v>82</v>
      </c>
      <c r="V854" s="213">
        <v>101</v>
      </c>
      <c r="W854" s="213">
        <v>96</v>
      </c>
      <c r="X854" s="213">
        <v>98</v>
      </c>
      <c r="Y854" s="213">
        <v>93.1</v>
      </c>
      <c r="Z854" s="213">
        <v>93</v>
      </c>
      <c r="AA854" s="213">
        <v>99.1</v>
      </c>
      <c r="AB854" s="213">
        <v>95.216660000000005</v>
      </c>
      <c r="AC854" s="210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1"/>
      <c r="AT854" s="211"/>
      <c r="AU854" s="211"/>
      <c r="AV854" s="211"/>
      <c r="AW854" s="211"/>
      <c r="AX854" s="211"/>
      <c r="AY854" s="211"/>
      <c r="AZ854" s="211"/>
      <c r="BA854" s="211"/>
      <c r="BB854" s="211"/>
      <c r="BC854" s="211"/>
      <c r="BD854" s="211"/>
      <c r="BE854" s="211"/>
      <c r="BF854" s="211"/>
      <c r="BG854" s="211"/>
      <c r="BH854" s="211"/>
      <c r="BI854" s="211"/>
      <c r="BJ854" s="211"/>
      <c r="BK854" s="211"/>
      <c r="BL854" s="211"/>
      <c r="BM854" s="212">
        <v>16</v>
      </c>
    </row>
    <row r="855" spans="1:65">
      <c r="A855" s="30"/>
      <c r="B855" s="19">
        <v>1</v>
      </c>
      <c r="C855" s="9">
        <v>4</v>
      </c>
      <c r="D855" s="213">
        <v>93.2</v>
      </c>
      <c r="E855" s="213">
        <v>95</v>
      </c>
      <c r="F855" s="213">
        <v>97.2</v>
      </c>
      <c r="G855" s="213">
        <v>92</v>
      </c>
      <c r="H855" s="213">
        <v>99.5</v>
      </c>
      <c r="I855" s="213">
        <v>91.9</v>
      </c>
      <c r="J855" s="213">
        <v>105</v>
      </c>
      <c r="K855" s="214">
        <v>114</v>
      </c>
      <c r="L855" s="213">
        <v>105.6</v>
      </c>
      <c r="M855" s="213">
        <v>96</v>
      </c>
      <c r="N855" s="213">
        <v>93.1</v>
      </c>
      <c r="O855" s="213">
        <v>97.395648629494318</v>
      </c>
      <c r="P855" s="213">
        <v>100</v>
      </c>
      <c r="Q855" s="213">
        <v>93</v>
      </c>
      <c r="R855" s="213">
        <v>94.3</v>
      </c>
      <c r="S855" s="213">
        <v>90.6</v>
      </c>
      <c r="T855" s="213">
        <v>103</v>
      </c>
      <c r="U855" s="214">
        <v>82</v>
      </c>
      <c r="V855" s="213">
        <v>96.6</v>
      </c>
      <c r="W855" s="213">
        <v>97</v>
      </c>
      <c r="X855" s="213">
        <v>105</v>
      </c>
      <c r="Y855" s="213">
        <v>93.5</v>
      </c>
      <c r="Z855" s="213">
        <v>92</v>
      </c>
      <c r="AA855" s="213">
        <v>96.79</v>
      </c>
      <c r="AB855" s="213">
        <v>93.255660000000006</v>
      </c>
      <c r="AC855" s="210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1"/>
      <c r="AT855" s="211"/>
      <c r="AU855" s="211"/>
      <c r="AV855" s="211"/>
      <c r="AW855" s="211"/>
      <c r="AX855" s="211"/>
      <c r="AY855" s="211"/>
      <c r="AZ855" s="211"/>
      <c r="BA855" s="211"/>
      <c r="BB855" s="211"/>
      <c r="BC855" s="211"/>
      <c r="BD855" s="211"/>
      <c r="BE855" s="211"/>
      <c r="BF855" s="211"/>
      <c r="BG855" s="211"/>
      <c r="BH855" s="211"/>
      <c r="BI855" s="211"/>
      <c r="BJ855" s="211"/>
      <c r="BK855" s="211"/>
      <c r="BL855" s="211"/>
      <c r="BM855" s="212">
        <v>96.27714213008359</v>
      </c>
    </row>
    <row r="856" spans="1:65">
      <c r="A856" s="30"/>
      <c r="B856" s="19">
        <v>1</v>
      </c>
      <c r="C856" s="9">
        <v>5</v>
      </c>
      <c r="D856" s="213">
        <v>91.3</v>
      </c>
      <c r="E856" s="213">
        <v>95</v>
      </c>
      <c r="F856" s="213">
        <v>97.3</v>
      </c>
      <c r="G856" s="213">
        <v>93</v>
      </c>
      <c r="H856" s="213">
        <v>98.9</v>
      </c>
      <c r="I856" s="213">
        <v>89.9</v>
      </c>
      <c r="J856" s="213">
        <v>100</v>
      </c>
      <c r="K856" s="214">
        <v>116</v>
      </c>
      <c r="L856" s="213">
        <v>107.5</v>
      </c>
      <c r="M856" s="213">
        <v>94</v>
      </c>
      <c r="N856" s="213">
        <v>88.5</v>
      </c>
      <c r="O856" s="213">
        <v>97.608012713189481</v>
      </c>
      <c r="P856" s="213">
        <v>100</v>
      </c>
      <c r="Q856" s="213">
        <v>94.5</v>
      </c>
      <c r="R856" s="213">
        <v>94.8</v>
      </c>
      <c r="S856" s="213">
        <v>94.7</v>
      </c>
      <c r="T856" s="213">
        <v>97.3</v>
      </c>
      <c r="U856" s="214">
        <v>83</v>
      </c>
      <c r="V856" s="213">
        <v>93.9</v>
      </c>
      <c r="W856" s="213">
        <v>98.5</v>
      </c>
      <c r="X856" s="213">
        <v>98</v>
      </c>
      <c r="Y856" s="213">
        <v>93.1</v>
      </c>
      <c r="Z856" s="213">
        <v>92</v>
      </c>
      <c r="AA856" s="213">
        <v>99.55</v>
      </c>
      <c r="AB856" s="213">
        <v>92.917370000000005</v>
      </c>
      <c r="AC856" s="210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1"/>
      <c r="AT856" s="211"/>
      <c r="AU856" s="211"/>
      <c r="AV856" s="211"/>
      <c r="AW856" s="211"/>
      <c r="AX856" s="211"/>
      <c r="AY856" s="211"/>
      <c r="AZ856" s="211"/>
      <c r="BA856" s="211"/>
      <c r="BB856" s="211"/>
      <c r="BC856" s="211"/>
      <c r="BD856" s="211"/>
      <c r="BE856" s="211"/>
      <c r="BF856" s="211"/>
      <c r="BG856" s="211"/>
      <c r="BH856" s="211"/>
      <c r="BI856" s="211"/>
      <c r="BJ856" s="211"/>
      <c r="BK856" s="211"/>
      <c r="BL856" s="211"/>
      <c r="BM856" s="212">
        <v>54</v>
      </c>
    </row>
    <row r="857" spans="1:65">
      <c r="A857" s="30"/>
      <c r="B857" s="19">
        <v>1</v>
      </c>
      <c r="C857" s="9">
        <v>6</v>
      </c>
      <c r="D857" s="213">
        <v>92.7</v>
      </c>
      <c r="E857" s="213">
        <v>95</v>
      </c>
      <c r="F857" s="213">
        <v>98</v>
      </c>
      <c r="G857" s="213">
        <v>93</v>
      </c>
      <c r="H857" s="213">
        <v>99.6</v>
      </c>
      <c r="I857" s="213">
        <v>88.9</v>
      </c>
      <c r="J857" s="213">
        <v>104</v>
      </c>
      <c r="K857" s="214">
        <v>113</v>
      </c>
      <c r="L857" s="213">
        <v>105.3</v>
      </c>
      <c r="M857" s="213">
        <v>95</v>
      </c>
      <c r="N857" s="213">
        <v>89.4</v>
      </c>
      <c r="O857" s="213">
        <v>96.677295315466949</v>
      </c>
      <c r="P857" s="213">
        <v>100</v>
      </c>
      <c r="Q857" s="213">
        <v>93.5</v>
      </c>
      <c r="R857" s="213">
        <v>94.4</v>
      </c>
      <c r="S857" s="213">
        <v>95.9</v>
      </c>
      <c r="T857" s="213">
        <v>99.8</v>
      </c>
      <c r="U857" s="214">
        <v>82</v>
      </c>
      <c r="V857" s="213">
        <v>101</v>
      </c>
      <c r="W857" s="213">
        <v>98.2</v>
      </c>
      <c r="X857" s="213">
        <v>99</v>
      </c>
      <c r="Y857" s="213">
        <v>93.1</v>
      </c>
      <c r="Z857" s="213">
        <v>94</v>
      </c>
      <c r="AA857" s="213">
        <v>97.57</v>
      </c>
      <c r="AB857" s="213">
        <v>92.804329999999993</v>
      </c>
      <c r="AC857" s="210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1"/>
      <c r="AT857" s="211"/>
      <c r="AU857" s="211"/>
      <c r="AV857" s="211"/>
      <c r="AW857" s="211"/>
      <c r="AX857" s="211"/>
      <c r="AY857" s="211"/>
      <c r="AZ857" s="211"/>
      <c r="BA857" s="211"/>
      <c r="BB857" s="211"/>
      <c r="BC857" s="211"/>
      <c r="BD857" s="211"/>
      <c r="BE857" s="211"/>
      <c r="BF857" s="211"/>
      <c r="BG857" s="211"/>
      <c r="BH857" s="211"/>
      <c r="BI857" s="211"/>
      <c r="BJ857" s="211"/>
      <c r="BK857" s="211"/>
      <c r="BL857" s="211"/>
      <c r="BM857" s="215"/>
    </row>
    <row r="858" spans="1:65">
      <c r="A858" s="30"/>
      <c r="B858" s="20" t="s">
        <v>267</v>
      </c>
      <c r="C858" s="12"/>
      <c r="D858" s="216">
        <v>92.25</v>
      </c>
      <c r="E858" s="216">
        <v>95.5</v>
      </c>
      <c r="F858" s="216">
        <v>96.983333333333334</v>
      </c>
      <c r="G858" s="216">
        <v>91.333333333333329</v>
      </c>
      <c r="H858" s="216">
        <v>99.183333333333337</v>
      </c>
      <c r="I858" s="216">
        <v>90.216666666666654</v>
      </c>
      <c r="J858" s="216">
        <v>102.5</v>
      </c>
      <c r="K858" s="216">
        <v>114.66666666666667</v>
      </c>
      <c r="L858" s="216">
        <v>106.06666666666666</v>
      </c>
      <c r="M858" s="216">
        <v>95</v>
      </c>
      <c r="N858" s="216">
        <v>90.3</v>
      </c>
      <c r="O858" s="216">
        <v>97.026688991922597</v>
      </c>
      <c r="P858" s="216">
        <v>100</v>
      </c>
      <c r="Q858" s="216">
        <v>94.333333333333329</v>
      </c>
      <c r="R858" s="216">
        <v>95.283333333333346</v>
      </c>
      <c r="S858" s="216">
        <v>93.95</v>
      </c>
      <c r="T858" s="216">
        <v>99.350000000000009</v>
      </c>
      <c r="U858" s="216">
        <v>82.666666666666671</v>
      </c>
      <c r="V858" s="216">
        <v>98.983333333333334</v>
      </c>
      <c r="W858" s="216">
        <v>97.63333333333334</v>
      </c>
      <c r="X858" s="216">
        <v>100.33333333333333</v>
      </c>
      <c r="Y858" s="216">
        <v>93.466666666666683</v>
      </c>
      <c r="Z858" s="216">
        <v>93</v>
      </c>
      <c r="AA858" s="216">
        <v>98.089999999999989</v>
      </c>
      <c r="AB858" s="216">
        <v>93.590913333333333</v>
      </c>
      <c r="AC858" s="210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1"/>
      <c r="AT858" s="211"/>
      <c r="AU858" s="211"/>
      <c r="AV858" s="211"/>
      <c r="AW858" s="211"/>
      <c r="AX858" s="211"/>
      <c r="AY858" s="211"/>
      <c r="AZ858" s="211"/>
      <c r="BA858" s="211"/>
      <c r="BB858" s="211"/>
      <c r="BC858" s="211"/>
      <c r="BD858" s="211"/>
      <c r="BE858" s="211"/>
      <c r="BF858" s="211"/>
      <c r="BG858" s="211"/>
      <c r="BH858" s="211"/>
      <c r="BI858" s="211"/>
      <c r="BJ858" s="211"/>
      <c r="BK858" s="211"/>
      <c r="BL858" s="211"/>
      <c r="BM858" s="215"/>
    </row>
    <row r="859" spans="1:65">
      <c r="A859" s="30"/>
      <c r="B859" s="3" t="s">
        <v>268</v>
      </c>
      <c r="C859" s="29"/>
      <c r="D859" s="213">
        <v>92</v>
      </c>
      <c r="E859" s="213">
        <v>95.5</v>
      </c>
      <c r="F859" s="213">
        <v>97.25</v>
      </c>
      <c r="G859" s="213">
        <v>91.5</v>
      </c>
      <c r="H859" s="213">
        <v>99.2</v>
      </c>
      <c r="I859" s="213">
        <v>90.15</v>
      </c>
      <c r="J859" s="213">
        <v>103.5</v>
      </c>
      <c r="K859" s="213">
        <v>114</v>
      </c>
      <c r="L859" s="213">
        <v>105.9</v>
      </c>
      <c r="M859" s="213">
        <v>95</v>
      </c>
      <c r="N859" s="213">
        <v>89.550000000000011</v>
      </c>
      <c r="O859" s="213">
        <v>96.863057532537198</v>
      </c>
      <c r="P859" s="213">
        <v>100</v>
      </c>
      <c r="Q859" s="213">
        <v>94.25</v>
      </c>
      <c r="R859" s="213">
        <v>95.1</v>
      </c>
      <c r="S859" s="213">
        <v>94.6</v>
      </c>
      <c r="T859" s="213">
        <v>99</v>
      </c>
      <c r="U859" s="213">
        <v>82.5</v>
      </c>
      <c r="V859" s="213">
        <v>100.2</v>
      </c>
      <c r="W859" s="213">
        <v>98.05</v>
      </c>
      <c r="X859" s="213">
        <v>98.5</v>
      </c>
      <c r="Y859" s="213">
        <v>93.1</v>
      </c>
      <c r="Z859" s="213">
        <v>93</v>
      </c>
      <c r="AA859" s="213">
        <v>97.765000000000001</v>
      </c>
      <c r="AB859" s="213">
        <v>93.086515000000006</v>
      </c>
      <c r="AC859" s="210"/>
      <c r="AD859" s="211"/>
      <c r="AE859" s="211"/>
      <c r="AF859" s="211"/>
      <c r="AG859" s="211"/>
      <c r="AH859" s="211"/>
      <c r="AI859" s="211"/>
      <c r="AJ859" s="211"/>
      <c r="AK859" s="211"/>
      <c r="AL859" s="211"/>
      <c r="AM859" s="211"/>
      <c r="AN859" s="211"/>
      <c r="AO859" s="211"/>
      <c r="AP859" s="211"/>
      <c r="AQ859" s="211"/>
      <c r="AR859" s="211"/>
      <c r="AS859" s="211"/>
      <c r="AT859" s="211"/>
      <c r="AU859" s="211"/>
      <c r="AV859" s="211"/>
      <c r="AW859" s="211"/>
      <c r="AX859" s="211"/>
      <c r="AY859" s="211"/>
      <c r="AZ859" s="211"/>
      <c r="BA859" s="211"/>
      <c r="BB859" s="211"/>
      <c r="BC859" s="211"/>
      <c r="BD859" s="211"/>
      <c r="BE859" s="211"/>
      <c r="BF859" s="211"/>
      <c r="BG859" s="211"/>
      <c r="BH859" s="211"/>
      <c r="BI859" s="211"/>
      <c r="BJ859" s="211"/>
      <c r="BK859" s="211"/>
      <c r="BL859" s="211"/>
      <c r="BM859" s="215"/>
    </row>
    <row r="860" spans="1:65">
      <c r="A860" s="30"/>
      <c r="B860" s="3" t="s">
        <v>269</v>
      </c>
      <c r="C860" s="29"/>
      <c r="D860" s="224">
        <v>1.5293789589241757</v>
      </c>
      <c r="E860" s="224">
        <v>0.54772255750516607</v>
      </c>
      <c r="F860" s="224">
        <v>0.87958323464392052</v>
      </c>
      <c r="G860" s="224">
        <v>1.6329931618554521</v>
      </c>
      <c r="H860" s="224">
        <v>1.3833534135088765</v>
      </c>
      <c r="I860" s="224">
        <v>1.9104100781420386</v>
      </c>
      <c r="J860" s="224">
        <v>2.4289915602982237</v>
      </c>
      <c r="K860" s="224">
        <v>1.505545305418162</v>
      </c>
      <c r="L860" s="224">
        <v>0.85479042265731409</v>
      </c>
      <c r="M860" s="224">
        <v>0.63245553203367588</v>
      </c>
      <c r="N860" s="224">
        <v>1.9235384061671321</v>
      </c>
      <c r="O860" s="224">
        <v>0.38638415116567842</v>
      </c>
      <c r="P860" s="224">
        <v>0</v>
      </c>
      <c r="Q860" s="224">
        <v>1.0327955589886446</v>
      </c>
      <c r="R860" s="224">
        <v>0.94956130221627366</v>
      </c>
      <c r="S860" s="224">
        <v>1.9907285098676866</v>
      </c>
      <c r="T860" s="224">
        <v>2.3780243901188234</v>
      </c>
      <c r="U860" s="224">
        <v>0.81649658092772603</v>
      </c>
      <c r="V860" s="224">
        <v>3.1282050231189547</v>
      </c>
      <c r="W860" s="224">
        <v>0.9479803092188499</v>
      </c>
      <c r="X860" s="224">
        <v>3.2659863237109041</v>
      </c>
      <c r="Y860" s="224">
        <v>0.72018516137634592</v>
      </c>
      <c r="Z860" s="224">
        <v>0.89442719099991586</v>
      </c>
      <c r="AA860" s="224">
        <v>1.0339632488633212</v>
      </c>
      <c r="AB860" s="224">
        <v>1.1249562679085214</v>
      </c>
      <c r="AC860" s="225"/>
      <c r="AD860" s="226"/>
      <c r="AE860" s="226"/>
      <c r="AF860" s="226"/>
      <c r="AG860" s="226"/>
      <c r="AH860" s="226"/>
      <c r="AI860" s="226"/>
      <c r="AJ860" s="226"/>
      <c r="AK860" s="226"/>
      <c r="AL860" s="226"/>
      <c r="AM860" s="226"/>
      <c r="AN860" s="226"/>
      <c r="AO860" s="226"/>
      <c r="AP860" s="226"/>
      <c r="AQ860" s="226"/>
      <c r="AR860" s="226"/>
      <c r="AS860" s="226"/>
      <c r="AT860" s="226"/>
      <c r="AU860" s="226"/>
      <c r="AV860" s="226"/>
      <c r="AW860" s="226"/>
      <c r="AX860" s="226"/>
      <c r="AY860" s="226"/>
      <c r="AZ860" s="226"/>
      <c r="BA860" s="226"/>
      <c r="BB860" s="226"/>
      <c r="BC860" s="226"/>
      <c r="BD860" s="226"/>
      <c r="BE860" s="226"/>
      <c r="BF860" s="226"/>
      <c r="BG860" s="226"/>
      <c r="BH860" s="226"/>
      <c r="BI860" s="226"/>
      <c r="BJ860" s="226"/>
      <c r="BK860" s="226"/>
      <c r="BL860" s="226"/>
      <c r="BM860" s="227"/>
    </row>
    <row r="861" spans="1:65">
      <c r="A861" s="30"/>
      <c r="B861" s="3" t="s">
        <v>85</v>
      </c>
      <c r="C861" s="29"/>
      <c r="D861" s="13">
        <v>1.6578633701075075E-2</v>
      </c>
      <c r="E861" s="13">
        <v>5.7353147382739906E-3</v>
      </c>
      <c r="F861" s="13">
        <v>9.0694267191330519E-3</v>
      </c>
      <c r="G861" s="13">
        <v>1.7879487173599842E-2</v>
      </c>
      <c r="H861" s="13">
        <v>1.3947438213835085E-2</v>
      </c>
      <c r="I861" s="13">
        <v>2.1175799868561301E-2</v>
      </c>
      <c r="J861" s="13">
        <v>2.369747863705584E-2</v>
      </c>
      <c r="K861" s="13">
        <v>1.3129755570507226E-2</v>
      </c>
      <c r="L861" s="13">
        <v>8.0589920426522386E-3</v>
      </c>
      <c r="M861" s="13">
        <v>6.6574266529860621E-3</v>
      </c>
      <c r="N861" s="13">
        <v>2.1301643479148751E-2</v>
      </c>
      <c r="O861" s="13">
        <v>3.9822460724991309E-3</v>
      </c>
      <c r="P861" s="13">
        <v>0</v>
      </c>
      <c r="Q861" s="13">
        <v>1.0948362816134042E-2</v>
      </c>
      <c r="R861" s="13">
        <v>9.9656599847781028E-3</v>
      </c>
      <c r="S861" s="13">
        <v>2.1189233739943445E-2</v>
      </c>
      <c r="T861" s="13">
        <v>2.3935826775227209E-2</v>
      </c>
      <c r="U861" s="13">
        <v>9.8769747692870075E-3</v>
      </c>
      <c r="V861" s="13">
        <v>3.1603350966010656E-2</v>
      </c>
      <c r="W861" s="13">
        <v>9.7095968851367339E-3</v>
      </c>
      <c r="X861" s="13">
        <v>3.2551358708082102E-2</v>
      </c>
      <c r="Y861" s="13">
        <v>7.7052620689337997E-3</v>
      </c>
      <c r="Z861" s="13">
        <v>9.6174966774184509E-3</v>
      </c>
      <c r="AA861" s="13">
        <v>1.0540964918578054E-2</v>
      </c>
      <c r="AB861" s="13">
        <v>1.2019930438138562E-2</v>
      </c>
      <c r="AC861" s="155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3" t="s">
        <v>270</v>
      </c>
      <c r="C862" s="29"/>
      <c r="D862" s="13">
        <v>-4.1828642198813659E-2</v>
      </c>
      <c r="E862" s="13">
        <v>-8.0719276963328035E-3</v>
      </c>
      <c r="F862" s="13">
        <v>7.3349830253122139E-3</v>
      </c>
      <c r="G862" s="13">
        <v>-5.1349766802077479E-2</v>
      </c>
      <c r="H862" s="13">
        <v>3.0185682073145426E-2</v>
      </c>
      <c r="I862" s="13">
        <v>-6.2948227682417146E-2</v>
      </c>
      <c r="J862" s="13">
        <v>6.4634842001318304E-2</v>
      </c>
      <c r="K862" s="13">
        <v>0.19100613219009266</v>
      </c>
      <c r="L862" s="13">
        <v>0.10168067227583566</v>
      </c>
      <c r="M862" s="13">
        <v>-1.3265268389022089E-2</v>
      </c>
      <c r="N862" s="13">
        <v>-6.2082670900302173E-2</v>
      </c>
      <c r="O862" s="13">
        <v>7.7853044373321634E-3</v>
      </c>
      <c r="P862" s="13">
        <v>3.8668138537871322E-2</v>
      </c>
      <c r="Q862" s="13">
        <v>-2.0189722645941321E-2</v>
      </c>
      <c r="R862" s="13">
        <v>-1.0322375329831379E-2</v>
      </c>
      <c r="S862" s="13">
        <v>-2.4171283843669733E-2</v>
      </c>
      <c r="T862" s="13">
        <v>3.1916795637375373E-2</v>
      </c>
      <c r="U862" s="13">
        <v>-0.14136767214202628</v>
      </c>
      <c r="V862" s="13">
        <v>2.81083457960698E-2</v>
      </c>
      <c r="W862" s="13">
        <v>1.4086325925808607E-2</v>
      </c>
      <c r="X862" s="13">
        <v>4.2130365666330993E-2</v>
      </c>
      <c r="Y862" s="13">
        <v>-2.9191513179935957E-2</v>
      </c>
      <c r="Z862" s="13">
        <v>-3.4038631159779564E-2</v>
      </c>
      <c r="AA862" s="13">
        <v>1.8829577091797889E-2</v>
      </c>
      <c r="AB862" s="13">
        <v>-2.7901002640074113E-2</v>
      </c>
      <c r="AC862" s="155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30"/>
      <c r="B863" s="46" t="s">
        <v>271</v>
      </c>
      <c r="C863" s="47"/>
      <c r="D863" s="45">
        <v>0.67</v>
      </c>
      <c r="E863" s="45">
        <v>0</v>
      </c>
      <c r="F863" s="45">
        <v>0.31</v>
      </c>
      <c r="G863" s="45">
        <v>0.86</v>
      </c>
      <c r="H863" s="45">
        <v>0.76</v>
      </c>
      <c r="I863" s="45">
        <v>1.1000000000000001</v>
      </c>
      <c r="J863" s="45">
        <v>1.45</v>
      </c>
      <c r="K863" s="45">
        <v>3.98</v>
      </c>
      <c r="L863" s="45">
        <v>2.19</v>
      </c>
      <c r="M863" s="45">
        <v>0.1</v>
      </c>
      <c r="N863" s="45">
        <v>1.08</v>
      </c>
      <c r="O863" s="45">
        <v>0.32</v>
      </c>
      <c r="P863" s="45">
        <v>0.93</v>
      </c>
      <c r="Q863" s="45">
        <v>0.24</v>
      </c>
      <c r="R863" s="45">
        <v>0.04</v>
      </c>
      <c r="S863" s="45">
        <v>0.32</v>
      </c>
      <c r="T863" s="45">
        <v>0.8</v>
      </c>
      <c r="U863" s="45">
        <v>2.66</v>
      </c>
      <c r="V863" s="45">
        <v>0.72</v>
      </c>
      <c r="W863" s="45">
        <v>0.44</v>
      </c>
      <c r="X863" s="45">
        <v>1</v>
      </c>
      <c r="Y863" s="45">
        <v>0.42</v>
      </c>
      <c r="Z863" s="45">
        <v>0.52</v>
      </c>
      <c r="AA863" s="45">
        <v>0.54</v>
      </c>
      <c r="AB863" s="45">
        <v>0.4</v>
      </c>
      <c r="AC863" s="155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B864" s="31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BM864" s="55"/>
    </row>
    <row r="865" spans="1:65" ht="15">
      <c r="B865" s="8" t="s">
        <v>515</v>
      </c>
      <c r="BM865" s="28" t="s">
        <v>65</v>
      </c>
    </row>
    <row r="866" spans="1:65" ht="15">
      <c r="A866" s="25" t="s">
        <v>21</v>
      </c>
      <c r="B866" s="18" t="s">
        <v>108</v>
      </c>
      <c r="C866" s="15" t="s">
        <v>109</v>
      </c>
      <c r="D866" s="16" t="s">
        <v>224</v>
      </c>
      <c r="E866" s="17" t="s">
        <v>224</v>
      </c>
      <c r="F866" s="17" t="s">
        <v>224</v>
      </c>
      <c r="G866" s="17" t="s">
        <v>224</v>
      </c>
      <c r="H866" s="17" t="s">
        <v>224</v>
      </c>
      <c r="I866" s="17" t="s">
        <v>224</v>
      </c>
      <c r="J866" s="17" t="s">
        <v>224</v>
      </c>
      <c r="K866" s="17" t="s">
        <v>224</v>
      </c>
      <c r="L866" s="17" t="s">
        <v>224</v>
      </c>
      <c r="M866" s="17" t="s">
        <v>224</v>
      </c>
      <c r="N866" s="17" t="s">
        <v>224</v>
      </c>
      <c r="O866" s="17" t="s">
        <v>224</v>
      </c>
      <c r="P866" s="17" t="s">
        <v>224</v>
      </c>
      <c r="Q866" s="17" t="s">
        <v>224</v>
      </c>
      <c r="R866" s="17" t="s">
        <v>224</v>
      </c>
      <c r="S866" s="17" t="s">
        <v>224</v>
      </c>
      <c r="T866" s="17" t="s">
        <v>224</v>
      </c>
      <c r="U866" s="17" t="s">
        <v>224</v>
      </c>
      <c r="V866" s="17" t="s">
        <v>224</v>
      </c>
      <c r="W866" s="17" t="s">
        <v>224</v>
      </c>
      <c r="X866" s="17" t="s">
        <v>224</v>
      </c>
      <c r="Y866" s="155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</v>
      </c>
    </row>
    <row r="867" spans="1:65">
      <c r="A867" s="30"/>
      <c r="B867" s="19" t="s">
        <v>225</v>
      </c>
      <c r="C867" s="9" t="s">
        <v>225</v>
      </c>
      <c r="D867" s="153" t="s">
        <v>229</v>
      </c>
      <c r="E867" s="154" t="s">
        <v>230</v>
      </c>
      <c r="F867" s="154" t="s">
        <v>232</v>
      </c>
      <c r="G867" s="154" t="s">
        <v>233</v>
      </c>
      <c r="H867" s="154" t="s">
        <v>234</v>
      </c>
      <c r="I867" s="154" t="s">
        <v>235</v>
      </c>
      <c r="J867" s="154" t="s">
        <v>236</v>
      </c>
      <c r="K867" s="154" t="s">
        <v>239</v>
      </c>
      <c r="L867" s="154" t="s">
        <v>240</v>
      </c>
      <c r="M867" s="154" t="s">
        <v>244</v>
      </c>
      <c r="N867" s="154" t="s">
        <v>246</v>
      </c>
      <c r="O867" s="154" t="s">
        <v>247</v>
      </c>
      <c r="P867" s="154" t="s">
        <v>248</v>
      </c>
      <c r="Q867" s="154" t="s">
        <v>249</v>
      </c>
      <c r="R867" s="154" t="s">
        <v>250</v>
      </c>
      <c r="S867" s="154" t="s">
        <v>251</v>
      </c>
      <c r="T867" s="154" t="s">
        <v>252</v>
      </c>
      <c r="U867" s="154" t="s">
        <v>253</v>
      </c>
      <c r="V867" s="154" t="s">
        <v>254</v>
      </c>
      <c r="W867" s="154" t="s">
        <v>255</v>
      </c>
      <c r="X867" s="154" t="s">
        <v>258</v>
      </c>
      <c r="Y867" s="155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 t="s">
        <v>3</v>
      </c>
    </row>
    <row r="868" spans="1:65">
      <c r="A868" s="30"/>
      <c r="B868" s="19"/>
      <c r="C868" s="9"/>
      <c r="D868" s="10" t="s">
        <v>296</v>
      </c>
      <c r="E868" s="11" t="s">
        <v>296</v>
      </c>
      <c r="F868" s="11" t="s">
        <v>296</v>
      </c>
      <c r="G868" s="11" t="s">
        <v>296</v>
      </c>
      <c r="H868" s="11" t="s">
        <v>296</v>
      </c>
      <c r="I868" s="11" t="s">
        <v>295</v>
      </c>
      <c r="J868" s="11" t="s">
        <v>295</v>
      </c>
      <c r="K868" s="11" t="s">
        <v>295</v>
      </c>
      <c r="L868" s="11" t="s">
        <v>296</v>
      </c>
      <c r="M868" s="11" t="s">
        <v>295</v>
      </c>
      <c r="N868" s="11" t="s">
        <v>295</v>
      </c>
      <c r="O868" s="11" t="s">
        <v>295</v>
      </c>
      <c r="P868" s="11" t="s">
        <v>112</v>
      </c>
      <c r="Q868" s="11" t="s">
        <v>296</v>
      </c>
      <c r="R868" s="11" t="s">
        <v>296</v>
      </c>
      <c r="S868" s="11" t="s">
        <v>296</v>
      </c>
      <c r="T868" s="11" t="s">
        <v>295</v>
      </c>
      <c r="U868" s="11" t="s">
        <v>295</v>
      </c>
      <c r="V868" s="11" t="s">
        <v>295</v>
      </c>
      <c r="W868" s="11" t="s">
        <v>295</v>
      </c>
      <c r="X868" s="11" t="s">
        <v>295</v>
      </c>
      <c r="Y868" s="155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2</v>
      </c>
    </row>
    <row r="869" spans="1:65">
      <c r="A869" s="30"/>
      <c r="B869" s="19"/>
      <c r="C869" s="9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155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3</v>
      </c>
    </row>
    <row r="870" spans="1:65">
      <c r="A870" s="30"/>
      <c r="B870" s="18">
        <v>1</v>
      </c>
      <c r="C870" s="14">
        <v>1</v>
      </c>
      <c r="D870" s="149">
        <v>0.67</v>
      </c>
      <c r="E870" s="22">
        <v>0.89</v>
      </c>
      <c r="F870" s="148">
        <v>0.3</v>
      </c>
      <c r="G870" s="22">
        <v>0.87</v>
      </c>
      <c r="H870" s="148" t="s">
        <v>103</v>
      </c>
      <c r="I870" s="148">
        <v>0.2</v>
      </c>
      <c r="J870" s="148">
        <v>0.9</v>
      </c>
      <c r="K870" s="22">
        <v>0.98</v>
      </c>
      <c r="L870" s="22">
        <v>0.87</v>
      </c>
      <c r="M870" s="148">
        <v>0.4</v>
      </c>
      <c r="N870" s="22">
        <v>0.93</v>
      </c>
      <c r="O870" s="148">
        <v>0.72</v>
      </c>
      <c r="P870" s="148" t="s">
        <v>102</v>
      </c>
      <c r="Q870" s="22">
        <v>1</v>
      </c>
      <c r="R870" s="22">
        <v>0.98</v>
      </c>
      <c r="S870" s="148">
        <v>0.8</v>
      </c>
      <c r="T870" s="149">
        <v>0.71</v>
      </c>
      <c r="U870" s="22">
        <v>0.91</v>
      </c>
      <c r="V870" s="22">
        <v>0.84</v>
      </c>
      <c r="W870" s="22">
        <v>0.92135</v>
      </c>
      <c r="X870" s="22">
        <v>0.87</v>
      </c>
      <c r="Y870" s="155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</v>
      </c>
    </row>
    <row r="871" spans="1:65">
      <c r="A871" s="30"/>
      <c r="B871" s="19">
        <v>1</v>
      </c>
      <c r="C871" s="9">
        <v>2</v>
      </c>
      <c r="D871" s="11">
        <v>0.9900000000000001</v>
      </c>
      <c r="E871" s="11">
        <v>0.93</v>
      </c>
      <c r="F871" s="150">
        <v>0.4</v>
      </c>
      <c r="G871" s="11">
        <v>0.87</v>
      </c>
      <c r="H871" s="150" t="s">
        <v>103</v>
      </c>
      <c r="I871" s="150">
        <v>0.3</v>
      </c>
      <c r="J871" s="150">
        <v>0.8</v>
      </c>
      <c r="K871" s="11">
        <v>0.97000000000000008</v>
      </c>
      <c r="L871" s="11">
        <v>0.83</v>
      </c>
      <c r="M871" s="150">
        <v>0.4</v>
      </c>
      <c r="N871" s="11">
        <v>0.91</v>
      </c>
      <c r="O871" s="150">
        <v>0.75</v>
      </c>
      <c r="P871" s="150" t="s">
        <v>102</v>
      </c>
      <c r="Q871" s="11">
        <v>1.02</v>
      </c>
      <c r="R871" s="11">
        <v>0.97000000000000008</v>
      </c>
      <c r="S871" s="150">
        <v>0.8</v>
      </c>
      <c r="T871" s="11">
        <v>0.8</v>
      </c>
      <c r="U871" s="11">
        <v>0.93</v>
      </c>
      <c r="V871" s="11">
        <v>0.9900000000000001</v>
      </c>
      <c r="W871" s="11">
        <v>0.95309999999999995</v>
      </c>
      <c r="X871" s="11">
        <v>0.92</v>
      </c>
      <c r="Y871" s="155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22</v>
      </c>
    </row>
    <row r="872" spans="1:65">
      <c r="A872" s="30"/>
      <c r="B872" s="19">
        <v>1</v>
      </c>
      <c r="C872" s="9">
        <v>3</v>
      </c>
      <c r="D872" s="11">
        <v>1.07</v>
      </c>
      <c r="E872" s="11">
        <v>0.93</v>
      </c>
      <c r="F872" s="150">
        <v>0.4</v>
      </c>
      <c r="G872" s="11">
        <v>0.9</v>
      </c>
      <c r="H872" s="150" t="s">
        <v>103</v>
      </c>
      <c r="I872" s="150">
        <v>0.3</v>
      </c>
      <c r="J872" s="150">
        <v>1</v>
      </c>
      <c r="K872" s="11">
        <v>0.98</v>
      </c>
      <c r="L872" s="11">
        <v>0.93</v>
      </c>
      <c r="M872" s="150">
        <v>0.4</v>
      </c>
      <c r="N872" s="11">
        <v>0.94</v>
      </c>
      <c r="O872" s="150">
        <v>0.77</v>
      </c>
      <c r="P872" s="150" t="s">
        <v>102</v>
      </c>
      <c r="Q872" s="11">
        <v>0.97000000000000008</v>
      </c>
      <c r="R872" s="11">
        <v>0.97000000000000008</v>
      </c>
      <c r="S872" s="150">
        <v>0.8</v>
      </c>
      <c r="T872" s="11">
        <v>0.81</v>
      </c>
      <c r="U872" s="11">
        <v>0.91</v>
      </c>
      <c r="V872" s="11">
        <v>0.9900000000000001</v>
      </c>
      <c r="W872" s="11">
        <v>0.98914999999999986</v>
      </c>
      <c r="X872" s="11">
        <v>0.86</v>
      </c>
      <c r="Y872" s="155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16</v>
      </c>
    </row>
    <row r="873" spans="1:65">
      <c r="A873" s="30"/>
      <c r="B873" s="19">
        <v>1</v>
      </c>
      <c r="C873" s="9">
        <v>4</v>
      </c>
      <c r="D873" s="11">
        <v>1.01</v>
      </c>
      <c r="E873" s="11">
        <v>0.93</v>
      </c>
      <c r="F873" s="150">
        <v>0.4</v>
      </c>
      <c r="G873" s="11">
        <v>0.88</v>
      </c>
      <c r="H873" s="150" t="s">
        <v>103</v>
      </c>
      <c r="I873" s="150">
        <v>0.2</v>
      </c>
      <c r="J873" s="150">
        <v>0.9</v>
      </c>
      <c r="K873" s="11">
        <v>0.98</v>
      </c>
      <c r="L873" s="11">
        <v>0.9</v>
      </c>
      <c r="M873" s="150">
        <v>0.4</v>
      </c>
      <c r="N873" s="11">
        <v>0.93</v>
      </c>
      <c r="O873" s="150">
        <v>0.75</v>
      </c>
      <c r="P873" s="150" t="s">
        <v>102</v>
      </c>
      <c r="Q873" s="11">
        <v>0.95</v>
      </c>
      <c r="R873" s="11">
        <v>0.95</v>
      </c>
      <c r="S873" s="150">
        <v>0.8</v>
      </c>
      <c r="T873" s="11">
        <v>0.75</v>
      </c>
      <c r="U873" s="11">
        <v>0.9</v>
      </c>
      <c r="V873" s="11">
        <v>0.9</v>
      </c>
      <c r="W873" s="11">
        <v>0.96528999999999998</v>
      </c>
      <c r="X873" s="11">
        <v>0.9</v>
      </c>
      <c r="Y873" s="155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8">
        <v>0.91909089743589745</v>
      </c>
    </row>
    <row r="874" spans="1:65">
      <c r="A874" s="30"/>
      <c r="B874" s="19">
        <v>1</v>
      </c>
      <c r="C874" s="9">
        <v>5</v>
      </c>
      <c r="D874" s="11">
        <v>0.91</v>
      </c>
      <c r="E874" s="11">
        <v>0.92</v>
      </c>
      <c r="F874" s="150">
        <v>0.3</v>
      </c>
      <c r="G874" s="11">
        <v>0.88</v>
      </c>
      <c r="H874" s="150" t="s">
        <v>103</v>
      </c>
      <c r="I874" s="150">
        <v>0.3</v>
      </c>
      <c r="J874" s="150">
        <v>1</v>
      </c>
      <c r="K874" s="11">
        <v>0.97000000000000008</v>
      </c>
      <c r="L874" s="11">
        <v>0.86</v>
      </c>
      <c r="M874" s="150">
        <v>0.4</v>
      </c>
      <c r="N874" s="11">
        <v>0.93</v>
      </c>
      <c r="O874" s="150">
        <v>0.7</v>
      </c>
      <c r="P874" s="150" t="s">
        <v>102</v>
      </c>
      <c r="Q874" s="11">
        <v>0.89</v>
      </c>
      <c r="R874" s="11">
        <v>0.93</v>
      </c>
      <c r="S874" s="150">
        <v>0.8</v>
      </c>
      <c r="T874" s="11">
        <v>0.73</v>
      </c>
      <c r="U874" s="11">
        <v>0.94</v>
      </c>
      <c r="V874" s="11">
        <v>0.91</v>
      </c>
      <c r="W874" s="11">
        <v>0.98064000000000007</v>
      </c>
      <c r="X874" s="11">
        <v>0.79</v>
      </c>
      <c r="Y874" s="155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55</v>
      </c>
    </row>
    <row r="875" spans="1:65">
      <c r="A875" s="30"/>
      <c r="B875" s="19">
        <v>1</v>
      </c>
      <c r="C875" s="9">
        <v>6</v>
      </c>
      <c r="D875" s="11">
        <v>1.03</v>
      </c>
      <c r="E875" s="11">
        <v>0.96</v>
      </c>
      <c r="F875" s="150">
        <v>0.4</v>
      </c>
      <c r="G875" s="11">
        <v>0.87</v>
      </c>
      <c r="H875" s="150" t="s">
        <v>103</v>
      </c>
      <c r="I875" s="150">
        <v>0.2</v>
      </c>
      <c r="J875" s="150">
        <v>0.9</v>
      </c>
      <c r="K875" s="11">
        <v>0.97000000000000008</v>
      </c>
      <c r="L875" s="11">
        <v>0.87</v>
      </c>
      <c r="M875" s="150">
        <v>0.3</v>
      </c>
      <c r="N875" s="11">
        <v>0.92</v>
      </c>
      <c r="O875" s="150">
        <v>0.76</v>
      </c>
      <c r="P875" s="150" t="s">
        <v>102</v>
      </c>
      <c r="Q875" s="11">
        <v>0.97000000000000008</v>
      </c>
      <c r="R875" s="11">
        <v>0.93</v>
      </c>
      <c r="S875" s="150">
        <v>0.8</v>
      </c>
      <c r="T875" s="11">
        <v>0.82</v>
      </c>
      <c r="U875" s="11">
        <v>0.89</v>
      </c>
      <c r="V875" s="11">
        <v>0.87</v>
      </c>
      <c r="W875" s="11">
        <v>0.97555999999999998</v>
      </c>
      <c r="X875" s="11">
        <v>0.85</v>
      </c>
      <c r="Y875" s="155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20" t="s">
        <v>267</v>
      </c>
      <c r="C876" s="12"/>
      <c r="D876" s="23">
        <v>0.94666666666666677</v>
      </c>
      <c r="E876" s="23">
        <v>0.92666666666666675</v>
      </c>
      <c r="F876" s="23">
        <v>0.3666666666666667</v>
      </c>
      <c r="G876" s="23">
        <v>0.87833333333333341</v>
      </c>
      <c r="H876" s="23" t="s">
        <v>595</v>
      </c>
      <c r="I876" s="23">
        <v>0.25</v>
      </c>
      <c r="J876" s="23">
        <v>0.91666666666666663</v>
      </c>
      <c r="K876" s="23">
        <v>0.97499999999999998</v>
      </c>
      <c r="L876" s="23">
        <v>0.87666666666666659</v>
      </c>
      <c r="M876" s="23">
        <v>0.3833333333333333</v>
      </c>
      <c r="N876" s="23">
        <v>0.92666666666666675</v>
      </c>
      <c r="O876" s="23">
        <v>0.7416666666666667</v>
      </c>
      <c r="P876" s="23" t="s">
        <v>595</v>
      </c>
      <c r="Q876" s="23">
        <v>0.96666666666666667</v>
      </c>
      <c r="R876" s="23">
        <v>0.95499999999999996</v>
      </c>
      <c r="S876" s="23">
        <v>0.79999999999999993</v>
      </c>
      <c r="T876" s="23">
        <v>0.77</v>
      </c>
      <c r="U876" s="23">
        <v>0.91333333333333322</v>
      </c>
      <c r="V876" s="23">
        <v>0.91666666666666663</v>
      </c>
      <c r="W876" s="23">
        <v>0.9641816666666666</v>
      </c>
      <c r="X876" s="23">
        <v>0.86499999999999988</v>
      </c>
      <c r="Y876" s="155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3" t="s">
        <v>268</v>
      </c>
      <c r="C877" s="29"/>
      <c r="D877" s="11">
        <v>1</v>
      </c>
      <c r="E877" s="11">
        <v>0.93</v>
      </c>
      <c r="F877" s="11">
        <v>0.4</v>
      </c>
      <c r="G877" s="11">
        <v>0.875</v>
      </c>
      <c r="H877" s="11" t="s">
        <v>595</v>
      </c>
      <c r="I877" s="11">
        <v>0.25</v>
      </c>
      <c r="J877" s="11">
        <v>0.9</v>
      </c>
      <c r="K877" s="11">
        <v>0.97500000000000009</v>
      </c>
      <c r="L877" s="11">
        <v>0.87</v>
      </c>
      <c r="M877" s="11">
        <v>0.4</v>
      </c>
      <c r="N877" s="11">
        <v>0.93</v>
      </c>
      <c r="O877" s="11">
        <v>0.75</v>
      </c>
      <c r="P877" s="11" t="s">
        <v>595</v>
      </c>
      <c r="Q877" s="11">
        <v>0.97000000000000008</v>
      </c>
      <c r="R877" s="11">
        <v>0.96</v>
      </c>
      <c r="S877" s="11">
        <v>0.8</v>
      </c>
      <c r="T877" s="11">
        <v>0.77500000000000002</v>
      </c>
      <c r="U877" s="11">
        <v>0.91</v>
      </c>
      <c r="V877" s="11">
        <v>0.90500000000000003</v>
      </c>
      <c r="W877" s="11">
        <v>0.97042499999999998</v>
      </c>
      <c r="X877" s="11">
        <v>0.86499999999999999</v>
      </c>
      <c r="Y877" s="155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269</v>
      </c>
      <c r="C878" s="29"/>
      <c r="D878" s="24">
        <v>0.14555640372950465</v>
      </c>
      <c r="E878" s="24">
        <v>2.2509257354845495E-2</v>
      </c>
      <c r="F878" s="24">
        <v>5.1639777949432177E-2</v>
      </c>
      <c r="G878" s="24">
        <v>1.1690451944500132E-2</v>
      </c>
      <c r="H878" s="24" t="s">
        <v>595</v>
      </c>
      <c r="I878" s="24">
        <v>5.4772255750516634E-2</v>
      </c>
      <c r="J878" s="24">
        <v>7.5277265270908097E-2</v>
      </c>
      <c r="K878" s="24">
        <v>5.4772255750516049E-3</v>
      </c>
      <c r="L878" s="24">
        <v>3.4448028487370198E-2</v>
      </c>
      <c r="M878" s="24">
        <v>4.0824829046386311E-2</v>
      </c>
      <c r="N878" s="24">
        <v>1.0327955589886426E-2</v>
      </c>
      <c r="O878" s="24">
        <v>2.6394443859772229E-2</v>
      </c>
      <c r="P878" s="24" t="s">
        <v>595</v>
      </c>
      <c r="Q878" s="24">
        <v>4.5018514709691024E-2</v>
      </c>
      <c r="R878" s="24">
        <v>2.1679483388678797E-2</v>
      </c>
      <c r="S878" s="24">
        <v>1.2161883888976234E-16</v>
      </c>
      <c r="T878" s="24">
        <v>4.6043457732885373E-2</v>
      </c>
      <c r="U878" s="24">
        <v>1.8618986725025242E-2</v>
      </c>
      <c r="V878" s="24">
        <v>6.1860057118197635E-2</v>
      </c>
      <c r="W878" s="24">
        <v>2.442271190238025E-2</v>
      </c>
      <c r="X878" s="24">
        <v>4.5055521304275238E-2</v>
      </c>
      <c r="Y878" s="205"/>
      <c r="Z878" s="206"/>
      <c r="AA878" s="206"/>
      <c r="AB878" s="206"/>
      <c r="AC878" s="206"/>
      <c r="AD878" s="206"/>
      <c r="AE878" s="206"/>
      <c r="AF878" s="206"/>
      <c r="AG878" s="206"/>
      <c r="AH878" s="206"/>
      <c r="AI878" s="206"/>
      <c r="AJ878" s="206"/>
      <c r="AK878" s="206"/>
      <c r="AL878" s="206"/>
      <c r="AM878" s="206"/>
      <c r="AN878" s="206"/>
      <c r="AO878" s="206"/>
      <c r="AP878" s="206"/>
      <c r="AQ878" s="206"/>
      <c r="AR878" s="206"/>
      <c r="AS878" s="206"/>
      <c r="AT878" s="206"/>
      <c r="AU878" s="206"/>
      <c r="AV878" s="206"/>
      <c r="AW878" s="206"/>
      <c r="AX878" s="206"/>
      <c r="AY878" s="206"/>
      <c r="AZ878" s="206"/>
      <c r="BA878" s="206"/>
      <c r="BB878" s="206"/>
      <c r="BC878" s="206"/>
      <c r="BD878" s="206"/>
      <c r="BE878" s="206"/>
      <c r="BF878" s="206"/>
      <c r="BG878" s="206"/>
      <c r="BH878" s="206"/>
      <c r="BI878" s="206"/>
      <c r="BJ878" s="206"/>
      <c r="BK878" s="206"/>
      <c r="BL878" s="206"/>
      <c r="BM878" s="56"/>
    </row>
    <row r="879" spans="1:65">
      <c r="A879" s="30"/>
      <c r="B879" s="3" t="s">
        <v>85</v>
      </c>
      <c r="C879" s="29"/>
      <c r="D879" s="13">
        <v>0.15375676450299786</v>
      </c>
      <c r="E879" s="13">
        <v>2.4290565490840459E-2</v>
      </c>
      <c r="F879" s="13">
        <v>0.14083575804390591</v>
      </c>
      <c r="G879" s="13">
        <v>1.3309812460531457E-2</v>
      </c>
      <c r="H879" s="13" t="s">
        <v>595</v>
      </c>
      <c r="I879" s="13">
        <v>0.21908902300206654</v>
      </c>
      <c r="J879" s="13">
        <v>8.212065302280884E-2</v>
      </c>
      <c r="K879" s="13">
        <v>5.6176672564631847E-3</v>
      </c>
      <c r="L879" s="13">
        <v>3.9294329073045857E-2</v>
      </c>
      <c r="M879" s="13">
        <v>0.10649955403405126</v>
      </c>
      <c r="N879" s="13">
        <v>1.11452758164242E-2</v>
      </c>
      <c r="O879" s="13">
        <v>3.5588014192951316E-2</v>
      </c>
      <c r="P879" s="13" t="s">
        <v>595</v>
      </c>
      <c r="Q879" s="13">
        <v>4.6570877285887269E-2</v>
      </c>
      <c r="R879" s="13">
        <v>2.2701029726365233E-2</v>
      </c>
      <c r="S879" s="13">
        <v>1.5202354861220294E-16</v>
      </c>
      <c r="T879" s="13">
        <v>5.9796698354396591E-2</v>
      </c>
      <c r="U879" s="13">
        <v>2.038575188871377E-2</v>
      </c>
      <c r="V879" s="13">
        <v>6.7483698674397422E-2</v>
      </c>
      <c r="W879" s="13">
        <v>2.5329989924838078E-2</v>
      </c>
      <c r="X879" s="13">
        <v>5.2087307866214155E-2</v>
      </c>
      <c r="Y879" s="155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A880" s="30"/>
      <c r="B880" s="3" t="s">
        <v>270</v>
      </c>
      <c r="C880" s="29"/>
      <c r="D880" s="13">
        <v>3.0003310127105998E-2</v>
      </c>
      <c r="E880" s="13">
        <v>8.2426768145613671E-3</v>
      </c>
      <c r="F880" s="13">
        <v>-0.60105505593668429</v>
      </c>
      <c r="G880" s="13">
        <v>-4.434552035742112E-2</v>
      </c>
      <c r="H880" s="13" t="s">
        <v>595</v>
      </c>
      <c r="I880" s="13">
        <v>-0.72799208359319389</v>
      </c>
      <c r="J880" s="13">
        <v>-2.6376398417109481E-3</v>
      </c>
      <c r="K880" s="13">
        <v>6.0830873986543743E-2</v>
      </c>
      <c r="L880" s="13">
        <v>-4.6158906466799987E-2</v>
      </c>
      <c r="M880" s="13">
        <v>-0.58292119484289739</v>
      </c>
      <c r="N880" s="13">
        <v>8.2426768145613671E-3</v>
      </c>
      <c r="O880" s="13">
        <v>-0.19304318132647513</v>
      </c>
      <c r="P880" s="13" t="s">
        <v>595</v>
      </c>
      <c r="Q880" s="13">
        <v>5.1763943439650406E-2</v>
      </c>
      <c r="R880" s="13">
        <v>3.9070240673999335E-2</v>
      </c>
      <c r="S880" s="13">
        <v>-0.12957466749822055</v>
      </c>
      <c r="T880" s="13">
        <v>-0.16221561746703717</v>
      </c>
      <c r="U880" s="13">
        <v>-6.2644120604684606E-3</v>
      </c>
      <c r="V880" s="13">
        <v>-2.6376398417109481E-3</v>
      </c>
      <c r="W880" s="13">
        <v>4.9060184750566505E-2</v>
      </c>
      <c r="X880" s="13">
        <v>-5.8852609232450948E-2</v>
      </c>
      <c r="Y880" s="155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A881" s="30"/>
      <c r="B881" s="46" t="s">
        <v>271</v>
      </c>
      <c r="C881" s="47"/>
      <c r="D881" s="45">
        <v>0.38</v>
      </c>
      <c r="E881" s="45">
        <v>0.08</v>
      </c>
      <c r="F881" s="45" t="s">
        <v>272</v>
      </c>
      <c r="G881" s="45">
        <v>0.66</v>
      </c>
      <c r="H881" s="45">
        <v>13.31</v>
      </c>
      <c r="I881" s="45" t="s">
        <v>272</v>
      </c>
      <c r="J881" s="45" t="s">
        <v>272</v>
      </c>
      <c r="K881" s="45">
        <v>0.81</v>
      </c>
      <c r="L881" s="45">
        <v>0.69</v>
      </c>
      <c r="M881" s="45" t="s">
        <v>272</v>
      </c>
      <c r="N881" s="45">
        <v>0.08</v>
      </c>
      <c r="O881" s="45">
        <v>2.75</v>
      </c>
      <c r="P881" s="45">
        <v>24.1</v>
      </c>
      <c r="Q881" s="45">
        <v>0.69</v>
      </c>
      <c r="R881" s="45">
        <v>0.51</v>
      </c>
      <c r="S881" s="45" t="s">
        <v>272</v>
      </c>
      <c r="T881" s="45">
        <v>2.3199999999999998</v>
      </c>
      <c r="U881" s="45">
        <v>0.13</v>
      </c>
      <c r="V881" s="45">
        <v>0.08</v>
      </c>
      <c r="W881" s="45">
        <v>0.65</v>
      </c>
      <c r="X881" s="45">
        <v>0.87</v>
      </c>
      <c r="Y881" s="155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B882" s="31" t="s">
        <v>320</v>
      </c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BM882" s="55"/>
    </row>
    <row r="883" spans="1:65">
      <c r="BM883" s="55"/>
    </row>
    <row r="884" spans="1:65" ht="15">
      <c r="B884" s="8" t="s">
        <v>516</v>
      </c>
      <c r="BM884" s="28" t="s">
        <v>65</v>
      </c>
    </row>
    <row r="885" spans="1:65" ht="15">
      <c r="A885" s="25" t="s">
        <v>24</v>
      </c>
      <c r="B885" s="18" t="s">
        <v>108</v>
      </c>
      <c r="C885" s="15" t="s">
        <v>109</v>
      </c>
      <c r="D885" s="16" t="s">
        <v>224</v>
      </c>
      <c r="E885" s="17" t="s">
        <v>224</v>
      </c>
      <c r="F885" s="17" t="s">
        <v>224</v>
      </c>
      <c r="G885" s="17" t="s">
        <v>224</v>
      </c>
      <c r="H885" s="17" t="s">
        <v>224</v>
      </c>
      <c r="I885" s="17" t="s">
        <v>224</v>
      </c>
      <c r="J885" s="17" t="s">
        <v>224</v>
      </c>
      <c r="K885" s="17" t="s">
        <v>224</v>
      </c>
      <c r="L885" s="17" t="s">
        <v>224</v>
      </c>
      <c r="M885" s="17" t="s">
        <v>224</v>
      </c>
      <c r="N885" s="17" t="s">
        <v>224</v>
      </c>
      <c r="O885" s="17" t="s">
        <v>224</v>
      </c>
      <c r="P885" s="17" t="s">
        <v>224</v>
      </c>
      <c r="Q885" s="17" t="s">
        <v>224</v>
      </c>
      <c r="R885" s="15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</v>
      </c>
    </row>
    <row r="886" spans="1:65">
      <c r="A886" s="30"/>
      <c r="B886" s="19" t="s">
        <v>225</v>
      </c>
      <c r="C886" s="9" t="s">
        <v>225</v>
      </c>
      <c r="D886" s="153" t="s">
        <v>234</v>
      </c>
      <c r="E886" s="154" t="s">
        <v>235</v>
      </c>
      <c r="F886" s="154" t="s">
        <v>236</v>
      </c>
      <c r="G886" s="154" t="s">
        <v>239</v>
      </c>
      <c r="H886" s="154" t="s">
        <v>240</v>
      </c>
      <c r="I886" s="154" t="s">
        <v>242</v>
      </c>
      <c r="J886" s="154" t="s">
        <v>243</v>
      </c>
      <c r="K886" s="154" t="s">
        <v>244</v>
      </c>
      <c r="L886" s="154" t="s">
        <v>246</v>
      </c>
      <c r="M886" s="154" t="s">
        <v>251</v>
      </c>
      <c r="N886" s="154" t="s">
        <v>252</v>
      </c>
      <c r="O886" s="154" t="s">
        <v>253</v>
      </c>
      <c r="P886" s="154" t="s">
        <v>255</v>
      </c>
      <c r="Q886" s="154" t="s">
        <v>258</v>
      </c>
      <c r="R886" s="15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 t="s">
        <v>3</v>
      </c>
    </row>
    <row r="887" spans="1:65">
      <c r="A887" s="30"/>
      <c r="B887" s="19"/>
      <c r="C887" s="9"/>
      <c r="D887" s="10" t="s">
        <v>296</v>
      </c>
      <c r="E887" s="11" t="s">
        <v>295</v>
      </c>
      <c r="F887" s="11" t="s">
        <v>295</v>
      </c>
      <c r="G887" s="11" t="s">
        <v>295</v>
      </c>
      <c r="H887" s="11" t="s">
        <v>296</v>
      </c>
      <c r="I887" s="11" t="s">
        <v>295</v>
      </c>
      <c r="J887" s="11" t="s">
        <v>296</v>
      </c>
      <c r="K887" s="11" t="s">
        <v>295</v>
      </c>
      <c r="L887" s="11" t="s">
        <v>295</v>
      </c>
      <c r="M887" s="11" t="s">
        <v>296</v>
      </c>
      <c r="N887" s="11" t="s">
        <v>295</v>
      </c>
      <c r="O887" s="11" t="s">
        <v>295</v>
      </c>
      <c r="P887" s="11" t="s">
        <v>295</v>
      </c>
      <c r="Q887" s="11" t="s">
        <v>295</v>
      </c>
      <c r="R887" s="155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2</v>
      </c>
    </row>
    <row r="888" spans="1:65">
      <c r="A888" s="30"/>
      <c r="B888" s="19"/>
      <c r="C888" s="9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155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3</v>
      </c>
    </row>
    <row r="889" spans="1:65">
      <c r="A889" s="30"/>
      <c r="B889" s="18">
        <v>1</v>
      </c>
      <c r="C889" s="14">
        <v>1</v>
      </c>
      <c r="D889" s="148">
        <v>0.5</v>
      </c>
      <c r="E889" s="22">
        <v>0.56000000000000005</v>
      </c>
      <c r="F889" s="148">
        <v>0.5</v>
      </c>
      <c r="G889" s="22">
        <v>0.54</v>
      </c>
      <c r="H889" s="22">
        <v>0.49</v>
      </c>
      <c r="I889" s="22">
        <v>0.48860542776428584</v>
      </c>
      <c r="J889" s="22">
        <v>0.5</v>
      </c>
      <c r="K889" s="22">
        <v>0.54</v>
      </c>
      <c r="L889" s="148">
        <v>0.61</v>
      </c>
      <c r="M889" s="148">
        <v>0.4</v>
      </c>
      <c r="N889" s="148">
        <v>0.44</v>
      </c>
      <c r="O889" s="149">
        <v>0.56999999999999995</v>
      </c>
      <c r="P889" s="149">
        <v>0.68610000000000004</v>
      </c>
      <c r="Q889" s="22">
        <v>0.56999999999999995</v>
      </c>
      <c r="R889" s="155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</v>
      </c>
    </row>
    <row r="890" spans="1:65">
      <c r="A890" s="30"/>
      <c r="B890" s="19">
        <v>1</v>
      </c>
      <c r="C890" s="9">
        <v>2</v>
      </c>
      <c r="D890" s="150">
        <v>0.5</v>
      </c>
      <c r="E890" s="11">
        <v>0.56000000000000005</v>
      </c>
      <c r="F890" s="150">
        <v>0.5</v>
      </c>
      <c r="G890" s="11">
        <v>0.5</v>
      </c>
      <c r="H890" s="11">
        <v>0.48</v>
      </c>
      <c r="I890" s="11">
        <v>0.54721046531581741</v>
      </c>
      <c r="J890" s="151">
        <v>0.65</v>
      </c>
      <c r="K890" s="11">
        <v>0.5</v>
      </c>
      <c r="L890" s="150">
        <v>0.65</v>
      </c>
      <c r="M890" s="150">
        <v>0.4</v>
      </c>
      <c r="N890" s="150">
        <v>0.47</v>
      </c>
      <c r="O890" s="11">
        <v>0.55000000000000004</v>
      </c>
      <c r="P890" s="150">
        <v>0.72036</v>
      </c>
      <c r="Q890" s="11">
        <v>0.56000000000000005</v>
      </c>
      <c r="R890" s="155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23</v>
      </c>
    </row>
    <row r="891" spans="1:65">
      <c r="A891" s="30"/>
      <c r="B891" s="19">
        <v>1</v>
      </c>
      <c r="C891" s="9">
        <v>3</v>
      </c>
      <c r="D891" s="150">
        <v>0.5</v>
      </c>
      <c r="E891" s="11">
        <v>0.57999999999999996</v>
      </c>
      <c r="F891" s="150">
        <v>0.5</v>
      </c>
      <c r="G891" s="11">
        <v>0.54</v>
      </c>
      <c r="H891" s="11">
        <v>0.51</v>
      </c>
      <c r="I891" s="11">
        <v>0.47596471838676729</v>
      </c>
      <c r="J891" s="11">
        <v>0.55000000000000004</v>
      </c>
      <c r="K891" s="11">
        <v>0.52</v>
      </c>
      <c r="L891" s="150">
        <v>0.62</v>
      </c>
      <c r="M891" s="150">
        <v>0.4</v>
      </c>
      <c r="N891" s="150">
        <v>0.46</v>
      </c>
      <c r="O891" s="11">
        <v>0.52</v>
      </c>
      <c r="P891" s="150">
        <v>0.73101000000000005</v>
      </c>
      <c r="Q891" s="11">
        <v>0.53</v>
      </c>
      <c r="R891" s="155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16</v>
      </c>
    </row>
    <row r="892" spans="1:65">
      <c r="A892" s="30"/>
      <c r="B892" s="19">
        <v>1</v>
      </c>
      <c r="C892" s="9">
        <v>4</v>
      </c>
      <c r="D892" s="150">
        <v>0.5</v>
      </c>
      <c r="E892" s="11">
        <v>0.57999999999999996</v>
      </c>
      <c r="F892" s="150">
        <v>0.5</v>
      </c>
      <c r="G892" s="11">
        <v>0.52</v>
      </c>
      <c r="H892" s="11">
        <v>0.52</v>
      </c>
      <c r="I892" s="11">
        <v>0.53074719852692875</v>
      </c>
      <c r="J892" s="11">
        <v>0.5</v>
      </c>
      <c r="K892" s="11">
        <v>0.5</v>
      </c>
      <c r="L892" s="150">
        <v>0.6</v>
      </c>
      <c r="M892" s="150">
        <v>0.4</v>
      </c>
      <c r="N892" s="150">
        <v>0.45</v>
      </c>
      <c r="O892" s="11">
        <v>0.53</v>
      </c>
      <c r="P892" s="150">
        <v>0.72384999999999999</v>
      </c>
      <c r="Q892" s="11">
        <v>0.52</v>
      </c>
      <c r="R892" s="155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0.52536880420625853</v>
      </c>
    </row>
    <row r="893" spans="1:65">
      <c r="A893" s="30"/>
      <c r="B893" s="19">
        <v>1</v>
      </c>
      <c r="C893" s="9">
        <v>5</v>
      </c>
      <c r="D893" s="150">
        <v>0.5</v>
      </c>
      <c r="E893" s="11">
        <v>0.56000000000000005</v>
      </c>
      <c r="F893" s="150">
        <v>0.5</v>
      </c>
      <c r="G893" s="11">
        <v>0.51</v>
      </c>
      <c r="H893" s="11">
        <v>0.5</v>
      </c>
      <c r="I893" s="11">
        <v>0.50330659216423945</v>
      </c>
      <c r="J893" s="11">
        <v>0.5</v>
      </c>
      <c r="K893" s="11">
        <v>0.5</v>
      </c>
      <c r="L893" s="150">
        <v>0.6</v>
      </c>
      <c r="M893" s="150">
        <v>0.4</v>
      </c>
      <c r="N893" s="150">
        <v>0.44</v>
      </c>
      <c r="O893" s="11">
        <v>0.53</v>
      </c>
      <c r="P893" s="150">
        <v>0.73475000000000001</v>
      </c>
      <c r="Q893" s="11">
        <v>0.54</v>
      </c>
      <c r="R893" s="155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56</v>
      </c>
    </row>
    <row r="894" spans="1:65">
      <c r="A894" s="30"/>
      <c r="B894" s="19">
        <v>1</v>
      </c>
      <c r="C894" s="9">
        <v>6</v>
      </c>
      <c r="D894" s="150">
        <v>0.5</v>
      </c>
      <c r="E894" s="11">
        <v>0.56000000000000005</v>
      </c>
      <c r="F894" s="150">
        <v>0.6</v>
      </c>
      <c r="G894" s="11">
        <v>0.54</v>
      </c>
      <c r="H894" s="11">
        <v>0.51</v>
      </c>
      <c r="I894" s="11">
        <v>0.51986819974237164</v>
      </c>
      <c r="J894" s="11">
        <v>0.5</v>
      </c>
      <c r="K894" s="11">
        <v>0.52</v>
      </c>
      <c r="L894" s="150">
        <v>0.68</v>
      </c>
      <c r="M894" s="150">
        <v>0.4</v>
      </c>
      <c r="N894" s="150">
        <v>0.47</v>
      </c>
      <c r="O894" s="11">
        <v>0.53</v>
      </c>
      <c r="P894" s="150">
        <v>0.72760999999999998</v>
      </c>
      <c r="Q894" s="11">
        <v>0.54</v>
      </c>
      <c r="R894" s="155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20" t="s">
        <v>267</v>
      </c>
      <c r="C895" s="12"/>
      <c r="D895" s="23">
        <v>0.5</v>
      </c>
      <c r="E895" s="23">
        <v>0.56666666666666676</v>
      </c>
      <c r="F895" s="23">
        <v>0.51666666666666672</v>
      </c>
      <c r="G895" s="23">
        <v>0.52500000000000002</v>
      </c>
      <c r="H895" s="23">
        <v>0.50166666666666659</v>
      </c>
      <c r="I895" s="23">
        <v>0.51095043365006843</v>
      </c>
      <c r="J895" s="23">
        <v>0.53333333333333333</v>
      </c>
      <c r="K895" s="23">
        <v>0.51333333333333331</v>
      </c>
      <c r="L895" s="23">
        <v>0.62666666666666671</v>
      </c>
      <c r="M895" s="23">
        <v>0.39999999999999997</v>
      </c>
      <c r="N895" s="23">
        <v>0.4549999999999999</v>
      </c>
      <c r="O895" s="23">
        <v>0.53833333333333344</v>
      </c>
      <c r="P895" s="23">
        <v>0.72061333333333344</v>
      </c>
      <c r="Q895" s="23">
        <v>0.54333333333333333</v>
      </c>
      <c r="R895" s="155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268</v>
      </c>
      <c r="C896" s="29"/>
      <c r="D896" s="11">
        <v>0.5</v>
      </c>
      <c r="E896" s="11">
        <v>0.56000000000000005</v>
      </c>
      <c r="F896" s="11">
        <v>0.5</v>
      </c>
      <c r="G896" s="11">
        <v>0.53</v>
      </c>
      <c r="H896" s="11">
        <v>0.505</v>
      </c>
      <c r="I896" s="11">
        <v>0.51158739595330549</v>
      </c>
      <c r="J896" s="11">
        <v>0.5</v>
      </c>
      <c r="K896" s="11">
        <v>0.51</v>
      </c>
      <c r="L896" s="11">
        <v>0.61499999999999999</v>
      </c>
      <c r="M896" s="11">
        <v>0.4</v>
      </c>
      <c r="N896" s="11">
        <v>0.45500000000000002</v>
      </c>
      <c r="O896" s="11">
        <v>0.53</v>
      </c>
      <c r="P896" s="11">
        <v>0.72572999999999999</v>
      </c>
      <c r="Q896" s="11">
        <v>0.54</v>
      </c>
      <c r="R896" s="155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3" t="s">
        <v>269</v>
      </c>
      <c r="C897" s="29"/>
      <c r="D897" s="24">
        <v>0</v>
      </c>
      <c r="E897" s="24">
        <v>1.0327955589886396E-2</v>
      </c>
      <c r="F897" s="24">
        <v>4.0824829046386291E-2</v>
      </c>
      <c r="G897" s="24">
        <v>1.7606816861659026E-2</v>
      </c>
      <c r="H897" s="24">
        <v>1.4719601443879758E-2</v>
      </c>
      <c r="I897" s="24">
        <v>2.6713128687028645E-2</v>
      </c>
      <c r="J897" s="24">
        <v>6.0553007081949432E-2</v>
      </c>
      <c r="K897" s="24">
        <v>1.6329931618554536E-2</v>
      </c>
      <c r="L897" s="24">
        <v>3.2041639575194465E-2</v>
      </c>
      <c r="M897" s="24">
        <v>6.0809419444881171E-17</v>
      </c>
      <c r="N897" s="24">
        <v>1.378404875209021E-2</v>
      </c>
      <c r="O897" s="24">
        <v>1.8348478592697157E-2</v>
      </c>
      <c r="P897" s="24">
        <v>1.7655592503982024E-2</v>
      </c>
      <c r="Q897" s="24">
        <v>1.8618986725025238E-2</v>
      </c>
      <c r="R897" s="205"/>
      <c r="S897" s="206"/>
      <c r="T897" s="206"/>
      <c r="U897" s="206"/>
      <c r="V897" s="206"/>
      <c r="W897" s="206"/>
      <c r="X897" s="206"/>
      <c r="Y897" s="206"/>
      <c r="Z897" s="206"/>
      <c r="AA897" s="206"/>
      <c r="AB897" s="206"/>
      <c r="AC897" s="206"/>
      <c r="AD897" s="206"/>
      <c r="AE897" s="206"/>
      <c r="AF897" s="206"/>
      <c r="AG897" s="206"/>
      <c r="AH897" s="206"/>
      <c r="AI897" s="206"/>
      <c r="AJ897" s="206"/>
      <c r="AK897" s="206"/>
      <c r="AL897" s="206"/>
      <c r="AM897" s="206"/>
      <c r="AN897" s="206"/>
      <c r="AO897" s="206"/>
      <c r="AP897" s="206"/>
      <c r="AQ897" s="206"/>
      <c r="AR897" s="206"/>
      <c r="AS897" s="206"/>
      <c r="AT897" s="206"/>
      <c r="AU897" s="206"/>
      <c r="AV897" s="206"/>
      <c r="AW897" s="206"/>
      <c r="AX897" s="206"/>
      <c r="AY897" s="206"/>
      <c r="AZ897" s="206"/>
      <c r="BA897" s="206"/>
      <c r="BB897" s="206"/>
      <c r="BC897" s="206"/>
      <c r="BD897" s="206"/>
      <c r="BE897" s="206"/>
      <c r="BF897" s="206"/>
      <c r="BG897" s="206"/>
      <c r="BH897" s="206"/>
      <c r="BI897" s="206"/>
      <c r="BJ897" s="206"/>
      <c r="BK897" s="206"/>
      <c r="BL897" s="206"/>
      <c r="BM897" s="56"/>
    </row>
    <row r="898" spans="1:65">
      <c r="A898" s="30"/>
      <c r="B898" s="3" t="s">
        <v>85</v>
      </c>
      <c r="C898" s="29"/>
      <c r="D898" s="13">
        <v>0</v>
      </c>
      <c r="E898" s="13">
        <v>1.8225803982152462E-2</v>
      </c>
      <c r="F898" s="13">
        <v>7.9015798154296032E-2</v>
      </c>
      <c r="G898" s="13">
        <v>3.3536794022207668E-2</v>
      </c>
      <c r="H898" s="13">
        <v>2.9341398227002845E-2</v>
      </c>
      <c r="I898" s="13">
        <v>5.2281252598610196E-2</v>
      </c>
      <c r="J898" s="13">
        <v>0.11353688827865518</v>
      </c>
      <c r="K898" s="13">
        <v>3.1811555101080267E-2</v>
      </c>
      <c r="L898" s="13">
        <v>5.1130275917863503E-2</v>
      </c>
      <c r="M898" s="13">
        <v>1.5202354861220294E-16</v>
      </c>
      <c r="N898" s="13">
        <v>3.0294612641956511E-2</v>
      </c>
      <c r="O898" s="13">
        <v>3.4083861162904926E-2</v>
      </c>
      <c r="P898" s="13">
        <v>2.4500785216272278E-2</v>
      </c>
      <c r="Q898" s="13">
        <v>3.4268073727040313E-2</v>
      </c>
      <c r="R898" s="155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A899" s="30"/>
      <c r="B899" s="3" t="s">
        <v>270</v>
      </c>
      <c r="C899" s="29"/>
      <c r="D899" s="13">
        <v>-4.8287610537870451E-2</v>
      </c>
      <c r="E899" s="13">
        <v>7.8607374723747014E-2</v>
      </c>
      <c r="F899" s="13">
        <v>-1.6563864222466029E-2</v>
      </c>
      <c r="G899" s="13">
        <v>-7.0199106476398487E-4</v>
      </c>
      <c r="H899" s="13">
        <v>-4.5115235906330153E-2</v>
      </c>
      <c r="I899" s="13">
        <v>-2.7444283788364165E-2</v>
      </c>
      <c r="J899" s="13">
        <v>1.5159882092938171E-2</v>
      </c>
      <c r="K899" s="13">
        <v>-2.2908613485547069E-2</v>
      </c>
      <c r="L899" s="13">
        <v>0.1928128614592024</v>
      </c>
      <c r="M899" s="13">
        <v>-0.23863008843029643</v>
      </c>
      <c r="N899" s="13">
        <v>-0.13394172558946227</v>
      </c>
      <c r="O899" s="13">
        <v>2.4677005987559619E-2</v>
      </c>
      <c r="P899" s="13">
        <v>0.37163327468987362</v>
      </c>
      <c r="Q899" s="13">
        <v>3.4194129882180846E-2</v>
      </c>
      <c r="R899" s="155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30"/>
      <c r="B900" s="46" t="s">
        <v>271</v>
      </c>
      <c r="C900" s="47"/>
      <c r="D900" s="45" t="s">
        <v>272</v>
      </c>
      <c r="E900" s="45">
        <v>1</v>
      </c>
      <c r="F900" s="45" t="s">
        <v>272</v>
      </c>
      <c r="G900" s="45">
        <v>0.25</v>
      </c>
      <c r="H900" s="45">
        <v>0.95</v>
      </c>
      <c r="I900" s="45">
        <v>0.67</v>
      </c>
      <c r="J900" s="45">
        <v>0</v>
      </c>
      <c r="K900" s="45">
        <v>0.6</v>
      </c>
      <c r="L900" s="45">
        <v>2.81</v>
      </c>
      <c r="M900" s="45" t="s">
        <v>272</v>
      </c>
      <c r="N900" s="45">
        <v>2.36</v>
      </c>
      <c r="O900" s="45">
        <v>0.15</v>
      </c>
      <c r="P900" s="45">
        <v>5.64</v>
      </c>
      <c r="Q900" s="45">
        <v>0.3</v>
      </c>
      <c r="R900" s="155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B901" s="31" t="s">
        <v>310</v>
      </c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BM901" s="55"/>
    </row>
    <row r="902" spans="1:65">
      <c r="BM902" s="55"/>
    </row>
    <row r="903" spans="1:65" ht="15">
      <c r="B903" s="8" t="s">
        <v>517</v>
      </c>
      <c r="BM903" s="28" t="s">
        <v>274</v>
      </c>
    </row>
    <row r="904" spans="1:65" ht="15">
      <c r="A904" s="25" t="s">
        <v>27</v>
      </c>
      <c r="B904" s="18" t="s">
        <v>108</v>
      </c>
      <c r="C904" s="15" t="s">
        <v>109</v>
      </c>
      <c r="D904" s="16" t="s">
        <v>224</v>
      </c>
      <c r="E904" s="17" t="s">
        <v>224</v>
      </c>
      <c r="F904" s="17" t="s">
        <v>224</v>
      </c>
      <c r="G904" s="17" t="s">
        <v>224</v>
      </c>
      <c r="H904" s="17" t="s">
        <v>224</v>
      </c>
      <c r="I904" s="17" t="s">
        <v>224</v>
      </c>
      <c r="J904" s="17" t="s">
        <v>224</v>
      </c>
      <c r="K904" s="17" t="s">
        <v>224</v>
      </c>
      <c r="L904" s="17" t="s">
        <v>224</v>
      </c>
      <c r="M904" s="17" t="s">
        <v>224</v>
      </c>
      <c r="N904" s="17" t="s">
        <v>224</v>
      </c>
      <c r="O904" s="17" t="s">
        <v>224</v>
      </c>
      <c r="P904" s="17" t="s">
        <v>224</v>
      </c>
      <c r="Q904" s="17" t="s">
        <v>224</v>
      </c>
      <c r="R904" s="17" t="s">
        <v>224</v>
      </c>
      <c r="S904" s="17" t="s">
        <v>224</v>
      </c>
      <c r="T904" s="17" t="s">
        <v>224</v>
      </c>
      <c r="U904" s="17" t="s">
        <v>224</v>
      </c>
      <c r="V904" s="17" t="s">
        <v>224</v>
      </c>
      <c r="W904" s="155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 t="s">
        <v>225</v>
      </c>
      <c r="C905" s="9" t="s">
        <v>225</v>
      </c>
      <c r="D905" s="153" t="s">
        <v>229</v>
      </c>
      <c r="E905" s="154" t="s">
        <v>230</v>
      </c>
      <c r="F905" s="154" t="s">
        <v>232</v>
      </c>
      <c r="G905" s="154" t="s">
        <v>233</v>
      </c>
      <c r="H905" s="154" t="s">
        <v>234</v>
      </c>
      <c r="I905" s="154" t="s">
        <v>235</v>
      </c>
      <c r="J905" s="154" t="s">
        <v>236</v>
      </c>
      <c r="K905" s="154" t="s">
        <v>240</v>
      </c>
      <c r="L905" s="154" t="s">
        <v>243</v>
      </c>
      <c r="M905" s="154" t="s">
        <v>244</v>
      </c>
      <c r="N905" s="154" t="s">
        <v>246</v>
      </c>
      <c r="O905" s="154" t="s">
        <v>247</v>
      </c>
      <c r="P905" s="154" t="s">
        <v>249</v>
      </c>
      <c r="Q905" s="154" t="s">
        <v>250</v>
      </c>
      <c r="R905" s="154" t="s">
        <v>251</v>
      </c>
      <c r="S905" s="154" t="s">
        <v>252</v>
      </c>
      <c r="T905" s="154" t="s">
        <v>253</v>
      </c>
      <c r="U905" s="154" t="s">
        <v>254</v>
      </c>
      <c r="V905" s="154" t="s">
        <v>258</v>
      </c>
      <c r="W905" s="155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 t="s">
        <v>3</v>
      </c>
    </row>
    <row r="906" spans="1:65">
      <c r="A906" s="30"/>
      <c r="B906" s="19"/>
      <c r="C906" s="9"/>
      <c r="D906" s="10" t="s">
        <v>296</v>
      </c>
      <c r="E906" s="11" t="s">
        <v>296</v>
      </c>
      <c r="F906" s="11" t="s">
        <v>296</v>
      </c>
      <c r="G906" s="11" t="s">
        <v>296</v>
      </c>
      <c r="H906" s="11" t="s">
        <v>296</v>
      </c>
      <c r="I906" s="11" t="s">
        <v>295</v>
      </c>
      <c r="J906" s="11" t="s">
        <v>295</v>
      </c>
      <c r="K906" s="11" t="s">
        <v>296</v>
      </c>
      <c r="L906" s="11" t="s">
        <v>296</v>
      </c>
      <c r="M906" s="11" t="s">
        <v>295</v>
      </c>
      <c r="N906" s="11" t="s">
        <v>295</v>
      </c>
      <c r="O906" s="11" t="s">
        <v>295</v>
      </c>
      <c r="P906" s="11" t="s">
        <v>296</v>
      </c>
      <c r="Q906" s="11" t="s">
        <v>296</v>
      </c>
      <c r="R906" s="11" t="s">
        <v>296</v>
      </c>
      <c r="S906" s="11" t="s">
        <v>295</v>
      </c>
      <c r="T906" s="11" t="s">
        <v>295</v>
      </c>
      <c r="U906" s="11" t="s">
        <v>295</v>
      </c>
      <c r="V906" s="11" t="s">
        <v>295</v>
      </c>
      <c r="W906" s="155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3</v>
      </c>
    </row>
    <row r="907" spans="1:65">
      <c r="A907" s="30"/>
      <c r="B907" s="19"/>
      <c r="C907" s="9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155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3</v>
      </c>
    </row>
    <row r="908" spans="1:65">
      <c r="A908" s="30"/>
      <c r="B908" s="18">
        <v>1</v>
      </c>
      <c r="C908" s="14">
        <v>1</v>
      </c>
      <c r="D908" s="218">
        <v>0.04</v>
      </c>
      <c r="E908" s="218" t="s">
        <v>210</v>
      </c>
      <c r="F908" s="218" t="s">
        <v>103</v>
      </c>
      <c r="G908" s="219" t="s">
        <v>210</v>
      </c>
      <c r="H908" s="219" t="s">
        <v>103</v>
      </c>
      <c r="I908" s="219" t="s">
        <v>95</v>
      </c>
      <c r="J908" s="218">
        <v>7.0000000000000007E-2</v>
      </c>
      <c r="K908" s="219" t="s">
        <v>210</v>
      </c>
      <c r="L908" s="219">
        <v>0.3</v>
      </c>
      <c r="M908" s="219" t="s">
        <v>95</v>
      </c>
      <c r="N908" s="218">
        <v>0.03</v>
      </c>
      <c r="O908" s="219" t="s">
        <v>103</v>
      </c>
      <c r="P908" s="218">
        <v>0.06</v>
      </c>
      <c r="Q908" s="218" t="s">
        <v>210</v>
      </c>
      <c r="R908" s="219">
        <v>0.25</v>
      </c>
      <c r="S908" s="219" t="s">
        <v>210</v>
      </c>
      <c r="T908" s="219" t="s">
        <v>95</v>
      </c>
      <c r="U908" s="219" t="s">
        <v>95</v>
      </c>
      <c r="V908" s="219">
        <v>0.15</v>
      </c>
      <c r="W908" s="205"/>
      <c r="X908" s="206"/>
      <c r="Y908" s="206"/>
      <c r="Z908" s="206"/>
      <c r="AA908" s="206"/>
      <c r="AB908" s="206"/>
      <c r="AC908" s="206"/>
      <c r="AD908" s="206"/>
      <c r="AE908" s="206"/>
      <c r="AF908" s="206"/>
      <c r="AG908" s="206"/>
      <c r="AH908" s="206"/>
      <c r="AI908" s="206"/>
      <c r="AJ908" s="206"/>
      <c r="AK908" s="206"/>
      <c r="AL908" s="206"/>
      <c r="AM908" s="206"/>
      <c r="AN908" s="206"/>
      <c r="AO908" s="206"/>
      <c r="AP908" s="206"/>
      <c r="AQ908" s="206"/>
      <c r="AR908" s="206"/>
      <c r="AS908" s="206"/>
      <c r="AT908" s="206"/>
      <c r="AU908" s="206"/>
      <c r="AV908" s="206"/>
      <c r="AW908" s="206"/>
      <c r="AX908" s="206"/>
      <c r="AY908" s="206"/>
      <c r="AZ908" s="206"/>
      <c r="BA908" s="206"/>
      <c r="BB908" s="206"/>
      <c r="BC908" s="206"/>
      <c r="BD908" s="206"/>
      <c r="BE908" s="206"/>
      <c r="BF908" s="206"/>
      <c r="BG908" s="206"/>
      <c r="BH908" s="206"/>
      <c r="BI908" s="206"/>
      <c r="BJ908" s="206"/>
      <c r="BK908" s="206"/>
      <c r="BL908" s="206"/>
      <c r="BM908" s="220">
        <v>1</v>
      </c>
    </row>
    <row r="909" spans="1:65">
      <c r="A909" s="30"/>
      <c r="B909" s="19">
        <v>1</v>
      </c>
      <c r="C909" s="9">
        <v>2</v>
      </c>
      <c r="D909" s="24">
        <v>0.03</v>
      </c>
      <c r="E909" s="24" t="s">
        <v>210</v>
      </c>
      <c r="F909" s="24" t="s">
        <v>103</v>
      </c>
      <c r="G909" s="222" t="s">
        <v>210</v>
      </c>
      <c r="H909" s="222" t="s">
        <v>103</v>
      </c>
      <c r="I909" s="222" t="s">
        <v>95</v>
      </c>
      <c r="J909" s="24" t="s">
        <v>210</v>
      </c>
      <c r="K909" s="222" t="s">
        <v>210</v>
      </c>
      <c r="L909" s="222" t="s">
        <v>103</v>
      </c>
      <c r="M909" s="222" t="s">
        <v>95</v>
      </c>
      <c r="N909" s="24">
        <v>0.03</v>
      </c>
      <c r="O909" s="222" t="s">
        <v>103</v>
      </c>
      <c r="P909" s="24">
        <v>0.05</v>
      </c>
      <c r="Q909" s="24" t="s">
        <v>210</v>
      </c>
      <c r="R909" s="222">
        <v>0.23</v>
      </c>
      <c r="S909" s="222" t="s">
        <v>210</v>
      </c>
      <c r="T909" s="222" t="s">
        <v>95</v>
      </c>
      <c r="U909" s="222" t="s">
        <v>95</v>
      </c>
      <c r="V909" s="222">
        <v>0.14000000000000001</v>
      </c>
      <c r="W909" s="205"/>
      <c r="X909" s="206"/>
      <c r="Y909" s="206"/>
      <c r="Z909" s="206"/>
      <c r="AA909" s="206"/>
      <c r="AB909" s="206"/>
      <c r="AC909" s="206"/>
      <c r="AD909" s="206"/>
      <c r="AE909" s="206"/>
      <c r="AF909" s="206"/>
      <c r="AG909" s="206"/>
      <c r="AH909" s="206"/>
      <c r="AI909" s="206"/>
      <c r="AJ909" s="206"/>
      <c r="AK909" s="206"/>
      <c r="AL909" s="206"/>
      <c r="AM909" s="206"/>
      <c r="AN909" s="206"/>
      <c r="AO909" s="206"/>
      <c r="AP909" s="206"/>
      <c r="AQ909" s="206"/>
      <c r="AR909" s="206"/>
      <c r="AS909" s="206"/>
      <c r="AT909" s="206"/>
      <c r="AU909" s="206"/>
      <c r="AV909" s="206"/>
      <c r="AW909" s="206"/>
      <c r="AX909" s="206"/>
      <c r="AY909" s="206"/>
      <c r="AZ909" s="206"/>
      <c r="BA909" s="206"/>
      <c r="BB909" s="206"/>
      <c r="BC909" s="206"/>
      <c r="BD909" s="206"/>
      <c r="BE909" s="206"/>
      <c r="BF909" s="206"/>
      <c r="BG909" s="206"/>
      <c r="BH909" s="206"/>
      <c r="BI909" s="206"/>
      <c r="BJ909" s="206"/>
      <c r="BK909" s="206"/>
      <c r="BL909" s="206"/>
      <c r="BM909" s="220">
        <v>8</v>
      </c>
    </row>
    <row r="910" spans="1:65">
      <c r="A910" s="30"/>
      <c r="B910" s="19">
        <v>1</v>
      </c>
      <c r="C910" s="9">
        <v>3</v>
      </c>
      <c r="D910" s="24">
        <v>0.03</v>
      </c>
      <c r="E910" s="24" t="s">
        <v>210</v>
      </c>
      <c r="F910" s="24" t="s">
        <v>103</v>
      </c>
      <c r="G910" s="222" t="s">
        <v>210</v>
      </c>
      <c r="H910" s="222" t="s">
        <v>103</v>
      </c>
      <c r="I910" s="222" t="s">
        <v>95</v>
      </c>
      <c r="J910" s="24">
        <v>0.05</v>
      </c>
      <c r="K910" s="222" t="s">
        <v>210</v>
      </c>
      <c r="L910" s="222">
        <v>0.1</v>
      </c>
      <c r="M910" s="222" t="s">
        <v>95</v>
      </c>
      <c r="N910" s="24">
        <v>0.02</v>
      </c>
      <c r="O910" s="222" t="s">
        <v>103</v>
      </c>
      <c r="P910" s="24" t="s">
        <v>210</v>
      </c>
      <c r="Q910" s="24" t="s">
        <v>210</v>
      </c>
      <c r="R910" s="222">
        <v>0.22</v>
      </c>
      <c r="S910" s="222" t="s">
        <v>210</v>
      </c>
      <c r="T910" s="222" t="s">
        <v>95</v>
      </c>
      <c r="U910" s="222" t="s">
        <v>95</v>
      </c>
      <c r="V910" s="222">
        <v>0.16</v>
      </c>
      <c r="W910" s="205"/>
      <c r="X910" s="206"/>
      <c r="Y910" s="206"/>
      <c r="Z910" s="206"/>
      <c r="AA910" s="206"/>
      <c r="AB910" s="206"/>
      <c r="AC910" s="206"/>
      <c r="AD910" s="206"/>
      <c r="AE910" s="206"/>
      <c r="AF910" s="206"/>
      <c r="AG910" s="206"/>
      <c r="AH910" s="206"/>
      <c r="AI910" s="206"/>
      <c r="AJ910" s="206"/>
      <c r="AK910" s="206"/>
      <c r="AL910" s="206"/>
      <c r="AM910" s="206"/>
      <c r="AN910" s="206"/>
      <c r="AO910" s="206"/>
      <c r="AP910" s="206"/>
      <c r="AQ910" s="206"/>
      <c r="AR910" s="206"/>
      <c r="AS910" s="206"/>
      <c r="AT910" s="206"/>
      <c r="AU910" s="206"/>
      <c r="AV910" s="206"/>
      <c r="AW910" s="206"/>
      <c r="AX910" s="206"/>
      <c r="AY910" s="206"/>
      <c r="AZ910" s="206"/>
      <c r="BA910" s="206"/>
      <c r="BB910" s="206"/>
      <c r="BC910" s="206"/>
      <c r="BD910" s="206"/>
      <c r="BE910" s="206"/>
      <c r="BF910" s="206"/>
      <c r="BG910" s="206"/>
      <c r="BH910" s="206"/>
      <c r="BI910" s="206"/>
      <c r="BJ910" s="206"/>
      <c r="BK910" s="206"/>
      <c r="BL910" s="206"/>
      <c r="BM910" s="220">
        <v>16</v>
      </c>
    </row>
    <row r="911" spans="1:65">
      <c r="A911" s="30"/>
      <c r="B911" s="19">
        <v>1</v>
      </c>
      <c r="C911" s="9">
        <v>4</v>
      </c>
      <c r="D911" s="24">
        <v>0.03</v>
      </c>
      <c r="E911" s="24" t="s">
        <v>210</v>
      </c>
      <c r="F911" s="24" t="s">
        <v>103</v>
      </c>
      <c r="G911" s="222" t="s">
        <v>210</v>
      </c>
      <c r="H911" s="222" t="s">
        <v>103</v>
      </c>
      <c r="I911" s="222" t="s">
        <v>95</v>
      </c>
      <c r="J911" s="24">
        <v>0.05</v>
      </c>
      <c r="K911" s="222" t="s">
        <v>210</v>
      </c>
      <c r="L911" s="222">
        <v>0.1</v>
      </c>
      <c r="M911" s="222" t="s">
        <v>95</v>
      </c>
      <c r="N911" s="24">
        <v>0.05</v>
      </c>
      <c r="O911" s="222" t="s">
        <v>103</v>
      </c>
      <c r="P911" s="24" t="s">
        <v>210</v>
      </c>
      <c r="Q911" s="24">
        <v>7.0000000000000007E-2</v>
      </c>
      <c r="R911" s="222">
        <v>0.19</v>
      </c>
      <c r="S911" s="222" t="s">
        <v>210</v>
      </c>
      <c r="T911" s="222" t="s">
        <v>95</v>
      </c>
      <c r="U911" s="222" t="s">
        <v>95</v>
      </c>
      <c r="V911" s="222">
        <v>0.15</v>
      </c>
      <c r="W911" s="205"/>
      <c r="X911" s="206"/>
      <c r="Y911" s="206"/>
      <c r="Z911" s="206"/>
      <c r="AA911" s="206"/>
      <c r="AB911" s="206"/>
      <c r="AC911" s="206"/>
      <c r="AD911" s="206"/>
      <c r="AE911" s="206"/>
      <c r="AF911" s="206"/>
      <c r="AG911" s="206"/>
      <c r="AH911" s="206"/>
      <c r="AI911" s="206"/>
      <c r="AJ911" s="206"/>
      <c r="AK911" s="206"/>
      <c r="AL911" s="206"/>
      <c r="AM911" s="206"/>
      <c r="AN911" s="206"/>
      <c r="AO911" s="206"/>
      <c r="AP911" s="206"/>
      <c r="AQ911" s="206"/>
      <c r="AR911" s="206"/>
      <c r="AS911" s="206"/>
      <c r="AT911" s="206"/>
      <c r="AU911" s="206"/>
      <c r="AV911" s="206"/>
      <c r="AW911" s="206"/>
      <c r="AX911" s="206"/>
      <c r="AY911" s="206"/>
      <c r="AZ911" s="206"/>
      <c r="BA911" s="206"/>
      <c r="BB911" s="206"/>
      <c r="BC911" s="206"/>
      <c r="BD911" s="206"/>
      <c r="BE911" s="206"/>
      <c r="BF911" s="206"/>
      <c r="BG911" s="206"/>
      <c r="BH911" s="206"/>
      <c r="BI911" s="206"/>
      <c r="BJ911" s="206"/>
      <c r="BK911" s="206"/>
      <c r="BL911" s="206"/>
      <c r="BM911" s="220">
        <v>3.8333333333333303E-2</v>
      </c>
    </row>
    <row r="912" spans="1:65">
      <c r="A912" s="30"/>
      <c r="B912" s="19">
        <v>1</v>
      </c>
      <c r="C912" s="9">
        <v>5</v>
      </c>
      <c r="D912" s="24">
        <v>0.03</v>
      </c>
      <c r="E912" s="221">
        <v>0.06</v>
      </c>
      <c r="F912" s="221">
        <v>0.1</v>
      </c>
      <c r="G912" s="222" t="s">
        <v>210</v>
      </c>
      <c r="H912" s="222" t="s">
        <v>103</v>
      </c>
      <c r="I912" s="222" t="s">
        <v>95</v>
      </c>
      <c r="J912" s="24">
        <v>0.06</v>
      </c>
      <c r="K912" s="222" t="s">
        <v>210</v>
      </c>
      <c r="L912" s="222">
        <v>0.3</v>
      </c>
      <c r="M912" s="222" t="s">
        <v>95</v>
      </c>
      <c r="N912" s="24">
        <v>0.02</v>
      </c>
      <c r="O912" s="222" t="s">
        <v>103</v>
      </c>
      <c r="P912" s="24">
        <v>0.05</v>
      </c>
      <c r="Q912" s="24">
        <v>7.0000000000000007E-2</v>
      </c>
      <c r="R912" s="222">
        <v>0.18</v>
      </c>
      <c r="S912" s="222" t="s">
        <v>210</v>
      </c>
      <c r="T912" s="222" t="s">
        <v>95</v>
      </c>
      <c r="U912" s="222" t="s">
        <v>95</v>
      </c>
      <c r="V912" s="222">
        <v>0.15</v>
      </c>
      <c r="W912" s="205"/>
      <c r="X912" s="206"/>
      <c r="Y912" s="206"/>
      <c r="Z912" s="206"/>
      <c r="AA912" s="206"/>
      <c r="AB912" s="206"/>
      <c r="AC912" s="206"/>
      <c r="AD912" s="206"/>
      <c r="AE912" s="206"/>
      <c r="AF912" s="206"/>
      <c r="AG912" s="206"/>
      <c r="AH912" s="206"/>
      <c r="AI912" s="206"/>
      <c r="AJ912" s="206"/>
      <c r="AK912" s="206"/>
      <c r="AL912" s="206"/>
      <c r="AM912" s="206"/>
      <c r="AN912" s="206"/>
      <c r="AO912" s="206"/>
      <c r="AP912" s="206"/>
      <c r="AQ912" s="206"/>
      <c r="AR912" s="206"/>
      <c r="AS912" s="206"/>
      <c r="AT912" s="206"/>
      <c r="AU912" s="206"/>
      <c r="AV912" s="206"/>
      <c r="AW912" s="206"/>
      <c r="AX912" s="206"/>
      <c r="AY912" s="206"/>
      <c r="AZ912" s="206"/>
      <c r="BA912" s="206"/>
      <c r="BB912" s="206"/>
      <c r="BC912" s="206"/>
      <c r="BD912" s="206"/>
      <c r="BE912" s="206"/>
      <c r="BF912" s="206"/>
      <c r="BG912" s="206"/>
      <c r="BH912" s="206"/>
      <c r="BI912" s="206"/>
      <c r="BJ912" s="206"/>
      <c r="BK912" s="206"/>
      <c r="BL912" s="206"/>
      <c r="BM912" s="220">
        <v>14</v>
      </c>
    </row>
    <row r="913" spans="1:65">
      <c r="A913" s="30"/>
      <c r="B913" s="19">
        <v>1</v>
      </c>
      <c r="C913" s="9">
        <v>6</v>
      </c>
      <c r="D913" s="24">
        <v>0.03</v>
      </c>
      <c r="E913" s="24" t="s">
        <v>210</v>
      </c>
      <c r="F913" s="24" t="s">
        <v>103</v>
      </c>
      <c r="G913" s="222" t="s">
        <v>210</v>
      </c>
      <c r="H913" s="222" t="s">
        <v>103</v>
      </c>
      <c r="I913" s="222" t="s">
        <v>95</v>
      </c>
      <c r="J913" s="24">
        <v>0.06</v>
      </c>
      <c r="K913" s="222" t="s">
        <v>210</v>
      </c>
      <c r="L913" s="222">
        <v>0.2</v>
      </c>
      <c r="M913" s="222" t="s">
        <v>95</v>
      </c>
      <c r="N913" s="24">
        <v>0.03</v>
      </c>
      <c r="O913" s="222" t="s">
        <v>103</v>
      </c>
      <c r="P913" s="24" t="s">
        <v>210</v>
      </c>
      <c r="Q913" s="24" t="s">
        <v>210</v>
      </c>
      <c r="R913" s="222">
        <v>0.22</v>
      </c>
      <c r="S913" s="222" t="s">
        <v>210</v>
      </c>
      <c r="T913" s="222" t="s">
        <v>95</v>
      </c>
      <c r="U913" s="222" t="s">
        <v>95</v>
      </c>
      <c r="V913" s="222">
        <v>0.15</v>
      </c>
      <c r="W913" s="205"/>
      <c r="X913" s="206"/>
      <c r="Y913" s="206"/>
      <c r="Z913" s="206"/>
      <c r="AA913" s="206"/>
      <c r="AB913" s="206"/>
      <c r="AC913" s="206"/>
      <c r="AD913" s="206"/>
      <c r="AE913" s="206"/>
      <c r="AF913" s="206"/>
      <c r="AG913" s="206"/>
      <c r="AH913" s="206"/>
      <c r="AI913" s="206"/>
      <c r="AJ913" s="206"/>
      <c r="AK913" s="206"/>
      <c r="AL913" s="206"/>
      <c r="AM913" s="206"/>
      <c r="AN913" s="206"/>
      <c r="AO913" s="206"/>
      <c r="AP913" s="206"/>
      <c r="AQ913" s="206"/>
      <c r="AR913" s="206"/>
      <c r="AS913" s="206"/>
      <c r="AT913" s="206"/>
      <c r="AU913" s="206"/>
      <c r="AV913" s="206"/>
      <c r="AW913" s="206"/>
      <c r="AX913" s="206"/>
      <c r="AY913" s="206"/>
      <c r="AZ913" s="206"/>
      <c r="BA913" s="206"/>
      <c r="BB913" s="206"/>
      <c r="BC913" s="206"/>
      <c r="BD913" s="206"/>
      <c r="BE913" s="206"/>
      <c r="BF913" s="206"/>
      <c r="BG913" s="206"/>
      <c r="BH913" s="206"/>
      <c r="BI913" s="206"/>
      <c r="BJ913" s="206"/>
      <c r="BK913" s="206"/>
      <c r="BL913" s="206"/>
      <c r="BM913" s="56"/>
    </row>
    <row r="914" spans="1:65">
      <c r="A914" s="30"/>
      <c r="B914" s="20" t="s">
        <v>267</v>
      </c>
      <c r="C914" s="12"/>
      <c r="D914" s="223">
        <v>3.1666666666666669E-2</v>
      </c>
      <c r="E914" s="223">
        <v>0.06</v>
      </c>
      <c r="F914" s="223">
        <v>0.1</v>
      </c>
      <c r="G914" s="223" t="s">
        <v>595</v>
      </c>
      <c r="H914" s="223" t="s">
        <v>595</v>
      </c>
      <c r="I914" s="223" t="s">
        <v>595</v>
      </c>
      <c r="J914" s="223">
        <v>5.800000000000001E-2</v>
      </c>
      <c r="K914" s="223" t="s">
        <v>595</v>
      </c>
      <c r="L914" s="223">
        <v>0.2</v>
      </c>
      <c r="M914" s="223" t="s">
        <v>595</v>
      </c>
      <c r="N914" s="223">
        <v>0.03</v>
      </c>
      <c r="O914" s="223" t="s">
        <v>595</v>
      </c>
      <c r="P914" s="223">
        <v>5.3333333333333337E-2</v>
      </c>
      <c r="Q914" s="223">
        <v>7.0000000000000007E-2</v>
      </c>
      <c r="R914" s="223">
        <v>0.21499999999999997</v>
      </c>
      <c r="S914" s="223" t="s">
        <v>595</v>
      </c>
      <c r="T914" s="223" t="s">
        <v>595</v>
      </c>
      <c r="U914" s="223" t="s">
        <v>595</v>
      </c>
      <c r="V914" s="223">
        <v>0.15000000000000002</v>
      </c>
      <c r="W914" s="205"/>
      <c r="X914" s="206"/>
      <c r="Y914" s="206"/>
      <c r="Z914" s="206"/>
      <c r="AA914" s="206"/>
      <c r="AB914" s="206"/>
      <c r="AC914" s="206"/>
      <c r="AD914" s="206"/>
      <c r="AE914" s="206"/>
      <c r="AF914" s="206"/>
      <c r="AG914" s="206"/>
      <c r="AH914" s="206"/>
      <c r="AI914" s="206"/>
      <c r="AJ914" s="206"/>
      <c r="AK914" s="206"/>
      <c r="AL914" s="206"/>
      <c r="AM914" s="206"/>
      <c r="AN914" s="206"/>
      <c r="AO914" s="206"/>
      <c r="AP914" s="206"/>
      <c r="AQ914" s="206"/>
      <c r="AR914" s="206"/>
      <c r="AS914" s="206"/>
      <c r="AT914" s="206"/>
      <c r="AU914" s="206"/>
      <c r="AV914" s="206"/>
      <c r="AW914" s="206"/>
      <c r="AX914" s="206"/>
      <c r="AY914" s="206"/>
      <c r="AZ914" s="206"/>
      <c r="BA914" s="206"/>
      <c r="BB914" s="206"/>
      <c r="BC914" s="206"/>
      <c r="BD914" s="206"/>
      <c r="BE914" s="206"/>
      <c r="BF914" s="206"/>
      <c r="BG914" s="206"/>
      <c r="BH914" s="206"/>
      <c r="BI914" s="206"/>
      <c r="BJ914" s="206"/>
      <c r="BK914" s="206"/>
      <c r="BL914" s="206"/>
      <c r="BM914" s="56"/>
    </row>
    <row r="915" spans="1:65">
      <c r="A915" s="30"/>
      <c r="B915" s="3" t="s">
        <v>268</v>
      </c>
      <c r="C915" s="29"/>
      <c r="D915" s="24">
        <v>0.03</v>
      </c>
      <c r="E915" s="24">
        <v>0.06</v>
      </c>
      <c r="F915" s="24">
        <v>0.1</v>
      </c>
      <c r="G915" s="24" t="s">
        <v>595</v>
      </c>
      <c r="H915" s="24" t="s">
        <v>595</v>
      </c>
      <c r="I915" s="24" t="s">
        <v>595</v>
      </c>
      <c r="J915" s="24">
        <v>0.06</v>
      </c>
      <c r="K915" s="24" t="s">
        <v>595</v>
      </c>
      <c r="L915" s="24">
        <v>0.2</v>
      </c>
      <c r="M915" s="24" t="s">
        <v>595</v>
      </c>
      <c r="N915" s="24">
        <v>0.03</v>
      </c>
      <c r="O915" s="24" t="s">
        <v>595</v>
      </c>
      <c r="P915" s="24">
        <v>0.05</v>
      </c>
      <c r="Q915" s="24">
        <v>7.0000000000000007E-2</v>
      </c>
      <c r="R915" s="24">
        <v>0.22</v>
      </c>
      <c r="S915" s="24" t="s">
        <v>595</v>
      </c>
      <c r="T915" s="24" t="s">
        <v>595</v>
      </c>
      <c r="U915" s="24" t="s">
        <v>595</v>
      </c>
      <c r="V915" s="24">
        <v>0.15</v>
      </c>
      <c r="W915" s="205"/>
      <c r="X915" s="206"/>
      <c r="Y915" s="206"/>
      <c r="Z915" s="206"/>
      <c r="AA915" s="206"/>
      <c r="AB915" s="206"/>
      <c r="AC915" s="206"/>
      <c r="AD915" s="206"/>
      <c r="AE915" s="206"/>
      <c r="AF915" s="206"/>
      <c r="AG915" s="206"/>
      <c r="AH915" s="206"/>
      <c r="AI915" s="206"/>
      <c r="AJ915" s="206"/>
      <c r="AK915" s="206"/>
      <c r="AL915" s="206"/>
      <c r="AM915" s="206"/>
      <c r="AN915" s="206"/>
      <c r="AO915" s="206"/>
      <c r="AP915" s="206"/>
      <c r="AQ915" s="206"/>
      <c r="AR915" s="206"/>
      <c r="AS915" s="206"/>
      <c r="AT915" s="206"/>
      <c r="AU915" s="206"/>
      <c r="AV915" s="206"/>
      <c r="AW915" s="206"/>
      <c r="AX915" s="206"/>
      <c r="AY915" s="206"/>
      <c r="AZ915" s="206"/>
      <c r="BA915" s="206"/>
      <c r="BB915" s="206"/>
      <c r="BC915" s="206"/>
      <c r="BD915" s="206"/>
      <c r="BE915" s="206"/>
      <c r="BF915" s="206"/>
      <c r="BG915" s="206"/>
      <c r="BH915" s="206"/>
      <c r="BI915" s="206"/>
      <c r="BJ915" s="206"/>
      <c r="BK915" s="206"/>
      <c r="BL915" s="206"/>
      <c r="BM915" s="56"/>
    </row>
    <row r="916" spans="1:65">
      <c r="A916" s="30"/>
      <c r="B916" s="3" t="s">
        <v>269</v>
      </c>
      <c r="C916" s="29"/>
      <c r="D916" s="24">
        <v>4.0824829046386306E-3</v>
      </c>
      <c r="E916" s="24" t="s">
        <v>595</v>
      </c>
      <c r="F916" s="24" t="s">
        <v>595</v>
      </c>
      <c r="G916" s="24" t="s">
        <v>595</v>
      </c>
      <c r="H916" s="24" t="s">
        <v>595</v>
      </c>
      <c r="I916" s="24" t="s">
        <v>595</v>
      </c>
      <c r="J916" s="24">
        <v>8.3666002653406887E-3</v>
      </c>
      <c r="K916" s="24" t="s">
        <v>595</v>
      </c>
      <c r="L916" s="24">
        <v>0.1</v>
      </c>
      <c r="M916" s="24" t="s">
        <v>595</v>
      </c>
      <c r="N916" s="24">
        <v>1.0954451150103336E-2</v>
      </c>
      <c r="O916" s="24" t="s">
        <v>595</v>
      </c>
      <c r="P916" s="24">
        <v>5.7735026918962545E-3</v>
      </c>
      <c r="Q916" s="24">
        <v>0</v>
      </c>
      <c r="R916" s="24">
        <v>2.5884358211089857E-2</v>
      </c>
      <c r="S916" s="24" t="s">
        <v>595</v>
      </c>
      <c r="T916" s="24" t="s">
        <v>595</v>
      </c>
      <c r="U916" s="24" t="s">
        <v>595</v>
      </c>
      <c r="V916" s="24">
        <v>6.3245553203367553E-3</v>
      </c>
      <c r="W916" s="205"/>
      <c r="X916" s="206"/>
      <c r="Y916" s="206"/>
      <c r="Z916" s="206"/>
      <c r="AA916" s="206"/>
      <c r="AB916" s="206"/>
      <c r="AC916" s="206"/>
      <c r="AD916" s="206"/>
      <c r="AE916" s="206"/>
      <c r="AF916" s="206"/>
      <c r="AG916" s="206"/>
      <c r="AH916" s="206"/>
      <c r="AI916" s="206"/>
      <c r="AJ916" s="206"/>
      <c r="AK916" s="206"/>
      <c r="AL916" s="206"/>
      <c r="AM916" s="206"/>
      <c r="AN916" s="206"/>
      <c r="AO916" s="206"/>
      <c r="AP916" s="206"/>
      <c r="AQ916" s="206"/>
      <c r="AR916" s="206"/>
      <c r="AS916" s="206"/>
      <c r="AT916" s="206"/>
      <c r="AU916" s="206"/>
      <c r="AV916" s="206"/>
      <c r="AW916" s="206"/>
      <c r="AX916" s="206"/>
      <c r="AY916" s="206"/>
      <c r="AZ916" s="206"/>
      <c r="BA916" s="206"/>
      <c r="BB916" s="206"/>
      <c r="BC916" s="206"/>
      <c r="BD916" s="206"/>
      <c r="BE916" s="206"/>
      <c r="BF916" s="206"/>
      <c r="BG916" s="206"/>
      <c r="BH916" s="206"/>
      <c r="BI916" s="206"/>
      <c r="BJ916" s="206"/>
      <c r="BK916" s="206"/>
      <c r="BL916" s="206"/>
      <c r="BM916" s="56"/>
    </row>
    <row r="917" spans="1:65">
      <c r="A917" s="30"/>
      <c r="B917" s="3" t="s">
        <v>85</v>
      </c>
      <c r="C917" s="29"/>
      <c r="D917" s="13">
        <v>0.12892051277806202</v>
      </c>
      <c r="E917" s="13" t="s">
        <v>595</v>
      </c>
      <c r="F917" s="13" t="s">
        <v>595</v>
      </c>
      <c r="G917" s="13" t="s">
        <v>595</v>
      </c>
      <c r="H917" s="13" t="s">
        <v>595</v>
      </c>
      <c r="I917" s="13" t="s">
        <v>595</v>
      </c>
      <c r="J917" s="13">
        <v>0.14425172871277048</v>
      </c>
      <c r="K917" s="13" t="s">
        <v>595</v>
      </c>
      <c r="L917" s="13">
        <v>0.5</v>
      </c>
      <c r="M917" s="13" t="s">
        <v>595</v>
      </c>
      <c r="N917" s="13">
        <v>0.36514837167011122</v>
      </c>
      <c r="O917" s="13" t="s">
        <v>595</v>
      </c>
      <c r="P917" s="13">
        <v>0.10825317547305477</v>
      </c>
      <c r="Q917" s="13">
        <v>0</v>
      </c>
      <c r="R917" s="13">
        <v>0.12039236377251097</v>
      </c>
      <c r="S917" s="13" t="s">
        <v>595</v>
      </c>
      <c r="T917" s="13" t="s">
        <v>595</v>
      </c>
      <c r="U917" s="13" t="s">
        <v>595</v>
      </c>
      <c r="V917" s="13">
        <v>4.2163702135578365E-2</v>
      </c>
      <c r="W917" s="155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30"/>
      <c r="B918" s="3" t="s">
        <v>270</v>
      </c>
      <c r="C918" s="29"/>
      <c r="D918" s="13">
        <v>-0.17391304347826009</v>
      </c>
      <c r="E918" s="13">
        <v>0.565217391304349</v>
      </c>
      <c r="F918" s="13">
        <v>1.6086956521739153</v>
      </c>
      <c r="G918" s="13" t="s">
        <v>595</v>
      </c>
      <c r="H918" s="13" t="s">
        <v>595</v>
      </c>
      <c r="I918" s="13" t="s">
        <v>595</v>
      </c>
      <c r="J918" s="13">
        <v>0.51304347826087104</v>
      </c>
      <c r="K918" s="13" t="s">
        <v>595</v>
      </c>
      <c r="L918" s="13">
        <v>4.2173913043478306</v>
      </c>
      <c r="M918" s="13" t="s">
        <v>595</v>
      </c>
      <c r="N918" s="13">
        <v>-0.2173913043478255</v>
      </c>
      <c r="O918" s="13" t="s">
        <v>595</v>
      </c>
      <c r="P918" s="13">
        <v>0.39130434782608825</v>
      </c>
      <c r="Q918" s="13">
        <v>0.8260869565217408</v>
      </c>
      <c r="R918" s="13">
        <v>4.6086956521739166</v>
      </c>
      <c r="S918" s="13" t="s">
        <v>595</v>
      </c>
      <c r="T918" s="13" t="s">
        <v>595</v>
      </c>
      <c r="U918" s="13" t="s">
        <v>595</v>
      </c>
      <c r="V918" s="13">
        <v>2.9130434782608732</v>
      </c>
      <c r="W918" s="155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30"/>
      <c r="B919" s="46" t="s">
        <v>271</v>
      </c>
      <c r="C919" s="47"/>
      <c r="D919" s="45">
        <v>0.49</v>
      </c>
      <c r="E919" s="45">
        <v>0.52</v>
      </c>
      <c r="F919" s="45">
        <v>0.22</v>
      </c>
      <c r="G919" s="45">
        <v>0.67</v>
      </c>
      <c r="H919" s="45">
        <v>0</v>
      </c>
      <c r="I919" s="45">
        <v>1.35</v>
      </c>
      <c r="J919" s="45">
        <v>7.0000000000000007E-2</v>
      </c>
      <c r="K919" s="45">
        <v>0.67</v>
      </c>
      <c r="L919" s="45">
        <v>3.37</v>
      </c>
      <c r="M919" s="45">
        <v>1.35</v>
      </c>
      <c r="N919" s="45">
        <v>0.54</v>
      </c>
      <c r="O919" s="45">
        <v>0</v>
      </c>
      <c r="P919" s="45">
        <v>0.28999999999999998</v>
      </c>
      <c r="Q919" s="45">
        <v>0.27</v>
      </c>
      <c r="R919" s="45">
        <v>4.45</v>
      </c>
      <c r="S919" s="45">
        <v>0.67</v>
      </c>
      <c r="T919" s="45">
        <v>1.35</v>
      </c>
      <c r="U919" s="45">
        <v>1.35</v>
      </c>
      <c r="V919" s="45">
        <v>2.7</v>
      </c>
      <c r="W919" s="155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B920" s="3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BM920" s="55"/>
    </row>
    <row r="921" spans="1:65" ht="15">
      <c r="B921" s="8" t="s">
        <v>518</v>
      </c>
      <c r="BM921" s="28" t="s">
        <v>65</v>
      </c>
    </row>
    <row r="922" spans="1:65" ht="15">
      <c r="A922" s="25" t="s">
        <v>30</v>
      </c>
      <c r="B922" s="18" t="s">
        <v>108</v>
      </c>
      <c r="C922" s="15" t="s">
        <v>109</v>
      </c>
      <c r="D922" s="16" t="s">
        <v>224</v>
      </c>
      <c r="E922" s="17" t="s">
        <v>224</v>
      </c>
      <c r="F922" s="17" t="s">
        <v>224</v>
      </c>
      <c r="G922" s="17" t="s">
        <v>224</v>
      </c>
      <c r="H922" s="17" t="s">
        <v>224</v>
      </c>
      <c r="I922" s="17" t="s">
        <v>224</v>
      </c>
      <c r="J922" s="17" t="s">
        <v>224</v>
      </c>
      <c r="K922" s="17" t="s">
        <v>224</v>
      </c>
      <c r="L922" s="17" t="s">
        <v>224</v>
      </c>
      <c r="M922" s="17" t="s">
        <v>224</v>
      </c>
      <c r="N922" s="17" t="s">
        <v>224</v>
      </c>
      <c r="O922" s="17" t="s">
        <v>224</v>
      </c>
      <c r="P922" s="17" t="s">
        <v>224</v>
      </c>
      <c r="Q922" s="17" t="s">
        <v>224</v>
      </c>
      <c r="R922" s="17" t="s">
        <v>224</v>
      </c>
      <c r="S922" s="17" t="s">
        <v>224</v>
      </c>
      <c r="T922" s="17" t="s">
        <v>224</v>
      </c>
      <c r="U922" s="17" t="s">
        <v>224</v>
      </c>
      <c r="V922" s="17" t="s">
        <v>224</v>
      </c>
      <c r="W922" s="17" t="s">
        <v>224</v>
      </c>
      <c r="X922" s="17" t="s">
        <v>224</v>
      </c>
      <c r="Y922" s="17" t="s">
        <v>224</v>
      </c>
      <c r="Z922" s="17" t="s">
        <v>224</v>
      </c>
      <c r="AA922" s="15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</v>
      </c>
    </row>
    <row r="923" spans="1:65">
      <c r="A923" s="30"/>
      <c r="B923" s="19" t="s">
        <v>225</v>
      </c>
      <c r="C923" s="9" t="s">
        <v>225</v>
      </c>
      <c r="D923" s="153" t="s">
        <v>227</v>
      </c>
      <c r="E923" s="154" t="s">
        <v>229</v>
      </c>
      <c r="F923" s="154" t="s">
        <v>230</v>
      </c>
      <c r="G923" s="154" t="s">
        <v>232</v>
      </c>
      <c r="H923" s="154" t="s">
        <v>233</v>
      </c>
      <c r="I923" s="154" t="s">
        <v>234</v>
      </c>
      <c r="J923" s="154" t="s">
        <v>235</v>
      </c>
      <c r="K923" s="154" t="s">
        <v>236</v>
      </c>
      <c r="L923" s="154" t="s">
        <v>239</v>
      </c>
      <c r="M923" s="154" t="s">
        <v>240</v>
      </c>
      <c r="N923" s="154" t="s">
        <v>242</v>
      </c>
      <c r="O923" s="154" t="s">
        <v>243</v>
      </c>
      <c r="P923" s="154" t="s">
        <v>244</v>
      </c>
      <c r="Q923" s="154" t="s">
        <v>246</v>
      </c>
      <c r="R923" s="154" t="s">
        <v>247</v>
      </c>
      <c r="S923" s="154" t="s">
        <v>249</v>
      </c>
      <c r="T923" s="154" t="s">
        <v>250</v>
      </c>
      <c r="U923" s="154" t="s">
        <v>251</v>
      </c>
      <c r="V923" s="154" t="s">
        <v>252</v>
      </c>
      <c r="W923" s="154" t="s">
        <v>253</v>
      </c>
      <c r="X923" s="154" t="s">
        <v>254</v>
      </c>
      <c r="Y923" s="154" t="s">
        <v>255</v>
      </c>
      <c r="Z923" s="154" t="s">
        <v>258</v>
      </c>
      <c r="AA923" s="15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 t="s">
        <v>3</v>
      </c>
    </row>
    <row r="924" spans="1:65">
      <c r="A924" s="30"/>
      <c r="B924" s="19"/>
      <c r="C924" s="9"/>
      <c r="D924" s="10" t="s">
        <v>295</v>
      </c>
      <c r="E924" s="11" t="s">
        <v>296</v>
      </c>
      <c r="F924" s="11" t="s">
        <v>296</v>
      </c>
      <c r="G924" s="11" t="s">
        <v>296</v>
      </c>
      <c r="H924" s="11" t="s">
        <v>296</v>
      </c>
      <c r="I924" s="11" t="s">
        <v>296</v>
      </c>
      <c r="J924" s="11" t="s">
        <v>295</v>
      </c>
      <c r="K924" s="11" t="s">
        <v>295</v>
      </c>
      <c r="L924" s="11" t="s">
        <v>295</v>
      </c>
      <c r="M924" s="11" t="s">
        <v>296</v>
      </c>
      <c r="N924" s="11" t="s">
        <v>295</v>
      </c>
      <c r="O924" s="11" t="s">
        <v>296</v>
      </c>
      <c r="P924" s="11" t="s">
        <v>295</v>
      </c>
      <c r="Q924" s="11" t="s">
        <v>295</v>
      </c>
      <c r="R924" s="11" t="s">
        <v>295</v>
      </c>
      <c r="S924" s="11" t="s">
        <v>296</v>
      </c>
      <c r="T924" s="11" t="s">
        <v>296</v>
      </c>
      <c r="U924" s="11" t="s">
        <v>296</v>
      </c>
      <c r="V924" s="11" t="s">
        <v>295</v>
      </c>
      <c r="W924" s="11" t="s">
        <v>295</v>
      </c>
      <c r="X924" s="11" t="s">
        <v>295</v>
      </c>
      <c r="Y924" s="11" t="s">
        <v>295</v>
      </c>
      <c r="Z924" s="11" t="s">
        <v>295</v>
      </c>
      <c r="AA924" s="15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</v>
      </c>
    </row>
    <row r="925" spans="1:65">
      <c r="A925" s="30"/>
      <c r="B925" s="19"/>
      <c r="C925" s="9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15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2</v>
      </c>
    </row>
    <row r="926" spans="1:65">
      <c r="A926" s="30"/>
      <c r="B926" s="18">
        <v>1</v>
      </c>
      <c r="C926" s="14">
        <v>1</v>
      </c>
      <c r="D926" s="228">
        <v>13.2</v>
      </c>
      <c r="E926" s="229">
        <v>13.7</v>
      </c>
      <c r="F926" s="228">
        <v>11.4</v>
      </c>
      <c r="G926" s="228">
        <v>13</v>
      </c>
      <c r="H926" s="229">
        <v>14.35</v>
      </c>
      <c r="I926" s="228">
        <v>12.5</v>
      </c>
      <c r="J926" s="228">
        <v>13.6</v>
      </c>
      <c r="K926" s="228">
        <v>13.4</v>
      </c>
      <c r="L926" s="228">
        <v>11.8</v>
      </c>
      <c r="M926" s="228">
        <v>12.1</v>
      </c>
      <c r="N926" s="228">
        <v>11.9473998262796</v>
      </c>
      <c r="O926" s="228">
        <v>12.9</v>
      </c>
      <c r="P926" s="228">
        <v>12.3</v>
      </c>
      <c r="Q926" s="228">
        <v>12.1</v>
      </c>
      <c r="R926" s="228">
        <v>12.3</v>
      </c>
      <c r="S926" s="228">
        <v>13.05</v>
      </c>
      <c r="T926" s="228">
        <v>13.05</v>
      </c>
      <c r="U926" s="228">
        <v>12.6</v>
      </c>
      <c r="V926" s="228">
        <v>12.6</v>
      </c>
      <c r="W926" s="228">
        <v>13.04</v>
      </c>
      <c r="X926" s="228">
        <v>12.67</v>
      </c>
      <c r="Y926" s="234">
        <v>11.520009999999999</v>
      </c>
      <c r="Z926" s="228">
        <v>13</v>
      </c>
      <c r="AA926" s="225"/>
      <c r="AB926" s="226"/>
      <c r="AC926" s="226"/>
      <c r="AD926" s="226"/>
      <c r="AE926" s="226"/>
      <c r="AF926" s="226"/>
      <c r="AG926" s="226"/>
      <c r="AH926" s="226"/>
      <c r="AI926" s="226"/>
      <c r="AJ926" s="226"/>
      <c r="AK926" s="226"/>
      <c r="AL926" s="226"/>
      <c r="AM926" s="226"/>
      <c r="AN926" s="226"/>
      <c r="AO926" s="226"/>
      <c r="AP926" s="226"/>
      <c r="AQ926" s="226"/>
      <c r="AR926" s="226"/>
      <c r="AS926" s="226"/>
      <c r="AT926" s="226"/>
      <c r="AU926" s="226"/>
      <c r="AV926" s="226"/>
      <c r="AW926" s="226"/>
      <c r="AX926" s="226"/>
      <c r="AY926" s="226"/>
      <c r="AZ926" s="226"/>
      <c r="BA926" s="226"/>
      <c r="BB926" s="226"/>
      <c r="BC926" s="226"/>
      <c r="BD926" s="226"/>
      <c r="BE926" s="226"/>
      <c r="BF926" s="226"/>
      <c r="BG926" s="226"/>
      <c r="BH926" s="226"/>
      <c r="BI926" s="226"/>
      <c r="BJ926" s="226"/>
      <c r="BK926" s="226"/>
      <c r="BL926" s="226"/>
      <c r="BM926" s="230">
        <v>1</v>
      </c>
    </row>
    <row r="927" spans="1:65">
      <c r="A927" s="30"/>
      <c r="B927" s="19">
        <v>1</v>
      </c>
      <c r="C927" s="9">
        <v>2</v>
      </c>
      <c r="D927" s="224">
        <v>13.3</v>
      </c>
      <c r="E927" s="231">
        <v>14.1</v>
      </c>
      <c r="F927" s="232">
        <v>13.3</v>
      </c>
      <c r="G927" s="224">
        <v>13</v>
      </c>
      <c r="H927" s="231">
        <v>14.3</v>
      </c>
      <c r="I927" s="224">
        <v>13.1</v>
      </c>
      <c r="J927" s="224">
        <v>13</v>
      </c>
      <c r="K927" s="224">
        <v>12.5</v>
      </c>
      <c r="L927" s="224">
        <v>11.5</v>
      </c>
      <c r="M927" s="224">
        <v>12.2</v>
      </c>
      <c r="N927" s="224">
        <v>12.0617288820689</v>
      </c>
      <c r="O927" s="224">
        <v>12.8</v>
      </c>
      <c r="P927" s="224">
        <v>12.5</v>
      </c>
      <c r="Q927" s="224">
        <v>12.2</v>
      </c>
      <c r="R927" s="224">
        <v>12</v>
      </c>
      <c r="S927" s="224">
        <v>13</v>
      </c>
      <c r="T927" s="224">
        <v>13.05</v>
      </c>
      <c r="U927" s="224">
        <v>13.1</v>
      </c>
      <c r="V927" s="224">
        <v>12.4</v>
      </c>
      <c r="W927" s="224">
        <v>13</v>
      </c>
      <c r="X927" s="224">
        <v>12.88</v>
      </c>
      <c r="Y927" s="224">
        <v>11.913460000000001</v>
      </c>
      <c r="Z927" s="224">
        <v>13.3</v>
      </c>
      <c r="AA927" s="225"/>
      <c r="AB927" s="226"/>
      <c r="AC927" s="226"/>
      <c r="AD927" s="226"/>
      <c r="AE927" s="226"/>
      <c r="AF927" s="226"/>
      <c r="AG927" s="226"/>
      <c r="AH927" s="226"/>
      <c r="AI927" s="226"/>
      <c r="AJ927" s="226"/>
      <c r="AK927" s="226"/>
      <c r="AL927" s="226"/>
      <c r="AM927" s="226"/>
      <c r="AN927" s="226"/>
      <c r="AO927" s="226"/>
      <c r="AP927" s="226"/>
      <c r="AQ927" s="226"/>
      <c r="AR927" s="226"/>
      <c r="AS927" s="226"/>
      <c r="AT927" s="226"/>
      <c r="AU927" s="226"/>
      <c r="AV927" s="226"/>
      <c r="AW927" s="226"/>
      <c r="AX927" s="226"/>
      <c r="AY927" s="226"/>
      <c r="AZ927" s="226"/>
      <c r="BA927" s="226"/>
      <c r="BB927" s="226"/>
      <c r="BC927" s="226"/>
      <c r="BD927" s="226"/>
      <c r="BE927" s="226"/>
      <c r="BF927" s="226"/>
      <c r="BG927" s="226"/>
      <c r="BH927" s="226"/>
      <c r="BI927" s="226"/>
      <c r="BJ927" s="226"/>
      <c r="BK927" s="226"/>
      <c r="BL927" s="226"/>
      <c r="BM927" s="230">
        <v>25</v>
      </c>
    </row>
    <row r="928" spans="1:65">
      <c r="A928" s="30"/>
      <c r="B928" s="19">
        <v>1</v>
      </c>
      <c r="C928" s="9">
        <v>3</v>
      </c>
      <c r="D928" s="224">
        <v>13.6</v>
      </c>
      <c r="E928" s="231">
        <v>14.4</v>
      </c>
      <c r="F928" s="224">
        <v>11.6</v>
      </c>
      <c r="G928" s="224">
        <v>13.5</v>
      </c>
      <c r="H928" s="231">
        <v>14.55</v>
      </c>
      <c r="I928" s="224">
        <v>12.3</v>
      </c>
      <c r="J928" s="224">
        <v>13.3</v>
      </c>
      <c r="K928" s="224">
        <v>13.3</v>
      </c>
      <c r="L928" s="224">
        <v>11.7</v>
      </c>
      <c r="M928" s="224">
        <v>12.9</v>
      </c>
      <c r="N928" s="224">
        <v>11.9215687546734</v>
      </c>
      <c r="O928" s="224">
        <v>12.8</v>
      </c>
      <c r="P928" s="224">
        <v>12.1</v>
      </c>
      <c r="Q928" s="224">
        <v>12.7</v>
      </c>
      <c r="R928" s="224">
        <v>12.4</v>
      </c>
      <c r="S928" s="224">
        <v>12.8</v>
      </c>
      <c r="T928" s="224">
        <v>12.75</v>
      </c>
      <c r="U928" s="224">
        <v>12.2</v>
      </c>
      <c r="V928" s="224">
        <v>12.7</v>
      </c>
      <c r="W928" s="224">
        <v>13.16</v>
      </c>
      <c r="X928" s="224">
        <v>12.88</v>
      </c>
      <c r="Y928" s="224">
        <v>11.95913</v>
      </c>
      <c r="Z928" s="224">
        <v>12.7</v>
      </c>
      <c r="AA928" s="225"/>
      <c r="AB928" s="226"/>
      <c r="AC928" s="226"/>
      <c r="AD928" s="226"/>
      <c r="AE928" s="226"/>
      <c r="AF928" s="226"/>
      <c r="AG928" s="226"/>
      <c r="AH928" s="226"/>
      <c r="AI928" s="226"/>
      <c r="AJ928" s="226"/>
      <c r="AK928" s="226"/>
      <c r="AL928" s="226"/>
      <c r="AM928" s="226"/>
      <c r="AN928" s="226"/>
      <c r="AO928" s="226"/>
      <c r="AP928" s="226"/>
      <c r="AQ928" s="226"/>
      <c r="AR928" s="226"/>
      <c r="AS928" s="226"/>
      <c r="AT928" s="226"/>
      <c r="AU928" s="226"/>
      <c r="AV928" s="226"/>
      <c r="AW928" s="226"/>
      <c r="AX928" s="226"/>
      <c r="AY928" s="226"/>
      <c r="AZ928" s="226"/>
      <c r="BA928" s="226"/>
      <c r="BB928" s="226"/>
      <c r="BC928" s="226"/>
      <c r="BD928" s="226"/>
      <c r="BE928" s="226"/>
      <c r="BF928" s="226"/>
      <c r="BG928" s="226"/>
      <c r="BH928" s="226"/>
      <c r="BI928" s="226"/>
      <c r="BJ928" s="226"/>
      <c r="BK928" s="226"/>
      <c r="BL928" s="226"/>
      <c r="BM928" s="230">
        <v>16</v>
      </c>
    </row>
    <row r="929" spans="1:65">
      <c r="A929" s="30"/>
      <c r="B929" s="19">
        <v>1</v>
      </c>
      <c r="C929" s="9">
        <v>4</v>
      </c>
      <c r="D929" s="224">
        <v>13.2</v>
      </c>
      <c r="E929" s="231">
        <v>14.9</v>
      </c>
      <c r="F929" s="224">
        <v>11.9</v>
      </c>
      <c r="G929" s="224">
        <v>13.5</v>
      </c>
      <c r="H929" s="231">
        <v>14.15</v>
      </c>
      <c r="I929" s="224">
        <v>13.1</v>
      </c>
      <c r="J929" s="224">
        <v>13.5</v>
      </c>
      <c r="K929" s="224">
        <v>13</v>
      </c>
      <c r="L929" s="224">
        <v>11.6</v>
      </c>
      <c r="M929" s="224">
        <v>12.6</v>
      </c>
      <c r="N929" s="224">
        <v>12.015439624587801</v>
      </c>
      <c r="O929" s="224">
        <v>12.8</v>
      </c>
      <c r="P929" s="224">
        <v>12.2</v>
      </c>
      <c r="Q929" s="224">
        <v>12.6</v>
      </c>
      <c r="R929" s="224">
        <v>12.1</v>
      </c>
      <c r="S929" s="224">
        <v>12.45</v>
      </c>
      <c r="T929" s="224">
        <v>12.5</v>
      </c>
      <c r="U929" s="224">
        <v>12.4</v>
      </c>
      <c r="V929" s="224">
        <v>12.8</v>
      </c>
      <c r="W929" s="224">
        <v>13.07</v>
      </c>
      <c r="X929" s="224">
        <v>12.72</v>
      </c>
      <c r="Y929" s="224">
        <v>11.94585</v>
      </c>
      <c r="Z929" s="224">
        <v>12.5</v>
      </c>
      <c r="AA929" s="225"/>
      <c r="AB929" s="226"/>
      <c r="AC929" s="226"/>
      <c r="AD929" s="226"/>
      <c r="AE929" s="226"/>
      <c r="AF929" s="226"/>
      <c r="AG929" s="226"/>
      <c r="AH929" s="226"/>
      <c r="AI929" s="226"/>
      <c r="AJ929" s="226"/>
      <c r="AK929" s="226"/>
      <c r="AL929" s="226"/>
      <c r="AM929" s="226"/>
      <c r="AN929" s="226"/>
      <c r="AO929" s="226"/>
      <c r="AP929" s="226"/>
      <c r="AQ929" s="226"/>
      <c r="AR929" s="226"/>
      <c r="AS929" s="226"/>
      <c r="AT929" s="226"/>
      <c r="AU929" s="226"/>
      <c r="AV929" s="226"/>
      <c r="AW929" s="226"/>
      <c r="AX929" s="226"/>
      <c r="AY929" s="226"/>
      <c r="AZ929" s="226"/>
      <c r="BA929" s="226"/>
      <c r="BB929" s="226"/>
      <c r="BC929" s="226"/>
      <c r="BD929" s="226"/>
      <c r="BE929" s="226"/>
      <c r="BF929" s="226"/>
      <c r="BG929" s="226"/>
      <c r="BH929" s="226"/>
      <c r="BI929" s="226"/>
      <c r="BJ929" s="226"/>
      <c r="BK929" s="226"/>
      <c r="BL929" s="226"/>
      <c r="BM929" s="230">
        <v>12.600759481894251</v>
      </c>
    </row>
    <row r="930" spans="1:65">
      <c r="A930" s="30"/>
      <c r="B930" s="19">
        <v>1</v>
      </c>
      <c r="C930" s="9">
        <v>5</v>
      </c>
      <c r="D930" s="224">
        <v>13.2</v>
      </c>
      <c r="E930" s="231">
        <v>13.8</v>
      </c>
      <c r="F930" s="224">
        <v>12.2</v>
      </c>
      <c r="G930" s="224">
        <v>13.1</v>
      </c>
      <c r="H930" s="231">
        <v>14.15</v>
      </c>
      <c r="I930" s="224">
        <v>13.1</v>
      </c>
      <c r="J930" s="224">
        <v>13.3</v>
      </c>
      <c r="K930" s="224">
        <v>13.8</v>
      </c>
      <c r="L930" s="224">
        <v>11.6</v>
      </c>
      <c r="M930" s="224">
        <v>12.4</v>
      </c>
      <c r="N930" s="224">
        <v>11.955776065065599</v>
      </c>
      <c r="O930" s="224">
        <v>12.8</v>
      </c>
      <c r="P930" s="224">
        <v>12.5</v>
      </c>
      <c r="Q930" s="224">
        <v>12.1</v>
      </c>
      <c r="R930" s="224">
        <v>12.2</v>
      </c>
      <c r="S930" s="224">
        <v>11.9</v>
      </c>
      <c r="T930" s="224">
        <v>12.6</v>
      </c>
      <c r="U930" s="224">
        <v>12.9</v>
      </c>
      <c r="V930" s="224">
        <v>12.3</v>
      </c>
      <c r="W930" s="224">
        <v>13.01</v>
      </c>
      <c r="X930" s="224">
        <v>12.82</v>
      </c>
      <c r="Y930" s="224">
        <v>12.04022</v>
      </c>
      <c r="Z930" s="224">
        <v>12.8</v>
      </c>
      <c r="AA930" s="225"/>
      <c r="AB930" s="226"/>
      <c r="AC930" s="226"/>
      <c r="AD930" s="226"/>
      <c r="AE930" s="226"/>
      <c r="AF930" s="226"/>
      <c r="AG930" s="226"/>
      <c r="AH930" s="226"/>
      <c r="AI930" s="226"/>
      <c r="AJ930" s="226"/>
      <c r="AK930" s="226"/>
      <c r="AL930" s="226"/>
      <c r="AM930" s="226"/>
      <c r="AN930" s="226"/>
      <c r="AO930" s="226"/>
      <c r="AP930" s="226"/>
      <c r="AQ930" s="226"/>
      <c r="AR930" s="226"/>
      <c r="AS930" s="226"/>
      <c r="AT930" s="226"/>
      <c r="AU930" s="226"/>
      <c r="AV930" s="226"/>
      <c r="AW930" s="226"/>
      <c r="AX930" s="226"/>
      <c r="AY930" s="226"/>
      <c r="AZ930" s="226"/>
      <c r="BA930" s="226"/>
      <c r="BB930" s="226"/>
      <c r="BC930" s="226"/>
      <c r="BD930" s="226"/>
      <c r="BE930" s="226"/>
      <c r="BF930" s="226"/>
      <c r="BG930" s="226"/>
      <c r="BH930" s="226"/>
      <c r="BI930" s="226"/>
      <c r="BJ930" s="226"/>
      <c r="BK930" s="226"/>
      <c r="BL930" s="226"/>
      <c r="BM930" s="230">
        <v>57</v>
      </c>
    </row>
    <row r="931" spans="1:65">
      <c r="A931" s="30"/>
      <c r="B931" s="19">
        <v>1</v>
      </c>
      <c r="C931" s="9">
        <v>6</v>
      </c>
      <c r="D931" s="224">
        <v>13.3</v>
      </c>
      <c r="E931" s="231">
        <v>14.5</v>
      </c>
      <c r="F931" s="224">
        <v>11.95</v>
      </c>
      <c r="G931" s="224">
        <v>12.9</v>
      </c>
      <c r="H931" s="231">
        <v>14.3</v>
      </c>
      <c r="I931" s="224">
        <v>12.5</v>
      </c>
      <c r="J931" s="224">
        <v>13.6</v>
      </c>
      <c r="K931" s="224">
        <v>12.4</v>
      </c>
      <c r="L931" s="224">
        <v>11.8</v>
      </c>
      <c r="M931" s="224">
        <v>12.8</v>
      </c>
      <c r="N931" s="224">
        <v>11.9844175660006</v>
      </c>
      <c r="O931" s="224">
        <v>12.6</v>
      </c>
      <c r="P931" s="224">
        <v>12.2</v>
      </c>
      <c r="Q931" s="224">
        <v>12.6</v>
      </c>
      <c r="R931" s="224">
        <v>12.3</v>
      </c>
      <c r="S931" s="224">
        <v>13.1</v>
      </c>
      <c r="T931" s="224">
        <v>13</v>
      </c>
      <c r="U931" s="224">
        <v>12.1</v>
      </c>
      <c r="V931" s="224">
        <v>12.7</v>
      </c>
      <c r="W931" s="224">
        <v>12.99</v>
      </c>
      <c r="X931" s="224">
        <v>12.82</v>
      </c>
      <c r="Y931" s="224">
        <v>12.090809999999999</v>
      </c>
      <c r="Z931" s="224">
        <v>12.4</v>
      </c>
      <c r="AA931" s="225"/>
      <c r="AB931" s="226"/>
      <c r="AC931" s="226"/>
      <c r="AD931" s="226"/>
      <c r="AE931" s="226"/>
      <c r="AF931" s="226"/>
      <c r="AG931" s="226"/>
      <c r="AH931" s="226"/>
      <c r="AI931" s="226"/>
      <c r="AJ931" s="226"/>
      <c r="AK931" s="226"/>
      <c r="AL931" s="226"/>
      <c r="AM931" s="226"/>
      <c r="AN931" s="226"/>
      <c r="AO931" s="226"/>
      <c r="AP931" s="226"/>
      <c r="AQ931" s="226"/>
      <c r="AR931" s="226"/>
      <c r="AS931" s="226"/>
      <c r="AT931" s="226"/>
      <c r="AU931" s="226"/>
      <c r="AV931" s="226"/>
      <c r="AW931" s="226"/>
      <c r="AX931" s="226"/>
      <c r="AY931" s="226"/>
      <c r="AZ931" s="226"/>
      <c r="BA931" s="226"/>
      <c r="BB931" s="226"/>
      <c r="BC931" s="226"/>
      <c r="BD931" s="226"/>
      <c r="BE931" s="226"/>
      <c r="BF931" s="226"/>
      <c r="BG931" s="226"/>
      <c r="BH931" s="226"/>
      <c r="BI931" s="226"/>
      <c r="BJ931" s="226"/>
      <c r="BK931" s="226"/>
      <c r="BL931" s="226"/>
      <c r="BM931" s="227"/>
    </row>
    <row r="932" spans="1:65">
      <c r="A932" s="30"/>
      <c r="B932" s="20" t="s">
        <v>267</v>
      </c>
      <c r="C932" s="12"/>
      <c r="D932" s="233">
        <v>13.299999999999999</v>
      </c>
      <c r="E932" s="233">
        <v>14.233333333333333</v>
      </c>
      <c r="F932" s="233">
        <v>12.058333333333335</v>
      </c>
      <c r="G932" s="233">
        <v>13.166666666666666</v>
      </c>
      <c r="H932" s="233">
        <v>14.299999999999999</v>
      </c>
      <c r="I932" s="233">
        <v>12.766666666666667</v>
      </c>
      <c r="J932" s="233">
        <v>13.383333333333333</v>
      </c>
      <c r="K932" s="233">
        <v>13.066666666666668</v>
      </c>
      <c r="L932" s="233">
        <v>11.666666666666666</v>
      </c>
      <c r="M932" s="233">
        <v>12.5</v>
      </c>
      <c r="N932" s="233">
        <v>11.981055119779315</v>
      </c>
      <c r="O932" s="233">
        <v>12.783333333333331</v>
      </c>
      <c r="P932" s="233">
        <v>12.299999999999999</v>
      </c>
      <c r="Q932" s="233">
        <v>12.383333333333333</v>
      </c>
      <c r="R932" s="233">
        <v>12.216666666666667</v>
      </c>
      <c r="S932" s="233">
        <v>12.716666666666667</v>
      </c>
      <c r="T932" s="233">
        <v>12.825000000000001</v>
      </c>
      <c r="U932" s="233">
        <v>12.549999999999999</v>
      </c>
      <c r="V932" s="233">
        <v>12.583333333333334</v>
      </c>
      <c r="W932" s="233">
        <v>13.045</v>
      </c>
      <c r="X932" s="233">
        <v>12.798333333333332</v>
      </c>
      <c r="Y932" s="233">
        <v>11.911580000000001</v>
      </c>
      <c r="Z932" s="233">
        <v>12.783333333333333</v>
      </c>
      <c r="AA932" s="225"/>
      <c r="AB932" s="226"/>
      <c r="AC932" s="226"/>
      <c r="AD932" s="226"/>
      <c r="AE932" s="226"/>
      <c r="AF932" s="226"/>
      <c r="AG932" s="226"/>
      <c r="AH932" s="226"/>
      <c r="AI932" s="226"/>
      <c r="AJ932" s="226"/>
      <c r="AK932" s="226"/>
      <c r="AL932" s="226"/>
      <c r="AM932" s="226"/>
      <c r="AN932" s="226"/>
      <c r="AO932" s="226"/>
      <c r="AP932" s="226"/>
      <c r="AQ932" s="226"/>
      <c r="AR932" s="226"/>
      <c r="AS932" s="226"/>
      <c r="AT932" s="226"/>
      <c r="AU932" s="226"/>
      <c r="AV932" s="226"/>
      <c r="AW932" s="226"/>
      <c r="AX932" s="226"/>
      <c r="AY932" s="226"/>
      <c r="AZ932" s="226"/>
      <c r="BA932" s="226"/>
      <c r="BB932" s="226"/>
      <c r="BC932" s="226"/>
      <c r="BD932" s="226"/>
      <c r="BE932" s="226"/>
      <c r="BF932" s="226"/>
      <c r="BG932" s="226"/>
      <c r="BH932" s="226"/>
      <c r="BI932" s="226"/>
      <c r="BJ932" s="226"/>
      <c r="BK932" s="226"/>
      <c r="BL932" s="226"/>
      <c r="BM932" s="227"/>
    </row>
    <row r="933" spans="1:65">
      <c r="A933" s="30"/>
      <c r="B933" s="3" t="s">
        <v>268</v>
      </c>
      <c r="C933" s="29"/>
      <c r="D933" s="224">
        <v>13.25</v>
      </c>
      <c r="E933" s="224">
        <v>14.25</v>
      </c>
      <c r="F933" s="224">
        <v>11.925000000000001</v>
      </c>
      <c r="G933" s="224">
        <v>13.05</v>
      </c>
      <c r="H933" s="224">
        <v>14.3</v>
      </c>
      <c r="I933" s="224">
        <v>12.8</v>
      </c>
      <c r="J933" s="224">
        <v>13.4</v>
      </c>
      <c r="K933" s="224">
        <v>13.15</v>
      </c>
      <c r="L933" s="224">
        <v>11.649999999999999</v>
      </c>
      <c r="M933" s="224">
        <v>12.5</v>
      </c>
      <c r="N933" s="224">
        <v>11.9700968155331</v>
      </c>
      <c r="O933" s="224">
        <v>12.8</v>
      </c>
      <c r="P933" s="224">
        <v>12.25</v>
      </c>
      <c r="Q933" s="224">
        <v>12.399999999999999</v>
      </c>
      <c r="R933" s="224">
        <v>12.25</v>
      </c>
      <c r="S933" s="224">
        <v>12.9</v>
      </c>
      <c r="T933" s="224">
        <v>12.875</v>
      </c>
      <c r="U933" s="224">
        <v>12.5</v>
      </c>
      <c r="V933" s="224">
        <v>12.649999999999999</v>
      </c>
      <c r="W933" s="224">
        <v>13.024999999999999</v>
      </c>
      <c r="X933" s="224">
        <v>12.82</v>
      </c>
      <c r="Y933" s="224">
        <v>11.952490000000001</v>
      </c>
      <c r="Z933" s="224">
        <v>12.75</v>
      </c>
      <c r="AA933" s="225"/>
      <c r="AB933" s="226"/>
      <c r="AC933" s="226"/>
      <c r="AD933" s="226"/>
      <c r="AE933" s="226"/>
      <c r="AF933" s="226"/>
      <c r="AG933" s="226"/>
      <c r="AH933" s="226"/>
      <c r="AI933" s="226"/>
      <c r="AJ933" s="226"/>
      <c r="AK933" s="226"/>
      <c r="AL933" s="226"/>
      <c r="AM933" s="226"/>
      <c r="AN933" s="226"/>
      <c r="AO933" s="226"/>
      <c r="AP933" s="226"/>
      <c r="AQ933" s="226"/>
      <c r="AR933" s="226"/>
      <c r="AS933" s="226"/>
      <c r="AT933" s="226"/>
      <c r="AU933" s="226"/>
      <c r="AV933" s="226"/>
      <c r="AW933" s="226"/>
      <c r="AX933" s="226"/>
      <c r="AY933" s="226"/>
      <c r="AZ933" s="226"/>
      <c r="BA933" s="226"/>
      <c r="BB933" s="226"/>
      <c r="BC933" s="226"/>
      <c r="BD933" s="226"/>
      <c r="BE933" s="226"/>
      <c r="BF933" s="226"/>
      <c r="BG933" s="226"/>
      <c r="BH933" s="226"/>
      <c r="BI933" s="226"/>
      <c r="BJ933" s="226"/>
      <c r="BK933" s="226"/>
      <c r="BL933" s="226"/>
      <c r="BM933" s="227"/>
    </row>
    <row r="934" spans="1:65">
      <c r="A934" s="30"/>
      <c r="B934" s="3" t="s">
        <v>269</v>
      </c>
      <c r="C934" s="29"/>
      <c r="D934" s="24">
        <v>0.15491933384829681</v>
      </c>
      <c r="E934" s="24">
        <v>0.4546060565661954</v>
      </c>
      <c r="F934" s="24">
        <v>0.66963920633925478</v>
      </c>
      <c r="G934" s="24">
        <v>0.26583202716502508</v>
      </c>
      <c r="H934" s="24">
        <v>0.14832396974191334</v>
      </c>
      <c r="I934" s="24">
        <v>0.37237973450050477</v>
      </c>
      <c r="J934" s="24">
        <v>0.23166067138525381</v>
      </c>
      <c r="K934" s="24">
        <v>0.5428320796219277</v>
      </c>
      <c r="L934" s="24">
        <v>0.12110601416390003</v>
      </c>
      <c r="M934" s="24">
        <v>0.32249030993194239</v>
      </c>
      <c r="N934" s="24">
        <v>5.1014102283108959E-2</v>
      </c>
      <c r="O934" s="24">
        <v>9.8319208025017812E-2</v>
      </c>
      <c r="P934" s="24">
        <v>0.16733200530681536</v>
      </c>
      <c r="Q934" s="24">
        <v>0.27868739954771304</v>
      </c>
      <c r="R934" s="24">
        <v>0.14719601443879779</v>
      </c>
      <c r="S934" s="24">
        <v>0.46547466812563143</v>
      </c>
      <c r="T934" s="24">
        <v>0.24238399287081677</v>
      </c>
      <c r="U934" s="24">
        <v>0.39370039370059068</v>
      </c>
      <c r="V934" s="24">
        <v>0.19407902170679486</v>
      </c>
      <c r="W934" s="24">
        <v>6.3482280992415582E-2</v>
      </c>
      <c r="X934" s="24">
        <v>8.588752334691406E-2</v>
      </c>
      <c r="Y934" s="24">
        <v>0.20270060542583507</v>
      </c>
      <c r="Z934" s="24">
        <v>0.33115957885386132</v>
      </c>
      <c r="AA934" s="15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A935" s="30"/>
      <c r="B935" s="3" t="s">
        <v>85</v>
      </c>
      <c r="C935" s="29"/>
      <c r="D935" s="13">
        <v>1.1648070214157657E-2</v>
      </c>
      <c r="E935" s="13">
        <v>3.1939535590130824E-2</v>
      </c>
      <c r="F935" s="13">
        <v>5.5533313587222223E-2</v>
      </c>
      <c r="G935" s="13">
        <v>2.0189774215065195E-2</v>
      </c>
      <c r="H935" s="13">
        <v>1.0372305576357576E-2</v>
      </c>
      <c r="I935" s="13">
        <v>2.9168125417794104E-2</v>
      </c>
      <c r="J935" s="13">
        <v>1.7309639206868281E-2</v>
      </c>
      <c r="K935" s="13">
        <v>4.1543271399637316E-2</v>
      </c>
      <c r="L935" s="13">
        <v>1.0380515499762859E-2</v>
      </c>
      <c r="M935" s="13">
        <v>2.5799224794555389E-2</v>
      </c>
      <c r="N935" s="13">
        <v>4.2578973031257208E-3</v>
      </c>
      <c r="O935" s="13">
        <v>7.6912027138214727E-3</v>
      </c>
      <c r="P935" s="13">
        <v>1.3604228073724828E-2</v>
      </c>
      <c r="Q935" s="13">
        <v>2.250503899443174E-2</v>
      </c>
      <c r="R935" s="13">
        <v>1.2048786993626012E-2</v>
      </c>
      <c r="S935" s="13">
        <v>3.6603512565580455E-2</v>
      </c>
      <c r="T935" s="13">
        <v>1.8899336676087078E-2</v>
      </c>
      <c r="U935" s="13">
        <v>3.1370549298851851E-2</v>
      </c>
      <c r="V935" s="13">
        <v>1.5423498413785021E-2</v>
      </c>
      <c r="W935" s="13">
        <v>4.8664071285868596E-3</v>
      </c>
      <c r="X935" s="13">
        <v>6.7108365683224954E-3</v>
      </c>
      <c r="Y935" s="13">
        <v>1.7017104819497923E-2</v>
      </c>
      <c r="Z935" s="13">
        <v>2.5905573313209491E-2</v>
      </c>
      <c r="AA935" s="155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30"/>
      <c r="B936" s="3" t="s">
        <v>270</v>
      </c>
      <c r="C936" s="29"/>
      <c r="D936" s="13">
        <v>5.5491934363993689E-2</v>
      </c>
      <c r="E936" s="13">
        <v>0.12956154379304596</v>
      </c>
      <c r="F936" s="13">
        <v>-4.3047099608584327E-2</v>
      </c>
      <c r="G936" s="13">
        <v>4.4910561588414888E-2</v>
      </c>
      <c r="H936" s="13">
        <v>0.13485223018083548</v>
      </c>
      <c r="I936" s="13">
        <v>1.3166443261678484E-2</v>
      </c>
      <c r="J936" s="13">
        <v>6.2105292348730634E-2</v>
      </c>
      <c r="K936" s="13">
        <v>3.6974532006730954E-2</v>
      </c>
      <c r="L936" s="13">
        <v>-7.4129882136847569E-2</v>
      </c>
      <c r="M936" s="13">
        <v>-7.9963022894794511E-3</v>
      </c>
      <c r="N936" s="13">
        <v>-4.9179921496428469E-2</v>
      </c>
      <c r="O936" s="13">
        <v>1.4489114858625474E-2</v>
      </c>
      <c r="P936" s="13">
        <v>-2.3868361452847875E-2</v>
      </c>
      <c r="Q936" s="13">
        <v>-1.7255003468111041E-2</v>
      </c>
      <c r="R936" s="13">
        <v>-3.0481719437584598E-2</v>
      </c>
      <c r="S936" s="13">
        <v>9.1984284708361841E-3</v>
      </c>
      <c r="T936" s="13">
        <v>1.7795793850994279E-2</v>
      </c>
      <c r="U936" s="13">
        <v>-4.0282874986374839E-3</v>
      </c>
      <c r="V936" s="13">
        <v>-1.3829443047426171E-3</v>
      </c>
      <c r="W936" s="13">
        <v>3.5255058930699246E-2</v>
      </c>
      <c r="X936" s="13">
        <v>1.5679519295878297E-2</v>
      </c>
      <c r="Y936" s="13">
        <v>-5.4693487554025366E-2</v>
      </c>
      <c r="Z936" s="13">
        <v>1.4489114858625696E-2</v>
      </c>
      <c r="AA936" s="155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46" t="s">
        <v>271</v>
      </c>
      <c r="C937" s="47"/>
      <c r="D937" s="45">
        <v>0.94</v>
      </c>
      <c r="E937" s="45">
        <v>2.58</v>
      </c>
      <c r="F937" s="45">
        <v>1.25</v>
      </c>
      <c r="G937" s="45">
        <v>0.7</v>
      </c>
      <c r="H937" s="45">
        <v>2.7</v>
      </c>
      <c r="I937" s="45">
        <v>0</v>
      </c>
      <c r="J937" s="45">
        <v>1.08</v>
      </c>
      <c r="K937" s="45">
        <v>0.53</v>
      </c>
      <c r="L937" s="45">
        <v>1.93</v>
      </c>
      <c r="M937" s="45">
        <v>0.47</v>
      </c>
      <c r="N937" s="45">
        <v>1.38</v>
      </c>
      <c r="O937" s="45">
        <v>0.03</v>
      </c>
      <c r="P937" s="45">
        <v>0.82</v>
      </c>
      <c r="Q937" s="45">
        <v>0.67</v>
      </c>
      <c r="R937" s="45">
        <v>0.97</v>
      </c>
      <c r="S937" s="45">
        <v>0.09</v>
      </c>
      <c r="T937" s="45">
        <v>0.1</v>
      </c>
      <c r="U937" s="45">
        <v>0.38</v>
      </c>
      <c r="V937" s="45">
        <v>0.32</v>
      </c>
      <c r="W937" s="45">
        <v>0.49</v>
      </c>
      <c r="X937" s="45">
        <v>0.06</v>
      </c>
      <c r="Y937" s="45">
        <v>1.5</v>
      </c>
      <c r="Z937" s="45">
        <v>0.03</v>
      </c>
      <c r="AA937" s="155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3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BM938" s="55"/>
    </row>
    <row r="939" spans="1:65" ht="15">
      <c r="B939" s="8" t="s">
        <v>519</v>
      </c>
      <c r="BM939" s="28" t="s">
        <v>65</v>
      </c>
    </row>
    <row r="940" spans="1:65" ht="15">
      <c r="A940" s="25" t="s">
        <v>61</v>
      </c>
      <c r="B940" s="18" t="s">
        <v>108</v>
      </c>
      <c r="C940" s="15" t="s">
        <v>109</v>
      </c>
      <c r="D940" s="16" t="s">
        <v>224</v>
      </c>
      <c r="E940" s="17" t="s">
        <v>224</v>
      </c>
      <c r="F940" s="17" t="s">
        <v>224</v>
      </c>
      <c r="G940" s="17" t="s">
        <v>224</v>
      </c>
      <c r="H940" s="17" t="s">
        <v>224</v>
      </c>
      <c r="I940" s="17" t="s">
        <v>224</v>
      </c>
      <c r="J940" s="17" t="s">
        <v>224</v>
      </c>
      <c r="K940" s="17" t="s">
        <v>224</v>
      </c>
      <c r="L940" s="17" t="s">
        <v>224</v>
      </c>
      <c r="M940" s="17" t="s">
        <v>224</v>
      </c>
      <c r="N940" s="17" t="s">
        <v>224</v>
      </c>
      <c r="O940" s="17" t="s">
        <v>224</v>
      </c>
      <c r="P940" s="17" t="s">
        <v>224</v>
      </c>
      <c r="Q940" s="17" t="s">
        <v>224</v>
      </c>
      <c r="R940" s="17" t="s">
        <v>224</v>
      </c>
      <c r="S940" s="17" t="s">
        <v>224</v>
      </c>
      <c r="T940" s="17" t="s">
        <v>224</v>
      </c>
      <c r="U940" s="17" t="s">
        <v>224</v>
      </c>
      <c r="V940" s="17" t="s">
        <v>224</v>
      </c>
      <c r="W940" s="17" t="s">
        <v>224</v>
      </c>
      <c r="X940" s="17" t="s">
        <v>224</v>
      </c>
      <c r="Y940" s="17" t="s">
        <v>224</v>
      </c>
      <c r="Z940" s="17" t="s">
        <v>224</v>
      </c>
      <c r="AA940" s="17" t="s">
        <v>224</v>
      </c>
      <c r="AB940" s="155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 t="s">
        <v>225</v>
      </c>
      <c r="C941" s="9" t="s">
        <v>225</v>
      </c>
      <c r="D941" s="153" t="s">
        <v>227</v>
      </c>
      <c r="E941" s="154" t="s">
        <v>229</v>
      </c>
      <c r="F941" s="154" t="s">
        <v>230</v>
      </c>
      <c r="G941" s="154" t="s">
        <v>232</v>
      </c>
      <c r="H941" s="154" t="s">
        <v>233</v>
      </c>
      <c r="I941" s="154" t="s">
        <v>234</v>
      </c>
      <c r="J941" s="154" t="s">
        <v>235</v>
      </c>
      <c r="K941" s="154" t="s">
        <v>236</v>
      </c>
      <c r="L941" s="154" t="s">
        <v>238</v>
      </c>
      <c r="M941" s="154" t="s">
        <v>239</v>
      </c>
      <c r="N941" s="154" t="s">
        <v>240</v>
      </c>
      <c r="O941" s="154" t="s">
        <v>242</v>
      </c>
      <c r="P941" s="154" t="s">
        <v>244</v>
      </c>
      <c r="Q941" s="154" t="s">
        <v>246</v>
      </c>
      <c r="R941" s="154" t="s">
        <v>247</v>
      </c>
      <c r="S941" s="154" t="s">
        <v>248</v>
      </c>
      <c r="T941" s="154" t="s">
        <v>249</v>
      </c>
      <c r="U941" s="154" t="s">
        <v>250</v>
      </c>
      <c r="V941" s="154" t="s">
        <v>251</v>
      </c>
      <c r="W941" s="154" t="s">
        <v>252</v>
      </c>
      <c r="X941" s="154" t="s">
        <v>253</v>
      </c>
      <c r="Y941" s="154" t="s">
        <v>254</v>
      </c>
      <c r="Z941" s="154" t="s">
        <v>255</v>
      </c>
      <c r="AA941" s="154" t="s">
        <v>258</v>
      </c>
      <c r="AB941" s="155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 t="s">
        <v>1</v>
      </c>
    </row>
    <row r="942" spans="1:65">
      <c r="A942" s="30"/>
      <c r="B942" s="19"/>
      <c r="C942" s="9"/>
      <c r="D942" s="10" t="s">
        <v>295</v>
      </c>
      <c r="E942" s="11" t="s">
        <v>296</v>
      </c>
      <c r="F942" s="11" t="s">
        <v>296</v>
      </c>
      <c r="G942" s="11" t="s">
        <v>296</v>
      </c>
      <c r="H942" s="11" t="s">
        <v>296</v>
      </c>
      <c r="I942" s="11" t="s">
        <v>296</v>
      </c>
      <c r="J942" s="11" t="s">
        <v>112</v>
      </c>
      <c r="K942" s="11" t="s">
        <v>295</v>
      </c>
      <c r="L942" s="11" t="s">
        <v>112</v>
      </c>
      <c r="M942" s="11" t="s">
        <v>295</v>
      </c>
      <c r="N942" s="11" t="s">
        <v>296</v>
      </c>
      <c r="O942" s="11" t="s">
        <v>112</v>
      </c>
      <c r="P942" s="11" t="s">
        <v>112</v>
      </c>
      <c r="Q942" s="11" t="s">
        <v>112</v>
      </c>
      <c r="R942" s="11" t="s">
        <v>112</v>
      </c>
      <c r="S942" s="11" t="s">
        <v>112</v>
      </c>
      <c r="T942" s="11" t="s">
        <v>296</v>
      </c>
      <c r="U942" s="11" t="s">
        <v>296</v>
      </c>
      <c r="V942" s="11" t="s">
        <v>296</v>
      </c>
      <c r="W942" s="11" t="s">
        <v>296</v>
      </c>
      <c r="X942" s="11" t="s">
        <v>112</v>
      </c>
      <c r="Y942" s="11" t="s">
        <v>295</v>
      </c>
      <c r="Z942" s="11" t="s">
        <v>295</v>
      </c>
      <c r="AA942" s="11" t="s">
        <v>112</v>
      </c>
      <c r="AB942" s="155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3</v>
      </c>
    </row>
    <row r="943" spans="1:65">
      <c r="A943" s="30"/>
      <c r="B943" s="19"/>
      <c r="C943" s="9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155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3</v>
      </c>
    </row>
    <row r="944" spans="1:65">
      <c r="A944" s="30"/>
      <c r="B944" s="18">
        <v>1</v>
      </c>
      <c r="C944" s="14">
        <v>1</v>
      </c>
      <c r="D944" s="218">
        <v>0.4</v>
      </c>
      <c r="E944" s="218">
        <v>0.35959999999999998</v>
      </c>
      <c r="F944" s="235">
        <v>0.36799999999999999</v>
      </c>
      <c r="G944" s="218">
        <v>0.39500000000000002</v>
      </c>
      <c r="H944" s="218">
        <v>0.38700000000000001</v>
      </c>
      <c r="I944" s="218">
        <v>0.40100000000000008</v>
      </c>
      <c r="J944" s="218">
        <v>0.39500000000000002</v>
      </c>
      <c r="K944" s="218">
        <v>0.42849999999999999</v>
      </c>
      <c r="L944" s="218">
        <v>0.39110000000000006</v>
      </c>
      <c r="M944" s="218">
        <v>0.41539999999999999</v>
      </c>
      <c r="N944" s="218">
        <v>0.39</v>
      </c>
      <c r="O944" s="218">
        <v>0.35969000000000001</v>
      </c>
      <c r="P944" s="218">
        <v>0.39</v>
      </c>
      <c r="Q944" s="218">
        <v>0.42</v>
      </c>
      <c r="R944" s="218">
        <v>0.34199999999999997</v>
      </c>
      <c r="S944" s="219">
        <v>0.21</v>
      </c>
      <c r="T944" s="218">
        <v>0.41900000000000004</v>
      </c>
      <c r="U944" s="218">
        <v>0.39400000000000002</v>
      </c>
      <c r="V944" s="218">
        <v>0.375</v>
      </c>
      <c r="W944" s="218">
        <v>0.36</v>
      </c>
      <c r="X944" s="218">
        <v>0.39170000000000005</v>
      </c>
      <c r="Y944" s="218">
        <v>0.37090000000000001</v>
      </c>
      <c r="Z944" s="235">
        <v>0.3866079</v>
      </c>
      <c r="AA944" s="219">
        <v>0.28999999999999998</v>
      </c>
      <c r="AB944" s="205"/>
      <c r="AC944" s="206"/>
      <c r="AD944" s="206"/>
      <c r="AE944" s="206"/>
      <c r="AF944" s="206"/>
      <c r="AG944" s="206"/>
      <c r="AH944" s="206"/>
      <c r="AI944" s="206"/>
      <c r="AJ944" s="206"/>
      <c r="AK944" s="206"/>
      <c r="AL944" s="206"/>
      <c r="AM944" s="206"/>
      <c r="AN944" s="206"/>
      <c r="AO944" s="206"/>
      <c r="AP944" s="206"/>
      <c r="AQ944" s="206"/>
      <c r="AR944" s="206"/>
      <c r="AS944" s="206"/>
      <c r="AT944" s="206"/>
      <c r="AU944" s="206"/>
      <c r="AV944" s="206"/>
      <c r="AW944" s="206"/>
      <c r="AX944" s="206"/>
      <c r="AY944" s="206"/>
      <c r="AZ944" s="206"/>
      <c r="BA944" s="206"/>
      <c r="BB944" s="206"/>
      <c r="BC944" s="206"/>
      <c r="BD944" s="206"/>
      <c r="BE944" s="206"/>
      <c r="BF944" s="206"/>
      <c r="BG944" s="206"/>
      <c r="BH944" s="206"/>
      <c r="BI944" s="206"/>
      <c r="BJ944" s="206"/>
      <c r="BK944" s="206"/>
      <c r="BL944" s="206"/>
      <c r="BM944" s="220">
        <v>1</v>
      </c>
    </row>
    <row r="945" spans="1:65">
      <c r="A945" s="30"/>
      <c r="B945" s="19">
        <v>1</v>
      </c>
      <c r="C945" s="9">
        <v>2</v>
      </c>
      <c r="D945" s="24">
        <v>0.39</v>
      </c>
      <c r="E945" s="24">
        <v>0.35580000000000001</v>
      </c>
      <c r="F945" s="24">
        <v>0.38500000000000001</v>
      </c>
      <c r="G945" s="24">
        <v>0.40400000000000003</v>
      </c>
      <c r="H945" s="24">
        <v>0.38200000000000001</v>
      </c>
      <c r="I945" s="24">
        <v>0.39500000000000002</v>
      </c>
      <c r="J945" s="24">
        <v>0.41000000000000003</v>
      </c>
      <c r="K945" s="221">
        <v>0.3886</v>
      </c>
      <c r="L945" s="24">
        <v>0.3795</v>
      </c>
      <c r="M945" s="24">
        <v>0.41839999999999999</v>
      </c>
      <c r="N945" s="24">
        <v>0.38</v>
      </c>
      <c r="O945" s="24">
        <v>0.36194999999999999</v>
      </c>
      <c r="P945" s="24">
        <v>0.39</v>
      </c>
      <c r="Q945" s="24">
        <v>0.40999999999999992</v>
      </c>
      <c r="R945" s="24">
        <v>0.32600000000000001</v>
      </c>
      <c r="S945" s="222">
        <v>0.21</v>
      </c>
      <c r="T945" s="24">
        <v>0.38400000000000001</v>
      </c>
      <c r="U945" s="24">
        <v>0.39400000000000002</v>
      </c>
      <c r="V945" s="24">
        <v>0.38200000000000001</v>
      </c>
      <c r="W945" s="24">
        <v>0.37</v>
      </c>
      <c r="X945" s="24">
        <v>0.38750000000000001</v>
      </c>
      <c r="Y945" s="24">
        <v>0.42870000000000003</v>
      </c>
      <c r="Z945" s="24">
        <v>0.41888900000000007</v>
      </c>
      <c r="AA945" s="222">
        <v>0.3</v>
      </c>
      <c r="AB945" s="205"/>
      <c r="AC945" s="206"/>
      <c r="AD945" s="206"/>
      <c r="AE945" s="206"/>
      <c r="AF945" s="206"/>
      <c r="AG945" s="206"/>
      <c r="AH945" s="206"/>
      <c r="AI945" s="206"/>
      <c r="AJ945" s="206"/>
      <c r="AK945" s="206"/>
      <c r="AL945" s="206"/>
      <c r="AM945" s="206"/>
      <c r="AN945" s="206"/>
      <c r="AO945" s="206"/>
      <c r="AP945" s="206"/>
      <c r="AQ945" s="206"/>
      <c r="AR945" s="206"/>
      <c r="AS945" s="206"/>
      <c r="AT945" s="206"/>
      <c r="AU945" s="206"/>
      <c r="AV945" s="206"/>
      <c r="AW945" s="206"/>
      <c r="AX945" s="206"/>
      <c r="AY945" s="206"/>
      <c r="AZ945" s="206"/>
      <c r="BA945" s="206"/>
      <c r="BB945" s="206"/>
      <c r="BC945" s="206"/>
      <c r="BD945" s="206"/>
      <c r="BE945" s="206"/>
      <c r="BF945" s="206"/>
      <c r="BG945" s="206"/>
      <c r="BH945" s="206"/>
      <c r="BI945" s="206"/>
      <c r="BJ945" s="206"/>
      <c r="BK945" s="206"/>
      <c r="BL945" s="206"/>
      <c r="BM945" s="220">
        <v>26</v>
      </c>
    </row>
    <row r="946" spans="1:65">
      <c r="A946" s="30"/>
      <c r="B946" s="19">
        <v>1</v>
      </c>
      <c r="C946" s="9">
        <v>3</v>
      </c>
      <c r="D946" s="24">
        <v>0.4</v>
      </c>
      <c r="E946" s="24">
        <v>0.3448</v>
      </c>
      <c r="F946" s="24">
        <v>0.38800000000000001</v>
      </c>
      <c r="G946" s="24">
        <v>0.41299999999999998</v>
      </c>
      <c r="H946" s="24">
        <v>0.4</v>
      </c>
      <c r="I946" s="24">
        <v>0.36199999999999999</v>
      </c>
      <c r="J946" s="24">
        <v>0.41499999999999998</v>
      </c>
      <c r="K946" s="24">
        <v>0.44180000000000003</v>
      </c>
      <c r="L946" s="24">
        <v>0.38940000000000002</v>
      </c>
      <c r="M946" s="24">
        <v>0.41959999999999997</v>
      </c>
      <c r="N946" s="24">
        <v>0.40999999999999992</v>
      </c>
      <c r="O946" s="24">
        <v>0.35211000000000003</v>
      </c>
      <c r="P946" s="24">
        <v>0.38</v>
      </c>
      <c r="Q946" s="24">
        <v>0.40999999999999992</v>
      </c>
      <c r="R946" s="24">
        <v>0.33600000000000002</v>
      </c>
      <c r="S946" s="222">
        <v>0.22</v>
      </c>
      <c r="T946" s="24">
        <v>0.41499999999999998</v>
      </c>
      <c r="U946" s="24">
        <v>0.39400000000000002</v>
      </c>
      <c r="V946" s="24">
        <v>0.36199999999999999</v>
      </c>
      <c r="W946" s="24">
        <v>0.37</v>
      </c>
      <c r="X946" s="24">
        <v>0.39269999999999999</v>
      </c>
      <c r="Y946" s="24">
        <v>0.42129999999999995</v>
      </c>
      <c r="Z946" s="24">
        <v>0.42392299999999994</v>
      </c>
      <c r="AA946" s="222">
        <v>0.28999999999999998</v>
      </c>
      <c r="AB946" s="205"/>
      <c r="AC946" s="206"/>
      <c r="AD946" s="206"/>
      <c r="AE946" s="206"/>
      <c r="AF946" s="206"/>
      <c r="AG946" s="206"/>
      <c r="AH946" s="206"/>
      <c r="AI946" s="206"/>
      <c r="AJ946" s="206"/>
      <c r="AK946" s="206"/>
      <c r="AL946" s="206"/>
      <c r="AM946" s="206"/>
      <c r="AN946" s="206"/>
      <c r="AO946" s="206"/>
      <c r="AP946" s="206"/>
      <c r="AQ946" s="206"/>
      <c r="AR946" s="206"/>
      <c r="AS946" s="206"/>
      <c r="AT946" s="206"/>
      <c r="AU946" s="206"/>
      <c r="AV946" s="206"/>
      <c r="AW946" s="206"/>
      <c r="AX946" s="206"/>
      <c r="AY946" s="206"/>
      <c r="AZ946" s="206"/>
      <c r="BA946" s="206"/>
      <c r="BB946" s="206"/>
      <c r="BC946" s="206"/>
      <c r="BD946" s="206"/>
      <c r="BE946" s="206"/>
      <c r="BF946" s="206"/>
      <c r="BG946" s="206"/>
      <c r="BH946" s="206"/>
      <c r="BI946" s="206"/>
      <c r="BJ946" s="206"/>
      <c r="BK946" s="206"/>
      <c r="BL946" s="206"/>
      <c r="BM946" s="220">
        <v>16</v>
      </c>
    </row>
    <row r="947" spans="1:65">
      <c r="A947" s="30"/>
      <c r="B947" s="19">
        <v>1</v>
      </c>
      <c r="C947" s="9">
        <v>4</v>
      </c>
      <c r="D947" s="24">
        <v>0.39</v>
      </c>
      <c r="E947" s="24">
        <v>0.34279999999999999</v>
      </c>
      <c r="F947" s="24">
        <v>0.38300000000000001</v>
      </c>
      <c r="G947" s="24">
        <v>0.40600000000000003</v>
      </c>
      <c r="H947" s="24">
        <v>0.39300000000000002</v>
      </c>
      <c r="I947" s="24">
        <v>0.34</v>
      </c>
      <c r="J947" s="24">
        <v>0.4</v>
      </c>
      <c r="K947" s="24">
        <v>0.43229999999999996</v>
      </c>
      <c r="L947" s="24">
        <v>0.38119999999999998</v>
      </c>
      <c r="M947" s="24">
        <v>0.4214</v>
      </c>
      <c r="N947" s="24">
        <v>0.40999999999999992</v>
      </c>
      <c r="O947" s="24">
        <v>0.35731999999999997</v>
      </c>
      <c r="P947" s="24">
        <v>0.39</v>
      </c>
      <c r="Q947" s="24">
        <v>0.42</v>
      </c>
      <c r="R947" s="24">
        <v>0.33400000000000002</v>
      </c>
      <c r="S947" s="222">
        <v>0.21</v>
      </c>
      <c r="T947" s="24">
        <v>0.39</v>
      </c>
      <c r="U947" s="24">
        <v>0.39100000000000001</v>
      </c>
      <c r="V947" s="24">
        <v>0.377</v>
      </c>
      <c r="W947" s="24">
        <v>0.38</v>
      </c>
      <c r="X947" s="24">
        <v>0.38290000000000002</v>
      </c>
      <c r="Y947" s="24">
        <v>0.39200000000000002</v>
      </c>
      <c r="Z947" s="24">
        <v>0.42302070000000008</v>
      </c>
      <c r="AA947" s="222">
        <v>0.28999999999999998</v>
      </c>
      <c r="AB947" s="205"/>
      <c r="AC947" s="206"/>
      <c r="AD947" s="206"/>
      <c r="AE947" s="206"/>
      <c r="AF947" s="206"/>
      <c r="AG947" s="206"/>
      <c r="AH947" s="206"/>
      <c r="AI947" s="206"/>
      <c r="AJ947" s="206"/>
      <c r="AK947" s="206"/>
      <c r="AL947" s="206"/>
      <c r="AM947" s="206"/>
      <c r="AN947" s="206"/>
      <c r="AO947" s="206"/>
      <c r="AP947" s="206"/>
      <c r="AQ947" s="206"/>
      <c r="AR947" s="206"/>
      <c r="AS947" s="206"/>
      <c r="AT947" s="206"/>
      <c r="AU947" s="206"/>
      <c r="AV947" s="206"/>
      <c r="AW947" s="206"/>
      <c r="AX947" s="206"/>
      <c r="AY947" s="206"/>
      <c r="AZ947" s="206"/>
      <c r="BA947" s="206"/>
      <c r="BB947" s="206"/>
      <c r="BC947" s="206"/>
      <c r="BD947" s="206"/>
      <c r="BE947" s="206"/>
      <c r="BF947" s="206"/>
      <c r="BG947" s="206"/>
      <c r="BH947" s="206"/>
      <c r="BI947" s="206"/>
      <c r="BJ947" s="206"/>
      <c r="BK947" s="206"/>
      <c r="BL947" s="206"/>
      <c r="BM947" s="220">
        <v>0.38968550053860951</v>
      </c>
    </row>
    <row r="948" spans="1:65">
      <c r="A948" s="30"/>
      <c r="B948" s="19">
        <v>1</v>
      </c>
      <c r="C948" s="9">
        <v>5</v>
      </c>
      <c r="D948" s="24">
        <v>0.39</v>
      </c>
      <c r="E948" s="24">
        <v>0.35449999999999998</v>
      </c>
      <c r="F948" s="24">
        <v>0.38600000000000001</v>
      </c>
      <c r="G948" s="24">
        <v>0.40100000000000008</v>
      </c>
      <c r="H948" s="24">
        <v>0.39</v>
      </c>
      <c r="I948" s="24">
        <v>0.35199999999999998</v>
      </c>
      <c r="J948" s="24">
        <v>0.4</v>
      </c>
      <c r="K948" s="24">
        <v>0.43889999999999996</v>
      </c>
      <c r="L948" s="24">
        <v>0.37919999999999998</v>
      </c>
      <c r="M948" s="24">
        <v>0.41599999999999998</v>
      </c>
      <c r="N948" s="24">
        <v>0.4</v>
      </c>
      <c r="O948" s="24">
        <v>0.35320000000000001</v>
      </c>
      <c r="P948" s="24">
        <v>0.38</v>
      </c>
      <c r="Q948" s="24">
        <v>0.40999999999999992</v>
      </c>
      <c r="R948" s="24">
        <v>0.32100000000000001</v>
      </c>
      <c r="S948" s="222">
        <v>0.22</v>
      </c>
      <c r="T948" s="24">
        <v>0.39500000000000002</v>
      </c>
      <c r="U948" s="24">
        <v>0.39400000000000002</v>
      </c>
      <c r="V948" s="24">
        <v>0.36499999999999999</v>
      </c>
      <c r="W948" s="24">
        <v>0.36</v>
      </c>
      <c r="X948" s="24">
        <v>0.38869999999999999</v>
      </c>
      <c r="Y948" s="24">
        <v>0.3952</v>
      </c>
      <c r="Z948" s="24">
        <v>0.41113709999999998</v>
      </c>
      <c r="AA948" s="222">
        <v>0.3</v>
      </c>
      <c r="AB948" s="205"/>
      <c r="AC948" s="206"/>
      <c r="AD948" s="206"/>
      <c r="AE948" s="206"/>
      <c r="AF948" s="206"/>
      <c r="AG948" s="206"/>
      <c r="AH948" s="206"/>
      <c r="AI948" s="206"/>
      <c r="AJ948" s="206"/>
      <c r="AK948" s="206"/>
      <c r="AL948" s="206"/>
      <c r="AM948" s="206"/>
      <c r="AN948" s="206"/>
      <c r="AO948" s="206"/>
      <c r="AP948" s="206"/>
      <c r="AQ948" s="206"/>
      <c r="AR948" s="206"/>
      <c r="AS948" s="206"/>
      <c r="AT948" s="206"/>
      <c r="AU948" s="206"/>
      <c r="AV948" s="206"/>
      <c r="AW948" s="206"/>
      <c r="AX948" s="206"/>
      <c r="AY948" s="206"/>
      <c r="AZ948" s="206"/>
      <c r="BA948" s="206"/>
      <c r="BB948" s="206"/>
      <c r="BC948" s="206"/>
      <c r="BD948" s="206"/>
      <c r="BE948" s="206"/>
      <c r="BF948" s="206"/>
      <c r="BG948" s="206"/>
      <c r="BH948" s="206"/>
      <c r="BI948" s="206"/>
      <c r="BJ948" s="206"/>
      <c r="BK948" s="206"/>
      <c r="BL948" s="206"/>
      <c r="BM948" s="220">
        <v>58</v>
      </c>
    </row>
    <row r="949" spans="1:65">
      <c r="A949" s="30"/>
      <c r="B949" s="19">
        <v>1</v>
      </c>
      <c r="C949" s="9">
        <v>6</v>
      </c>
      <c r="D949" s="24">
        <v>0.40999999999999992</v>
      </c>
      <c r="E949" s="24">
        <v>0.36649999999999999</v>
      </c>
      <c r="F949" s="24">
        <v>0.378</v>
      </c>
      <c r="G949" s="24">
        <v>0.41399999999999998</v>
      </c>
      <c r="H949" s="24">
        <v>0.39300000000000002</v>
      </c>
      <c r="I949" s="24">
        <v>0.35399999999999998</v>
      </c>
      <c r="J949" s="24">
        <v>0.4</v>
      </c>
      <c r="K949" s="24">
        <v>0.43229999999999996</v>
      </c>
      <c r="L949" s="24">
        <v>0.38940000000000002</v>
      </c>
      <c r="M949" s="24">
        <v>0.41720000000000002</v>
      </c>
      <c r="N949" s="24">
        <v>0.40999999999999992</v>
      </c>
      <c r="O949" s="24">
        <v>0.35274</v>
      </c>
      <c r="P949" s="24">
        <v>0.38</v>
      </c>
      <c r="Q949" s="24">
        <v>0.40999999999999992</v>
      </c>
      <c r="R949" s="24">
        <v>0.34699999999999998</v>
      </c>
      <c r="S949" s="222">
        <v>0.22</v>
      </c>
      <c r="T949" s="24">
        <v>0.40400000000000003</v>
      </c>
      <c r="U949" s="24">
        <v>0.39</v>
      </c>
      <c r="V949" s="24">
        <v>0.38</v>
      </c>
      <c r="W949" s="24">
        <v>0.38</v>
      </c>
      <c r="X949" s="24">
        <v>0.39769999999999994</v>
      </c>
      <c r="Y949" s="24">
        <v>0.38550000000000001</v>
      </c>
      <c r="Z949" s="24">
        <v>0.41392449999999997</v>
      </c>
      <c r="AA949" s="222">
        <v>0.28999999999999998</v>
      </c>
      <c r="AB949" s="205"/>
      <c r="AC949" s="206"/>
      <c r="AD949" s="206"/>
      <c r="AE949" s="206"/>
      <c r="AF949" s="206"/>
      <c r="AG949" s="206"/>
      <c r="AH949" s="206"/>
      <c r="AI949" s="206"/>
      <c r="AJ949" s="206"/>
      <c r="AK949" s="206"/>
      <c r="AL949" s="206"/>
      <c r="AM949" s="206"/>
      <c r="AN949" s="206"/>
      <c r="AO949" s="206"/>
      <c r="AP949" s="206"/>
      <c r="AQ949" s="206"/>
      <c r="AR949" s="206"/>
      <c r="AS949" s="206"/>
      <c r="AT949" s="206"/>
      <c r="AU949" s="206"/>
      <c r="AV949" s="206"/>
      <c r="AW949" s="206"/>
      <c r="AX949" s="206"/>
      <c r="AY949" s="206"/>
      <c r="AZ949" s="206"/>
      <c r="BA949" s="206"/>
      <c r="BB949" s="206"/>
      <c r="BC949" s="206"/>
      <c r="BD949" s="206"/>
      <c r="BE949" s="206"/>
      <c r="BF949" s="206"/>
      <c r="BG949" s="206"/>
      <c r="BH949" s="206"/>
      <c r="BI949" s="206"/>
      <c r="BJ949" s="206"/>
      <c r="BK949" s="206"/>
      <c r="BL949" s="206"/>
      <c r="BM949" s="56"/>
    </row>
    <row r="950" spans="1:65">
      <c r="A950" s="30"/>
      <c r="B950" s="20" t="s">
        <v>267</v>
      </c>
      <c r="C950" s="12"/>
      <c r="D950" s="223">
        <v>0.39666666666666667</v>
      </c>
      <c r="E950" s="223">
        <v>0.35400000000000004</v>
      </c>
      <c r="F950" s="223">
        <v>0.38133333333333336</v>
      </c>
      <c r="G950" s="223">
        <v>0.40550000000000003</v>
      </c>
      <c r="H950" s="223">
        <v>0.39083333333333331</v>
      </c>
      <c r="I950" s="223">
        <v>0.36733333333333335</v>
      </c>
      <c r="J950" s="223">
        <v>0.40333333333333332</v>
      </c>
      <c r="K950" s="223">
        <v>0.42706666666666665</v>
      </c>
      <c r="L950" s="223">
        <v>0.38496666666666668</v>
      </c>
      <c r="M950" s="223">
        <v>0.41799999999999998</v>
      </c>
      <c r="N950" s="223">
        <v>0.39999999999999991</v>
      </c>
      <c r="O950" s="223">
        <v>0.35616833333333336</v>
      </c>
      <c r="P950" s="223">
        <v>0.38500000000000001</v>
      </c>
      <c r="Q950" s="223">
        <v>0.41333333333333327</v>
      </c>
      <c r="R950" s="223">
        <v>0.33433333333333337</v>
      </c>
      <c r="S950" s="223">
        <v>0.215</v>
      </c>
      <c r="T950" s="223">
        <v>0.40116666666666667</v>
      </c>
      <c r="U950" s="223">
        <v>0.39283333333333337</v>
      </c>
      <c r="V950" s="223">
        <v>0.3735</v>
      </c>
      <c r="W950" s="223">
        <v>0.36999999999999994</v>
      </c>
      <c r="X950" s="223">
        <v>0.39020000000000005</v>
      </c>
      <c r="Y950" s="223">
        <v>0.39893333333333336</v>
      </c>
      <c r="Z950" s="223">
        <v>0.41291703333333335</v>
      </c>
      <c r="AA950" s="223">
        <v>0.29333333333333333</v>
      </c>
      <c r="AB950" s="205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206"/>
      <c r="AT950" s="206"/>
      <c r="AU950" s="206"/>
      <c r="AV950" s="206"/>
      <c r="AW950" s="206"/>
      <c r="AX950" s="206"/>
      <c r="AY950" s="206"/>
      <c r="AZ950" s="206"/>
      <c r="BA950" s="206"/>
      <c r="BB950" s="206"/>
      <c r="BC950" s="206"/>
      <c r="BD950" s="206"/>
      <c r="BE950" s="206"/>
      <c r="BF950" s="206"/>
      <c r="BG950" s="206"/>
      <c r="BH950" s="206"/>
      <c r="BI950" s="206"/>
      <c r="BJ950" s="206"/>
      <c r="BK950" s="206"/>
      <c r="BL950" s="206"/>
      <c r="BM950" s="56"/>
    </row>
    <row r="951" spans="1:65">
      <c r="A951" s="30"/>
      <c r="B951" s="3" t="s">
        <v>268</v>
      </c>
      <c r="C951" s="29"/>
      <c r="D951" s="24">
        <v>0.39500000000000002</v>
      </c>
      <c r="E951" s="24">
        <v>0.35514999999999997</v>
      </c>
      <c r="F951" s="24">
        <v>0.38400000000000001</v>
      </c>
      <c r="G951" s="24">
        <v>0.40500000000000003</v>
      </c>
      <c r="H951" s="24">
        <v>0.39150000000000001</v>
      </c>
      <c r="I951" s="24">
        <v>0.35799999999999998</v>
      </c>
      <c r="J951" s="24">
        <v>0.4</v>
      </c>
      <c r="K951" s="24">
        <v>0.43229999999999996</v>
      </c>
      <c r="L951" s="24">
        <v>0.38529999999999998</v>
      </c>
      <c r="M951" s="24">
        <v>0.4178</v>
      </c>
      <c r="N951" s="24">
        <v>0.40499999999999997</v>
      </c>
      <c r="O951" s="24">
        <v>0.35526000000000002</v>
      </c>
      <c r="P951" s="24">
        <v>0.38500000000000001</v>
      </c>
      <c r="Q951" s="24">
        <v>0.40999999999999992</v>
      </c>
      <c r="R951" s="24">
        <v>0.33500000000000002</v>
      </c>
      <c r="S951" s="24">
        <v>0.215</v>
      </c>
      <c r="T951" s="24">
        <v>0.39950000000000002</v>
      </c>
      <c r="U951" s="24">
        <v>0.39400000000000002</v>
      </c>
      <c r="V951" s="24">
        <v>0.376</v>
      </c>
      <c r="W951" s="24">
        <v>0.37</v>
      </c>
      <c r="X951" s="24">
        <v>0.39019999999999999</v>
      </c>
      <c r="Y951" s="24">
        <v>0.39360000000000001</v>
      </c>
      <c r="Z951" s="24">
        <v>0.41640675000000005</v>
      </c>
      <c r="AA951" s="24">
        <v>0.28999999999999998</v>
      </c>
      <c r="AB951" s="205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56"/>
    </row>
    <row r="952" spans="1:65">
      <c r="A952" s="30"/>
      <c r="B952" s="3" t="s">
        <v>269</v>
      </c>
      <c r="C952" s="29"/>
      <c r="D952" s="24">
        <v>8.1649658092772318E-3</v>
      </c>
      <c r="E952" s="24">
        <v>8.9574549957005048E-3</v>
      </c>
      <c r="F952" s="24">
        <v>7.3665912514993513E-3</v>
      </c>
      <c r="G952" s="24">
        <v>7.2318738927057927E-3</v>
      </c>
      <c r="H952" s="24">
        <v>6.1128280416405242E-3</v>
      </c>
      <c r="I952" s="24">
        <v>2.4848876567496323E-2</v>
      </c>
      <c r="J952" s="24">
        <v>7.5277265270907992E-3</v>
      </c>
      <c r="K952" s="24">
        <v>1.9460798202197833E-2</v>
      </c>
      <c r="L952" s="24">
        <v>5.5543376442800949E-3</v>
      </c>
      <c r="M952" s="24">
        <v>2.2662744758744466E-3</v>
      </c>
      <c r="N952" s="24">
        <v>1.2649110640673476E-2</v>
      </c>
      <c r="O952" s="24">
        <v>4.103429866181044E-3</v>
      </c>
      <c r="P952" s="24">
        <v>5.4772255750516656E-3</v>
      </c>
      <c r="Q952" s="24">
        <v>5.1639777949432555E-3</v>
      </c>
      <c r="R952" s="24">
        <v>9.6884811331119595E-3</v>
      </c>
      <c r="S952" s="24">
        <v>5.4772255750516656E-3</v>
      </c>
      <c r="T952" s="24">
        <v>1.3963046467969184E-2</v>
      </c>
      <c r="U952" s="24">
        <v>1.8348478592697193E-3</v>
      </c>
      <c r="V952" s="24">
        <v>8.1670067956381744E-3</v>
      </c>
      <c r="W952" s="24">
        <v>8.9442719099991665E-3</v>
      </c>
      <c r="X952" s="24">
        <v>5.0513364568200957E-3</v>
      </c>
      <c r="Y952" s="24">
        <v>2.197568353127307E-2</v>
      </c>
      <c r="Z952" s="24">
        <v>1.3821963802248465E-2</v>
      </c>
      <c r="AA952" s="24">
        <v>5.1639777949432277E-3</v>
      </c>
      <c r="AB952" s="205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  <c r="AM952" s="206"/>
      <c r="AN952" s="206"/>
      <c r="AO952" s="206"/>
      <c r="AP952" s="206"/>
      <c r="AQ952" s="206"/>
      <c r="AR952" s="206"/>
      <c r="AS952" s="206"/>
      <c r="AT952" s="206"/>
      <c r="AU952" s="206"/>
      <c r="AV952" s="206"/>
      <c r="AW952" s="206"/>
      <c r="AX952" s="206"/>
      <c r="AY952" s="206"/>
      <c r="AZ952" s="206"/>
      <c r="BA952" s="206"/>
      <c r="BB952" s="206"/>
      <c r="BC952" s="206"/>
      <c r="BD952" s="206"/>
      <c r="BE952" s="206"/>
      <c r="BF952" s="206"/>
      <c r="BG952" s="206"/>
      <c r="BH952" s="206"/>
      <c r="BI952" s="206"/>
      <c r="BJ952" s="206"/>
      <c r="BK952" s="206"/>
      <c r="BL952" s="206"/>
      <c r="BM952" s="56"/>
    </row>
    <row r="953" spans="1:65">
      <c r="A953" s="30"/>
      <c r="B953" s="3" t="s">
        <v>85</v>
      </c>
      <c r="C953" s="29"/>
      <c r="D953" s="13">
        <v>2.0583947418345964E-2</v>
      </c>
      <c r="E953" s="13">
        <v>2.5303545185594644E-2</v>
      </c>
      <c r="F953" s="13">
        <v>1.9317984051134662E-2</v>
      </c>
      <c r="G953" s="13">
        <v>1.7834460894465578E-2</v>
      </c>
      <c r="H953" s="13">
        <v>1.5640498187566375E-2</v>
      </c>
      <c r="I953" s="13">
        <v>6.7646669421496344E-2</v>
      </c>
      <c r="J953" s="13">
        <v>1.8663784777911072E-2</v>
      </c>
      <c r="K953" s="13">
        <v>4.5568525293938109E-2</v>
      </c>
      <c r="L953" s="13">
        <v>1.4428100210269534E-2</v>
      </c>
      <c r="M953" s="13">
        <v>5.4217092724269059E-3</v>
      </c>
      <c r="N953" s="13">
        <v>3.1622776601683694E-2</v>
      </c>
      <c r="O953" s="13">
        <v>1.1521040705044085E-2</v>
      </c>
      <c r="P953" s="13">
        <v>1.4226559935199131E-2</v>
      </c>
      <c r="Q953" s="13">
        <v>1.2493494665185297E-2</v>
      </c>
      <c r="R953" s="13">
        <v>2.8978507875708749E-2</v>
      </c>
      <c r="S953" s="13">
        <v>2.547546779093798E-2</v>
      </c>
      <c r="T953" s="13">
        <v>3.4806098382972619E-2</v>
      </c>
      <c r="U953" s="13">
        <v>4.67080490268066E-3</v>
      </c>
      <c r="V953" s="13">
        <v>2.1866149385912113E-2</v>
      </c>
      <c r="W953" s="13">
        <v>2.4173707864862615E-2</v>
      </c>
      <c r="X953" s="13">
        <v>1.2945506040030997E-2</v>
      </c>
      <c r="Y953" s="13">
        <v>5.5086105108471929E-2</v>
      </c>
      <c r="Z953" s="13">
        <v>3.3473949211222008E-2</v>
      </c>
      <c r="AA953" s="13">
        <v>1.7604469755488277E-2</v>
      </c>
      <c r="AB953" s="155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30"/>
      <c r="B954" s="3" t="s">
        <v>270</v>
      </c>
      <c r="C954" s="29"/>
      <c r="D954" s="13">
        <v>1.7914872681708882E-2</v>
      </c>
      <c r="E954" s="13">
        <v>-9.1575130430273211E-2</v>
      </c>
      <c r="F954" s="13">
        <v>-2.1433097186659755E-2</v>
      </c>
      <c r="G954" s="13">
        <v>4.0582724888486466E-2</v>
      </c>
      <c r="H954" s="13">
        <v>2.9455363187425032E-3</v>
      </c>
      <c r="I954" s="13">
        <v>-5.735950445777882E-2</v>
      </c>
      <c r="J954" s="13">
        <v>3.5022685667956077E-2</v>
      </c>
      <c r="K954" s="13">
        <v>9.5926499898995932E-2</v>
      </c>
      <c r="L954" s="13">
        <v>-1.2109339109155015E-2</v>
      </c>
      <c r="M954" s="13">
        <v>7.2659874237699817E-2</v>
      </c>
      <c r="N954" s="13">
        <v>2.6468779174832147E-2</v>
      </c>
      <c r="O954" s="13">
        <v>-8.6010814256496371E-2</v>
      </c>
      <c r="P954" s="13">
        <v>-1.2023800044223765E-2</v>
      </c>
      <c r="Q954" s="13">
        <v>6.0684405147326759E-2</v>
      </c>
      <c r="R954" s="13">
        <v>-0.14204317873970251</v>
      </c>
      <c r="S954" s="13">
        <v>-0.44827303119352757</v>
      </c>
      <c r="T954" s="13">
        <v>2.9462646447425689E-2</v>
      </c>
      <c r="U954" s="13">
        <v>8.0778802146168616E-3</v>
      </c>
      <c r="V954" s="13">
        <v>-4.1534777445500271E-2</v>
      </c>
      <c r="W954" s="13">
        <v>-5.051637926328012E-2</v>
      </c>
      <c r="X954" s="13">
        <v>1.3202940850491895E-3</v>
      </c>
      <c r="Y954" s="13">
        <v>2.3731529097033022E-2</v>
      </c>
      <c r="Z954" s="13">
        <v>5.9616107765400717E-2</v>
      </c>
      <c r="AA954" s="13">
        <v>-0.24725622860512286</v>
      </c>
      <c r="AB954" s="155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46" t="s">
        <v>271</v>
      </c>
      <c r="C955" s="47"/>
      <c r="D955" s="45">
        <v>0.26</v>
      </c>
      <c r="E955" s="45">
        <v>1.54</v>
      </c>
      <c r="F955" s="45">
        <v>0.39</v>
      </c>
      <c r="G955" s="45">
        <v>0.63</v>
      </c>
      <c r="H955" s="45">
        <v>0.01</v>
      </c>
      <c r="I955" s="45">
        <v>0.98</v>
      </c>
      <c r="J955" s="45">
        <v>0.54</v>
      </c>
      <c r="K955" s="45">
        <v>1.54</v>
      </c>
      <c r="L955" s="45">
        <v>0.23</v>
      </c>
      <c r="M955" s="45">
        <v>1.1599999999999999</v>
      </c>
      <c r="N955" s="45">
        <v>0.4</v>
      </c>
      <c r="O955" s="45">
        <v>1.45</v>
      </c>
      <c r="P955" s="45">
        <v>0.23</v>
      </c>
      <c r="Q955" s="45">
        <v>0.96</v>
      </c>
      <c r="R955" s="45">
        <v>2.37</v>
      </c>
      <c r="S955" s="45">
        <v>7.4</v>
      </c>
      <c r="T955" s="45">
        <v>0.45</v>
      </c>
      <c r="U955" s="45">
        <v>0.1</v>
      </c>
      <c r="V955" s="45">
        <v>0.72</v>
      </c>
      <c r="W955" s="45">
        <v>0.86</v>
      </c>
      <c r="X955" s="45">
        <v>0.01</v>
      </c>
      <c r="Y955" s="45">
        <v>0.35</v>
      </c>
      <c r="Z955" s="45">
        <v>0.94</v>
      </c>
      <c r="AA955" s="45">
        <v>4.0999999999999996</v>
      </c>
      <c r="AB955" s="155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B956" s="3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BM956" s="55"/>
    </row>
    <row r="957" spans="1:65" ht="15">
      <c r="B957" s="8" t="s">
        <v>520</v>
      </c>
      <c r="BM957" s="28" t="s">
        <v>65</v>
      </c>
    </row>
    <row r="958" spans="1:65" ht="15">
      <c r="A958" s="25" t="s">
        <v>62</v>
      </c>
      <c r="B958" s="18" t="s">
        <v>108</v>
      </c>
      <c r="C958" s="15" t="s">
        <v>109</v>
      </c>
      <c r="D958" s="16" t="s">
        <v>224</v>
      </c>
      <c r="E958" s="17" t="s">
        <v>224</v>
      </c>
      <c r="F958" s="17" t="s">
        <v>224</v>
      </c>
      <c r="G958" s="17" t="s">
        <v>224</v>
      </c>
      <c r="H958" s="17" t="s">
        <v>224</v>
      </c>
      <c r="I958" s="17" t="s">
        <v>224</v>
      </c>
      <c r="J958" s="17" t="s">
        <v>224</v>
      </c>
      <c r="K958" s="17" t="s">
        <v>224</v>
      </c>
      <c r="L958" s="17" t="s">
        <v>224</v>
      </c>
      <c r="M958" s="17" t="s">
        <v>224</v>
      </c>
      <c r="N958" s="17" t="s">
        <v>224</v>
      </c>
      <c r="O958" s="17" t="s">
        <v>224</v>
      </c>
      <c r="P958" s="17" t="s">
        <v>224</v>
      </c>
      <c r="Q958" s="17" t="s">
        <v>224</v>
      </c>
      <c r="R958" s="17" t="s">
        <v>224</v>
      </c>
      <c r="S958" s="17" t="s">
        <v>224</v>
      </c>
      <c r="T958" s="17" t="s">
        <v>224</v>
      </c>
      <c r="U958" s="17" t="s">
        <v>224</v>
      </c>
      <c r="V958" s="17" t="s">
        <v>224</v>
      </c>
      <c r="W958" s="17" t="s">
        <v>224</v>
      </c>
      <c r="X958" s="17" t="s">
        <v>224</v>
      </c>
      <c r="Y958" s="17" t="s">
        <v>224</v>
      </c>
      <c r="Z958" s="17" t="s">
        <v>224</v>
      </c>
      <c r="AA958" s="155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 t="s">
        <v>225</v>
      </c>
      <c r="C959" s="9" t="s">
        <v>225</v>
      </c>
      <c r="D959" s="153" t="s">
        <v>227</v>
      </c>
      <c r="E959" s="154" t="s">
        <v>229</v>
      </c>
      <c r="F959" s="154" t="s">
        <v>230</v>
      </c>
      <c r="G959" s="154" t="s">
        <v>232</v>
      </c>
      <c r="H959" s="154" t="s">
        <v>233</v>
      </c>
      <c r="I959" s="154" t="s">
        <v>234</v>
      </c>
      <c r="J959" s="154" t="s">
        <v>235</v>
      </c>
      <c r="K959" s="154" t="s">
        <v>236</v>
      </c>
      <c r="L959" s="154" t="s">
        <v>240</v>
      </c>
      <c r="M959" s="154" t="s">
        <v>242</v>
      </c>
      <c r="N959" s="154" t="s">
        <v>243</v>
      </c>
      <c r="O959" s="154" t="s">
        <v>244</v>
      </c>
      <c r="P959" s="154" t="s">
        <v>245</v>
      </c>
      <c r="Q959" s="154" t="s">
        <v>246</v>
      </c>
      <c r="R959" s="154" t="s">
        <v>247</v>
      </c>
      <c r="S959" s="154" t="s">
        <v>249</v>
      </c>
      <c r="T959" s="154" t="s">
        <v>250</v>
      </c>
      <c r="U959" s="154" t="s">
        <v>251</v>
      </c>
      <c r="V959" s="154" t="s">
        <v>252</v>
      </c>
      <c r="W959" s="154" t="s">
        <v>253</v>
      </c>
      <c r="X959" s="154" t="s">
        <v>254</v>
      </c>
      <c r="Y959" s="154" t="s">
        <v>255</v>
      </c>
      <c r="Z959" s="154" t="s">
        <v>258</v>
      </c>
      <c r="AA959" s="155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 t="s">
        <v>3</v>
      </c>
    </row>
    <row r="960" spans="1:65">
      <c r="A960" s="30"/>
      <c r="B960" s="19"/>
      <c r="C960" s="9"/>
      <c r="D960" s="10" t="s">
        <v>295</v>
      </c>
      <c r="E960" s="11" t="s">
        <v>296</v>
      </c>
      <c r="F960" s="11" t="s">
        <v>296</v>
      </c>
      <c r="G960" s="11" t="s">
        <v>296</v>
      </c>
      <c r="H960" s="11" t="s">
        <v>296</v>
      </c>
      <c r="I960" s="11" t="s">
        <v>296</v>
      </c>
      <c r="J960" s="11" t="s">
        <v>295</v>
      </c>
      <c r="K960" s="11" t="s">
        <v>295</v>
      </c>
      <c r="L960" s="11" t="s">
        <v>296</v>
      </c>
      <c r="M960" s="11" t="s">
        <v>295</v>
      </c>
      <c r="N960" s="11" t="s">
        <v>296</v>
      </c>
      <c r="O960" s="11" t="s">
        <v>295</v>
      </c>
      <c r="P960" s="11" t="s">
        <v>295</v>
      </c>
      <c r="Q960" s="11" t="s">
        <v>295</v>
      </c>
      <c r="R960" s="11" t="s">
        <v>295</v>
      </c>
      <c r="S960" s="11" t="s">
        <v>296</v>
      </c>
      <c r="T960" s="11" t="s">
        <v>296</v>
      </c>
      <c r="U960" s="11" t="s">
        <v>296</v>
      </c>
      <c r="V960" s="11" t="s">
        <v>295</v>
      </c>
      <c r="W960" s="11" t="s">
        <v>295</v>
      </c>
      <c r="X960" s="11" t="s">
        <v>295</v>
      </c>
      <c r="Y960" s="11" t="s">
        <v>295</v>
      </c>
      <c r="Z960" s="11" t="s">
        <v>295</v>
      </c>
      <c r="AA960" s="155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2</v>
      </c>
    </row>
    <row r="961" spans="1:65">
      <c r="A961" s="30"/>
      <c r="B961" s="19"/>
      <c r="C961" s="9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155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3</v>
      </c>
    </row>
    <row r="962" spans="1:65">
      <c r="A962" s="30"/>
      <c r="B962" s="18">
        <v>1</v>
      </c>
      <c r="C962" s="14">
        <v>1</v>
      </c>
      <c r="D962" s="22">
        <v>0.74</v>
      </c>
      <c r="E962" s="22">
        <v>0.83</v>
      </c>
      <c r="F962" s="22">
        <v>0.78</v>
      </c>
      <c r="G962" s="148">
        <v>0.9</v>
      </c>
      <c r="H962" s="22">
        <v>0.74</v>
      </c>
      <c r="I962" s="22">
        <v>0.85</v>
      </c>
      <c r="J962" s="148">
        <v>0.8</v>
      </c>
      <c r="K962" s="22">
        <v>0.88</v>
      </c>
      <c r="L962" s="22">
        <v>0.75</v>
      </c>
      <c r="M962" s="22">
        <v>0.67761901755133436</v>
      </c>
      <c r="N962" s="22">
        <v>0.7</v>
      </c>
      <c r="O962" s="148">
        <v>0.8</v>
      </c>
      <c r="P962" s="148">
        <v>0.7</v>
      </c>
      <c r="Q962" s="22">
        <v>0.83</v>
      </c>
      <c r="R962" s="22">
        <v>0.81</v>
      </c>
      <c r="S962" s="22">
        <v>0.84</v>
      </c>
      <c r="T962" s="22">
        <v>0.79</v>
      </c>
      <c r="U962" s="22">
        <v>0.9</v>
      </c>
      <c r="V962" s="22">
        <v>0.78</v>
      </c>
      <c r="W962" s="22">
        <v>0.85</v>
      </c>
      <c r="X962" s="22">
        <v>0.77</v>
      </c>
      <c r="Y962" s="22">
        <v>0.84343000000000001</v>
      </c>
      <c r="Z962" s="148">
        <v>0.8</v>
      </c>
      <c r="AA962" s="155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1</v>
      </c>
    </row>
    <row r="963" spans="1:65">
      <c r="A963" s="30"/>
      <c r="B963" s="19">
        <v>1</v>
      </c>
      <c r="C963" s="9">
        <v>2</v>
      </c>
      <c r="D963" s="11">
        <v>0.75</v>
      </c>
      <c r="E963" s="11">
        <v>0.82499999999999996</v>
      </c>
      <c r="F963" s="11">
        <v>0.8</v>
      </c>
      <c r="G963" s="150">
        <v>0.9</v>
      </c>
      <c r="H963" s="11">
        <v>0.73</v>
      </c>
      <c r="I963" s="11">
        <v>0.89</v>
      </c>
      <c r="J963" s="150">
        <v>0.8</v>
      </c>
      <c r="K963" s="11">
        <v>0.78</v>
      </c>
      <c r="L963" s="11">
        <v>0.73</v>
      </c>
      <c r="M963" s="11">
        <v>0.70559071499110404</v>
      </c>
      <c r="N963" s="11">
        <v>0.7</v>
      </c>
      <c r="O963" s="150">
        <v>0.8</v>
      </c>
      <c r="P963" s="150">
        <v>0.7</v>
      </c>
      <c r="Q963" s="11">
        <v>0.81</v>
      </c>
      <c r="R963" s="11">
        <v>0.78</v>
      </c>
      <c r="S963" s="11">
        <v>0.81</v>
      </c>
      <c r="T963" s="11">
        <v>0.81</v>
      </c>
      <c r="U963" s="11">
        <v>0.88</v>
      </c>
      <c r="V963" s="11">
        <v>0.76</v>
      </c>
      <c r="W963" s="11">
        <v>0.85</v>
      </c>
      <c r="X963" s="11">
        <v>0.81</v>
      </c>
      <c r="Y963" s="11">
        <v>0.80715999999999999</v>
      </c>
      <c r="Z963" s="150">
        <v>0.8</v>
      </c>
      <c r="AA963" s="155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27</v>
      </c>
    </row>
    <row r="964" spans="1:65">
      <c r="A964" s="30"/>
      <c r="B964" s="19">
        <v>1</v>
      </c>
      <c r="C964" s="9">
        <v>3</v>
      </c>
      <c r="D964" s="11">
        <v>0.79</v>
      </c>
      <c r="E964" s="11">
        <v>0.85499999999999998</v>
      </c>
      <c r="F964" s="11">
        <v>0.71</v>
      </c>
      <c r="G964" s="150">
        <v>0.9</v>
      </c>
      <c r="H964" s="11">
        <v>0.79</v>
      </c>
      <c r="I964" s="11">
        <v>0.84</v>
      </c>
      <c r="J964" s="150">
        <v>0.8</v>
      </c>
      <c r="K964" s="11">
        <v>0.86</v>
      </c>
      <c r="L964" s="11">
        <v>0.76</v>
      </c>
      <c r="M964" s="11">
        <v>0.69363434697959792</v>
      </c>
      <c r="N964" s="11">
        <v>0.75</v>
      </c>
      <c r="O964" s="150">
        <v>0.8</v>
      </c>
      <c r="P964" s="150">
        <v>0.7</v>
      </c>
      <c r="Q964" s="11">
        <v>0.84</v>
      </c>
      <c r="R964" s="11">
        <v>0.8</v>
      </c>
      <c r="S964" s="11">
        <v>0.84</v>
      </c>
      <c r="T964" s="11">
        <v>0.79</v>
      </c>
      <c r="U964" s="11">
        <v>0.86</v>
      </c>
      <c r="V964" s="11">
        <v>0.77</v>
      </c>
      <c r="W964" s="11">
        <v>0.86</v>
      </c>
      <c r="X964" s="11">
        <v>0.78</v>
      </c>
      <c r="Y964" s="11">
        <v>0.81923999999999997</v>
      </c>
      <c r="Z964" s="150">
        <v>0.8</v>
      </c>
      <c r="AA964" s="155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16</v>
      </c>
    </row>
    <row r="965" spans="1:65">
      <c r="A965" s="30"/>
      <c r="B965" s="19">
        <v>1</v>
      </c>
      <c r="C965" s="9">
        <v>4</v>
      </c>
      <c r="D965" s="11">
        <v>0.77</v>
      </c>
      <c r="E965" s="11">
        <v>0.86199999999999999</v>
      </c>
      <c r="F965" s="11">
        <v>0.79</v>
      </c>
      <c r="G965" s="150">
        <v>0.9</v>
      </c>
      <c r="H965" s="11">
        <v>0.74</v>
      </c>
      <c r="I965" s="11">
        <v>0.87</v>
      </c>
      <c r="J965" s="150">
        <v>0.8</v>
      </c>
      <c r="K965" s="11">
        <v>0.85</v>
      </c>
      <c r="L965" s="11">
        <v>0.74</v>
      </c>
      <c r="M965" s="11">
        <v>0.69052181979313032</v>
      </c>
      <c r="N965" s="11">
        <v>0.75</v>
      </c>
      <c r="O965" s="150">
        <v>0.8</v>
      </c>
      <c r="P965" s="150">
        <v>0.7</v>
      </c>
      <c r="Q965" s="11">
        <v>0.85</v>
      </c>
      <c r="R965" s="11">
        <v>0.79</v>
      </c>
      <c r="S965" s="11">
        <v>0.8</v>
      </c>
      <c r="T965" s="11">
        <v>0.77</v>
      </c>
      <c r="U965" s="11">
        <v>0.89</v>
      </c>
      <c r="V965" s="11">
        <v>0.78</v>
      </c>
      <c r="W965" s="11">
        <v>0.85</v>
      </c>
      <c r="X965" s="11">
        <v>0.8</v>
      </c>
      <c r="Y965" s="11">
        <v>0.82955000000000001</v>
      </c>
      <c r="Z965" s="150">
        <v>0.8</v>
      </c>
      <c r="AA965" s="155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>
        <v>0.79721403848892314</v>
      </c>
    </row>
    <row r="966" spans="1:65">
      <c r="A966" s="30"/>
      <c r="B966" s="19">
        <v>1</v>
      </c>
      <c r="C966" s="9">
        <v>5</v>
      </c>
      <c r="D966" s="11">
        <v>0.77</v>
      </c>
      <c r="E966" s="11">
        <v>0.82799999999999996</v>
      </c>
      <c r="F966" s="11">
        <v>0.79</v>
      </c>
      <c r="G966" s="150">
        <v>0.9</v>
      </c>
      <c r="H966" s="11">
        <v>0.73</v>
      </c>
      <c r="I966" s="11">
        <v>0.85</v>
      </c>
      <c r="J966" s="150">
        <v>0.8</v>
      </c>
      <c r="K966" s="11">
        <v>0.9</v>
      </c>
      <c r="L966" s="11">
        <v>0.75</v>
      </c>
      <c r="M966" s="11">
        <v>0.71232403660874888</v>
      </c>
      <c r="N966" s="11">
        <v>0.8</v>
      </c>
      <c r="O966" s="150">
        <v>0.8</v>
      </c>
      <c r="P966" s="150">
        <v>0.7</v>
      </c>
      <c r="Q966" s="11">
        <v>0.82</v>
      </c>
      <c r="R966" s="11">
        <v>0.77</v>
      </c>
      <c r="S966" s="11">
        <v>0.78</v>
      </c>
      <c r="T966" s="11">
        <v>0.81</v>
      </c>
      <c r="U966" s="11">
        <v>0.85</v>
      </c>
      <c r="V966" s="11">
        <v>0.75</v>
      </c>
      <c r="W966" s="151">
        <v>0.82</v>
      </c>
      <c r="X966" s="11">
        <v>0.82</v>
      </c>
      <c r="Y966" s="11">
        <v>0.81069000000000002</v>
      </c>
      <c r="Z966" s="150">
        <v>0.8</v>
      </c>
      <c r="AA966" s="155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59</v>
      </c>
    </row>
    <row r="967" spans="1:65">
      <c r="A967" s="30"/>
      <c r="B967" s="19">
        <v>1</v>
      </c>
      <c r="C967" s="9">
        <v>6</v>
      </c>
      <c r="D967" s="11">
        <v>0.78</v>
      </c>
      <c r="E967" s="11">
        <v>0.85699999999999998</v>
      </c>
      <c r="F967" s="11">
        <v>0.74</v>
      </c>
      <c r="G967" s="150">
        <v>0.9</v>
      </c>
      <c r="H967" s="11">
        <v>0.77</v>
      </c>
      <c r="I967" s="11">
        <v>0.84</v>
      </c>
      <c r="J967" s="150">
        <v>0.9</v>
      </c>
      <c r="K967" s="11">
        <v>0.82</v>
      </c>
      <c r="L967" s="11">
        <v>0.75</v>
      </c>
      <c r="M967" s="11">
        <v>0.69111622087979263</v>
      </c>
      <c r="N967" s="11">
        <v>0.7</v>
      </c>
      <c r="O967" s="150">
        <v>0.8</v>
      </c>
      <c r="P967" s="150">
        <v>0.7</v>
      </c>
      <c r="Q967" s="11">
        <v>0.83</v>
      </c>
      <c r="R967" s="11">
        <v>0.8</v>
      </c>
      <c r="S967" s="11">
        <v>0.83</v>
      </c>
      <c r="T967" s="11">
        <v>0.82</v>
      </c>
      <c r="U967" s="11">
        <v>0.86</v>
      </c>
      <c r="V967" s="11">
        <v>0.77</v>
      </c>
      <c r="W967" s="11">
        <v>0.84</v>
      </c>
      <c r="X967" s="11">
        <v>0.78</v>
      </c>
      <c r="Y967" s="11">
        <v>0.81123999999999996</v>
      </c>
      <c r="Z967" s="150">
        <v>0.8</v>
      </c>
      <c r="AA967" s="155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20" t="s">
        <v>267</v>
      </c>
      <c r="C968" s="12"/>
      <c r="D968" s="23">
        <v>0.76666666666666672</v>
      </c>
      <c r="E968" s="23">
        <v>0.84283333333333343</v>
      </c>
      <c r="F968" s="23">
        <v>0.76833333333333342</v>
      </c>
      <c r="G968" s="23">
        <v>0.9</v>
      </c>
      <c r="H968" s="23">
        <v>0.75</v>
      </c>
      <c r="I968" s="23">
        <v>0.85666666666666658</v>
      </c>
      <c r="J968" s="23">
        <v>0.81666666666666676</v>
      </c>
      <c r="K968" s="23">
        <v>0.84833333333333349</v>
      </c>
      <c r="L968" s="23">
        <v>0.7466666666666667</v>
      </c>
      <c r="M968" s="23">
        <v>0.69513435946728475</v>
      </c>
      <c r="N968" s="23">
        <v>0.73333333333333339</v>
      </c>
      <c r="O968" s="23">
        <v>0.79999999999999993</v>
      </c>
      <c r="P968" s="23">
        <v>0.70000000000000007</v>
      </c>
      <c r="Q968" s="23">
        <v>0.83000000000000007</v>
      </c>
      <c r="R968" s="23">
        <v>0.79166666666666663</v>
      </c>
      <c r="S968" s="23">
        <v>0.81666666666666676</v>
      </c>
      <c r="T968" s="23">
        <v>0.79833333333333334</v>
      </c>
      <c r="U968" s="23">
        <v>0.87333333333333341</v>
      </c>
      <c r="V968" s="23">
        <v>0.7683333333333332</v>
      </c>
      <c r="W968" s="23">
        <v>0.84500000000000008</v>
      </c>
      <c r="X968" s="23">
        <v>0.79333333333333333</v>
      </c>
      <c r="Y968" s="23">
        <v>0.82021833333333338</v>
      </c>
      <c r="Z968" s="23">
        <v>0.79999999999999993</v>
      </c>
      <c r="AA968" s="155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3" t="s">
        <v>268</v>
      </c>
      <c r="C969" s="29"/>
      <c r="D969" s="11">
        <v>0.77</v>
      </c>
      <c r="E969" s="11">
        <v>0.84250000000000003</v>
      </c>
      <c r="F969" s="11">
        <v>0.78500000000000003</v>
      </c>
      <c r="G969" s="11">
        <v>0.9</v>
      </c>
      <c r="H969" s="11">
        <v>0.74</v>
      </c>
      <c r="I969" s="11">
        <v>0.85</v>
      </c>
      <c r="J969" s="11">
        <v>0.8</v>
      </c>
      <c r="K969" s="11">
        <v>0.85499999999999998</v>
      </c>
      <c r="L969" s="11">
        <v>0.75</v>
      </c>
      <c r="M969" s="11">
        <v>0.69237528392969527</v>
      </c>
      <c r="N969" s="11">
        <v>0.72499999999999998</v>
      </c>
      <c r="O969" s="11">
        <v>0.8</v>
      </c>
      <c r="P969" s="11">
        <v>0.7</v>
      </c>
      <c r="Q969" s="11">
        <v>0.83</v>
      </c>
      <c r="R969" s="11">
        <v>0.79500000000000004</v>
      </c>
      <c r="S969" s="11">
        <v>0.82000000000000006</v>
      </c>
      <c r="T969" s="11">
        <v>0.8</v>
      </c>
      <c r="U969" s="11">
        <v>0.87</v>
      </c>
      <c r="V969" s="11">
        <v>0.77</v>
      </c>
      <c r="W969" s="11">
        <v>0.85</v>
      </c>
      <c r="X969" s="11">
        <v>0.79</v>
      </c>
      <c r="Y969" s="11">
        <v>0.81523999999999996</v>
      </c>
      <c r="Z969" s="11">
        <v>0.8</v>
      </c>
      <c r="AA969" s="155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3" t="s">
        <v>269</v>
      </c>
      <c r="C970" s="29"/>
      <c r="D970" s="24">
        <v>1.861898672502527E-2</v>
      </c>
      <c r="E970" s="24">
        <v>1.6845375230806443E-2</v>
      </c>
      <c r="F970" s="24">
        <v>3.5449494589721145E-2</v>
      </c>
      <c r="G970" s="24">
        <v>0</v>
      </c>
      <c r="H970" s="24">
        <v>2.4494897427831803E-2</v>
      </c>
      <c r="I970" s="24">
        <v>1.9663841605003517E-2</v>
      </c>
      <c r="J970" s="24">
        <v>4.0824829046386291E-2</v>
      </c>
      <c r="K970" s="24">
        <v>4.3089055068157002E-2</v>
      </c>
      <c r="L970" s="24">
        <v>1.0327955589886455E-2</v>
      </c>
      <c r="M970" s="24">
        <v>1.2257883756326681E-2</v>
      </c>
      <c r="N970" s="24">
        <v>4.0824829046386339E-2</v>
      </c>
      <c r="O970" s="24">
        <v>1.2161883888976234E-16</v>
      </c>
      <c r="P970" s="24">
        <v>1.2161883888976234E-16</v>
      </c>
      <c r="Q970" s="24">
        <v>1.4142135623730933E-2</v>
      </c>
      <c r="R970" s="24">
        <v>1.4719601443879758E-2</v>
      </c>
      <c r="S970" s="24">
        <v>2.4221202832779898E-2</v>
      </c>
      <c r="T970" s="24">
        <v>1.8348478592697171E-2</v>
      </c>
      <c r="U970" s="24">
        <v>1.9663841605003517E-2</v>
      </c>
      <c r="V970" s="24">
        <v>1.1690451944500132E-2</v>
      </c>
      <c r="W970" s="24">
        <v>1.3784048752090234E-2</v>
      </c>
      <c r="X970" s="24">
        <v>1.9663841605003486E-2</v>
      </c>
      <c r="Y970" s="24">
        <v>1.3919326731802332E-2</v>
      </c>
      <c r="Z970" s="24">
        <v>1.2161883888976234E-16</v>
      </c>
      <c r="AA970" s="205"/>
      <c r="AB970" s="206"/>
      <c r="AC970" s="206"/>
      <c r="AD970" s="206"/>
      <c r="AE970" s="206"/>
      <c r="AF970" s="206"/>
      <c r="AG970" s="206"/>
      <c r="AH970" s="206"/>
      <c r="AI970" s="206"/>
      <c r="AJ970" s="206"/>
      <c r="AK970" s="206"/>
      <c r="AL970" s="206"/>
      <c r="AM970" s="206"/>
      <c r="AN970" s="206"/>
      <c r="AO970" s="206"/>
      <c r="AP970" s="206"/>
      <c r="AQ970" s="206"/>
      <c r="AR970" s="206"/>
      <c r="AS970" s="206"/>
      <c r="AT970" s="206"/>
      <c r="AU970" s="206"/>
      <c r="AV970" s="206"/>
      <c r="AW970" s="206"/>
      <c r="AX970" s="206"/>
      <c r="AY970" s="206"/>
      <c r="AZ970" s="206"/>
      <c r="BA970" s="206"/>
      <c r="BB970" s="206"/>
      <c r="BC970" s="206"/>
      <c r="BD970" s="206"/>
      <c r="BE970" s="206"/>
      <c r="BF970" s="206"/>
      <c r="BG970" s="206"/>
      <c r="BH970" s="206"/>
      <c r="BI970" s="206"/>
      <c r="BJ970" s="206"/>
      <c r="BK970" s="206"/>
      <c r="BL970" s="206"/>
      <c r="BM970" s="56"/>
    </row>
    <row r="971" spans="1:65">
      <c r="A971" s="30"/>
      <c r="B971" s="3" t="s">
        <v>85</v>
      </c>
      <c r="C971" s="29"/>
      <c r="D971" s="13">
        <v>2.4285634858728609E-2</v>
      </c>
      <c r="E971" s="13">
        <v>1.9986603002736532E-2</v>
      </c>
      <c r="F971" s="13">
        <v>4.6138170832608863E-2</v>
      </c>
      <c r="G971" s="13">
        <v>0</v>
      </c>
      <c r="H971" s="13">
        <v>3.2659863237109073E-2</v>
      </c>
      <c r="I971" s="13">
        <v>2.2953900706229789E-2</v>
      </c>
      <c r="J971" s="13">
        <v>4.9989586587411781E-2</v>
      </c>
      <c r="K971" s="13">
        <v>5.0792599294487616E-2</v>
      </c>
      <c r="L971" s="13">
        <v>1.3832083379312217E-2</v>
      </c>
      <c r="M971" s="13">
        <v>1.7633833789658295E-2</v>
      </c>
      <c r="N971" s="13">
        <v>5.5670221426890459E-2</v>
      </c>
      <c r="O971" s="13">
        <v>1.5202354861220294E-16</v>
      </c>
      <c r="P971" s="13">
        <v>1.7374119841394619E-16</v>
      </c>
      <c r="Q971" s="13">
        <v>1.7038717618952929E-2</v>
      </c>
      <c r="R971" s="13">
        <v>1.8593180771216536E-2</v>
      </c>
      <c r="S971" s="13">
        <v>2.9658615713608033E-2</v>
      </c>
      <c r="T971" s="13">
        <v>2.2983480491896247E-2</v>
      </c>
      <c r="U971" s="13">
        <v>2.2515849166034559E-2</v>
      </c>
      <c r="V971" s="13">
        <v>1.5215338756399306E-2</v>
      </c>
      <c r="W971" s="13">
        <v>1.6312483730284297E-2</v>
      </c>
      <c r="X971" s="13">
        <v>2.478635496429011E-2</v>
      </c>
      <c r="Y971" s="13">
        <v>1.697027019041962E-2</v>
      </c>
      <c r="Z971" s="13">
        <v>1.5202354861220294E-16</v>
      </c>
      <c r="AA971" s="155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3" t="s">
        <v>270</v>
      </c>
      <c r="C972" s="29"/>
      <c r="D972" s="13">
        <v>-3.8317654164943371E-2</v>
      </c>
      <c r="E972" s="13">
        <v>5.7223396279974192E-2</v>
      </c>
      <c r="F972" s="13">
        <v>-3.6227040369649743E-2</v>
      </c>
      <c r="G972" s="13">
        <v>0.12893144945854473</v>
      </c>
      <c r="H972" s="13">
        <v>-5.9223792117879426E-2</v>
      </c>
      <c r="I972" s="13">
        <v>7.4575490780910858E-2</v>
      </c>
      <c r="J972" s="13">
        <v>2.4400759693864682E-2</v>
      </c>
      <c r="K972" s="13">
        <v>6.4122421804443164E-2</v>
      </c>
      <c r="L972" s="13">
        <v>-6.340501970846657E-2</v>
      </c>
      <c r="M972" s="13">
        <v>-0.12804551110906803</v>
      </c>
      <c r="N972" s="13">
        <v>-8.0129930070815369E-2</v>
      </c>
      <c r="O972" s="13">
        <v>3.4946217409284053E-3</v>
      </c>
      <c r="P972" s="13">
        <v>-0.12194220597668737</v>
      </c>
      <c r="Q972" s="13">
        <v>4.1125670056213481E-2</v>
      </c>
      <c r="R972" s="13">
        <v>-6.9584472355395111E-3</v>
      </c>
      <c r="S972" s="13">
        <v>2.4400759693864682E-2</v>
      </c>
      <c r="T972" s="13">
        <v>1.4040079456349996E-3</v>
      </c>
      <c r="U972" s="13">
        <v>9.5481628733847135E-2</v>
      </c>
      <c r="V972" s="13">
        <v>-3.6227040369649965E-2</v>
      </c>
      <c r="W972" s="13">
        <v>5.9941194213855908E-2</v>
      </c>
      <c r="X972" s="13">
        <v>-4.8678334402457724E-3</v>
      </c>
      <c r="Y972" s="13">
        <v>2.8855857691635345E-2</v>
      </c>
      <c r="Z972" s="13">
        <v>3.4946217409284053E-3</v>
      </c>
      <c r="AA972" s="155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30"/>
      <c r="B973" s="46" t="s">
        <v>271</v>
      </c>
      <c r="C973" s="47"/>
      <c r="D973" s="45">
        <v>0.49</v>
      </c>
      <c r="E973" s="45">
        <v>0.79</v>
      </c>
      <c r="F973" s="45">
        <v>0.46</v>
      </c>
      <c r="G973" s="45" t="s">
        <v>272</v>
      </c>
      <c r="H973" s="45">
        <v>0.77</v>
      </c>
      <c r="I973" s="45">
        <v>1.03</v>
      </c>
      <c r="J973" s="45" t="s">
        <v>272</v>
      </c>
      <c r="K973" s="45">
        <v>0.89</v>
      </c>
      <c r="L973" s="45">
        <v>0.83</v>
      </c>
      <c r="M973" s="45">
        <v>1.7</v>
      </c>
      <c r="N973" s="45">
        <v>1.05</v>
      </c>
      <c r="O973" s="45" t="s">
        <v>272</v>
      </c>
      <c r="P973" s="45" t="s">
        <v>272</v>
      </c>
      <c r="Q973" s="45">
        <v>0.57999999999999996</v>
      </c>
      <c r="R973" s="45">
        <v>7.0000000000000007E-2</v>
      </c>
      <c r="S973" s="45">
        <v>0.35</v>
      </c>
      <c r="T973" s="45">
        <v>0.04</v>
      </c>
      <c r="U973" s="45">
        <v>1.31</v>
      </c>
      <c r="V973" s="45">
        <v>0.46</v>
      </c>
      <c r="W973" s="45">
        <v>0.83</v>
      </c>
      <c r="X973" s="45">
        <v>0.04</v>
      </c>
      <c r="Y973" s="45">
        <v>0.41</v>
      </c>
      <c r="Z973" s="45" t="s">
        <v>272</v>
      </c>
      <c r="AA973" s="155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B974" s="31" t="s">
        <v>321</v>
      </c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BM974" s="55"/>
    </row>
    <row r="975" spans="1:65">
      <c r="BM975" s="55"/>
    </row>
    <row r="976" spans="1:65" ht="15">
      <c r="B976" s="8" t="s">
        <v>521</v>
      </c>
      <c r="BM976" s="28" t="s">
        <v>65</v>
      </c>
    </row>
    <row r="977" spans="1:65" ht="15">
      <c r="A977" s="25" t="s">
        <v>63</v>
      </c>
      <c r="B977" s="18" t="s">
        <v>108</v>
      </c>
      <c r="C977" s="15" t="s">
        <v>109</v>
      </c>
      <c r="D977" s="16" t="s">
        <v>224</v>
      </c>
      <c r="E977" s="17" t="s">
        <v>224</v>
      </c>
      <c r="F977" s="17" t="s">
        <v>224</v>
      </c>
      <c r="G977" s="17" t="s">
        <v>224</v>
      </c>
      <c r="H977" s="17" t="s">
        <v>224</v>
      </c>
      <c r="I977" s="17" t="s">
        <v>224</v>
      </c>
      <c r="J977" s="17" t="s">
        <v>224</v>
      </c>
      <c r="K977" s="17" t="s">
        <v>224</v>
      </c>
      <c r="L977" s="17" t="s">
        <v>224</v>
      </c>
      <c r="M977" s="17" t="s">
        <v>224</v>
      </c>
      <c r="N977" s="17" t="s">
        <v>224</v>
      </c>
      <c r="O977" s="17" t="s">
        <v>224</v>
      </c>
      <c r="P977" s="155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 t="s">
        <v>225</v>
      </c>
      <c r="C978" s="9" t="s">
        <v>225</v>
      </c>
      <c r="D978" s="153" t="s">
        <v>234</v>
      </c>
      <c r="E978" s="154" t="s">
        <v>235</v>
      </c>
      <c r="F978" s="154" t="s">
        <v>236</v>
      </c>
      <c r="G978" s="154" t="s">
        <v>242</v>
      </c>
      <c r="H978" s="154" t="s">
        <v>243</v>
      </c>
      <c r="I978" s="154" t="s">
        <v>244</v>
      </c>
      <c r="J978" s="154" t="s">
        <v>245</v>
      </c>
      <c r="K978" s="154" t="s">
        <v>246</v>
      </c>
      <c r="L978" s="154" t="s">
        <v>251</v>
      </c>
      <c r="M978" s="154" t="s">
        <v>253</v>
      </c>
      <c r="N978" s="154" t="s">
        <v>255</v>
      </c>
      <c r="O978" s="154" t="s">
        <v>258</v>
      </c>
      <c r="P978" s="155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 t="s">
        <v>3</v>
      </c>
    </row>
    <row r="979" spans="1:65">
      <c r="A979" s="30"/>
      <c r="B979" s="19"/>
      <c r="C979" s="9"/>
      <c r="D979" s="10" t="s">
        <v>296</v>
      </c>
      <c r="E979" s="11" t="s">
        <v>295</v>
      </c>
      <c r="F979" s="11" t="s">
        <v>295</v>
      </c>
      <c r="G979" s="11" t="s">
        <v>295</v>
      </c>
      <c r="H979" s="11" t="s">
        <v>296</v>
      </c>
      <c r="I979" s="11" t="s">
        <v>295</v>
      </c>
      <c r="J979" s="11" t="s">
        <v>295</v>
      </c>
      <c r="K979" s="11" t="s">
        <v>295</v>
      </c>
      <c r="L979" s="11" t="s">
        <v>296</v>
      </c>
      <c r="M979" s="11" t="s">
        <v>295</v>
      </c>
      <c r="N979" s="11" t="s">
        <v>295</v>
      </c>
      <c r="O979" s="11" t="s">
        <v>295</v>
      </c>
      <c r="P979" s="155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</v>
      </c>
    </row>
    <row r="980" spans="1:65">
      <c r="A980" s="30"/>
      <c r="B980" s="19"/>
      <c r="C980" s="9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155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</v>
      </c>
    </row>
    <row r="981" spans="1:65">
      <c r="A981" s="30"/>
      <c r="B981" s="18">
        <v>1</v>
      </c>
      <c r="C981" s="14">
        <v>1</v>
      </c>
      <c r="D981" s="148">
        <v>0.2</v>
      </c>
      <c r="E981" s="22">
        <v>0.25</v>
      </c>
      <c r="F981" s="148">
        <v>0.2</v>
      </c>
      <c r="G981" s="22">
        <v>0.18698396085142899</v>
      </c>
      <c r="H981" s="22">
        <v>0.25</v>
      </c>
      <c r="I981" s="22">
        <v>0.24</v>
      </c>
      <c r="J981" s="148">
        <v>0.2</v>
      </c>
      <c r="K981" s="22">
        <v>0.26</v>
      </c>
      <c r="L981" s="148">
        <v>0.2</v>
      </c>
      <c r="M981" s="22">
        <v>0.26</v>
      </c>
      <c r="N981" s="148">
        <v>0.36033999999999999</v>
      </c>
      <c r="O981" s="22">
        <v>0.18</v>
      </c>
      <c r="P981" s="155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</v>
      </c>
    </row>
    <row r="982" spans="1:65">
      <c r="A982" s="30"/>
      <c r="B982" s="19">
        <v>1</v>
      </c>
      <c r="C982" s="9">
        <v>2</v>
      </c>
      <c r="D982" s="150">
        <v>0.3</v>
      </c>
      <c r="E982" s="11">
        <v>0.25</v>
      </c>
      <c r="F982" s="150">
        <v>0.2</v>
      </c>
      <c r="G982" s="11">
        <v>0.18747397379876299</v>
      </c>
      <c r="H982" s="11">
        <v>0.2</v>
      </c>
      <c r="I982" s="11">
        <v>0.24</v>
      </c>
      <c r="J982" s="150">
        <v>0.2</v>
      </c>
      <c r="K982" s="11">
        <v>0.25</v>
      </c>
      <c r="L982" s="150">
        <v>0.2</v>
      </c>
      <c r="M982" s="11">
        <v>0.23</v>
      </c>
      <c r="N982" s="150">
        <v>0.37554999999999999</v>
      </c>
      <c r="O982" s="11">
        <v>0.2</v>
      </c>
      <c r="P982" s="155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28</v>
      </c>
    </row>
    <row r="983" spans="1:65">
      <c r="A983" s="30"/>
      <c r="B983" s="19">
        <v>1</v>
      </c>
      <c r="C983" s="9">
        <v>3</v>
      </c>
      <c r="D983" s="150">
        <v>0.2</v>
      </c>
      <c r="E983" s="11">
        <v>0.25</v>
      </c>
      <c r="F983" s="150">
        <v>0.2</v>
      </c>
      <c r="G983" s="11">
        <v>0.18838327025412455</v>
      </c>
      <c r="H983" s="11">
        <v>0.2</v>
      </c>
      <c r="I983" s="11">
        <v>0.22</v>
      </c>
      <c r="J983" s="150">
        <v>0.2</v>
      </c>
      <c r="K983" s="151">
        <v>0.3</v>
      </c>
      <c r="L983" s="150">
        <v>0.2</v>
      </c>
      <c r="M983" s="11">
        <v>0.23</v>
      </c>
      <c r="N983" s="150">
        <v>0.37864999999999999</v>
      </c>
      <c r="O983" s="11">
        <v>0.19</v>
      </c>
      <c r="P983" s="155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16</v>
      </c>
    </row>
    <row r="984" spans="1:65">
      <c r="A984" s="30"/>
      <c r="B984" s="19">
        <v>1</v>
      </c>
      <c r="C984" s="9">
        <v>4</v>
      </c>
      <c r="D984" s="150">
        <v>0.3</v>
      </c>
      <c r="E984" s="11">
        <v>0.25</v>
      </c>
      <c r="F984" s="150">
        <v>0.2</v>
      </c>
      <c r="G984" s="11">
        <v>0.18996419255855801</v>
      </c>
      <c r="H984" s="11">
        <v>0.25</v>
      </c>
      <c r="I984" s="11">
        <v>0.24</v>
      </c>
      <c r="J984" s="150">
        <v>0.2</v>
      </c>
      <c r="K984" s="11">
        <v>0.26</v>
      </c>
      <c r="L984" s="150">
        <v>0.2</v>
      </c>
      <c r="M984" s="11">
        <v>0.23</v>
      </c>
      <c r="N984" s="150">
        <v>0.38134000000000001</v>
      </c>
      <c r="O984" s="11">
        <v>0.2</v>
      </c>
      <c r="P984" s="155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0.22634859347416464</v>
      </c>
    </row>
    <row r="985" spans="1:65">
      <c r="A985" s="30"/>
      <c r="B985" s="19">
        <v>1</v>
      </c>
      <c r="C985" s="9">
        <v>5</v>
      </c>
      <c r="D985" s="150">
        <v>0.3</v>
      </c>
      <c r="E985" s="11">
        <v>0.25</v>
      </c>
      <c r="F985" s="150">
        <v>0.2</v>
      </c>
      <c r="G985" s="11">
        <v>0.18181712508183101</v>
      </c>
      <c r="H985" s="11">
        <v>0.2</v>
      </c>
      <c r="I985" s="11">
        <v>0.24</v>
      </c>
      <c r="J985" s="150">
        <v>0.2</v>
      </c>
      <c r="K985" s="11">
        <v>0.25</v>
      </c>
      <c r="L985" s="150">
        <v>0.2</v>
      </c>
      <c r="M985" s="151">
        <v>0.28000000000000003</v>
      </c>
      <c r="N985" s="150">
        <v>0.37729000000000001</v>
      </c>
      <c r="O985" s="11">
        <v>0.19</v>
      </c>
      <c r="P985" s="155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60</v>
      </c>
    </row>
    <row r="986" spans="1:65">
      <c r="A986" s="30"/>
      <c r="B986" s="19">
        <v>1</v>
      </c>
      <c r="C986" s="9">
        <v>6</v>
      </c>
      <c r="D986" s="150">
        <v>0.2</v>
      </c>
      <c r="E986" s="11">
        <v>0.25</v>
      </c>
      <c r="F986" s="150">
        <v>0.2</v>
      </c>
      <c r="G986" s="11">
        <v>0.18801840337021</v>
      </c>
      <c r="H986" s="11">
        <v>0.25</v>
      </c>
      <c r="I986" s="11">
        <v>0.24</v>
      </c>
      <c r="J986" s="150">
        <v>0.2</v>
      </c>
      <c r="K986" s="11">
        <v>0.27</v>
      </c>
      <c r="L986" s="150">
        <v>0.2</v>
      </c>
      <c r="M986" s="11">
        <v>0.23</v>
      </c>
      <c r="N986" s="150">
        <v>0.38312000000000002</v>
      </c>
      <c r="O986" s="11">
        <v>0.19</v>
      </c>
      <c r="P986" s="155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20" t="s">
        <v>267</v>
      </c>
      <c r="C987" s="12"/>
      <c r="D987" s="23">
        <v>0.25</v>
      </c>
      <c r="E987" s="23">
        <v>0.25</v>
      </c>
      <c r="F987" s="23">
        <v>0.19999999999999998</v>
      </c>
      <c r="G987" s="23">
        <v>0.18710682098581924</v>
      </c>
      <c r="H987" s="23">
        <v>0.22500000000000001</v>
      </c>
      <c r="I987" s="23">
        <v>0.23666666666666666</v>
      </c>
      <c r="J987" s="23">
        <v>0.19999999999999998</v>
      </c>
      <c r="K987" s="23">
        <v>0.26500000000000001</v>
      </c>
      <c r="L987" s="23">
        <v>0.19999999999999998</v>
      </c>
      <c r="M987" s="23">
        <v>0.24333333333333332</v>
      </c>
      <c r="N987" s="23">
        <v>0.37604833333333332</v>
      </c>
      <c r="O987" s="23">
        <v>0.19166666666666665</v>
      </c>
      <c r="P987" s="155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268</v>
      </c>
      <c r="C988" s="29"/>
      <c r="D988" s="11">
        <v>0.25</v>
      </c>
      <c r="E988" s="11">
        <v>0.25</v>
      </c>
      <c r="F988" s="11">
        <v>0.2</v>
      </c>
      <c r="G988" s="11">
        <v>0.1877461885844865</v>
      </c>
      <c r="H988" s="11">
        <v>0.22500000000000001</v>
      </c>
      <c r="I988" s="11">
        <v>0.24</v>
      </c>
      <c r="J988" s="11">
        <v>0.2</v>
      </c>
      <c r="K988" s="11">
        <v>0.26</v>
      </c>
      <c r="L988" s="11">
        <v>0.2</v>
      </c>
      <c r="M988" s="11">
        <v>0.23</v>
      </c>
      <c r="N988" s="11">
        <v>0.37797000000000003</v>
      </c>
      <c r="O988" s="11">
        <v>0.19</v>
      </c>
      <c r="P988" s="155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269</v>
      </c>
      <c r="C989" s="29"/>
      <c r="D989" s="24">
        <v>5.4772255750516634E-2</v>
      </c>
      <c r="E989" s="24">
        <v>0</v>
      </c>
      <c r="F989" s="24">
        <v>3.0404709722440586E-17</v>
      </c>
      <c r="G989" s="24">
        <v>2.7840853449608571E-3</v>
      </c>
      <c r="H989" s="24">
        <v>2.7386127875258216E-2</v>
      </c>
      <c r="I989" s="24">
        <v>8.164965809277256E-3</v>
      </c>
      <c r="J989" s="24">
        <v>3.0404709722440586E-17</v>
      </c>
      <c r="K989" s="24">
        <v>1.8708286933869701E-2</v>
      </c>
      <c r="L989" s="24">
        <v>3.0404709722440586E-17</v>
      </c>
      <c r="M989" s="24">
        <v>2.1602468994692876E-2</v>
      </c>
      <c r="N989" s="24">
        <v>8.1648108775811083E-3</v>
      </c>
      <c r="O989" s="24">
        <v>7.5277265270908156E-3</v>
      </c>
      <c r="P989" s="155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3" t="s">
        <v>85</v>
      </c>
      <c r="C990" s="29"/>
      <c r="D990" s="13">
        <v>0.21908902300206654</v>
      </c>
      <c r="E990" s="13">
        <v>0</v>
      </c>
      <c r="F990" s="13">
        <v>1.5202354861220294E-16</v>
      </c>
      <c r="G990" s="13">
        <v>1.4879657140729583E-2</v>
      </c>
      <c r="H990" s="13">
        <v>0.12171612389003651</v>
      </c>
      <c r="I990" s="13">
        <v>3.4499855532157418E-2</v>
      </c>
      <c r="J990" s="13">
        <v>1.5202354861220294E-16</v>
      </c>
      <c r="K990" s="13">
        <v>7.0597309184413967E-2</v>
      </c>
      <c r="L990" s="13">
        <v>1.5202354861220294E-16</v>
      </c>
      <c r="M990" s="13">
        <v>8.8777269841203613E-2</v>
      </c>
      <c r="N990" s="13">
        <v>2.1712131536941907E-2</v>
      </c>
      <c r="O990" s="13">
        <v>3.9275094923952085E-2</v>
      </c>
      <c r="P990" s="155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30"/>
      <c r="B991" s="3" t="s">
        <v>270</v>
      </c>
      <c r="C991" s="29"/>
      <c r="D991" s="13">
        <v>0.1044910691196097</v>
      </c>
      <c r="E991" s="13">
        <v>0.1044910691196097</v>
      </c>
      <c r="F991" s="13">
        <v>-0.11640714470431235</v>
      </c>
      <c r="G991" s="13">
        <v>-0.1733687489992044</v>
      </c>
      <c r="H991" s="13">
        <v>-5.9580377923512673E-3</v>
      </c>
      <c r="I991" s="13">
        <v>4.5584878766563808E-2</v>
      </c>
      <c r="J991" s="13">
        <v>-0.11640714470431235</v>
      </c>
      <c r="K991" s="13">
        <v>0.17076053326678631</v>
      </c>
      <c r="L991" s="13">
        <v>-0.11640714470431235</v>
      </c>
      <c r="M991" s="13">
        <v>7.5037973943086644E-2</v>
      </c>
      <c r="N991" s="13">
        <v>0.66136810289592263</v>
      </c>
      <c r="O991" s="13">
        <v>-0.15322351367496601</v>
      </c>
      <c r="P991" s="155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30"/>
      <c r="B992" s="46" t="s">
        <v>271</v>
      </c>
      <c r="C992" s="47"/>
      <c r="D992" s="45" t="s">
        <v>272</v>
      </c>
      <c r="E992" s="45">
        <v>0.34</v>
      </c>
      <c r="F992" s="45" t="s">
        <v>272</v>
      </c>
      <c r="G992" s="45">
        <v>1.78</v>
      </c>
      <c r="H992" s="45">
        <v>0.51</v>
      </c>
      <c r="I992" s="45">
        <v>0.11</v>
      </c>
      <c r="J992" s="45" t="s">
        <v>272</v>
      </c>
      <c r="K992" s="45">
        <v>0.84</v>
      </c>
      <c r="L992" s="45" t="s">
        <v>272</v>
      </c>
      <c r="M992" s="45">
        <v>0.11</v>
      </c>
      <c r="N992" s="45">
        <v>4.59</v>
      </c>
      <c r="O992" s="45">
        <v>1.63</v>
      </c>
      <c r="P992" s="155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B993" s="31" t="s">
        <v>322</v>
      </c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BM993" s="55"/>
    </row>
    <row r="994" spans="1:65">
      <c r="BM994" s="55"/>
    </row>
    <row r="995" spans="1:65" ht="15">
      <c r="B995" s="8" t="s">
        <v>522</v>
      </c>
      <c r="BM995" s="28" t="s">
        <v>65</v>
      </c>
    </row>
    <row r="996" spans="1:65" ht="15">
      <c r="A996" s="25" t="s">
        <v>32</v>
      </c>
      <c r="B996" s="18" t="s">
        <v>108</v>
      </c>
      <c r="C996" s="15" t="s">
        <v>109</v>
      </c>
      <c r="D996" s="16" t="s">
        <v>224</v>
      </c>
      <c r="E996" s="17" t="s">
        <v>224</v>
      </c>
      <c r="F996" s="17" t="s">
        <v>224</v>
      </c>
      <c r="G996" s="17" t="s">
        <v>224</v>
      </c>
      <c r="H996" s="17" t="s">
        <v>224</v>
      </c>
      <c r="I996" s="17" t="s">
        <v>224</v>
      </c>
      <c r="J996" s="17" t="s">
        <v>224</v>
      </c>
      <c r="K996" s="17" t="s">
        <v>224</v>
      </c>
      <c r="L996" s="17" t="s">
        <v>224</v>
      </c>
      <c r="M996" s="17" t="s">
        <v>224</v>
      </c>
      <c r="N996" s="17" t="s">
        <v>224</v>
      </c>
      <c r="O996" s="17" t="s">
        <v>224</v>
      </c>
      <c r="P996" s="17" t="s">
        <v>224</v>
      </c>
      <c r="Q996" s="17" t="s">
        <v>224</v>
      </c>
      <c r="R996" s="17" t="s">
        <v>224</v>
      </c>
      <c r="S996" s="17" t="s">
        <v>224</v>
      </c>
      <c r="T996" s="17" t="s">
        <v>224</v>
      </c>
      <c r="U996" s="17" t="s">
        <v>224</v>
      </c>
      <c r="V996" s="17" t="s">
        <v>224</v>
      </c>
      <c r="W996" s="17" t="s">
        <v>224</v>
      </c>
      <c r="X996" s="17" t="s">
        <v>224</v>
      </c>
      <c r="Y996" s="17" t="s">
        <v>224</v>
      </c>
      <c r="Z996" s="17" t="s">
        <v>224</v>
      </c>
      <c r="AA996" s="17" t="s">
        <v>224</v>
      </c>
      <c r="AB996" s="155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</v>
      </c>
    </row>
    <row r="997" spans="1:65">
      <c r="A997" s="30"/>
      <c r="B997" s="19" t="s">
        <v>225</v>
      </c>
      <c r="C997" s="9" t="s">
        <v>225</v>
      </c>
      <c r="D997" s="153" t="s">
        <v>227</v>
      </c>
      <c r="E997" s="154" t="s">
        <v>229</v>
      </c>
      <c r="F997" s="154" t="s">
        <v>230</v>
      </c>
      <c r="G997" s="154" t="s">
        <v>232</v>
      </c>
      <c r="H997" s="154" t="s">
        <v>233</v>
      </c>
      <c r="I997" s="154" t="s">
        <v>234</v>
      </c>
      <c r="J997" s="154" t="s">
        <v>235</v>
      </c>
      <c r="K997" s="154" t="s">
        <v>236</v>
      </c>
      <c r="L997" s="154" t="s">
        <v>239</v>
      </c>
      <c r="M997" s="154" t="s">
        <v>240</v>
      </c>
      <c r="N997" s="154" t="s">
        <v>242</v>
      </c>
      <c r="O997" s="154" t="s">
        <v>243</v>
      </c>
      <c r="P997" s="154" t="s">
        <v>244</v>
      </c>
      <c r="Q997" s="154" t="s">
        <v>245</v>
      </c>
      <c r="R997" s="154" t="s">
        <v>246</v>
      </c>
      <c r="S997" s="154" t="s">
        <v>247</v>
      </c>
      <c r="T997" s="154" t="s">
        <v>249</v>
      </c>
      <c r="U997" s="154" t="s">
        <v>250</v>
      </c>
      <c r="V997" s="154" t="s">
        <v>251</v>
      </c>
      <c r="W997" s="154" t="s">
        <v>252</v>
      </c>
      <c r="X997" s="154" t="s">
        <v>253</v>
      </c>
      <c r="Y997" s="154" t="s">
        <v>254</v>
      </c>
      <c r="Z997" s="154" t="s">
        <v>255</v>
      </c>
      <c r="AA997" s="154" t="s">
        <v>258</v>
      </c>
      <c r="AB997" s="155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 t="s">
        <v>3</v>
      </c>
    </row>
    <row r="998" spans="1:65">
      <c r="A998" s="30"/>
      <c r="B998" s="19"/>
      <c r="C998" s="9"/>
      <c r="D998" s="10" t="s">
        <v>295</v>
      </c>
      <c r="E998" s="11" t="s">
        <v>296</v>
      </c>
      <c r="F998" s="11" t="s">
        <v>296</v>
      </c>
      <c r="G998" s="11" t="s">
        <v>296</v>
      </c>
      <c r="H998" s="11" t="s">
        <v>296</v>
      </c>
      <c r="I998" s="11" t="s">
        <v>296</v>
      </c>
      <c r="J998" s="11" t="s">
        <v>295</v>
      </c>
      <c r="K998" s="11" t="s">
        <v>295</v>
      </c>
      <c r="L998" s="11" t="s">
        <v>295</v>
      </c>
      <c r="M998" s="11" t="s">
        <v>296</v>
      </c>
      <c r="N998" s="11" t="s">
        <v>295</v>
      </c>
      <c r="O998" s="11" t="s">
        <v>296</v>
      </c>
      <c r="P998" s="11" t="s">
        <v>295</v>
      </c>
      <c r="Q998" s="11" t="s">
        <v>295</v>
      </c>
      <c r="R998" s="11" t="s">
        <v>295</v>
      </c>
      <c r="S998" s="11" t="s">
        <v>295</v>
      </c>
      <c r="T998" s="11" t="s">
        <v>296</v>
      </c>
      <c r="U998" s="11" t="s">
        <v>296</v>
      </c>
      <c r="V998" s="11" t="s">
        <v>296</v>
      </c>
      <c r="W998" s="11" t="s">
        <v>295</v>
      </c>
      <c r="X998" s="11" t="s">
        <v>295</v>
      </c>
      <c r="Y998" s="11" t="s">
        <v>295</v>
      </c>
      <c r="Z998" s="11" t="s">
        <v>295</v>
      </c>
      <c r="AA998" s="11" t="s">
        <v>295</v>
      </c>
      <c r="AB998" s="155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</v>
      </c>
    </row>
    <row r="999" spans="1:65">
      <c r="A999" s="30"/>
      <c r="B999" s="19"/>
      <c r="C999" s="9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155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3</v>
      </c>
    </row>
    <row r="1000" spans="1:65">
      <c r="A1000" s="30"/>
      <c r="B1000" s="18">
        <v>1</v>
      </c>
      <c r="C1000" s="14">
        <v>1</v>
      </c>
      <c r="D1000" s="149">
        <v>2.5</v>
      </c>
      <c r="E1000" s="22">
        <v>2.4</v>
      </c>
      <c r="F1000" s="22">
        <v>2.2999999999999998</v>
      </c>
      <c r="G1000" s="148">
        <v>2.9</v>
      </c>
      <c r="H1000" s="22">
        <v>2.4</v>
      </c>
      <c r="I1000" s="22">
        <v>2.6</v>
      </c>
      <c r="J1000" s="22">
        <v>2.5</v>
      </c>
      <c r="K1000" s="22">
        <v>2.6</v>
      </c>
      <c r="L1000" s="22">
        <v>2.5499999999999998</v>
      </c>
      <c r="M1000" s="22">
        <v>2.5</v>
      </c>
      <c r="N1000" s="22">
        <v>2.4992772646028043</v>
      </c>
      <c r="O1000" s="149">
        <v>2.9</v>
      </c>
      <c r="P1000" s="22">
        <v>2.4</v>
      </c>
      <c r="Q1000" s="22">
        <v>2.4</v>
      </c>
      <c r="R1000" s="22">
        <v>2.46</v>
      </c>
      <c r="S1000" s="22">
        <v>2.36</v>
      </c>
      <c r="T1000" s="22">
        <v>2.6</v>
      </c>
      <c r="U1000" s="22">
        <v>2.6</v>
      </c>
      <c r="V1000" s="22">
        <v>2.7</v>
      </c>
      <c r="W1000" s="22">
        <v>2.56</v>
      </c>
      <c r="X1000" s="22">
        <v>2.5499999999999998</v>
      </c>
      <c r="Y1000" s="22">
        <v>2.48</v>
      </c>
      <c r="Z1000" s="22">
        <v>2.5746500000000001</v>
      </c>
      <c r="AA1000" s="22">
        <v>2.46</v>
      </c>
      <c r="AB1000" s="155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>
        <v>1</v>
      </c>
      <c r="C1001" s="9">
        <v>2</v>
      </c>
      <c r="D1001" s="11">
        <v>2.57</v>
      </c>
      <c r="E1001" s="11">
        <v>2.5</v>
      </c>
      <c r="F1001" s="11">
        <v>2.4</v>
      </c>
      <c r="G1001" s="150">
        <v>3</v>
      </c>
      <c r="H1001" s="11">
        <v>2.4</v>
      </c>
      <c r="I1001" s="11">
        <v>2.8</v>
      </c>
      <c r="J1001" s="11">
        <v>2.6</v>
      </c>
      <c r="K1001" s="11">
        <v>2.5</v>
      </c>
      <c r="L1001" s="11">
        <v>2.4700000000000002</v>
      </c>
      <c r="M1001" s="11">
        <v>2.4</v>
      </c>
      <c r="N1001" s="151">
        <v>2.6356478585441128</v>
      </c>
      <c r="O1001" s="11">
        <v>2.7</v>
      </c>
      <c r="P1001" s="11">
        <v>2.4</v>
      </c>
      <c r="Q1001" s="11">
        <v>2.6</v>
      </c>
      <c r="R1001" s="151">
        <v>2.81</v>
      </c>
      <c r="S1001" s="11">
        <v>2.34</v>
      </c>
      <c r="T1001" s="11">
        <v>2.6</v>
      </c>
      <c r="U1001" s="11">
        <v>2.6</v>
      </c>
      <c r="V1001" s="11">
        <v>2.7</v>
      </c>
      <c r="W1001" s="11">
        <v>2.52</v>
      </c>
      <c r="X1001" s="11">
        <v>2.64</v>
      </c>
      <c r="Y1001" s="11">
        <v>2.58</v>
      </c>
      <c r="Z1001" s="11">
        <v>2.6341199999999998</v>
      </c>
      <c r="AA1001" s="11">
        <v>2.52</v>
      </c>
      <c r="AB1001" s="155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29</v>
      </c>
    </row>
    <row r="1002" spans="1:65">
      <c r="A1002" s="30"/>
      <c r="B1002" s="19">
        <v>1</v>
      </c>
      <c r="C1002" s="9">
        <v>3</v>
      </c>
      <c r="D1002" s="11">
        <v>2.64</v>
      </c>
      <c r="E1002" s="11">
        <v>2.6</v>
      </c>
      <c r="F1002" s="11">
        <v>2.2999999999999998</v>
      </c>
      <c r="G1002" s="150">
        <v>2.9</v>
      </c>
      <c r="H1002" s="11">
        <v>2.6</v>
      </c>
      <c r="I1002" s="11">
        <v>2.7</v>
      </c>
      <c r="J1002" s="11">
        <v>2.7</v>
      </c>
      <c r="K1002" s="11">
        <v>2.6</v>
      </c>
      <c r="L1002" s="11">
        <v>2.52</v>
      </c>
      <c r="M1002" s="11">
        <v>2.6</v>
      </c>
      <c r="N1002" s="11">
        <v>2.4634766696897152</v>
      </c>
      <c r="O1002" s="11">
        <v>2.6</v>
      </c>
      <c r="P1002" s="11">
        <v>2.4</v>
      </c>
      <c r="Q1002" s="11">
        <v>2.6</v>
      </c>
      <c r="R1002" s="11">
        <v>2.5499999999999998</v>
      </c>
      <c r="S1002" s="151">
        <v>2.44</v>
      </c>
      <c r="T1002" s="11">
        <v>2.6</v>
      </c>
      <c r="U1002" s="11">
        <v>2.5</v>
      </c>
      <c r="V1002" s="11">
        <v>2.6</v>
      </c>
      <c r="W1002" s="11">
        <v>2.54</v>
      </c>
      <c r="X1002" s="11">
        <v>2.66</v>
      </c>
      <c r="Y1002" s="11">
        <v>2.62</v>
      </c>
      <c r="Z1002" s="11">
        <v>2.6450399999999998</v>
      </c>
      <c r="AA1002" s="11">
        <v>2.4300000000000002</v>
      </c>
      <c r="AB1002" s="155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16</v>
      </c>
    </row>
    <row r="1003" spans="1:65">
      <c r="A1003" s="30"/>
      <c r="B1003" s="19">
        <v>1</v>
      </c>
      <c r="C1003" s="9">
        <v>4</v>
      </c>
      <c r="D1003" s="11">
        <v>2.65</v>
      </c>
      <c r="E1003" s="11">
        <v>2.6</v>
      </c>
      <c r="F1003" s="11">
        <v>2.2999999999999998</v>
      </c>
      <c r="G1003" s="150">
        <v>3</v>
      </c>
      <c r="H1003" s="11">
        <v>2.5</v>
      </c>
      <c r="I1003" s="11">
        <v>2.8</v>
      </c>
      <c r="J1003" s="11">
        <v>2.7</v>
      </c>
      <c r="K1003" s="11">
        <v>2.6</v>
      </c>
      <c r="L1003" s="11">
        <v>2.58</v>
      </c>
      <c r="M1003" s="11">
        <v>2.4</v>
      </c>
      <c r="N1003" s="11">
        <v>2.4413513139637799</v>
      </c>
      <c r="O1003" s="11">
        <v>2.7</v>
      </c>
      <c r="P1003" s="11">
        <v>2.4</v>
      </c>
      <c r="Q1003" s="11">
        <v>2.7</v>
      </c>
      <c r="R1003" s="11">
        <v>2.5499999999999998</v>
      </c>
      <c r="S1003" s="11">
        <v>2.33</v>
      </c>
      <c r="T1003" s="11">
        <v>2.4</v>
      </c>
      <c r="U1003" s="11">
        <v>2.5</v>
      </c>
      <c r="V1003" s="11">
        <v>2.6</v>
      </c>
      <c r="W1003" s="11">
        <v>2.6</v>
      </c>
      <c r="X1003" s="11">
        <v>2.57</v>
      </c>
      <c r="Y1003" s="11">
        <v>2.5499999999999998</v>
      </c>
      <c r="Z1003" s="11">
        <v>2.6109100000000001</v>
      </c>
      <c r="AA1003" s="11">
        <v>2.39</v>
      </c>
      <c r="AB1003" s="155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2.5325770109444536</v>
      </c>
    </row>
    <row r="1004" spans="1:65">
      <c r="A1004" s="30"/>
      <c r="B1004" s="19">
        <v>1</v>
      </c>
      <c r="C1004" s="9">
        <v>5</v>
      </c>
      <c r="D1004" s="11">
        <v>2.62</v>
      </c>
      <c r="E1004" s="11">
        <v>2.4</v>
      </c>
      <c r="F1004" s="11">
        <v>2.5</v>
      </c>
      <c r="G1004" s="150">
        <v>2.9</v>
      </c>
      <c r="H1004" s="11">
        <v>2.5</v>
      </c>
      <c r="I1004" s="11">
        <v>2.7</v>
      </c>
      <c r="J1004" s="11">
        <v>2.6</v>
      </c>
      <c r="K1004" s="11">
        <v>2.7</v>
      </c>
      <c r="L1004" s="11">
        <v>2.4700000000000002</v>
      </c>
      <c r="M1004" s="11">
        <v>2.5</v>
      </c>
      <c r="N1004" s="11">
        <v>2.4810276321897997</v>
      </c>
      <c r="O1004" s="11">
        <v>2.6</v>
      </c>
      <c r="P1004" s="11">
        <v>2.4</v>
      </c>
      <c r="Q1004" s="11">
        <v>2.4</v>
      </c>
      <c r="R1004" s="11">
        <v>2.42</v>
      </c>
      <c r="S1004" s="11">
        <v>2.31</v>
      </c>
      <c r="T1004" s="151">
        <v>2.2999999999999998</v>
      </c>
      <c r="U1004" s="11">
        <v>2.5</v>
      </c>
      <c r="V1004" s="11">
        <v>2.5</v>
      </c>
      <c r="W1004" s="11">
        <v>2.4500000000000002</v>
      </c>
      <c r="X1004" s="11">
        <v>2.54</v>
      </c>
      <c r="Y1004" s="11">
        <v>2.67</v>
      </c>
      <c r="Z1004" s="11">
        <v>2.6116799999999998</v>
      </c>
      <c r="AA1004" s="11">
        <v>2.4500000000000002</v>
      </c>
      <c r="AB1004" s="155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61</v>
      </c>
    </row>
    <row r="1005" spans="1:65">
      <c r="A1005" s="30"/>
      <c r="B1005" s="19">
        <v>1</v>
      </c>
      <c r="C1005" s="9">
        <v>6</v>
      </c>
      <c r="D1005" s="11">
        <v>2.63</v>
      </c>
      <c r="E1005" s="11">
        <v>2.7</v>
      </c>
      <c r="F1005" s="11">
        <v>2.2999999999999998</v>
      </c>
      <c r="G1005" s="150">
        <v>2.9</v>
      </c>
      <c r="H1005" s="11">
        <v>2.4</v>
      </c>
      <c r="I1005" s="11">
        <v>2.7</v>
      </c>
      <c r="J1005" s="11">
        <v>2.7</v>
      </c>
      <c r="K1005" s="11">
        <v>2.5</v>
      </c>
      <c r="L1005" s="11">
        <v>2.4700000000000002</v>
      </c>
      <c r="M1005" s="11">
        <v>2.5</v>
      </c>
      <c r="N1005" s="11">
        <v>2.5210067114993802</v>
      </c>
      <c r="O1005" s="11">
        <v>2.6</v>
      </c>
      <c r="P1005" s="11">
        <v>2.4</v>
      </c>
      <c r="Q1005" s="11">
        <v>2.2999999999999998</v>
      </c>
      <c r="R1005" s="11">
        <v>2.48</v>
      </c>
      <c r="S1005" s="11">
        <v>2.2999999999999998</v>
      </c>
      <c r="T1005" s="11">
        <v>2.6</v>
      </c>
      <c r="U1005" s="11">
        <v>2.6</v>
      </c>
      <c r="V1005" s="11">
        <v>2.6</v>
      </c>
      <c r="W1005" s="11">
        <v>2.5299999999999998</v>
      </c>
      <c r="X1005" s="11">
        <v>2.64</v>
      </c>
      <c r="Y1005" s="11">
        <v>2.58</v>
      </c>
      <c r="Z1005" s="11">
        <v>2.6998600000000001</v>
      </c>
      <c r="AA1005" s="11">
        <v>2.39</v>
      </c>
      <c r="AB1005" s="155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20" t="s">
        <v>267</v>
      </c>
      <c r="C1006" s="12"/>
      <c r="D1006" s="23">
        <v>2.6016666666666666</v>
      </c>
      <c r="E1006" s="23">
        <v>2.5333333333333332</v>
      </c>
      <c r="F1006" s="23">
        <v>2.3499999999999996</v>
      </c>
      <c r="G1006" s="23">
        <v>2.9333333333333336</v>
      </c>
      <c r="H1006" s="23">
        <v>2.4666666666666668</v>
      </c>
      <c r="I1006" s="23">
        <v>2.7166666666666668</v>
      </c>
      <c r="J1006" s="23">
        <v>2.6333333333333333</v>
      </c>
      <c r="K1006" s="23">
        <v>2.5833333333333335</v>
      </c>
      <c r="L1006" s="23">
        <v>2.5100000000000002</v>
      </c>
      <c r="M1006" s="23">
        <v>2.4833333333333334</v>
      </c>
      <c r="N1006" s="23">
        <v>2.5069645750815988</v>
      </c>
      <c r="O1006" s="23">
        <v>2.6833333333333331</v>
      </c>
      <c r="P1006" s="23">
        <v>2.4</v>
      </c>
      <c r="Q1006" s="23">
        <v>2.5</v>
      </c>
      <c r="R1006" s="23">
        <v>2.5449999999999999</v>
      </c>
      <c r="S1006" s="23">
        <v>2.3466666666666662</v>
      </c>
      <c r="T1006" s="23">
        <v>2.5166666666666666</v>
      </c>
      <c r="U1006" s="23">
        <v>2.5499999999999998</v>
      </c>
      <c r="V1006" s="23">
        <v>2.6166666666666667</v>
      </c>
      <c r="W1006" s="23">
        <v>2.5333333333333337</v>
      </c>
      <c r="X1006" s="23">
        <v>2.6</v>
      </c>
      <c r="Y1006" s="23">
        <v>2.58</v>
      </c>
      <c r="Z1006" s="23">
        <v>2.6293766666666669</v>
      </c>
      <c r="AA1006" s="23">
        <v>2.44</v>
      </c>
      <c r="AB1006" s="155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268</v>
      </c>
      <c r="C1007" s="29"/>
      <c r="D1007" s="11">
        <v>2.625</v>
      </c>
      <c r="E1007" s="11">
        <v>2.5499999999999998</v>
      </c>
      <c r="F1007" s="11">
        <v>2.2999999999999998</v>
      </c>
      <c r="G1007" s="11">
        <v>2.9</v>
      </c>
      <c r="H1007" s="11">
        <v>2.4500000000000002</v>
      </c>
      <c r="I1007" s="11">
        <v>2.7</v>
      </c>
      <c r="J1007" s="11">
        <v>2.6500000000000004</v>
      </c>
      <c r="K1007" s="11">
        <v>2.6</v>
      </c>
      <c r="L1007" s="11">
        <v>2.4950000000000001</v>
      </c>
      <c r="M1007" s="11">
        <v>2.5</v>
      </c>
      <c r="N1007" s="11">
        <v>2.490152448396302</v>
      </c>
      <c r="O1007" s="11">
        <v>2.6500000000000004</v>
      </c>
      <c r="P1007" s="11">
        <v>2.4</v>
      </c>
      <c r="Q1007" s="11">
        <v>2.5</v>
      </c>
      <c r="R1007" s="11">
        <v>2.5149999999999997</v>
      </c>
      <c r="S1007" s="11">
        <v>2.335</v>
      </c>
      <c r="T1007" s="11">
        <v>2.6</v>
      </c>
      <c r="U1007" s="11">
        <v>2.5499999999999998</v>
      </c>
      <c r="V1007" s="11">
        <v>2.6</v>
      </c>
      <c r="W1007" s="11">
        <v>2.5350000000000001</v>
      </c>
      <c r="X1007" s="11">
        <v>2.605</v>
      </c>
      <c r="Y1007" s="11">
        <v>2.58</v>
      </c>
      <c r="Z1007" s="11">
        <v>2.6228999999999996</v>
      </c>
      <c r="AA1007" s="11">
        <v>2.4400000000000004</v>
      </c>
      <c r="AB1007" s="155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269</v>
      </c>
      <c r="C1008" s="29"/>
      <c r="D1008" s="24">
        <v>5.7067211835402191E-2</v>
      </c>
      <c r="E1008" s="24">
        <v>0.12110601416389978</v>
      </c>
      <c r="F1008" s="24">
        <v>8.3666002653407637E-2</v>
      </c>
      <c r="G1008" s="24">
        <v>5.1639777949432274E-2</v>
      </c>
      <c r="H1008" s="24">
        <v>8.1649658092772678E-2</v>
      </c>
      <c r="I1008" s="24">
        <v>7.5277265270907973E-2</v>
      </c>
      <c r="J1008" s="24">
        <v>8.1649658092772678E-2</v>
      </c>
      <c r="K1008" s="24">
        <v>7.5277265270908167E-2</v>
      </c>
      <c r="L1008" s="24">
        <v>4.7749345545253175E-2</v>
      </c>
      <c r="M1008" s="24">
        <v>7.5277265270908167E-2</v>
      </c>
      <c r="N1008" s="24">
        <v>6.8825412075377554E-2</v>
      </c>
      <c r="O1008" s="24">
        <v>0.11690451944500115</v>
      </c>
      <c r="P1008" s="24">
        <v>0</v>
      </c>
      <c r="Q1008" s="24">
        <v>0.15491933384829681</v>
      </c>
      <c r="R1008" s="24">
        <v>0.13953494186045304</v>
      </c>
      <c r="S1008" s="24">
        <v>5.0464508980734832E-2</v>
      </c>
      <c r="T1008" s="24">
        <v>0.1329160135825127</v>
      </c>
      <c r="U1008" s="24">
        <v>5.4772255750516662E-2</v>
      </c>
      <c r="V1008" s="24">
        <v>7.5277265270908167E-2</v>
      </c>
      <c r="W1008" s="24">
        <v>4.9665548085837778E-2</v>
      </c>
      <c r="X1008" s="24">
        <v>5.2535702146254901E-2</v>
      </c>
      <c r="Y1008" s="24">
        <v>6.4187226143524873E-2</v>
      </c>
      <c r="Z1008" s="24">
        <v>4.2154329156881012E-2</v>
      </c>
      <c r="AA1008" s="24">
        <v>4.8989794855663522E-2</v>
      </c>
      <c r="AB1008" s="205"/>
      <c r="AC1008" s="206"/>
      <c r="AD1008" s="206"/>
      <c r="AE1008" s="206"/>
      <c r="AF1008" s="206"/>
      <c r="AG1008" s="206"/>
      <c r="AH1008" s="206"/>
      <c r="AI1008" s="206"/>
      <c r="AJ1008" s="206"/>
      <c r="AK1008" s="206"/>
      <c r="AL1008" s="206"/>
      <c r="AM1008" s="206"/>
      <c r="AN1008" s="206"/>
      <c r="AO1008" s="206"/>
      <c r="AP1008" s="206"/>
      <c r="AQ1008" s="206"/>
      <c r="AR1008" s="206"/>
      <c r="AS1008" s="206"/>
      <c r="AT1008" s="206"/>
      <c r="AU1008" s="206"/>
      <c r="AV1008" s="206"/>
      <c r="AW1008" s="206"/>
      <c r="AX1008" s="206"/>
      <c r="AY1008" s="206"/>
      <c r="AZ1008" s="206"/>
      <c r="BA1008" s="206"/>
      <c r="BB1008" s="206"/>
      <c r="BC1008" s="206"/>
      <c r="BD1008" s="206"/>
      <c r="BE1008" s="206"/>
      <c r="BF1008" s="206"/>
      <c r="BG1008" s="206"/>
      <c r="BH1008" s="206"/>
      <c r="BI1008" s="206"/>
      <c r="BJ1008" s="206"/>
      <c r="BK1008" s="206"/>
      <c r="BL1008" s="206"/>
      <c r="BM1008" s="56"/>
    </row>
    <row r="1009" spans="1:65">
      <c r="A1009" s="30"/>
      <c r="B1009" s="3" t="s">
        <v>85</v>
      </c>
      <c r="C1009" s="29"/>
      <c r="D1009" s="13">
        <v>2.1934866816938705E-2</v>
      </c>
      <c r="E1009" s="13">
        <v>4.7805005591013076E-2</v>
      </c>
      <c r="F1009" s="13">
        <v>3.5602554320599E-2</v>
      </c>
      <c r="G1009" s="13">
        <v>1.7604469755488274E-2</v>
      </c>
      <c r="H1009" s="13">
        <v>3.3101212740313246E-2</v>
      </c>
      <c r="I1009" s="13">
        <v>2.7709422799107229E-2</v>
      </c>
      <c r="J1009" s="13">
        <v>3.100619927573646E-2</v>
      </c>
      <c r="K1009" s="13">
        <v>2.9139586556480579E-2</v>
      </c>
      <c r="L1009" s="13">
        <v>1.9023643643527158E-2</v>
      </c>
      <c r="M1009" s="13">
        <v>3.03129927265402E-2</v>
      </c>
      <c r="N1009" s="13">
        <v>2.7453683534055268E-2</v>
      </c>
      <c r="O1009" s="13">
        <v>4.3566901656522168E-2</v>
      </c>
      <c r="P1009" s="13">
        <v>0</v>
      </c>
      <c r="Q1009" s="13">
        <v>6.1967733539318726E-2</v>
      </c>
      <c r="R1009" s="13">
        <v>5.4827089139667204E-2</v>
      </c>
      <c r="S1009" s="13">
        <v>2.1504762349744962E-2</v>
      </c>
      <c r="T1009" s="13">
        <v>5.2814310032786506E-2</v>
      </c>
      <c r="U1009" s="13">
        <v>2.1479315980594771E-2</v>
      </c>
      <c r="V1009" s="13">
        <v>2.8768381632194202E-2</v>
      </c>
      <c r="W1009" s="13">
        <v>1.9604821612830701E-2</v>
      </c>
      <c r="X1009" s="13">
        <v>2.0206039287021114E-2</v>
      </c>
      <c r="Y1009" s="13">
        <v>2.4878769823071654E-2</v>
      </c>
      <c r="Z1009" s="13">
        <v>1.6032061777714494E-2</v>
      </c>
      <c r="AA1009" s="13">
        <v>2.007778477691128E-2</v>
      </c>
      <c r="AB1009" s="155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3" t="s">
        <v>270</v>
      </c>
      <c r="C1010" s="29"/>
      <c r="D1010" s="13">
        <v>2.7280377032423475E-2</v>
      </c>
      <c r="E1010" s="13">
        <v>2.9863746911185096E-4</v>
      </c>
      <c r="F1010" s="13">
        <v>-7.2091395505626488E-2</v>
      </c>
      <c r="G1010" s="13">
        <v>0.15824052759581408</v>
      </c>
      <c r="H1010" s="13">
        <v>-2.6025010885338262E-2</v>
      </c>
      <c r="I1010" s="13">
        <v>7.2688670443850523E-2</v>
      </c>
      <c r="J1010" s="13">
        <v>3.9784110000787409E-2</v>
      </c>
      <c r="K1010" s="13">
        <v>2.0041373734949852E-2</v>
      </c>
      <c r="L1010" s="13">
        <v>-8.9146394549455277E-3</v>
      </c>
      <c r="M1010" s="13">
        <v>-1.9444098796725706E-2</v>
      </c>
      <c r="N1010" s="13">
        <v>-1.0113191327320581E-2</v>
      </c>
      <c r="O1010" s="13">
        <v>5.9526846266625189E-2</v>
      </c>
      <c r="P1010" s="13">
        <v>-5.2348659239788708E-2</v>
      </c>
      <c r="Q1010" s="13">
        <v>-1.286318670811315E-2</v>
      </c>
      <c r="R1010" s="13">
        <v>4.9052759311407623E-3</v>
      </c>
      <c r="S1010" s="13">
        <v>-7.3407577923349066E-2</v>
      </c>
      <c r="T1010" s="13">
        <v>-6.2822746195005941E-3</v>
      </c>
      <c r="U1010" s="13">
        <v>6.879549557724518E-3</v>
      </c>
      <c r="V1010" s="13">
        <v>3.3203197912174964E-2</v>
      </c>
      <c r="W1010" s="13">
        <v>2.9863746911207301E-4</v>
      </c>
      <c r="X1010" s="13">
        <v>2.6622285823562297E-2</v>
      </c>
      <c r="Y1010" s="13">
        <v>1.8725191317227274E-2</v>
      </c>
      <c r="Z1010" s="13">
        <v>3.8221801470951E-2</v>
      </c>
      <c r="AA1010" s="13">
        <v>-3.6554470227118441E-2</v>
      </c>
      <c r="AB1010" s="155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46" t="s">
        <v>271</v>
      </c>
      <c r="C1011" s="47"/>
      <c r="D1011" s="45">
        <v>0.68</v>
      </c>
      <c r="E1011" s="45">
        <v>0.06</v>
      </c>
      <c r="F1011" s="45">
        <v>2.0699999999999998</v>
      </c>
      <c r="G1011" s="45">
        <v>4.3099999999999996</v>
      </c>
      <c r="H1011" s="45">
        <v>0.79</v>
      </c>
      <c r="I1011" s="45">
        <v>1.94</v>
      </c>
      <c r="J1011" s="45">
        <v>1.03</v>
      </c>
      <c r="K1011" s="45">
        <v>0.48</v>
      </c>
      <c r="L1011" s="45">
        <v>0.32</v>
      </c>
      <c r="M1011" s="45">
        <v>0.61</v>
      </c>
      <c r="N1011" s="45">
        <v>0.35</v>
      </c>
      <c r="O1011" s="45">
        <v>1.58</v>
      </c>
      <c r="P1011" s="45">
        <v>1.52</v>
      </c>
      <c r="Q1011" s="45">
        <v>0.43</v>
      </c>
      <c r="R1011" s="45">
        <v>0.06</v>
      </c>
      <c r="S1011" s="45">
        <v>2.1</v>
      </c>
      <c r="T1011" s="45">
        <v>0.25</v>
      </c>
      <c r="U1011" s="45">
        <v>0.12</v>
      </c>
      <c r="V1011" s="45">
        <v>0.85</v>
      </c>
      <c r="W1011" s="45">
        <v>0.06</v>
      </c>
      <c r="X1011" s="45">
        <v>0.67</v>
      </c>
      <c r="Y1011" s="45">
        <v>0.45</v>
      </c>
      <c r="Z1011" s="45">
        <v>0.99</v>
      </c>
      <c r="AA1011" s="45">
        <v>1.08</v>
      </c>
      <c r="AB1011" s="155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B1012" s="31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BM1012" s="55"/>
    </row>
    <row r="1013" spans="1:65" ht="15">
      <c r="B1013" s="8" t="s">
        <v>523</v>
      </c>
      <c r="BM1013" s="28" t="s">
        <v>65</v>
      </c>
    </row>
    <row r="1014" spans="1:65" ht="15">
      <c r="A1014" s="25" t="s">
        <v>64</v>
      </c>
      <c r="B1014" s="18" t="s">
        <v>108</v>
      </c>
      <c r="C1014" s="15" t="s">
        <v>109</v>
      </c>
      <c r="D1014" s="16" t="s">
        <v>224</v>
      </c>
      <c r="E1014" s="17" t="s">
        <v>224</v>
      </c>
      <c r="F1014" s="17" t="s">
        <v>224</v>
      </c>
      <c r="G1014" s="17" t="s">
        <v>224</v>
      </c>
      <c r="H1014" s="17" t="s">
        <v>224</v>
      </c>
      <c r="I1014" s="17" t="s">
        <v>224</v>
      </c>
      <c r="J1014" s="17" t="s">
        <v>224</v>
      </c>
      <c r="K1014" s="17" t="s">
        <v>224</v>
      </c>
      <c r="L1014" s="17" t="s">
        <v>224</v>
      </c>
      <c r="M1014" s="17" t="s">
        <v>224</v>
      </c>
      <c r="N1014" s="17" t="s">
        <v>224</v>
      </c>
      <c r="O1014" s="17" t="s">
        <v>224</v>
      </c>
      <c r="P1014" s="17" t="s">
        <v>224</v>
      </c>
      <c r="Q1014" s="17" t="s">
        <v>224</v>
      </c>
      <c r="R1014" s="17" t="s">
        <v>224</v>
      </c>
      <c r="S1014" s="17" t="s">
        <v>224</v>
      </c>
      <c r="T1014" s="17" t="s">
        <v>224</v>
      </c>
      <c r="U1014" s="17" t="s">
        <v>224</v>
      </c>
      <c r="V1014" s="17" t="s">
        <v>224</v>
      </c>
      <c r="W1014" s="17" t="s">
        <v>224</v>
      </c>
      <c r="X1014" s="17" t="s">
        <v>224</v>
      </c>
      <c r="Y1014" s="17" t="s">
        <v>224</v>
      </c>
      <c r="Z1014" s="17" t="s">
        <v>224</v>
      </c>
      <c r="AA1014" s="17" t="s">
        <v>224</v>
      </c>
      <c r="AB1014" s="17" t="s">
        <v>224</v>
      </c>
      <c r="AC1014" s="17" t="s">
        <v>224</v>
      </c>
      <c r="AD1014" s="155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</v>
      </c>
    </row>
    <row r="1015" spans="1:65">
      <c r="A1015" s="30"/>
      <c r="B1015" s="19" t="s">
        <v>225</v>
      </c>
      <c r="C1015" s="9" t="s">
        <v>225</v>
      </c>
      <c r="D1015" s="153" t="s">
        <v>227</v>
      </c>
      <c r="E1015" s="154" t="s">
        <v>229</v>
      </c>
      <c r="F1015" s="154" t="s">
        <v>230</v>
      </c>
      <c r="G1015" s="154" t="s">
        <v>232</v>
      </c>
      <c r="H1015" s="154" t="s">
        <v>233</v>
      </c>
      <c r="I1015" s="154" t="s">
        <v>234</v>
      </c>
      <c r="J1015" s="154" t="s">
        <v>235</v>
      </c>
      <c r="K1015" s="154" t="s">
        <v>236</v>
      </c>
      <c r="L1015" s="154" t="s">
        <v>238</v>
      </c>
      <c r="M1015" s="154" t="s">
        <v>239</v>
      </c>
      <c r="N1015" s="154" t="s">
        <v>240</v>
      </c>
      <c r="O1015" s="154" t="s">
        <v>242</v>
      </c>
      <c r="P1015" s="154" t="s">
        <v>243</v>
      </c>
      <c r="Q1015" s="154" t="s">
        <v>244</v>
      </c>
      <c r="R1015" s="154" t="s">
        <v>245</v>
      </c>
      <c r="S1015" s="154" t="s">
        <v>246</v>
      </c>
      <c r="T1015" s="154" t="s">
        <v>247</v>
      </c>
      <c r="U1015" s="154" t="s">
        <v>248</v>
      </c>
      <c r="V1015" s="154" t="s">
        <v>249</v>
      </c>
      <c r="W1015" s="154" t="s">
        <v>250</v>
      </c>
      <c r="X1015" s="154" t="s">
        <v>251</v>
      </c>
      <c r="Y1015" s="154" t="s">
        <v>252</v>
      </c>
      <c r="Z1015" s="154" t="s">
        <v>253</v>
      </c>
      <c r="AA1015" s="154" t="s">
        <v>254</v>
      </c>
      <c r="AB1015" s="154" t="s">
        <v>255</v>
      </c>
      <c r="AC1015" s="154" t="s">
        <v>258</v>
      </c>
      <c r="AD1015" s="155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 t="s">
        <v>3</v>
      </c>
    </row>
    <row r="1016" spans="1:65">
      <c r="A1016" s="30"/>
      <c r="B1016" s="19"/>
      <c r="C1016" s="9"/>
      <c r="D1016" s="10" t="s">
        <v>295</v>
      </c>
      <c r="E1016" s="11" t="s">
        <v>296</v>
      </c>
      <c r="F1016" s="11" t="s">
        <v>296</v>
      </c>
      <c r="G1016" s="11" t="s">
        <v>296</v>
      </c>
      <c r="H1016" s="11" t="s">
        <v>296</v>
      </c>
      <c r="I1016" s="11" t="s">
        <v>296</v>
      </c>
      <c r="J1016" s="11" t="s">
        <v>112</v>
      </c>
      <c r="K1016" s="11" t="s">
        <v>295</v>
      </c>
      <c r="L1016" s="11" t="s">
        <v>112</v>
      </c>
      <c r="M1016" s="11" t="s">
        <v>295</v>
      </c>
      <c r="N1016" s="11" t="s">
        <v>296</v>
      </c>
      <c r="O1016" s="11" t="s">
        <v>112</v>
      </c>
      <c r="P1016" s="11" t="s">
        <v>296</v>
      </c>
      <c r="Q1016" s="11" t="s">
        <v>112</v>
      </c>
      <c r="R1016" s="11" t="s">
        <v>112</v>
      </c>
      <c r="S1016" s="11" t="s">
        <v>112</v>
      </c>
      <c r="T1016" s="11" t="s">
        <v>112</v>
      </c>
      <c r="U1016" s="11" t="s">
        <v>112</v>
      </c>
      <c r="V1016" s="11" t="s">
        <v>296</v>
      </c>
      <c r="W1016" s="11" t="s">
        <v>296</v>
      </c>
      <c r="X1016" s="11" t="s">
        <v>296</v>
      </c>
      <c r="Y1016" s="11" t="s">
        <v>296</v>
      </c>
      <c r="Z1016" s="11" t="s">
        <v>112</v>
      </c>
      <c r="AA1016" s="11" t="s">
        <v>295</v>
      </c>
      <c r="AB1016" s="11" t="s">
        <v>295</v>
      </c>
      <c r="AC1016" s="11" t="s">
        <v>112</v>
      </c>
      <c r="AD1016" s="155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0</v>
      </c>
    </row>
    <row r="1017" spans="1:65">
      <c r="A1017" s="30"/>
      <c r="B1017" s="19"/>
      <c r="C1017" s="9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155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</v>
      </c>
    </row>
    <row r="1018" spans="1:65">
      <c r="A1018" s="30"/>
      <c r="B1018" s="18">
        <v>1</v>
      </c>
      <c r="C1018" s="14">
        <v>1</v>
      </c>
      <c r="D1018" s="207">
        <v>83.5</v>
      </c>
      <c r="E1018" s="207">
        <v>76</v>
      </c>
      <c r="F1018" s="207">
        <v>79</v>
      </c>
      <c r="G1018" s="207">
        <v>87</v>
      </c>
      <c r="H1018" s="207">
        <v>80</v>
      </c>
      <c r="I1018" s="209">
        <v>65</v>
      </c>
      <c r="J1018" s="207">
        <v>85</v>
      </c>
      <c r="K1018" s="209">
        <v>93</v>
      </c>
      <c r="L1018" s="207">
        <v>78.13</v>
      </c>
      <c r="M1018" s="207">
        <v>86.6</v>
      </c>
      <c r="N1018" s="207">
        <v>77</v>
      </c>
      <c r="O1018" s="207">
        <v>82.218000000000004</v>
      </c>
      <c r="P1018" s="209">
        <v>90</v>
      </c>
      <c r="Q1018" s="207">
        <v>80</v>
      </c>
      <c r="R1018" s="207">
        <v>87.5</v>
      </c>
      <c r="S1018" s="207">
        <v>85</v>
      </c>
      <c r="T1018" s="207">
        <v>79</v>
      </c>
      <c r="U1018" s="207">
        <v>79</v>
      </c>
      <c r="V1018" s="207">
        <v>84</v>
      </c>
      <c r="W1018" s="207">
        <v>80</v>
      </c>
      <c r="X1018" s="207">
        <v>82</v>
      </c>
      <c r="Y1018" s="207">
        <v>77</v>
      </c>
      <c r="Z1018" s="207">
        <v>83</v>
      </c>
      <c r="AA1018" s="207">
        <v>82</v>
      </c>
      <c r="AB1018" s="207">
        <v>87.742360000000005</v>
      </c>
      <c r="AC1018" s="207">
        <v>87</v>
      </c>
      <c r="AD1018" s="210"/>
      <c r="AE1018" s="211"/>
      <c r="AF1018" s="211"/>
      <c r="AG1018" s="211"/>
      <c r="AH1018" s="211"/>
      <c r="AI1018" s="211"/>
      <c r="AJ1018" s="211"/>
      <c r="AK1018" s="211"/>
      <c r="AL1018" s="211"/>
      <c r="AM1018" s="211"/>
      <c r="AN1018" s="211"/>
      <c r="AO1018" s="211"/>
      <c r="AP1018" s="211"/>
      <c r="AQ1018" s="211"/>
      <c r="AR1018" s="211"/>
      <c r="AS1018" s="211"/>
      <c r="AT1018" s="211"/>
      <c r="AU1018" s="211"/>
      <c r="AV1018" s="211"/>
      <c r="AW1018" s="211"/>
      <c r="AX1018" s="211"/>
      <c r="AY1018" s="211"/>
      <c r="AZ1018" s="211"/>
      <c r="BA1018" s="211"/>
      <c r="BB1018" s="211"/>
      <c r="BC1018" s="211"/>
      <c r="BD1018" s="211"/>
      <c r="BE1018" s="211"/>
      <c r="BF1018" s="211"/>
      <c r="BG1018" s="211"/>
      <c r="BH1018" s="211"/>
      <c r="BI1018" s="211"/>
      <c r="BJ1018" s="211"/>
      <c r="BK1018" s="211"/>
      <c r="BL1018" s="211"/>
      <c r="BM1018" s="212">
        <v>1</v>
      </c>
    </row>
    <row r="1019" spans="1:65">
      <c r="A1019" s="30"/>
      <c r="B1019" s="19">
        <v>1</v>
      </c>
      <c r="C1019" s="9">
        <v>2</v>
      </c>
      <c r="D1019" s="213">
        <v>84.9</v>
      </c>
      <c r="E1019" s="213">
        <v>77</v>
      </c>
      <c r="F1019" s="213">
        <v>80</v>
      </c>
      <c r="G1019" s="213">
        <v>90</v>
      </c>
      <c r="H1019" s="213">
        <v>78</v>
      </c>
      <c r="I1019" s="214">
        <v>67</v>
      </c>
      <c r="J1019" s="213">
        <v>85</v>
      </c>
      <c r="K1019" s="214">
        <v>93</v>
      </c>
      <c r="L1019" s="213">
        <v>76.900000000000006</v>
      </c>
      <c r="M1019" s="213">
        <v>85.4</v>
      </c>
      <c r="N1019" s="213">
        <v>78</v>
      </c>
      <c r="O1019" s="213">
        <v>78.421000000000006</v>
      </c>
      <c r="P1019" s="214">
        <v>90</v>
      </c>
      <c r="Q1019" s="213">
        <v>80</v>
      </c>
      <c r="R1019" s="213">
        <v>86.3</v>
      </c>
      <c r="S1019" s="213">
        <v>84</v>
      </c>
      <c r="T1019" s="213">
        <v>74</v>
      </c>
      <c r="U1019" s="213">
        <v>80</v>
      </c>
      <c r="V1019" s="213">
        <v>77</v>
      </c>
      <c r="W1019" s="213">
        <v>80</v>
      </c>
      <c r="X1019" s="213">
        <v>81</v>
      </c>
      <c r="Y1019" s="213">
        <v>79</v>
      </c>
      <c r="Z1019" s="213">
        <v>81</v>
      </c>
      <c r="AA1019" s="213">
        <v>83</v>
      </c>
      <c r="AB1019" s="213">
        <v>86.080780000000004</v>
      </c>
      <c r="AC1019" s="217">
        <v>95</v>
      </c>
      <c r="AD1019" s="210"/>
      <c r="AE1019" s="211"/>
      <c r="AF1019" s="211"/>
      <c r="AG1019" s="211"/>
      <c r="AH1019" s="211"/>
      <c r="AI1019" s="211"/>
      <c r="AJ1019" s="211"/>
      <c r="AK1019" s="211"/>
      <c r="AL1019" s="211"/>
      <c r="AM1019" s="211"/>
      <c r="AN1019" s="211"/>
      <c r="AO1019" s="211"/>
      <c r="AP1019" s="211"/>
      <c r="AQ1019" s="211"/>
      <c r="AR1019" s="211"/>
      <c r="AS1019" s="211"/>
      <c r="AT1019" s="211"/>
      <c r="AU1019" s="211"/>
      <c r="AV1019" s="211"/>
      <c r="AW1019" s="211"/>
      <c r="AX1019" s="211"/>
      <c r="AY1019" s="211"/>
      <c r="AZ1019" s="211"/>
      <c r="BA1019" s="211"/>
      <c r="BB1019" s="211"/>
      <c r="BC1019" s="211"/>
      <c r="BD1019" s="211"/>
      <c r="BE1019" s="211"/>
      <c r="BF1019" s="211"/>
      <c r="BG1019" s="211"/>
      <c r="BH1019" s="211"/>
      <c r="BI1019" s="211"/>
      <c r="BJ1019" s="211"/>
      <c r="BK1019" s="211"/>
      <c r="BL1019" s="211"/>
      <c r="BM1019" s="212">
        <v>30</v>
      </c>
    </row>
    <row r="1020" spans="1:65">
      <c r="A1020" s="30"/>
      <c r="B1020" s="19">
        <v>1</v>
      </c>
      <c r="C1020" s="9">
        <v>3</v>
      </c>
      <c r="D1020" s="213">
        <v>83.8</v>
      </c>
      <c r="E1020" s="213">
        <v>77</v>
      </c>
      <c r="F1020" s="213">
        <v>81</v>
      </c>
      <c r="G1020" s="213">
        <v>89</v>
      </c>
      <c r="H1020" s="213">
        <v>82</v>
      </c>
      <c r="I1020" s="214">
        <v>68</v>
      </c>
      <c r="J1020" s="213">
        <v>85</v>
      </c>
      <c r="K1020" s="214">
        <v>95</v>
      </c>
      <c r="L1020" s="213">
        <v>77.58</v>
      </c>
      <c r="M1020" s="213">
        <v>87.5</v>
      </c>
      <c r="N1020" s="213">
        <v>82</v>
      </c>
      <c r="O1020" s="213">
        <v>79.614999999999995</v>
      </c>
      <c r="P1020" s="214">
        <v>90</v>
      </c>
      <c r="Q1020" s="213">
        <v>85</v>
      </c>
      <c r="R1020" s="213">
        <v>87.9</v>
      </c>
      <c r="S1020" s="213">
        <v>82</v>
      </c>
      <c r="T1020" s="213">
        <v>80</v>
      </c>
      <c r="U1020" s="213">
        <v>78</v>
      </c>
      <c r="V1020" s="213">
        <v>85</v>
      </c>
      <c r="W1020" s="213">
        <v>79</v>
      </c>
      <c r="X1020" s="213">
        <v>81</v>
      </c>
      <c r="Y1020" s="213">
        <v>77</v>
      </c>
      <c r="Z1020" s="213">
        <v>80</v>
      </c>
      <c r="AA1020" s="213">
        <v>83</v>
      </c>
      <c r="AB1020" s="213">
        <v>86.917479999999998</v>
      </c>
      <c r="AC1020" s="213">
        <v>93</v>
      </c>
      <c r="AD1020" s="210"/>
      <c r="AE1020" s="211"/>
      <c r="AF1020" s="211"/>
      <c r="AG1020" s="211"/>
      <c r="AH1020" s="211"/>
      <c r="AI1020" s="211"/>
      <c r="AJ1020" s="211"/>
      <c r="AK1020" s="211"/>
      <c r="AL1020" s="211"/>
      <c r="AM1020" s="211"/>
      <c r="AN1020" s="211"/>
      <c r="AO1020" s="211"/>
      <c r="AP1020" s="211"/>
      <c r="AQ1020" s="211"/>
      <c r="AR1020" s="211"/>
      <c r="AS1020" s="211"/>
      <c r="AT1020" s="211"/>
      <c r="AU1020" s="211"/>
      <c r="AV1020" s="211"/>
      <c r="AW1020" s="211"/>
      <c r="AX1020" s="211"/>
      <c r="AY1020" s="211"/>
      <c r="AZ1020" s="211"/>
      <c r="BA1020" s="211"/>
      <c r="BB1020" s="211"/>
      <c r="BC1020" s="211"/>
      <c r="BD1020" s="211"/>
      <c r="BE1020" s="211"/>
      <c r="BF1020" s="211"/>
      <c r="BG1020" s="211"/>
      <c r="BH1020" s="211"/>
      <c r="BI1020" s="211"/>
      <c r="BJ1020" s="211"/>
      <c r="BK1020" s="211"/>
      <c r="BL1020" s="211"/>
      <c r="BM1020" s="212">
        <v>16</v>
      </c>
    </row>
    <row r="1021" spans="1:65">
      <c r="A1021" s="30"/>
      <c r="B1021" s="19">
        <v>1</v>
      </c>
      <c r="C1021" s="9">
        <v>4</v>
      </c>
      <c r="D1021" s="213">
        <v>83.2</v>
      </c>
      <c r="E1021" s="213">
        <v>76</v>
      </c>
      <c r="F1021" s="213">
        <v>81</v>
      </c>
      <c r="G1021" s="213">
        <v>91</v>
      </c>
      <c r="H1021" s="213">
        <v>81</v>
      </c>
      <c r="I1021" s="214">
        <v>65</v>
      </c>
      <c r="J1021" s="217">
        <v>90</v>
      </c>
      <c r="K1021" s="214">
        <v>93</v>
      </c>
      <c r="L1021" s="213">
        <v>78.03</v>
      </c>
      <c r="M1021" s="213">
        <v>85.8</v>
      </c>
      <c r="N1021" s="213">
        <v>83</v>
      </c>
      <c r="O1021" s="213">
        <v>81.441000000000003</v>
      </c>
      <c r="P1021" s="214">
        <v>90</v>
      </c>
      <c r="Q1021" s="213">
        <v>85</v>
      </c>
      <c r="R1021" s="213">
        <v>85.7</v>
      </c>
      <c r="S1021" s="213">
        <v>84</v>
      </c>
      <c r="T1021" s="213">
        <v>77</v>
      </c>
      <c r="U1021" s="213">
        <v>80</v>
      </c>
      <c r="V1021" s="213">
        <v>80</v>
      </c>
      <c r="W1021" s="213">
        <v>80</v>
      </c>
      <c r="X1021" s="213">
        <v>82</v>
      </c>
      <c r="Y1021" s="213">
        <v>78</v>
      </c>
      <c r="Z1021" s="213">
        <v>75</v>
      </c>
      <c r="AA1021" s="213">
        <v>83</v>
      </c>
      <c r="AB1021" s="213">
        <v>86.781049999999993</v>
      </c>
      <c r="AC1021" s="213">
        <v>90</v>
      </c>
      <c r="AD1021" s="210"/>
      <c r="AE1021" s="211"/>
      <c r="AF1021" s="211"/>
      <c r="AG1021" s="211"/>
      <c r="AH1021" s="211"/>
      <c r="AI1021" s="211"/>
      <c r="AJ1021" s="211"/>
      <c r="AK1021" s="211"/>
      <c r="AL1021" s="211"/>
      <c r="AM1021" s="211"/>
      <c r="AN1021" s="211"/>
      <c r="AO1021" s="211"/>
      <c r="AP1021" s="211"/>
      <c r="AQ1021" s="211"/>
      <c r="AR1021" s="211"/>
      <c r="AS1021" s="211"/>
      <c r="AT1021" s="211"/>
      <c r="AU1021" s="211"/>
      <c r="AV1021" s="211"/>
      <c r="AW1021" s="211"/>
      <c r="AX1021" s="211"/>
      <c r="AY1021" s="211"/>
      <c r="AZ1021" s="211"/>
      <c r="BA1021" s="211"/>
      <c r="BB1021" s="211"/>
      <c r="BC1021" s="211"/>
      <c r="BD1021" s="211"/>
      <c r="BE1021" s="211"/>
      <c r="BF1021" s="211"/>
      <c r="BG1021" s="211"/>
      <c r="BH1021" s="211"/>
      <c r="BI1021" s="211"/>
      <c r="BJ1021" s="211"/>
      <c r="BK1021" s="211"/>
      <c r="BL1021" s="211"/>
      <c r="BM1021" s="212">
        <v>82.078097463768131</v>
      </c>
    </row>
    <row r="1022" spans="1:65">
      <c r="A1022" s="30"/>
      <c r="B1022" s="19">
        <v>1</v>
      </c>
      <c r="C1022" s="9">
        <v>5</v>
      </c>
      <c r="D1022" s="213">
        <v>82.1</v>
      </c>
      <c r="E1022" s="213">
        <v>75</v>
      </c>
      <c r="F1022" s="213">
        <v>81</v>
      </c>
      <c r="G1022" s="213">
        <v>88</v>
      </c>
      <c r="H1022" s="213">
        <v>80</v>
      </c>
      <c r="I1022" s="214">
        <v>66</v>
      </c>
      <c r="J1022" s="213">
        <v>85</v>
      </c>
      <c r="K1022" s="214">
        <v>94</v>
      </c>
      <c r="L1022" s="213">
        <v>76.47</v>
      </c>
      <c r="M1022" s="213">
        <v>86.7</v>
      </c>
      <c r="N1022" s="213">
        <v>83</v>
      </c>
      <c r="O1022" s="213">
        <v>80.119</v>
      </c>
      <c r="P1022" s="214">
        <v>90</v>
      </c>
      <c r="Q1022" s="213">
        <v>80</v>
      </c>
      <c r="R1022" s="213">
        <v>86.9</v>
      </c>
      <c r="S1022" s="213">
        <v>86</v>
      </c>
      <c r="T1022" s="213">
        <v>79</v>
      </c>
      <c r="U1022" s="213">
        <v>79</v>
      </c>
      <c r="V1022" s="213">
        <v>79</v>
      </c>
      <c r="W1022" s="213">
        <v>81</v>
      </c>
      <c r="X1022" s="213">
        <v>80</v>
      </c>
      <c r="Y1022" s="213">
        <v>75</v>
      </c>
      <c r="Z1022" s="213">
        <v>79</v>
      </c>
      <c r="AA1022" s="213">
        <v>83</v>
      </c>
      <c r="AB1022" s="213">
        <v>86.32302</v>
      </c>
      <c r="AC1022" s="213">
        <v>93</v>
      </c>
      <c r="AD1022" s="210"/>
      <c r="AE1022" s="211"/>
      <c r="AF1022" s="211"/>
      <c r="AG1022" s="211"/>
      <c r="AH1022" s="211"/>
      <c r="AI1022" s="211"/>
      <c r="AJ1022" s="211"/>
      <c r="AK1022" s="211"/>
      <c r="AL1022" s="211"/>
      <c r="AM1022" s="211"/>
      <c r="AN1022" s="211"/>
      <c r="AO1022" s="211"/>
      <c r="AP1022" s="211"/>
      <c r="AQ1022" s="211"/>
      <c r="AR1022" s="211"/>
      <c r="AS1022" s="211"/>
      <c r="AT1022" s="211"/>
      <c r="AU1022" s="211"/>
      <c r="AV1022" s="211"/>
      <c r="AW1022" s="211"/>
      <c r="AX1022" s="211"/>
      <c r="AY1022" s="211"/>
      <c r="AZ1022" s="211"/>
      <c r="BA1022" s="211"/>
      <c r="BB1022" s="211"/>
      <c r="BC1022" s="211"/>
      <c r="BD1022" s="211"/>
      <c r="BE1022" s="211"/>
      <c r="BF1022" s="211"/>
      <c r="BG1022" s="211"/>
      <c r="BH1022" s="211"/>
      <c r="BI1022" s="211"/>
      <c r="BJ1022" s="211"/>
      <c r="BK1022" s="211"/>
      <c r="BL1022" s="211"/>
      <c r="BM1022" s="212">
        <v>62</v>
      </c>
    </row>
    <row r="1023" spans="1:65">
      <c r="A1023" s="30"/>
      <c r="B1023" s="19">
        <v>1</v>
      </c>
      <c r="C1023" s="9">
        <v>6</v>
      </c>
      <c r="D1023" s="213">
        <v>84.2</v>
      </c>
      <c r="E1023" s="213">
        <v>76</v>
      </c>
      <c r="F1023" s="213">
        <v>80</v>
      </c>
      <c r="G1023" s="213">
        <v>90</v>
      </c>
      <c r="H1023" s="213">
        <v>80</v>
      </c>
      <c r="I1023" s="214">
        <v>65</v>
      </c>
      <c r="J1023" s="213">
        <v>85</v>
      </c>
      <c r="K1023" s="214">
        <v>91</v>
      </c>
      <c r="L1023" s="213">
        <v>75.44</v>
      </c>
      <c r="M1023" s="213">
        <v>86.6</v>
      </c>
      <c r="N1023" s="213">
        <v>84</v>
      </c>
      <c r="O1023" s="213">
        <v>80.656000000000006</v>
      </c>
      <c r="P1023" s="214">
        <v>90</v>
      </c>
      <c r="Q1023" s="213">
        <v>80</v>
      </c>
      <c r="R1023" s="213">
        <v>86</v>
      </c>
      <c r="S1023" s="213">
        <v>83</v>
      </c>
      <c r="T1023" s="213">
        <v>76</v>
      </c>
      <c r="U1023" s="213">
        <v>79</v>
      </c>
      <c r="V1023" s="213">
        <v>82</v>
      </c>
      <c r="W1023" s="213">
        <v>81</v>
      </c>
      <c r="X1023" s="213">
        <v>81</v>
      </c>
      <c r="Y1023" s="213">
        <v>75</v>
      </c>
      <c r="Z1023" s="213">
        <v>80</v>
      </c>
      <c r="AA1023" s="213">
        <v>82</v>
      </c>
      <c r="AB1023" s="213">
        <v>86.51276</v>
      </c>
      <c r="AC1023" s="213">
        <v>91</v>
      </c>
      <c r="AD1023" s="210"/>
      <c r="AE1023" s="211"/>
      <c r="AF1023" s="211"/>
      <c r="AG1023" s="211"/>
      <c r="AH1023" s="211"/>
      <c r="AI1023" s="211"/>
      <c r="AJ1023" s="211"/>
      <c r="AK1023" s="211"/>
      <c r="AL1023" s="211"/>
      <c r="AM1023" s="211"/>
      <c r="AN1023" s="211"/>
      <c r="AO1023" s="211"/>
      <c r="AP1023" s="211"/>
      <c r="AQ1023" s="211"/>
      <c r="AR1023" s="211"/>
      <c r="AS1023" s="211"/>
      <c r="AT1023" s="211"/>
      <c r="AU1023" s="211"/>
      <c r="AV1023" s="211"/>
      <c r="AW1023" s="211"/>
      <c r="AX1023" s="211"/>
      <c r="AY1023" s="211"/>
      <c r="AZ1023" s="211"/>
      <c r="BA1023" s="211"/>
      <c r="BB1023" s="211"/>
      <c r="BC1023" s="211"/>
      <c r="BD1023" s="211"/>
      <c r="BE1023" s="211"/>
      <c r="BF1023" s="211"/>
      <c r="BG1023" s="211"/>
      <c r="BH1023" s="211"/>
      <c r="BI1023" s="211"/>
      <c r="BJ1023" s="211"/>
      <c r="BK1023" s="211"/>
      <c r="BL1023" s="211"/>
      <c r="BM1023" s="215"/>
    </row>
    <row r="1024" spans="1:65">
      <c r="A1024" s="30"/>
      <c r="B1024" s="20" t="s">
        <v>267</v>
      </c>
      <c r="C1024" s="12"/>
      <c r="D1024" s="216">
        <v>83.61666666666666</v>
      </c>
      <c r="E1024" s="216">
        <v>76.166666666666671</v>
      </c>
      <c r="F1024" s="216">
        <v>80.333333333333329</v>
      </c>
      <c r="G1024" s="216">
        <v>89.166666666666671</v>
      </c>
      <c r="H1024" s="216">
        <v>80.166666666666671</v>
      </c>
      <c r="I1024" s="216">
        <v>66</v>
      </c>
      <c r="J1024" s="216">
        <v>85.833333333333329</v>
      </c>
      <c r="K1024" s="216">
        <v>93.166666666666671</v>
      </c>
      <c r="L1024" s="216">
        <v>77.091666666666669</v>
      </c>
      <c r="M1024" s="216">
        <v>86.433333333333337</v>
      </c>
      <c r="N1024" s="216">
        <v>81.166666666666671</v>
      </c>
      <c r="O1024" s="216">
        <v>80.411666666666676</v>
      </c>
      <c r="P1024" s="216">
        <v>90</v>
      </c>
      <c r="Q1024" s="216">
        <v>81.666666666666671</v>
      </c>
      <c r="R1024" s="216">
        <v>86.716666666666683</v>
      </c>
      <c r="S1024" s="216">
        <v>84</v>
      </c>
      <c r="T1024" s="216">
        <v>77.5</v>
      </c>
      <c r="U1024" s="216">
        <v>79.166666666666671</v>
      </c>
      <c r="V1024" s="216">
        <v>81.166666666666671</v>
      </c>
      <c r="W1024" s="216">
        <v>80.166666666666671</v>
      </c>
      <c r="X1024" s="216">
        <v>81.166666666666671</v>
      </c>
      <c r="Y1024" s="216">
        <v>76.833333333333329</v>
      </c>
      <c r="Z1024" s="216">
        <v>79.666666666666671</v>
      </c>
      <c r="AA1024" s="216">
        <v>82.666666666666671</v>
      </c>
      <c r="AB1024" s="216">
        <v>86.726241666666667</v>
      </c>
      <c r="AC1024" s="216">
        <v>91.5</v>
      </c>
      <c r="AD1024" s="210"/>
      <c r="AE1024" s="211"/>
      <c r="AF1024" s="211"/>
      <c r="AG1024" s="211"/>
      <c r="AH1024" s="211"/>
      <c r="AI1024" s="211"/>
      <c r="AJ1024" s="211"/>
      <c r="AK1024" s="211"/>
      <c r="AL1024" s="211"/>
      <c r="AM1024" s="211"/>
      <c r="AN1024" s="211"/>
      <c r="AO1024" s="211"/>
      <c r="AP1024" s="211"/>
      <c r="AQ1024" s="211"/>
      <c r="AR1024" s="211"/>
      <c r="AS1024" s="211"/>
      <c r="AT1024" s="211"/>
      <c r="AU1024" s="211"/>
      <c r="AV1024" s="211"/>
      <c r="AW1024" s="211"/>
      <c r="AX1024" s="211"/>
      <c r="AY1024" s="211"/>
      <c r="AZ1024" s="211"/>
      <c r="BA1024" s="211"/>
      <c r="BB1024" s="211"/>
      <c r="BC1024" s="211"/>
      <c r="BD1024" s="211"/>
      <c r="BE1024" s="211"/>
      <c r="BF1024" s="211"/>
      <c r="BG1024" s="211"/>
      <c r="BH1024" s="211"/>
      <c r="BI1024" s="211"/>
      <c r="BJ1024" s="211"/>
      <c r="BK1024" s="211"/>
      <c r="BL1024" s="211"/>
      <c r="BM1024" s="215"/>
    </row>
    <row r="1025" spans="1:65">
      <c r="A1025" s="30"/>
      <c r="B1025" s="3" t="s">
        <v>268</v>
      </c>
      <c r="C1025" s="29"/>
      <c r="D1025" s="213">
        <v>83.65</v>
      </c>
      <c r="E1025" s="213">
        <v>76</v>
      </c>
      <c r="F1025" s="213">
        <v>80.5</v>
      </c>
      <c r="G1025" s="213">
        <v>89.5</v>
      </c>
      <c r="H1025" s="213">
        <v>80</v>
      </c>
      <c r="I1025" s="213">
        <v>65.5</v>
      </c>
      <c r="J1025" s="213">
        <v>85</v>
      </c>
      <c r="K1025" s="213">
        <v>93</v>
      </c>
      <c r="L1025" s="213">
        <v>77.240000000000009</v>
      </c>
      <c r="M1025" s="213">
        <v>86.6</v>
      </c>
      <c r="N1025" s="213">
        <v>82.5</v>
      </c>
      <c r="O1025" s="213">
        <v>80.387500000000003</v>
      </c>
      <c r="P1025" s="213">
        <v>90</v>
      </c>
      <c r="Q1025" s="213">
        <v>80</v>
      </c>
      <c r="R1025" s="213">
        <v>86.6</v>
      </c>
      <c r="S1025" s="213">
        <v>84</v>
      </c>
      <c r="T1025" s="213">
        <v>78</v>
      </c>
      <c r="U1025" s="213">
        <v>79</v>
      </c>
      <c r="V1025" s="213">
        <v>81</v>
      </c>
      <c r="W1025" s="213">
        <v>80</v>
      </c>
      <c r="X1025" s="213">
        <v>81</v>
      </c>
      <c r="Y1025" s="213">
        <v>77</v>
      </c>
      <c r="Z1025" s="213">
        <v>80</v>
      </c>
      <c r="AA1025" s="213">
        <v>83</v>
      </c>
      <c r="AB1025" s="213">
        <v>86.646905000000004</v>
      </c>
      <c r="AC1025" s="213">
        <v>92</v>
      </c>
      <c r="AD1025" s="210"/>
      <c r="AE1025" s="211"/>
      <c r="AF1025" s="211"/>
      <c r="AG1025" s="211"/>
      <c r="AH1025" s="211"/>
      <c r="AI1025" s="211"/>
      <c r="AJ1025" s="211"/>
      <c r="AK1025" s="211"/>
      <c r="AL1025" s="211"/>
      <c r="AM1025" s="211"/>
      <c r="AN1025" s="211"/>
      <c r="AO1025" s="211"/>
      <c r="AP1025" s="211"/>
      <c r="AQ1025" s="211"/>
      <c r="AR1025" s="211"/>
      <c r="AS1025" s="211"/>
      <c r="AT1025" s="211"/>
      <c r="AU1025" s="211"/>
      <c r="AV1025" s="211"/>
      <c r="AW1025" s="211"/>
      <c r="AX1025" s="211"/>
      <c r="AY1025" s="211"/>
      <c r="AZ1025" s="211"/>
      <c r="BA1025" s="211"/>
      <c r="BB1025" s="211"/>
      <c r="BC1025" s="211"/>
      <c r="BD1025" s="211"/>
      <c r="BE1025" s="211"/>
      <c r="BF1025" s="211"/>
      <c r="BG1025" s="211"/>
      <c r="BH1025" s="211"/>
      <c r="BI1025" s="211"/>
      <c r="BJ1025" s="211"/>
      <c r="BK1025" s="211"/>
      <c r="BL1025" s="211"/>
      <c r="BM1025" s="215"/>
    </row>
    <row r="1026" spans="1:65">
      <c r="A1026" s="30"/>
      <c r="B1026" s="3" t="s">
        <v>269</v>
      </c>
      <c r="C1026" s="29"/>
      <c r="D1026" s="224">
        <v>0.94956130221627777</v>
      </c>
      <c r="E1026" s="224">
        <v>0.752772652709081</v>
      </c>
      <c r="F1026" s="224">
        <v>0.81649658092772603</v>
      </c>
      <c r="G1026" s="224">
        <v>1.4719601443879744</v>
      </c>
      <c r="H1026" s="224">
        <v>1.3291601358251257</v>
      </c>
      <c r="I1026" s="224">
        <v>1.2649110640673518</v>
      </c>
      <c r="J1026" s="224">
        <v>2.0412414523193148</v>
      </c>
      <c r="K1026" s="224">
        <v>1.3291601358251257</v>
      </c>
      <c r="L1026" s="224">
        <v>1.0342420735333997</v>
      </c>
      <c r="M1026" s="224">
        <v>0.73936910042729309</v>
      </c>
      <c r="N1026" s="224">
        <v>2.9268868558020253</v>
      </c>
      <c r="O1026" s="224">
        <v>1.346488123477763</v>
      </c>
      <c r="P1026" s="224">
        <v>0</v>
      </c>
      <c r="Q1026" s="224">
        <v>2.5819888974716112</v>
      </c>
      <c r="R1026" s="224">
        <v>0.86813977369238715</v>
      </c>
      <c r="S1026" s="224">
        <v>1.4142135623730951</v>
      </c>
      <c r="T1026" s="224">
        <v>2.2583179581272428</v>
      </c>
      <c r="U1026" s="224">
        <v>0.75277265270908111</v>
      </c>
      <c r="V1026" s="224">
        <v>3.0605010483034745</v>
      </c>
      <c r="W1026" s="224">
        <v>0.752772652709081</v>
      </c>
      <c r="X1026" s="224">
        <v>0.752772652709081</v>
      </c>
      <c r="Y1026" s="224">
        <v>1.602081978759722</v>
      </c>
      <c r="Z1026" s="224">
        <v>2.6583202716502514</v>
      </c>
      <c r="AA1026" s="224">
        <v>0.5163977794943222</v>
      </c>
      <c r="AB1026" s="224">
        <v>0.58255564858360731</v>
      </c>
      <c r="AC1026" s="224">
        <v>2.8106938645110393</v>
      </c>
      <c r="AD1026" s="225"/>
      <c r="AE1026" s="226"/>
      <c r="AF1026" s="226"/>
      <c r="AG1026" s="226"/>
      <c r="AH1026" s="226"/>
      <c r="AI1026" s="226"/>
      <c r="AJ1026" s="226"/>
      <c r="AK1026" s="226"/>
      <c r="AL1026" s="226"/>
      <c r="AM1026" s="226"/>
      <c r="AN1026" s="226"/>
      <c r="AO1026" s="226"/>
      <c r="AP1026" s="226"/>
      <c r="AQ1026" s="226"/>
      <c r="AR1026" s="226"/>
      <c r="AS1026" s="226"/>
      <c r="AT1026" s="226"/>
      <c r="AU1026" s="226"/>
      <c r="AV1026" s="226"/>
      <c r="AW1026" s="226"/>
      <c r="AX1026" s="226"/>
      <c r="AY1026" s="226"/>
      <c r="AZ1026" s="226"/>
      <c r="BA1026" s="226"/>
      <c r="BB1026" s="226"/>
      <c r="BC1026" s="226"/>
      <c r="BD1026" s="226"/>
      <c r="BE1026" s="226"/>
      <c r="BF1026" s="226"/>
      <c r="BG1026" s="226"/>
      <c r="BH1026" s="226"/>
      <c r="BI1026" s="226"/>
      <c r="BJ1026" s="226"/>
      <c r="BK1026" s="226"/>
      <c r="BL1026" s="226"/>
      <c r="BM1026" s="227"/>
    </row>
    <row r="1027" spans="1:65">
      <c r="A1027" s="30"/>
      <c r="B1027" s="3" t="s">
        <v>85</v>
      </c>
      <c r="C1027" s="29"/>
      <c r="D1027" s="13">
        <v>1.1356124802267624E-2</v>
      </c>
      <c r="E1027" s="13">
        <v>9.8832295760492034E-3</v>
      </c>
      <c r="F1027" s="13">
        <v>1.0163857853872109E-2</v>
      </c>
      <c r="G1027" s="13">
        <v>1.6507964236126816E-2</v>
      </c>
      <c r="H1027" s="13">
        <v>1.6579960114242731E-2</v>
      </c>
      <c r="I1027" s="13">
        <v>1.9165319152535634E-2</v>
      </c>
      <c r="J1027" s="13">
        <v>2.3781453813428912E-2</v>
      </c>
      <c r="K1027" s="13">
        <v>1.4266477307604211E-2</v>
      </c>
      <c r="L1027" s="13">
        <v>1.3415744116744996E-2</v>
      </c>
      <c r="M1027" s="13">
        <v>8.5542125001229433E-3</v>
      </c>
      <c r="N1027" s="13">
        <v>3.6060207669018789E-2</v>
      </c>
      <c r="O1027" s="13">
        <v>1.6744934899302708E-2</v>
      </c>
      <c r="P1027" s="13">
        <v>0</v>
      </c>
      <c r="Q1027" s="13">
        <v>3.1616190581285036E-2</v>
      </c>
      <c r="R1027" s="13">
        <v>1.0011221683940653E-2</v>
      </c>
      <c r="S1027" s="13">
        <v>1.6835875742536848E-2</v>
      </c>
      <c r="T1027" s="13">
        <v>2.9139586556480551E-2</v>
      </c>
      <c r="U1027" s="13">
        <v>9.5087071921147077E-3</v>
      </c>
      <c r="V1027" s="13">
        <v>3.7706378418523298E-2</v>
      </c>
      <c r="W1027" s="13">
        <v>9.3900954599885362E-3</v>
      </c>
      <c r="X1027" s="13">
        <v>9.2744063988798482E-3</v>
      </c>
      <c r="Y1027" s="13">
        <v>2.0851392348282718E-2</v>
      </c>
      <c r="Z1027" s="13">
        <v>3.3368036882639139E-2</v>
      </c>
      <c r="AA1027" s="13">
        <v>6.2467473325926066E-3</v>
      </c>
      <c r="AB1027" s="13">
        <v>6.7171785308380687E-3</v>
      </c>
      <c r="AC1027" s="13">
        <v>3.0717965732361085E-2</v>
      </c>
      <c r="AD1027" s="155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3" t="s">
        <v>270</v>
      </c>
      <c r="C1028" s="29"/>
      <c r="D1028" s="13">
        <v>1.8745185992861346E-2</v>
      </c>
      <c r="E1028" s="13">
        <v>-7.2022025117126409E-2</v>
      </c>
      <c r="F1028" s="13">
        <v>-2.1257365659638983E-2</v>
      </c>
      <c r="G1028" s="13">
        <v>8.6363712390234992E-2</v>
      </c>
      <c r="H1028" s="13">
        <v>-2.328795203793832E-2</v>
      </c>
      <c r="I1028" s="13">
        <v>-0.1958877941933963</v>
      </c>
      <c r="J1028" s="13">
        <v>4.5751984824244696E-2</v>
      </c>
      <c r="K1028" s="13">
        <v>0.13509778546942308</v>
      </c>
      <c r="L1028" s="13">
        <v>-6.0752270717564172E-2</v>
      </c>
      <c r="M1028" s="13">
        <v>5.3062095786122976E-2</v>
      </c>
      <c r="N1028" s="13">
        <v>-1.1104433768141297E-2</v>
      </c>
      <c r="O1028" s="13">
        <v>-2.0302990061838E-2</v>
      </c>
      <c r="P1028" s="13">
        <v>9.6516644281732455E-2</v>
      </c>
      <c r="Q1028" s="13">
        <v>-5.0126746332428418E-3</v>
      </c>
      <c r="R1028" s="13">
        <v>5.6514092629232238E-2</v>
      </c>
      <c r="S1028" s="13">
        <v>2.3415534662950321E-2</v>
      </c>
      <c r="T1028" s="13">
        <v>-5.577733409073049E-2</v>
      </c>
      <c r="U1028" s="13">
        <v>-3.5471470307735342E-2</v>
      </c>
      <c r="V1028" s="13">
        <v>-1.1104433768141297E-2</v>
      </c>
      <c r="W1028" s="13">
        <v>-2.328795203793832E-2</v>
      </c>
      <c r="X1028" s="13">
        <v>-1.1104433768141297E-2</v>
      </c>
      <c r="Y1028" s="13">
        <v>-6.3899679603928505E-2</v>
      </c>
      <c r="Z1028" s="13">
        <v>-2.9379711172836886E-2</v>
      </c>
      <c r="AA1028" s="13">
        <v>7.1708436365542916E-3</v>
      </c>
      <c r="AB1028" s="13">
        <v>5.6630749816665382E-2</v>
      </c>
      <c r="AC1028" s="13">
        <v>0.11479192168642793</v>
      </c>
      <c r="AD1028" s="155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46" t="s">
        <v>271</v>
      </c>
      <c r="C1029" s="47"/>
      <c r="D1029" s="45">
        <v>0.57999999999999996</v>
      </c>
      <c r="E1029" s="45">
        <v>1.19</v>
      </c>
      <c r="F1029" s="45">
        <v>0.2</v>
      </c>
      <c r="G1029" s="45">
        <v>1.9</v>
      </c>
      <c r="H1029" s="45">
        <v>0.24</v>
      </c>
      <c r="I1029" s="45">
        <v>3.61</v>
      </c>
      <c r="J1029" s="45">
        <v>1.1100000000000001</v>
      </c>
      <c r="K1029" s="45">
        <v>2.86</v>
      </c>
      <c r="L1029" s="45">
        <v>0.97</v>
      </c>
      <c r="M1029" s="45">
        <v>1.25</v>
      </c>
      <c r="N1029" s="45">
        <v>0</v>
      </c>
      <c r="O1029" s="45">
        <v>0.18</v>
      </c>
      <c r="P1029" s="45" t="s">
        <v>272</v>
      </c>
      <c r="Q1029" s="45">
        <v>0.12</v>
      </c>
      <c r="R1029" s="45">
        <v>1.32</v>
      </c>
      <c r="S1029" s="45">
        <v>0.67</v>
      </c>
      <c r="T1029" s="45">
        <v>0.87</v>
      </c>
      <c r="U1029" s="45">
        <v>0.48</v>
      </c>
      <c r="V1029" s="45">
        <v>0</v>
      </c>
      <c r="W1029" s="45">
        <v>0.24</v>
      </c>
      <c r="X1029" s="45">
        <v>0</v>
      </c>
      <c r="Y1029" s="45">
        <v>1.03</v>
      </c>
      <c r="Z1029" s="45">
        <v>0.36</v>
      </c>
      <c r="AA1029" s="45">
        <v>0.36</v>
      </c>
      <c r="AB1029" s="45">
        <v>1.32</v>
      </c>
      <c r="AC1029" s="45">
        <v>2.46</v>
      </c>
      <c r="AD1029" s="155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B1030" s="31" t="s">
        <v>307</v>
      </c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BM1030" s="55"/>
    </row>
    <row r="1031" spans="1:65">
      <c r="BM1031" s="55"/>
    </row>
    <row r="1032" spans="1:65" ht="15">
      <c r="B1032" s="8" t="s">
        <v>524</v>
      </c>
      <c r="BM1032" s="28" t="s">
        <v>65</v>
      </c>
    </row>
    <row r="1033" spans="1:65" ht="15">
      <c r="A1033" s="25" t="s">
        <v>35</v>
      </c>
      <c r="B1033" s="18" t="s">
        <v>108</v>
      </c>
      <c r="C1033" s="15" t="s">
        <v>109</v>
      </c>
      <c r="D1033" s="16" t="s">
        <v>224</v>
      </c>
      <c r="E1033" s="17" t="s">
        <v>224</v>
      </c>
      <c r="F1033" s="17" t="s">
        <v>224</v>
      </c>
      <c r="G1033" s="17" t="s">
        <v>224</v>
      </c>
      <c r="H1033" s="17" t="s">
        <v>224</v>
      </c>
      <c r="I1033" s="17" t="s">
        <v>224</v>
      </c>
      <c r="J1033" s="17" t="s">
        <v>224</v>
      </c>
      <c r="K1033" s="17" t="s">
        <v>224</v>
      </c>
      <c r="L1033" s="17" t="s">
        <v>224</v>
      </c>
      <c r="M1033" s="17" t="s">
        <v>224</v>
      </c>
      <c r="N1033" s="17" t="s">
        <v>224</v>
      </c>
      <c r="O1033" s="17" t="s">
        <v>224</v>
      </c>
      <c r="P1033" s="17" t="s">
        <v>224</v>
      </c>
      <c r="Q1033" s="17" t="s">
        <v>224</v>
      </c>
      <c r="R1033" s="17" t="s">
        <v>224</v>
      </c>
      <c r="S1033" s="17" t="s">
        <v>224</v>
      </c>
      <c r="T1033" s="17" t="s">
        <v>224</v>
      </c>
      <c r="U1033" s="17" t="s">
        <v>224</v>
      </c>
      <c r="V1033" s="17" t="s">
        <v>224</v>
      </c>
      <c r="W1033" s="17" t="s">
        <v>224</v>
      </c>
      <c r="X1033" s="17" t="s">
        <v>224</v>
      </c>
      <c r="Y1033" s="17" t="s">
        <v>224</v>
      </c>
      <c r="Z1033" s="17" t="s">
        <v>224</v>
      </c>
      <c r="AA1033" s="17" t="s">
        <v>224</v>
      </c>
      <c r="AB1033" s="155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1</v>
      </c>
    </row>
    <row r="1034" spans="1:65">
      <c r="A1034" s="30"/>
      <c r="B1034" s="19" t="s">
        <v>225</v>
      </c>
      <c r="C1034" s="9" t="s">
        <v>225</v>
      </c>
      <c r="D1034" s="153" t="s">
        <v>227</v>
      </c>
      <c r="E1034" s="154" t="s">
        <v>229</v>
      </c>
      <c r="F1034" s="154" t="s">
        <v>230</v>
      </c>
      <c r="G1034" s="154" t="s">
        <v>232</v>
      </c>
      <c r="H1034" s="154" t="s">
        <v>233</v>
      </c>
      <c r="I1034" s="154" t="s">
        <v>234</v>
      </c>
      <c r="J1034" s="154" t="s">
        <v>235</v>
      </c>
      <c r="K1034" s="154" t="s">
        <v>236</v>
      </c>
      <c r="L1034" s="154" t="s">
        <v>238</v>
      </c>
      <c r="M1034" s="154" t="s">
        <v>239</v>
      </c>
      <c r="N1034" s="154" t="s">
        <v>240</v>
      </c>
      <c r="O1034" s="154" t="s">
        <v>242</v>
      </c>
      <c r="P1034" s="154" t="s">
        <v>244</v>
      </c>
      <c r="Q1034" s="154" t="s">
        <v>246</v>
      </c>
      <c r="R1034" s="154" t="s">
        <v>247</v>
      </c>
      <c r="S1034" s="154" t="s">
        <v>248</v>
      </c>
      <c r="T1034" s="154" t="s">
        <v>249</v>
      </c>
      <c r="U1034" s="154" t="s">
        <v>250</v>
      </c>
      <c r="V1034" s="154" t="s">
        <v>251</v>
      </c>
      <c r="W1034" s="154" t="s">
        <v>252</v>
      </c>
      <c r="X1034" s="154" t="s">
        <v>253</v>
      </c>
      <c r="Y1034" s="154" t="s">
        <v>254</v>
      </c>
      <c r="Z1034" s="154" t="s">
        <v>255</v>
      </c>
      <c r="AA1034" s="154" t="s">
        <v>258</v>
      </c>
      <c r="AB1034" s="155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 t="s">
        <v>3</v>
      </c>
    </row>
    <row r="1035" spans="1:65">
      <c r="A1035" s="30"/>
      <c r="B1035" s="19"/>
      <c r="C1035" s="9"/>
      <c r="D1035" s="10" t="s">
        <v>295</v>
      </c>
      <c r="E1035" s="11" t="s">
        <v>296</v>
      </c>
      <c r="F1035" s="11" t="s">
        <v>296</v>
      </c>
      <c r="G1035" s="11" t="s">
        <v>296</v>
      </c>
      <c r="H1035" s="11" t="s">
        <v>296</v>
      </c>
      <c r="I1035" s="11" t="s">
        <v>296</v>
      </c>
      <c r="J1035" s="11" t="s">
        <v>295</v>
      </c>
      <c r="K1035" s="11" t="s">
        <v>295</v>
      </c>
      <c r="L1035" s="11" t="s">
        <v>112</v>
      </c>
      <c r="M1035" s="11" t="s">
        <v>295</v>
      </c>
      <c r="N1035" s="11" t="s">
        <v>296</v>
      </c>
      <c r="O1035" s="11" t="s">
        <v>295</v>
      </c>
      <c r="P1035" s="11" t="s">
        <v>295</v>
      </c>
      <c r="Q1035" s="11" t="s">
        <v>295</v>
      </c>
      <c r="R1035" s="11" t="s">
        <v>295</v>
      </c>
      <c r="S1035" s="11" t="s">
        <v>112</v>
      </c>
      <c r="T1035" s="11" t="s">
        <v>296</v>
      </c>
      <c r="U1035" s="11" t="s">
        <v>296</v>
      </c>
      <c r="V1035" s="11" t="s">
        <v>296</v>
      </c>
      <c r="W1035" s="11" t="s">
        <v>295</v>
      </c>
      <c r="X1035" s="11" t="s">
        <v>295</v>
      </c>
      <c r="Y1035" s="11" t="s">
        <v>295</v>
      </c>
      <c r="Z1035" s="11" t="s">
        <v>295</v>
      </c>
      <c r="AA1035" s="11" t="s">
        <v>295</v>
      </c>
      <c r="AB1035" s="155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2</v>
      </c>
    </row>
    <row r="1036" spans="1:65">
      <c r="A1036" s="30"/>
      <c r="B1036" s="19"/>
      <c r="C1036" s="9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155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2</v>
      </c>
    </row>
    <row r="1037" spans="1:65">
      <c r="A1037" s="30"/>
      <c r="B1037" s="18">
        <v>1</v>
      </c>
      <c r="C1037" s="14">
        <v>1</v>
      </c>
      <c r="D1037" s="22">
        <v>8.8000000000000007</v>
      </c>
      <c r="E1037" s="22">
        <v>6.4</v>
      </c>
      <c r="F1037" s="22">
        <v>7.6</v>
      </c>
      <c r="G1037" s="148">
        <v>2.9</v>
      </c>
      <c r="H1037" s="22">
        <v>7.7000000000000011</v>
      </c>
      <c r="I1037" s="148">
        <v>0.4</v>
      </c>
      <c r="J1037" s="148">
        <v>3</v>
      </c>
      <c r="K1037" s="22">
        <v>9</v>
      </c>
      <c r="L1037" s="148" t="s">
        <v>102</v>
      </c>
      <c r="M1037" s="22">
        <v>10.4</v>
      </c>
      <c r="N1037" s="22">
        <v>6.9</v>
      </c>
      <c r="O1037" s="22">
        <v>7.175271781878739</v>
      </c>
      <c r="P1037" s="148">
        <v>3</v>
      </c>
      <c r="Q1037" s="22">
        <v>8.6</v>
      </c>
      <c r="R1037" s="149">
        <v>3.4</v>
      </c>
      <c r="S1037" s="148" t="s">
        <v>94</v>
      </c>
      <c r="T1037" s="22">
        <v>9.6999999999999993</v>
      </c>
      <c r="U1037" s="22">
        <v>9</v>
      </c>
      <c r="V1037" s="22">
        <v>7.4</v>
      </c>
      <c r="W1037" s="22">
        <v>6.4</v>
      </c>
      <c r="X1037" s="22">
        <v>7.8</v>
      </c>
      <c r="Y1037" s="22">
        <v>7.4</v>
      </c>
      <c r="Z1037" s="149">
        <v>8.0713799999999996</v>
      </c>
      <c r="AA1037" s="22">
        <v>7</v>
      </c>
      <c r="AB1037" s="155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</v>
      </c>
    </row>
    <row r="1038" spans="1:65">
      <c r="A1038" s="30"/>
      <c r="B1038" s="19">
        <v>1</v>
      </c>
      <c r="C1038" s="9">
        <v>2</v>
      </c>
      <c r="D1038" s="11">
        <v>8.8000000000000007</v>
      </c>
      <c r="E1038" s="11">
        <v>7</v>
      </c>
      <c r="F1038" s="11">
        <v>7.7000000000000011</v>
      </c>
      <c r="G1038" s="150">
        <v>2.8</v>
      </c>
      <c r="H1038" s="11">
        <v>7.6</v>
      </c>
      <c r="I1038" s="150">
        <v>0.6</v>
      </c>
      <c r="J1038" s="150">
        <v>3.5</v>
      </c>
      <c r="K1038" s="11">
        <v>9.1999999999999993</v>
      </c>
      <c r="L1038" s="150" t="s">
        <v>102</v>
      </c>
      <c r="M1038" s="11">
        <v>10.1</v>
      </c>
      <c r="N1038" s="11">
        <v>6.9</v>
      </c>
      <c r="O1038" s="11">
        <v>7.23674149264198</v>
      </c>
      <c r="P1038" s="150">
        <v>3</v>
      </c>
      <c r="Q1038" s="11">
        <v>8.56</v>
      </c>
      <c r="R1038" s="11">
        <v>3.8</v>
      </c>
      <c r="S1038" s="150" t="s">
        <v>94</v>
      </c>
      <c r="T1038" s="11">
        <v>9.5</v>
      </c>
      <c r="U1038" s="11">
        <v>8.9</v>
      </c>
      <c r="V1038" s="11">
        <v>7.7000000000000011</v>
      </c>
      <c r="W1038" s="11">
        <v>7.3</v>
      </c>
      <c r="X1038" s="11">
        <v>8.4</v>
      </c>
      <c r="Y1038" s="11">
        <v>9.1</v>
      </c>
      <c r="Z1038" s="11">
        <v>8.72776</v>
      </c>
      <c r="AA1038" s="11">
        <v>7.1</v>
      </c>
      <c r="AB1038" s="155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31</v>
      </c>
    </row>
    <row r="1039" spans="1:65">
      <c r="A1039" s="30"/>
      <c r="B1039" s="19">
        <v>1</v>
      </c>
      <c r="C1039" s="9">
        <v>3</v>
      </c>
      <c r="D1039" s="11">
        <v>8.9</v>
      </c>
      <c r="E1039" s="11">
        <v>6.9</v>
      </c>
      <c r="F1039" s="11">
        <v>8</v>
      </c>
      <c r="G1039" s="150">
        <v>3.3</v>
      </c>
      <c r="H1039" s="11">
        <v>8.1</v>
      </c>
      <c r="I1039" s="150">
        <v>0.3</v>
      </c>
      <c r="J1039" s="150">
        <v>3.5</v>
      </c>
      <c r="K1039" s="11">
        <v>9.1999999999999993</v>
      </c>
      <c r="L1039" s="150" t="s">
        <v>102</v>
      </c>
      <c r="M1039" s="11">
        <v>10.4</v>
      </c>
      <c r="N1039" s="11">
        <v>7</v>
      </c>
      <c r="O1039" s="11">
        <v>7.16644701983682</v>
      </c>
      <c r="P1039" s="150">
        <v>3</v>
      </c>
      <c r="Q1039" s="11">
        <v>8.85</v>
      </c>
      <c r="R1039" s="11">
        <v>3.6</v>
      </c>
      <c r="S1039" s="150" t="s">
        <v>94</v>
      </c>
      <c r="T1039" s="11">
        <v>9.5</v>
      </c>
      <c r="U1039" s="11">
        <v>9.3000000000000007</v>
      </c>
      <c r="V1039" s="11">
        <v>7.1</v>
      </c>
      <c r="W1039" s="11">
        <v>6.6</v>
      </c>
      <c r="X1039" s="11">
        <v>8.1999999999999993</v>
      </c>
      <c r="Y1039" s="11">
        <v>8.8000000000000007</v>
      </c>
      <c r="Z1039" s="11">
        <v>8.7555899999999998</v>
      </c>
      <c r="AA1039" s="151">
        <v>6.8</v>
      </c>
      <c r="AB1039" s="155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16</v>
      </c>
    </row>
    <row r="1040" spans="1:65">
      <c r="A1040" s="30"/>
      <c r="B1040" s="19">
        <v>1</v>
      </c>
      <c r="C1040" s="9">
        <v>4</v>
      </c>
      <c r="D1040" s="11">
        <v>8.9</v>
      </c>
      <c r="E1040" s="11">
        <v>7.3</v>
      </c>
      <c r="F1040" s="11">
        <v>7.7000000000000011</v>
      </c>
      <c r="G1040" s="150">
        <v>2.6</v>
      </c>
      <c r="H1040" s="11">
        <v>7.7000000000000011</v>
      </c>
      <c r="I1040" s="150">
        <v>0.5</v>
      </c>
      <c r="J1040" s="150">
        <v>2.5</v>
      </c>
      <c r="K1040" s="11">
        <v>9</v>
      </c>
      <c r="L1040" s="150" t="s">
        <v>102</v>
      </c>
      <c r="M1040" s="11">
        <v>10.1</v>
      </c>
      <c r="N1040" s="11">
        <v>7.1</v>
      </c>
      <c r="O1040" s="11">
        <v>7.2068936854260199</v>
      </c>
      <c r="P1040" s="150">
        <v>3</v>
      </c>
      <c r="Q1040" s="11">
        <v>8.74</v>
      </c>
      <c r="R1040" s="11">
        <v>3.7</v>
      </c>
      <c r="S1040" s="150" t="s">
        <v>94</v>
      </c>
      <c r="T1040" s="11">
        <v>9</v>
      </c>
      <c r="U1040" s="11">
        <v>9</v>
      </c>
      <c r="V1040" s="11">
        <v>7.4</v>
      </c>
      <c r="W1040" s="11">
        <v>6.1</v>
      </c>
      <c r="X1040" s="11">
        <v>8.5</v>
      </c>
      <c r="Y1040" s="11">
        <v>8.4</v>
      </c>
      <c r="Z1040" s="11">
        <v>8.7623700000000007</v>
      </c>
      <c r="AA1040" s="11">
        <v>7.1</v>
      </c>
      <c r="AB1040" s="155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7.8788644674862827</v>
      </c>
    </row>
    <row r="1041" spans="1:65">
      <c r="A1041" s="30"/>
      <c r="B1041" s="19">
        <v>1</v>
      </c>
      <c r="C1041" s="9">
        <v>5</v>
      </c>
      <c r="D1041" s="11">
        <v>8.9</v>
      </c>
      <c r="E1041" s="11">
        <v>6.5</v>
      </c>
      <c r="F1041" s="11">
        <v>8</v>
      </c>
      <c r="G1041" s="150">
        <v>2.7</v>
      </c>
      <c r="H1041" s="11">
        <v>7.8</v>
      </c>
      <c r="I1041" s="150">
        <v>0.8</v>
      </c>
      <c r="J1041" s="150">
        <v>2.5</v>
      </c>
      <c r="K1041" s="11">
        <v>9.1999999999999993</v>
      </c>
      <c r="L1041" s="150" t="s">
        <v>102</v>
      </c>
      <c r="M1041" s="11">
        <v>10.199999999999999</v>
      </c>
      <c r="N1041" s="11">
        <v>7</v>
      </c>
      <c r="O1041" s="11">
        <v>7.1935386718122203</v>
      </c>
      <c r="P1041" s="151">
        <v>3.5</v>
      </c>
      <c r="Q1041" s="11">
        <v>8.4499999999999993</v>
      </c>
      <c r="R1041" s="151">
        <v>3.4</v>
      </c>
      <c r="S1041" s="150" t="s">
        <v>94</v>
      </c>
      <c r="T1041" s="151">
        <v>8.6</v>
      </c>
      <c r="U1041" s="11">
        <v>8.5</v>
      </c>
      <c r="V1041" s="11">
        <v>6.9</v>
      </c>
      <c r="W1041" s="11">
        <v>6.2</v>
      </c>
      <c r="X1041" s="11">
        <v>8.1999999999999993</v>
      </c>
      <c r="Y1041" s="11">
        <v>8.1</v>
      </c>
      <c r="Z1041" s="11">
        <v>8.7604000000000006</v>
      </c>
      <c r="AA1041" s="11">
        <v>7.1</v>
      </c>
      <c r="AB1041" s="155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63</v>
      </c>
    </row>
    <row r="1042" spans="1:65">
      <c r="A1042" s="30"/>
      <c r="B1042" s="19">
        <v>1</v>
      </c>
      <c r="C1042" s="9">
        <v>6</v>
      </c>
      <c r="D1042" s="11">
        <v>9</v>
      </c>
      <c r="E1042" s="11">
        <v>7.3</v>
      </c>
      <c r="F1042" s="11">
        <v>7.9</v>
      </c>
      <c r="G1042" s="150">
        <v>2.6</v>
      </c>
      <c r="H1042" s="11">
        <v>7.8</v>
      </c>
      <c r="I1042" s="150">
        <v>0.3</v>
      </c>
      <c r="J1042" s="150">
        <v>3</v>
      </c>
      <c r="K1042" s="11">
        <v>8.6999999999999993</v>
      </c>
      <c r="L1042" s="150" t="s">
        <v>102</v>
      </c>
      <c r="M1042" s="11">
        <v>10</v>
      </c>
      <c r="N1042" s="11">
        <v>7.3</v>
      </c>
      <c r="O1042" s="11">
        <v>7.1213578369225425</v>
      </c>
      <c r="P1042" s="150">
        <v>3</v>
      </c>
      <c r="Q1042" s="11">
        <v>8.5500000000000007</v>
      </c>
      <c r="R1042" s="11">
        <v>3.7</v>
      </c>
      <c r="S1042" s="150" t="s">
        <v>94</v>
      </c>
      <c r="T1042" s="11">
        <v>9.5</v>
      </c>
      <c r="U1042" s="11">
        <v>8.8000000000000007</v>
      </c>
      <c r="V1042" s="11">
        <v>8.1</v>
      </c>
      <c r="W1042" s="11">
        <v>6.7</v>
      </c>
      <c r="X1042" s="11">
        <v>8</v>
      </c>
      <c r="Y1042" s="11">
        <v>7.9</v>
      </c>
      <c r="Z1042" s="11">
        <v>8.7831399999999995</v>
      </c>
      <c r="AA1042" s="11">
        <v>7.1</v>
      </c>
      <c r="AB1042" s="155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20" t="s">
        <v>267</v>
      </c>
      <c r="C1043" s="12"/>
      <c r="D1043" s="23">
        <v>8.8833333333333329</v>
      </c>
      <c r="E1043" s="23">
        <v>6.8999999999999995</v>
      </c>
      <c r="F1043" s="23">
        <v>7.8166666666666664</v>
      </c>
      <c r="G1043" s="23">
        <v>2.8166666666666669</v>
      </c>
      <c r="H1043" s="23">
        <v>7.7833333333333323</v>
      </c>
      <c r="I1043" s="23">
        <v>0.48333333333333334</v>
      </c>
      <c r="J1043" s="23">
        <v>3</v>
      </c>
      <c r="K1043" s="23">
        <v>9.0499999999999989</v>
      </c>
      <c r="L1043" s="23" t="s">
        <v>595</v>
      </c>
      <c r="M1043" s="23">
        <v>10.200000000000001</v>
      </c>
      <c r="N1043" s="23">
        <v>7.0333333333333323</v>
      </c>
      <c r="O1043" s="23">
        <v>7.1833750814197215</v>
      </c>
      <c r="P1043" s="23">
        <v>3.0833333333333335</v>
      </c>
      <c r="Q1043" s="23">
        <v>8.625</v>
      </c>
      <c r="R1043" s="23">
        <v>3.5999999999999996</v>
      </c>
      <c r="S1043" s="23" t="s">
        <v>595</v>
      </c>
      <c r="T1043" s="23">
        <v>9.3000000000000007</v>
      </c>
      <c r="U1043" s="23">
        <v>8.9166666666666661</v>
      </c>
      <c r="V1043" s="23">
        <v>7.4333333333333336</v>
      </c>
      <c r="W1043" s="23">
        <v>6.5500000000000007</v>
      </c>
      <c r="X1043" s="23">
        <v>8.1833333333333318</v>
      </c>
      <c r="Y1043" s="23">
        <v>8.2833333333333332</v>
      </c>
      <c r="Z1043" s="23">
        <v>8.64344</v>
      </c>
      <c r="AA1043" s="23">
        <v>7.0333333333333341</v>
      </c>
      <c r="AB1043" s="155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3" t="s">
        <v>268</v>
      </c>
      <c r="C1044" s="29"/>
      <c r="D1044" s="11">
        <v>8.9</v>
      </c>
      <c r="E1044" s="11">
        <v>6.95</v>
      </c>
      <c r="F1044" s="11">
        <v>7.8000000000000007</v>
      </c>
      <c r="G1044" s="11">
        <v>2.75</v>
      </c>
      <c r="H1044" s="11">
        <v>7.75</v>
      </c>
      <c r="I1044" s="11">
        <v>0.45</v>
      </c>
      <c r="J1044" s="11">
        <v>3</v>
      </c>
      <c r="K1044" s="11">
        <v>9.1</v>
      </c>
      <c r="L1044" s="11" t="s">
        <v>595</v>
      </c>
      <c r="M1044" s="11">
        <v>10.149999999999999</v>
      </c>
      <c r="N1044" s="11">
        <v>7</v>
      </c>
      <c r="O1044" s="11">
        <v>7.1844052268454792</v>
      </c>
      <c r="P1044" s="11">
        <v>3</v>
      </c>
      <c r="Q1044" s="11">
        <v>8.58</v>
      </c>
      <c r="R1044" s="11">
        <v>3.6500000000000004</v>
      </c>
      <c r="S1044" s="11" t="s">
        <v>595</v>
      </c>
      <c r="T1044" s="11">
        <v>9.5</v>
      </c>
      <c r="U1044" s="11">
        <v>8.9499999999999993</v>
      </c>
      <c r="V1044" s="11">
        <v>7.4</v>
      </c>
      <c r="W1044" s="11">
        <v>6.5</v>
      </c>
      <c r="X1044" s="11">
        <v>8.1999999999999993</v>
      </c>
      <c r="Y1044" s="11">
        <v>8.25</v>
      </c>
      <c r="Z1044" s="11">
        <v>8.7579950000000011</v>
      </c>
      <c r="AA1044" s="11">
        <v>7.1</v>
      </c>
      <c r="AB1044" s="155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3" t="s">
        <v>269</v>
      </c>
      <c r="C1045" s="29"/>
      <c r="D1045" s="24">
        <v>7.5277265270907834E-2</v>
      </c>
      <c r="E1045" s="24">
        <v>0.38470768123342669</v>
      </c>
      <c r="F1045" s="24">
        <v>0.17224014243685068</v>
      </c>
      <c r="G1045" s="24">
        <v>0.26394443859772193</v>
      </c>
      <c r="H1045" s="24">
        <v>0.17224014243685054</v>
      </c>
      <c r="I1045" s="24">
        <v>0.19407902170679522</v>
      </c>
      <c r="J1045" s="24">
        <v>0.44721359549995793</v>
      </c>
      <c r="K1045" s="24">
        <v>0.1974841765813149</v>
      </c>
      <c r="L1045" s="24" t="s">
        <v>595</v>
      </c>
      <c r="M1045" s="24">
        <v>0.16733200530681536</v>
      </c>
      <c r="N1045" s="24">
        <v>0.15055453054181597</v>
      </c>
      <c r="O1045" s="24">
        <v>3.9249862415664673E-2</v>
      </c>
      <c r="P1045" s="24">
        <v>0.20412414523193151</v>
      </c>
      <c r="Q1045" s="24">
        <v>0.14487926007541591</v>
      </c>
      <c r="R1045" s="24">
        <v>0.16733200530681516</v>
      </c>
      <c r="S1045" s="24" t="s">
        <v>595</v>
      </c>
      <c r="T1045" s="24">
        <v>0.4147288270665544</v>
      </c>
      <c r="U1045" s="24">
        <v>0.26394443859772221</v>
      </c>
      <c r="V1045" s="24">
        <v>0.42739521132865615</v>
      </c>
      <c r="W1045" s="24">
        <v>0.43243496620879301</v>
      </c>
      <c r="X1045" s="24">
        <v>0.25625508125043439</v>
      </c>
      <c r="Y1045" s="24">
        <v>0.61779176642835454</v>
      </c>
      <c r="Z1045" s="24">
        <v>0.2808131781095754</v>
      </c>
      <c r="AA1045" s="24">
        <v>0.12110601416389957</v>
      </c>
      <c r="AB1045" s="155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3" t="s">
        <v>85</v>
      </c>
      <c r="C1046" s="29"/>
      <c r="D1046" s="13">
        <v>8.4739885858432836E-3</v>
      </c>
      <c r="E1046" s="13">
        <v>5.5754736410641555E-2</v>
      </c>
      <c r="F1046" s="13">
        <v>2.2034986239255951E-2</v>
      </c>
      <c r="G1046" s="13">
        <v>9.3708084709250378E-2</v>
      </c>
      <c r="H1046" s="13">
        <v>2.2129354488674591E-2</v>
      </c>
      <c r="I1046" s="13">
        <v>0.40154280353130045</v>
      </c>
      <c r="J1046" s="13">
        <v>0.14907119849998599</v>
      </c>
      <c r="K1046" s="13">
        <v>2.1821455975835902E-2</v>
      </c>
      <c r="L1046" s="13" t="s">
        <v>595</v>
      </c>
      <c r="M1046" s="13">
        <v>1.6405098559491699E-2</v>
      </c>
      <c r="N1046" s="13">
        <v>2.1405857423007012E-2</v>
      </c>
      <c r="O1046" s="13">
        <v>5.4639862141108372E-3</v>
      </c>
      <c r="P1046" s="13">
        <v>6.6202425480626437E-2</v>
      </c>
      <c r="Q1046" s="13">
        <v>1.6797595371062714E-2</v>
      </c>
      <c r="R1046" s="13">
        <v>4.6481112585226442E-2</v>
      </c>
      <c r="S1046" s="13" t="s">
        <v>595</v>
      </c>
      <c r="T1046" s="13">
        <v>4.4594497534038102E-2</v>
      </c>
      <c r="U1046" s="13">
        <v>2.9601245450211838E-2</v>
      </c>
      <c r="V1046" s="13">
        <v>5.7497113631657777E-2</v>
      </c>
      <c r="W1046" s="13">
        <v>6.6020605528059995E-2</v>
      </c>
      <c r="X1046" s="13">
        <v>3.1314266547914596E-2</v>
      </c>
      <c r="Y1046" s="13">
        <v>7.4582507013483443E-2</v>
      </c>
      <c r="Z1046" s="13">
        <v>3.2488589972230433E-2</v>
      </c>
      <c r="AA1046" s="13">
        <v>1.7218864573066289E-2</v>
      </c>
      <c r="AB1046" s="155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3" t="s">
        <v>270</v>
      </c>
      <c r="C1047" s="29"/>
      <c r="D1047" s="13">
        <v>0.12748903982194304</v>
      </c>
      <c r="E1047" s="13">
        <v>-0.12423928238971038</v>
      </c>
      <c r="F1047" s="13">
        <v>-7.8942595187780906E-3</v>
      </c>
      <c r="G1047" s="13">
        <v>-0.64250347517840822</v>
      </c>
      <c r="H1047" s="13">
        <v>-1.2124987623175709E-2</v>
      </c>
      <c r="I1047" s="13">
        <v>-0.93865444248623575</v>
      </c>
      <c r="J1047" s="13">
        <v>-0.61923447060422188</v>
      </c>
      <c r="K1047" s="13">
        <v>0.14864268034393047</v>
      </c>
      <c r="L1047" s="13" t="s">
        <v>595</v>
      </c>
      <c r="M1047" s="13">
        <v>0.29460279994564575</v>
      </c>
      <c r="N1047" s="13">
        <v>-0.10731636997212024</v>
      </c>
      <c r="O1047" s="13">
        <v>-8.8272794758259665E-2</v>
      </c>
      <c r="P1047" s="13">
        <v>-0.60865765034322794</v>
      </c>
      <c r="Q1047" s="13">
        <v>9.4700897012862217E-2</v>
      </c>
      <c r="R1047" s="13">
        <v>-0.5430813647250663</v>
      </c>
      <c r="S1047" s="13" t="s">
        <v>595</v>
      </c>
      <c r="T1047" s="13">
        <v>0.18037314112691227</v>
      </c>
      <c r="U1047" s="13">
        <v>0.13171976792634044</v>
      </c>
      <c r="V1047" s="13">
        <v>-5.6547632719349705E-2</v>
      </c>
      <c r="W1047" s="13">
        <v>-0.16866192748588427</v>
      </c>
      <c r="X1047" s="13">
        <v>3.8643749629594604E-2</v>
      </c>
      <c r="Y1047" s="13">
        <v>5.1335933942787459E-2</v>
      </c>
      <c r="Z1047" s="13">
        <v>9.7041335800214901E-2</v>
      </c>
      <c r="AA1047" s="13">
        <v>-0.10731636997212002</v>
      </c>
      <c r="AB1047" s="155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46" t="s">
        <v>271</v>
      </c>
      <c r="C1048" s="47"/>
      <c r="D1048" s="45">
        <v>0.73</v>
      </c>
      <c r="E1048" s="45">
        <v>0.19</v>
      </c>
      <c r="F1048" s="45">
        <v>0.24</v>
      </c>
      <c r="G1048" s="45">
        <v>2.08</v>
      </c>
      <c r="H1048" s="45">
        <v>0.22</v>
      </c>
      <c r="I1048" s="45">
        <v>3.16</v>
      </c>
      <c r="J1048" s="45">
        <v>2</v>
      </c>
      <c r="K1048" s="45">
        <v>0.81</v>
      </c>
      <c r="L1048" s="45">
        <v>2.23</v>
      </c>
      <c r="M1048" s="45">
        <v>1.34</v>
      </c>
      <c r="N1048" s="45">
        <v>0.13</v>
      </c>
      <c r="O1048" s="45">
        <v>0.06</v>
      </c>
      <c r="P1048" s="45">
        <v>1.96</v>
      </c>
      <c r="Q1048" s="45">
        <v>0.61</v>
      </c>
      <c r="R1048" s="45">
        <v>1.72</v>
      </c>
      <c r="S1048" s="45">
        <v>1.07</v>
      </c>
      <c r="T1048" s="45">
        <v>0.92</v>
      </c>
      <c r="U1048" s="45">
        <v>0.75</v>
      </c>
      <c r="V1048" s="45">
        <v>0.06</v>
      </c>
      <c r="W1048" s="45">
        <v>0.35</v>
      </c>
      <c r="X1048" s="45">
        <v>0.41</v>
      </c>
      <c r="Y1048" s="45">
        <v>0.45</v>
      </c>
      <c r="Z1048" s="45">
        <v>0.62</v>
      </c>
      <c r="AA1048" s="45">
        <v>0.13</v>
      </c>
      <c r="AB1048" s="155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B1049" s="31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BM1049" s="55"/>
    </row>
    <row r="1050" spans="1:65" ht="15">
      <c r="B1050" s="8" t="s">
        <v>525</v>
      </c>
      <c r="BM1050" s="28" t="s">
        <v>65</v>
      </c>
    </row>
    <row r="1051" spans="1:65" ht="15">
      <c r="A1051" s="25" t="s">
        <v>38</v>
      </c>
      <c r="B1051" s="18" t="s">
        <v>108</v>
      </c>
      <c r="C1051" s="15" t="s">
        <v>109</v>
      </c>
      <c r="D1051" s="16" t="s">
        <v>224</v>
      </c>
      <c r="E1051" s="17" t="s">
        <v>224</v>
      </c>
      <c r="F1051" s="17" t="s">
        <v>224</v>
      </c>
      <c r="G1051" s="17" t="s">
        <v>224</v>
      </c>
      <c r="H1051" s="17" t="s">
        <v>224</v>
      </c>
      <c r="I1051" s="17" t="s">
        <v>224</v>
      </c>
      <c r="J1051" s="17" t="s">
        <v>224</v>
      </c>
      <c r="K1051" s="17" t="s">
        <v>224</v>
      </c>
      <c r="L1051" s="17" t="s">
        <v>224</v>
      </c>
      <c r="M1051" s="17" t="s">
        <v>224</v>
      </c>
      <c r="N1051" s="17" t="s">
        <v>224</v>
      </c>
      <c r="O1051" s="17" t="s">
        <v>224</v>
      </c>
      <c r="P1051" s="17" t="s">
        <v>224</v>
      </c>
      <c r="Q1051" s="17" t="s">
        <v>224</v>
      </c>
      <c r="R1051" s="17" t="s">
        <v>224</v>
      </c>
      <c r="S1051" s="17" t="s">
        <v>224</v>
      </c>
      <c r="T1051" s="17" t="s">
        <v>224</v>
      </c>
      <c r="U1051" s="17" t="s">
        <v>224</v>
      </c>
      <c r="V1051" s="17" t="s">
        <v>224</v>
      </c>
      <c r="W1051" s="17" t="s">
        <v>224</v>
      </c>
      <c r="X1051" s="17" t="s">
        <v>224</v>
      </c>
      <c r="Y1051" s="17" t="s">
        <v>224</v>
      </c>
      <c r="Z1051" s="17" t="s">
        <v>224</v>
      </c>
      <c r="AA1051" s="155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 t="s">
        <v>225</v>
      </c>
      <c r="C1052" s="9" t="s">
        <v>225</v>
      </c>
      <c r="D1052" s="153" t="s">
        <v>229</v>
      </c>
      <c r="E1052" s="154" t="s">
        <v>230</v>
      </c>
      <c r="F1052" s="154" t="s">
        <v>232</v>
      </c>
      <c r="G1052" s="154" t="s">
        <v>233</v>
      </c>
      <c r="H1052" s="154" t="s">
        <v>234</v>
      </c>
      <c r="I1052" s="154" t="s">
        <v>235</v>
      </c>
      <c r="J1052" s="154" t="s">
        <v>236</v>
      </c>
      <c r="K1052" s="154" t="s">
        <v>239</v>
      </c>
      <c r="L1052" s="154" t="s">
        <v>240</v>
      </c>
      <c r="M1052" s="154" t="s">
        <v>243</v>
      </c>
      <c r="N1052" s="154" t="s">
        <v>244</v>
      </c>
      <c r="O1052" s="154" t="s">
        <v>245</v>
      </c>
      <c r="P1052" s="154" t="s">
        <v>246</v>
      </c>
      <c r="Q1052" s="154" t="s">
        <v>247</v>
      </c>
      <c r="R1052" s="154" t="s">
        <v>248</v>
      </c>
      <c r="S1052" s="154" t="s">
        <v>249</v>
      </c>
      <c r="T1052" s="154" t="s">
        <v>250</v>
      </c>
      <c r="U1052" s="154" t="s">
        <v>251</v>
      </c>
      <c r="V1052" s="154" t="s">
        <v>252</v>
      </c>
      <c r="W1052" s="154" t="s">
        <v>253</v>
      </c>
      <c r="X1052" s="154" t="s">
        <v>254</v>
      </c>
      <c r="Y1052" s="154" t="s">
        <v>255</v>
      </c>
      <c r="Z1052" s="154" t="s">
        <v>258</v>
      </c>
      <c r="AA1052" s="155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 t="s">
        <v>3</v>
      </c>
    </row>
    <row r="1053" spans="1:65">
      <c r="A1053" s="30"/>
      <c r="B1053" s="19"/>
      <c r="C1053" s="9"/>
      <c r="D1053" s="10" t="s">
        <v>296</v>
      </c>
      <c r="E1053" s="11" t="s">
        <v>296</v>
      </c>
      <c r="F1053" s="11" t="s">
        <v>296</v>
      </c>
      <c r="G1053" s="11" t="s">
        <v>296</v>
      </c>
      <c r="H1053" s="11" t="s">
        <v>296</v>
      </c>
      <c r="I1053" s="11" t="s">
        <v>295</v>
      </c>
      <c r="J1053" s="11" t="s">
        <v>295</v>
      </c>
      <c r="K1053" s="11" t="s">
        <v>295</v>
      </c>
      <c r="L1053" s="11" t="s">
        <v>296</v>
      </c>
      <c r="M1053" s="11" t="s">
        <v>296</v>
      </c>
      <c r="N1053" s="11" t="s">
        <v>295</v>
      </c>
      <c r="O1053" s="11" t="s">
        <v>112</v>
      </c>
      <c r="P1053" s="11" t="s">
        <v>295</v>
      </c>
      <c r="Q1053" s="11" t="s">
        <v>295</v>
      </c>
      <c r="R1053" s="11" t="s">
        <v>112</v>
      </c>
      <c r="S1053" s="11" t="s">
        <v>296</v>
      </c>
      <c r="T1053" s="11" t="s">
        <v>296</v>
      </c>
      <c r="U1053" s="11" t="s">
        <v>296</v>
      </c>
      <c r="V1053" s="11" t="s">
        <v>295</v>
      </c>
      <c r="W1053" s="11" t="s">
        <v>295</v>
      </c>
      <c r="X1053" s="11" t="s">
        <v>295</v>
      </c>
      <c r="Y1053" s="11" t="s">
        <v>295</v>
      </c>
      <c r="Z1053" s="11" t="s">
        <v>295</v>
      </c>
      <c r="AA1053" s="155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</v>
      </c>
    </row>
    <row r="1054" spans="1:65">
      <c r="A1054" s="30"/>
      <c r="B1054" s="19"/>
      <c r="C1054" s="9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155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1</v>
      </c>
    </row>
    <row r="1055" spans="1:65">
      <c r="A1055" s="30"/>
      <c r="B1055" s="18">
        <v>1</v>
      </c>
      <c r="C1055" s="14">
        <v>1</v>
      </c>
      <c r="D1055" s="228">
        <v>14</v>
      </c>
      <c r="E1055" s="228">
        <v>13.3</v>
      </c>
      <c r="F1055" s="228">
        <v>12</v>
      </c>
      <c r="G1055" s="228">
        <v>12.9</v>
      </c>
      <c r="H1055" s="228">
        <v>15.299999999999999</v>
      </c>
      <c r="I1055" s="228">
        <v>14.5</v>
      </c>
      <c r="J1055" s="228">
        <v>16.399999999999999</v>
      </c>
      <c r="K1055" s="228">
        <v>17.2</v>
      </c>
      <c r="L1055" s="228">
        <v>13.1</v>
      </c>
      <c r="M1055" s="228">
        <v>12.1</v>
      </c>
      <c r="N1055" s="228">
        <v>14.8</v>
      </c>
      <c r="O1055" s="228">
        <v>10.3</v>
      </c>
      <c r="P1055" s="228">
        <v>15.48</v>
      </c>
      <c r="Q1055" s="228">
        <v>11.6</v>
      </c>
      <c r="R1055" s="229" t="s">
        <v>102</v>
      </c>
      <c r="S1055" s="228">
        <v>12.3</v>
      </c>
      <c r="T1055" s="228">
        <v>12.8</v>
      </c>
      <c r="U1055" s="228">
        <v>10.7</v>
      </c>
      <c r="V1055" s="228">
        <v>10.7</v>
      </c>
      <c r="W1055" s="228">
        <v>14.28</v>
      </c>
      <c r="X1055" s="228">
        <v>12.8</v>
      </c>
      <c r="Y1055" s="234">
        <v>22.84844</v>
      </c>
      <c r="Z1055" s="228">
        <v>10.9</v>
      </c>
      <c r="AA1055" s="225"/>
      <c r="AB1055" s="226"/>
      <c r="AC1055" s="226"/>
      <c r="AD1055" s="226"/>
      <c r="AE1055" s="226"/>
      <c r="AF1055" s="226"/>
      <c r="AG1055" s="226"/>
      <c r="AH1055" s="226"/>
      <c r="AI1055" s="226"/>
      <c r="AJ1055" s="226"/>
      <c r="AK1055" s="226"/>
      <c r="AL1055" s="226"/>
      <c r="AM1055" s="226"/>
      <c r="AN1055" s="226"/>
      <c r="AO1055" s="226"/>
      <c r="AP1055" s="226"/>
      <c r="AQ1055" s="226"/>
      <c r="AR1055" s="226"/>
      <c r="AS1055" s="226"/>
      <c r="AT1055" s="226"/>
      <c r="AU1055" s="226"/>
      <c r="AV1055" s="226"/>
      <c r="AW1055" s="226"/>
      <c r="AX1055" s="226"/>
      <c r="AY1055" s="226"/>
      <c r="AZ1055" s="226"/>
      <c r="BA1055" s="226"/>
      <c r="BB1055" s="226"/>
      <c r="BC1055" s="226"/>
      <c r="BD1055" s="226"/>
      <c r="BE1055" s="226"/>
      <c r="BF1055" s="226"/>
      <c r="BG1055" s="226"/>
      <c r="BH1055" s="226"/>
      <c r="BI1055" s="226"/>
      <c r="BJ1055" s="226"/>
      <c r="BK1055" s="226"/>
      <c r="BL1055" s="226"/>
      <c r="BM1055" s="230">
        <v>1</v>
      </c>
    </row>
    <row r="1056" spans="1:65">
      <c r="A1056" s="30"/>
      <c r="B1056" s="19">
        <v>1</v>
      </c>
      <c r="C1056" s="9">
        <v>2</v>
      </c>
      <c r="D1056" s="224">
        <v>13</v>
      </c>
      <c r="E1056" s="224">
        <v>12.3</v>
      </c>
      <c r="F1056" s="224">
        <v>11.6</v>
      </c>
      <c r="G1056" s="224">
        <v>13.5</v>
      </c>
      <c r="H1056" s="224">
        <v>16.100000000000001</v>
      </c>
      <c r="I1056" s="224">
        <v>15.1</v>
      </c>
      <c r="J1056" s="224">
        <v>13.9</v>
      </c>
      <c r="K1056" s="224">
        <v>16.8</v>
      </c>
      <c r="L1056" s="224">
        <v>13.5</v>
      </c>
      <c r="M1056" s="224">
        <v>11.8</v>
      </c>
      <c r="N1056" s="224">
        <v>14.3</v>
      </c>
      <c r="O1056" s="224">
        <v>10.9</v>
      </c>
      <c r="P1056" s="224">
        <v>16.16</v>
      </c>
      <c r="Q1056" s="224">
        <v>11.5</v>
      </c>
      <c r="R1056" s="231" t="s">
        <v>102</v>
      </c>
      <c r="S1056" s="224">
        <v>12.4</v>
      </c>
      <c r="T1056" s="224">
        <v>12.8</v>
      </c>
      <c r="U1056" s="224">
        <v>10.5</v>
      </c>
      <c r="V1056" s="224">
        <v>11.1</v>
      </c>
      <c r="W1056" s="224">
        <v>13.69</v>
      </c>
      <c r="X1056" s="224">
        <v>13.31</v>
      </c>
      <c r="Y1056" s="231">
        <v>24.798670000000001</v>
      </c>
      <c r="Z1056" s="224">
        <v>11.8</v>
      </c>
      <c r="AA1056" s="225"/>
      <c r="AB1056" s="226"/>
      <c r="AC1056" s="226"/>
      <c r="AD1056" s="226"/>
      <c r="AE1056" s="226"/>
      <c r="AF1056" s="226"/>
      <c r="AG1056" s="226"/>
      <c r="AH1056" s="226"/>
      <c r="AI1056" s="226"/>
      <c r="AJ1056" s="226"/>
      <c r="AK1056" s="226"/>
      <c r="AL1056" s="226"/>
      <c r="AM1056" s="226"/>
      <c r="AN1056" s="226"/>
      <c r="AO1056" s="226"/>
      <c r="AP1056" s="226"/>
      <c r="AQ1056" s="226"/>
      <c r="AR1056" s="226"/>
      <c r="AS1056" s="226"/>
      <c r="AT1056" s="226"/>
      <c r="AU1056" s="226"/>
      <c r="AV1056" s="226"/>
      <c r="AW1056" s="226"/>
      <c r="AX1056" s="226"/>
      <c r="AY1056" s="226"/>
      <c r="AZ1056" s="226"/>
      <c r="BA1056" s="226"/>
      <c r="BB1056" s="226"/>
      <c r="BC1056" s="226"/>
      <c r="BD1056" s="226"/>
      <c r="BE1056" s="226"/>
      <c r="BF1056" s="226"/>
      <c r="BG1056" s="226"/>
      <c r="BH1056" s="226"/>
      <c r="BI1056" s="226"/>
      <c r="BJ1056" s="226"/>
      <c r="BK1056" s="226"/>
      <c r="BL1056" s="226"/>
      <c r="BM1056" s="230">
        <v>32</v>
      </c>
    </row>
    <row r="1057" spans="1:65">
      <c r="A1057" s="30"/>
      <c r="B1057" s="19">
        <v>1</v>
      </c>
      <c r="C1057" s="9">
        <v>3</v>
      </c>
      <c r="D1057" s="224">
        <v>13.1</v>
      </c>
      <c r="E1057" s="224">
        <v>11.7</v>
      </c>
      <c r="F1057" s="224">
        <v>12.3</v>
      </c>
      <c r="G1057" s="224">
        <v>13.2</v>
      </c>
      <c r="H1057" s="224">
        <v>15.8</v>
      </c>
      <c r="I1057" s="224">
        <v>15</v>
      </c>
      <c r="J1057" s="224">
        <v>15.2</v>
      </c>
      <c r="K1057" s="224">
        <v>17.100000000000001</v>
      </c>
      <c r="L1057" s="224">
        <v>14.4</v>
      </c>
      <c r="M1057" s="232">
        <v>17.600000000000001</v>
      </c>
      <c r="N1057" s="224">
        <v>14.2</v>
      </c>
      <c r="O1057" s="224">
        <v>10.7</v>
      </c>
      <c r="P1057" s="224">
        <v>15.48</v>
      </c>
      <c r="Q1057" s="224">
        <v>11.8</v>
      </c>
      <c r="R1057" s="231" t="s">
        <v>102</v>
      </c>
      <c r="S1057" s="224">
        <v>12.4</v>
      </c>
      <c r="T1057" s="224">
        <v>12.7</v>
      </c>
      <c r="U1057" s="224">
        <v>9.9</v>
      </c>
      <c r="V1057" s="224">
        <v>10.8</v>
      </c>
      <c r="W1057" s="224">
        <v>13.78</v>
      </c>
      <c r="X1057" s="224">
        <v>13.22</v>
      </c>
      <c r="Y1057" s="231">
        <v>24.911809999999999</v>
      </c>
      <c r="Z1057" s="224">
        <v>10.7</v>
      </c>
      <c r="AA1057" s="225"/>
      <c r="AB1057" s="226"/>
      <c r="AC1057" s="226"/>
      <c r="AD1057" s="226"/>
      <c r="AE1057" s="226"/>
      <c r="AF1057" s="226"/>
      <c r="AG1057" s="226"/>
      <c r="AH1057" s="226"/>
      <c r="AI1057" s="226"/>
      <c r="AJ1057" s="226"/>
      <c r="AK1057" s="226"/>
      <c r="AL1057" s="226"/>
      <c r="AM1057" s="226"/>
      <c r="AN1057" s="226"/>
      <c r="AO1057" s="226"/>
      <c r="AP1057" s="226"/>
      <c r="AQ1057" s="226"/>
      <c r="AR1057" s="226"/>
      <c r="AS1057" s="226"/>
      <c r="AT1057" s="226"/>
      <c r="AU1057" s="226"/>
      <c r="AV1057" s="226"/>
      <c r="AW1057" s="226"/>
      <c r="AX1057" s="226"/>
      <c r="AY1057" s="226"/>
      <c r="AZ1057" s="226"/>
      <c r="BA1057" s="226"/>
      <c r="BB1057" s="226"/>
      <c r="BC1057" s="226"/>
      <c r="BD1057" s="226"/>
      <c r="BE1057" s="226"/>
      <c r="BF1057" s="226"/>
      <c r="BG1057" s="226"/>
      <c r="BH1057" s="226"/>
      <c r="BI1057" s="226"/>
      <c r="BJ1057" s="226"/>
      <c r="BK1057" s="226"/>
      <c r="BL1057" s="226"/>
      <c r="BM1057" s="230">
        <v>16</v>
      </c>
    </row>
    <row r="1058" spans="1:65">
      <c r="A1058" s="30"/>
      <c r="B1058" s="19">
        <v>1</v>
      </c>
      <c r="C1058" s="9">
        <v>4</v>
      </c>
      <c r="D1058" s="224">
        <v>13</v>
      </c>
      <c r="E1058" s="224">
        <v>12.6</v>
      </c>
      <c r="F1058" s="224">
        <v>12.1</v>
      </c>
      <c r="G1058" s="224">
        <v>13.1</v>
      </c>
      <c r="H1058" s="224">
        <v>16.100000000000001</v>
      </c>
      <c r="I1058" s="224">
        <v>15</v>
      </c>
      <c r="J1058" s="224">
        <v>14.6</v>
      </c>
      <c r="K1058" s="224">
        <v>16.3</v>
      </c>
      <c r="L1058" s="224">
        <v>14</v>
      </c>
      <c r="M1058" s="224">
        <v>11.8</v>
      </c>
      <c r="N1058" s="224">
        <v>14.2</v>
      </c>
      <c r="O1058" s="224">
        <v>10.3</v>
      </c>
      <c r="P1058" s="224">
        <v>15.690000000000001</v>
      </c>
      <c r="Q1058" s="224">
        <v>12.2</v>
      </c>
      <c r="R1058" s="231" t="s">
        <v>102</v>
      </c>
      <c r="S1058" s="224">
        <v>12</v>
      </c>
      <c r="T1058" s="224">
        <v>12.6</v>
      </c>
      <c r="U1058" s="224">
        <v>10.9</v>
      </c>
      <c r="V1058" s="224">
        <v>11.3</v>
      </c>
      <c r="W1058" s="224">
        <v>13.43</v>
      </c>
      <c r="X1058" s="224">
        <v>12.4</v>
      </c>
      <c r="Y1058" s="231">
        <v>24.72437</v>
      </c>
      <c r="Z1058" s="224">
        <v>10.6</v>
      </c>
      <c r="AA1058" s="225"/>
      <c r="AB1058" s="226"/>
      <c r="AC1058" s="226"/>
      <c r="AD1058" s="226"/>
      <c r="AE1058" s="226"/>
      <c r="AF1058" s="226"/>
      <c r="AG1058" s="226"/>
      <c r="AH1058" s="226"/>
      <c r="AI1058" s="226"/>
      <c r="AJ1058" s="226"/>
      <c r="AK1058" s="226"/>
      <c r="AL1058" s="226"/>
      <c r="AM1058" s="226"/>
      <c r="AN1058" s="226"/>
      <c r="AO1058" s="226"/>
      <c r="AP1058" s="226"/>
      <c r="AQ1058" s="226"/>
      <c r="AR1058" s="226"/>
      <c r="AS1058" s="226"/>
      <c r="AT1058" s="226"/>
      <c r="AU1058" s="226"/>
      <c r="AV1058" s="226"/>
      <c r="AW1058" s="226"/>
      <c r="AX1058" s="226"/>
      <c r="AY1058" s="226"/>
      <c r="AZ1058" s="226"/>
      <c r="BA1058" s="226"/>
      <c r="BB1058" s="226"/>
      <c r="BC1058" s="226"/>
      <c r="BD1058" s="226"/>
      <c r="BE1058" s="226"/>
      <c r="BF1058" s="226"/>
      <c r="BG1058" s="226"/>
      <c r="BH1058" s="226"/>
      <c r="BI1058" s="226"/>
      <c r="BJ1058" s="226"/>
      <c r="BK1058" s="226"/>
      <c r="BL1058" s="226"/>
      <c r="BM1058" s="230">
        <v>13.123571428571433</v>
      </c>
    </row>
    <row r="1059" spans="1:65">
      <c r="A1059" s="30"/>
      <c r="B1059" s="19">
        <v>1</v>
      </c>
      <c r="C1059" s="9">
        <v>5</v>
      </c>
      <c r="D1059" s="224">
        <v>13.2</v>
      </c>
      <c r="E1059" s="224">
        <v>12.2</v>
      </c>
      <c r="F1059" s="224">
        <v>12.1</v>
      </c>
      <c r="G1059" s="224">
        <v>13.3</v>
      </c>
      <c r="H1059" s="224">
        <v>15.9</v>
      </c>
      <c r="I1059" s="224">
        <v>14.6</v>
      </c>
      <c r="J1059" s="224">
        <v>15.7</v>
      </c>
      <c r="K1059" s="224">
        <v>16.399999999999999</v>
      </c>
      <c r="L1059" s="224">
        <v>13.8</v>
      </c>
      <c r="M1059" s="224">
        <v>11.9</v>
      </c>
      <c r="N1059" s="224">
        <v>14.4</v>
      </c>
      <c r="O1059" s="224">
        <v>10.3</v>
      </c>
      <c r="P1059" s="224">
        <v>15.35</v>
      </c>
      <c r="Q1059" s="224">
        <v>12</v>
      </c>
      <c r="R1059" s="231" t="s">
        <v>102</v>
      </c>
      <c r="S1059" s="232">
        <v>11.5</v>
      </c>
      <c r="T1059" s="224">
        <v>12.9</v>
      </c>
      <c r="U1059" s="224">
        <v>9.8000000000000007</v>
      </c>
      <c r="V1059" s="224">
        <v>10.5</v>
      </c>
      <c r="W1059" s="224">
        <v>13.27</v>
      </c>
      <c r="X1059" s="224">
        <v>13.41</v>
      </c>
      <c r="Y1059" s="231">
        <v>24.522480000000002</v>
      </c>
      <c r="Z1059" s="224">
        <v>11.4</v>
      </c>
      <c r="AA1059" s="225"/>
      <c r="AB1059" s="226"/>
      <c r="AC1059" s="226"/>
      <c r="AD1059" s="226"/>
      <c r="AE1059" s="226"/>
      <c r="AF1059" s="226"/>
      <c r="AG1059" s="226"/>
      <c r="AH1059" s="226"/>
      <c r="AI1059" s="226"/>
      <c r="AJ1059" s="226"/>
      <c r="AK1059" s="226"/>
      <c r="AL1059" s="226"/>
      <c r="AM1059" s="226"/>
      <c r="AN1059" s="226"/>
      <c r="AO1059" s="226"/>
      <c r="AP1059" s="226"/>
      <c r="AQ1059" s="226"/>
      <c r="AR1059" s="226"/>
      <c r="AS1059" s="226"/>
      <c r="AT1059" s="226"/>
      <c r="AU1059" s="226"/>
      <c r="AV1059" s="226"/>
      <c r="AW1059" s="226"/>
      <c r="AX1059" s="226"/>
      <c r="AY1059" s="226"/>
      <c r="AZ1059" s="226"/>
      <c r="BA1059" s="226"/>
      <c r="BB1059" s="226"/>
      <c r="BC1059" s="226"/>
      <c r="BD1059" s="226"/>
      <c r="BE1059" s="226"/>
      <c r="BF1059" s="226"/>
      <c r="BG1059" s="226"/>
      <c r="BH1059" s="226"/>
      <c r="BI1059" s="226"/>
      <c r="BJ1059" s="226"/>
      <c r="BK1059" s="226"/>
      <c r="BL1059" s="226"/>
      <c r="BM1059" s="230">
        <v>64</v>
      </c>
    </row>
    <row r="1060" spans="1:65">
      <c r="A1060" s="30"/>
      <c r="B1060" s="19">
        <v>1</v>
      </c>
      <c r="C1060" s="9">
        <v>6</v>
      </c>
      <c r="D1060" s="224">
        <v>13.8</v>
      </c>
      <c r="E1060" s="224">
        <v>12.7</v>
      </c>
      <c r="F1060" s="224">
        <v>11.6</v>
      </c>
      <c r="G1060" s="224">
        <v>13.1</v>
      </c>
      <c r="H1060" s="224">
        <v>15.400000000000002</v>
      </c>
      <c r="I1060" s="224">
        <v>14.8</v>
      </c>
      <c r="J1060" s="224">
        <v>16</v>
      </c>
      <c r="K1060" s="224">
        <v>15.8</v>
      </c>
      <c r="L1060" s="224">
        <v>14.2</v>
      </c>
      <c r="M1060" s="224">
        <v>11.7</v>
      </c>
      <c r="N1060" s="224">
        <v>13.9</v>
      </c>
      <c r="O1060" s="231" t="s">
        <v>94</v>
      </c>
      <c r="P1060" s="224">
        <v>15.94</v>
      </c>
      <c r="Q1060" s="224">
        <v>11.9</v>
      </c>
      <c r="R1060" s="231" t="s">
        <v>102</v>
      </c>
      <c r="S1060" s="224">
        <v>12.3</v>
      </c>
      <c r="T1060" s="224">
        <v>13</v>
      </c>
      <c r="U1060" s="224">
        <v>10.3</v>
      </c>
      <c r="V1060" s="224">
        <v>11.1</v>
      </c>
      <c r="W1060" s="224">
        <v>13.95</v>
      </c>
      <c r="X1060" s="224">
        <v>12.59</v>
      </c>
      <c r="Y1060" s="231">
        <v>24.629110000000001</v>
      </c>
      <c r="Z1060" s="224">
        <v>11.2</v>
      </c>
      <c r="AA1060" s="225"/>
      <c r="AB1060" s="226"/>
      <c r="AC1060" s="226"/>
      <c r="AD1060" s="226"/>
      <c r="AE1060" s="226"/>
      <c r="AF1060" s="226"/>
      <c r="AG1060" s="226"/>
      <c r="AH1060" s="226"/>
      <c r="AI1060" s="226"/>
      <c r="AJ1060" s="226"/>
      <c r="AK1060" s="226"/>
      <c r="AL1060" s="226"/>
      <c r="AM1060" s="226"/>
      <c r="AN1060" s="226"/>
      <c r="AO1060" s="226"/>
      <c r="AP1060" s="226"/>
      <c r="AQ1060" s="226"/>
      <c r="AR1060" s="226"/>
      <c r="AS1060" s="226"/>
      <c r="AT1060" s="226"/>
      <c r="AU1060" s="226"/>
      <c r="AV1060" s="226"/>
      <c r="AW1060" s="226"/>
      <c r="AX1060" s="226"/>
      <c r="AY1060" s="226"/>
      <c r="AZ1060" s="226"/>
      <c r="BA1060" s="226"/>
      <c r="BB1060" s="226"/>
      <c r="BC1060" s="226"/>
      <c r="BD1060" s="226"/>
      <c r="BE1060" s="226"/>
      <c r="BF1060" s="226"/>
      <c r="BG1060" s="226"/>
      <c r="BH1060" s="226"/>
      <c r="BI1060" s="226"/>
      <c r="BJ1060" s="226"/>
      <c r="BK1060" s="226"/>
      <c r="BL1060" s="226"/>
      <c r="BM1060" s="227"/>
    </row>
    <row r="1061" spans="1:65">
      <c r="A1061" s="30"/>
      <c r="B1061" s="20" t="s">
        <v>267</v>
      </c>
      <c r="C1061" s="12"/>
      <c r="D1061" s="233">
        <v>13.35</v>
      </c>
      <c r="E1061" s="233">
        <v>12.466666666666667</v>
      </c>
      <c r="F1061" s="233">
        <v>11.950000000000001</v>
      </c>
      <c r="G1061" s="233">
        <v>13.183333333333332</v>
      </c>
      <c r="H1061" s="233">
        <v>15.766666666666667</v>
      </c>
      <c r="I1061" s="233">
        <v>14.833333333333334</v>
      </c>
      <c r="J1061" s="233">
        <v>15.299999999999999</v>
      </c>
      <c r="K1061" s="233">
        <v>16.600000000000001</v>
      </c>
      <c r="L1061" s="233">
        <v>13.833333333333334</v>
      </c>
      <c r="M1061" s="233">
        <v>12.816666666666668</v>
      </c>
      <c r="N1061" s="233">
        <v>14.300000000000002</v>
      </c>
      <c r="O1061" s="233">
        <v>10.5</v>
      </c>
      <c r="P1061" s="233">
        <v>15.683333333333332</v>
      </c>
      <c r="Q1061" s="233">
        <v>11.833333333333336</v>
      </c>
      <c r="R1061" s="233" t="s">
        <v>595</v>
      </c>
      <c r="S1061" s="233">
        <v>12.15</v>
      </c>
      <c r="T1061" s="233">
        <v>12.799999999999999</v>
      </c>
      <c r="U1061" s="233">
        <v>10.35</v>
      </c>
      <c r="V1061" s="233">
        <v>10.916666666666664</v>
      </c>
      <c r="W1061" s="233">
        <v>13.733333333333334</v>
      </c>
      <c r="X1061" s="233">
        <v>12.955</v>
      </c>
      <c r="Y1061" s="233">
        <v>24.405813333333331</v>
      </c>
      <c r="Z1061" s="233">
        <v>11.100000000000001</v>
      </c>
      <c r="AA1061" s="225"/>
      <c r="AB1061" s="226"/>
      <c r="AC1061" s="226"/>
      <c r="AD1061" s="226"/>
      <c r="AE1061" s="226"/>
      <c r="AF1061" s="226"/>
      <c r="AG1061" s="226"/>
      <c r="AH1061" s="226"/>
      <c r="AI1061" s="226"/>
      <c r="AJ1061" s="226"/>
      <c r="AK1061" s="226"/>
      <c r="AL1061" s="226"/>
      <c r="AM1061" s="226"/>
      <c r="AN1061" s="226"/>
      <c r="AO1061" s="226"/>
      <c r="AP1061" s="226"/>
      <c r="AQ1061" s="226"/>
      <c r="AR1061" s="226"/>
      <c r="AS1061" s="226"/>
      <c r="AT1061" s="226"/>
      <c r="AU1061" s="226"/>
      <c r="AV1061" s="226"/>
      <c r="AW1061" s="226"/>
      <c r="AX1061" s="226"/>
      <c r="AY1061" s="226"/>
      <c r="AZ1061" s="226"/>
      <c r="BA1061" s="226"/>
      <c r="BB1061" s="226"/>
      <c r="BC1061" s="226"/>
      <c r="BD1061" s="226"/>
      <c r="BE1061" s="226"/>
      <c r="BF1061" s="226"/>
      <c r="BG1061" s="226"/>
      <c r="BH1061" s="226"/>
      <c r="BI1061" s="226"/>
      <c r="BJ1061" s="226"/>
      <c r="BK1061" s="226"/>
      <c r="BL1061" s="226"/>
      <c r="BM1061" s="227"/>
    </row>
    <row r="1062" spans="1:65">
      <c r="A1062" s="30"/>
      <c r="B1062" s="3" t="s">
        <v>268</v>
      </c>
      <c r="C1062" s="29"/>
      <c r="D1062" s="224">
        <v>13.149999999999999</v>
      </c>
      <c r="E1062" s="224">
        <v>12.45</v>
      </c>
      <c r="F1062" s="224">
        <v>12.05</v>
      </c>
      <c r="G1062" s="224">
        <v>13.149999999999999</v>
      </c>
      <c r="H1062" s="224">
        <v>15.850000000000001</v>
      </c>
      <c r="I1062" s="224">
        <v>14.9</v>
      </c>
      <c r="J1062" s="224">
        <v>15.45</v>
      </c>
      <c r="K1062" s="224">
        <v>16.600000000000001</v>
      </c>
      <c r="L1062" s="224">
        <v>13.9</v>
      </c>
      <c r="M1062" s="224">
        <v>11.850000000000001</v>
      </c>
      <c r="N1062" s="224">
        <v>14.25</v>
      </c>
      <c r="O1062" s="224">
        <v>10.3</v>
      </c>
      <c r="P1062" s="224">
        <v>15.585000000000001</v>
      </c>
      <c r="Q1062" s="224">
        <v>11.850000000000001</v>
      </c>
      <c r="R1062" s="224" t="s">
        <v>595</v>
      </c>
      <c r="S1062" s="224">
        <v>12.3</v>
      </c>
      <c r="T1062" s="224">
        <v>12.8</v>
      </c>
      <c r="U1062" s="224">
        <v>10.4</v>
      </c>
      <c r="V1062" s="224">
        <v>10.95</v>
      </c>
      <c r="W1062" s="224">
        <v>13.734999999999999</v>
      </c>
      <c r="X1062" s="224">
        <v>13.010000000000002</v>
      </c>
      <c r="Y1062" s="224">
        <v>24.676740000000002</v>
      </c>
      <c r="Z1062" s="224">
        <v>11.05</v>
      </c>
      <c r="AA1062" s="225"/>
      <c r="AB1062" s="226"/>
      <c r="AC1062" s="226"/>
      <c r="AD1062" s="226"/>
      <c r="AE1062" s="226"/>
      <c r="AF1062" s="226"/>
      <c r="AG1062" s="226"/>
      <c r="AH1062" s="226"/>
      <c r="AI1062" s="226"/>
      <c r="AJ1062" s="226"/>
      <c r="AK1062" s="226"/>
      <c r="AL1062" s="226"/>
      <c r="AM1062" s="226"/>
      <c r="AN1062" s="226"/>
      <c r="AO1062" s="226"/>
      <c r="AP1062" s="226"/>
      <c r="AQ1062" s="226"/>
      <c r="AR1062" s="226"/>
      <c r="AS1062" s="226"/>
      <c r="AT1062" s="226"/>
      <c r="AU1062" s="226"/>
      <c r="AV1062" s="226"/>
      <c r="AW1062" s="226"/>
      <c r="AX1062" s="226"/>
      <c r="AY1062" s="226"/>
      <c r="AZ1062" s="226"/>
      <c r="BA1062" s="226"/>
      <c r="BB1062" s="226"/>
      <c r="BC1062" s="226"/>
      <c r="BD1062" s="226"/>
      <c r="BE1062" s="226"/>
      <c r="BF1062" s="226"/>
      <c r="BG1062" s="226"/>
      <c r="BH1062" s="226"/>
      <c r="BI1062" s="226"/>
      <c r="BJ1062" s="226"/>
      <c r="BK1062" s="226"/>
      <c r="BL1062" s="226"/>
      <c r="BM1062" s="227"/>
    </row>
    <row r="1063" spans="1:65">
      <c r="A1063" s="30"/>
      <c r="B1063" s="3" t="s">
        <v>269</v>
      </c>
      <c r="C1063" s="29"/>
      <c r="D1063" s="224">
        <v>0.43703546766824336</v>
      </c>
      <c r="E1063" s="224">
        <v>0.53913510984415314</v>
      </c>
      <c r="F1063" s="224">
        <v>0.28809720581775894</v>
      </c>
      <c r="G1063" s="224">
        <v>0.20412414523193154</v>
      </c>
      <c r="H1063" s="224">
        <v>0.34448028487370214</v>
      </c>
      <c r="I1063" s="224">
        <v>0.24221202832779931</v>
      </c>
      <c r="J1063" s="224">
        <v>0.92951600308977966</v>
      </c>
      <c r="K1063" s="224">
        <v>0.53291650377896904</v>
      </c>
      <c r="L1063" s="224">
        <v>0.47609522856952341</v>
      </c>
      <c r="M1063" s="224">
        <v>2.3472679154000846</v>
      </c>
      <c r="N1063" s="224">
        <v>0.29664793948382678</v>
      </c>
      <c r="O1063" s="224">
        <v>0.28284271247461862</v>
      </c>
      <c r="P1063" s="224">
        <v>0.31206836857757086</v>
      </c>
      <c r="Q1063" s="224">
        <v>0.25819888974716099</v>
      </c>
      <c r="R1063" s="224" t="s">
        <v>595</v>
      </c>
      <c r="S1063" s="224">
        <v>0.35071355833500384</v>
      </c>
      <c r="T1063" s="224">
        <v>0.14142135623730975</v>
      </c>
      <c r="U1063" s="224">
        <v>0.43703546766824286</v>
      </c>
      <c r="V1063" s="224">
        <v>0.29944392908634287</v>
      </c>
      <c r="W1063" s="224">
        <v>0.36236261764517952</v>
      </c>
      <c r="X1063" s="224">
        <v>0.41678531644001093</v>
      </c>
      <c r="Y1063" s="224">
        <v>0.77469110604593028</v>
      </c>
      <c r="Z1063" s="224">
        <v>0.45607017003965555</v>
      </c>
      <c r="AA1063" s="225"/>
      <c r="AB1063" s="226"/>
      <c r="AC1063" s="226"/>
      <c r="AD1063" s="226"/>
      <c r="AE1063" s="226"/>
      <c r="AF1063" s="226"/>
      <c r="AG1063" s="226"/>
      <c r="AH1063" s="226"/>
      <c r="AI1063" s="226"/>
      <c r="AJ1063" s="226"/>
      <c r="AK1063" s="226"/>
      <c r="AL1063" s="226"/>
      <c r="AM1063" s="226"/>
      <c r="AN1063" s="226"/>
      <c r="AO1063" s="226"/>
      <c r="AP1063" s="226"/>
      <c r="AQ1063" s="226"/>
      <c r="AR1063" s="226"/>
      <c r="AS1063" s="226"/>
      <c r="AT1063" s="226"/>
      <c r="AU1063" s="226"/>
      <c r="AV1063" s="226"/>
      <c r="AW1063" s="226"/>
      <c r="AX1063" s="226"/>
      <c r="AY1063" s="226"/>
      <c r="AZ1063" s="226"/>
      <c r="BA1063" s="226"/>
      <c r="BB1063" s="226"/>
      <c r="BC1063" s="226"/>
      <c r="BD1063" s="226"/>
      <c r="BE1063" s="226"/>
      <c r="BF1063" s="226"/>
      <c r="BG1063" s="226"/>
      <c r="BH1063" s="226"/>
      <c r="BI1063" s="226"/>
      <c r="BJ1063" s="226"/>
      <c r="BK1063" s="226"/>
      <c r="BL1063" s="226"/>
      <c r="BM1063" s="227"/>
    </row>
    <row r="1064" spans="1:65">
      <c r="A1064" s="30"/>
      <c r="B1064" s="3" t="s">
        <v>85</v>
      </c>
      <c r="C1064" s="29"/>
      <c r="D1064" s="13">
        <v>3.2736739151179278E-2</v>
      </c>
      <c r="E1064" s="13">
        <v>4.3246131805680731E-2</v>
      </c>
      <c r="F1064" s="13">
        <v>2.4108552788096982E-2</v>
      </c>
      <c r="G1064" s="13">
        <v>1.5483500270437286E-2</v>
      </c>
      <c r="H1064" s="13">
        <v>2.184864386091134E-2</v>
      </c>
      <c r="I1064" s="13">
        <v>1.6328900786143772E-2</v>
      </c>
      <c r="J1064" s="13">
        <v>6.0752679940508481E-2</v>
      </c>
      <c r="K1064" s="13">
        <v>3.2103403842106568E-2</v>
      </c>
      <c r="L1064" s="13">
        <v>3.4416522547194461E-2</v>
      </c>
      <c r="M1064" s="13">
        <v>0.18314183995319253</v>
      </c>
      <c r="N1064" s="13">
        <v>2.0744611152715156E-2</v>
      </c>
      <c r="O1064" s="13">
        <v>2.6937401188058915E-2</v>
      </c>
      <c r="P1064" s="13">
        <v>1.9898089388580502E-2</v>
      </c>
      <c r="Q1064" s="13">
        <v>2.1819624485675572E-2</v>
      </c>
      <c r="R1064" s="13" t="s">
        <v>595</v>
      </c>
      <c r="S1064" s="13">
        <v>2.8865313443210191E-2</v>
      </c>
      <c r="T1064" s="13">
        <v>1.1048543456039825E-2</v>
      </c>
      <c r="U1064" s="13">
        <v>4.2225649050071777E-2</v>
      </c>
      <c r="V1064" s="13">
        <v>2.742997823691691E-2</v>
      </c>
      <c r="W1064" s="13">
        <v>2.6385627498435399E-2</v>
      </c>
      <c r="X1064" s="13">
        <v>3.2171772785797831E-2</v>
      </c>
      <c r="Y1064" s="13">
        <v>3.1742072901453408E-2</v>
      </c>
      <c r="Z1064" s="13">
        <v>4.1087402706275269E-2</v>
      </c>
      <c r="AA1064" s="155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30"/>
      <c r="B1065" s="3" t="s">
        <v>270</v>
      </c>
      <c r="C1065" s="29"/>
      <c r="D1065" s="13">
        <v>1.7253578620801902E-2</v>
      </c>
      <c r="E1065" s="13">
        <v>-5.0055334821023867E-2</v>
      </c>
      <c r="F1065" s="13">
        <v>-8.9424699286997478E-2</v>
      </c>
      <c r="G1065" s="13">
        <v>4.5537836317781633E-3</v>
      </c>
      <c r="H1065" s="13">
        <v>0.20140060596164622</v>
      </c>
      <c r="I1065" s="13">
        <v>0.13028175402311337</v>
      </c>
      <c r="J1065" s="13">
        <v>0.16584117999237957</v>
      </c>
      <c r="K1065" s="13">
        <v>0.26489958090676513</v>
      </c>
      <c r="L1065" s="13">
        <v>5.4082984088970942E-2</v>
      </c>
      <c r="M1065" s="13">
        <v>-2.3385765344073883E-2</v>
      </c>
      <c r="N1065" s="13">
        <v>8.9642410058237587E-2</v>
      </c>
      <c r="O1065" s="13">
        <v>-0.19991291569150405</v>
      </c>
      <c r="P1065" s="13">
        <v>0.19505070846713424</v>
      </c>
      <c r="Q1065" s="13">
        <v>-9.8314555779313917E-2</v>
      </c>
      <c r="R1065" s="13" t="s">
        <v>595</v>
      </c>
      <c r="S1065" s="13">
        <v>-7.4184945300168947E-2</v>
      </c>
      <c r="T1065" s="13">
        <v>-2.4655744842976501E-2</v>
      </c>
      <c r="U1065" s="13">
        <v>-0.2113427311816255</v>
      </c>
      <c r="V1065" s="13">
        <v>-0.16816342821894492</v>
      </c>
      <c r="W1065" s="13">
        <v>4.6463107095556566E-2</v>
      </c>
      <c r="X1065" s="13">
        <v>-1.2844935503184329E-2</v>
      </c>
      <c r="Y1065" s="13">
        <v>0.85969295524229317</v>
      </c>
      <c r="Z1065" s="13">
        <v>-0.15419365373101845</v>
      </c>
      <c r="AA1065" s="155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46" t="s">
        <v>271</v>
      </c>
      <c r="C1066" s="47"/>
      <c r="D1066" s="45">
        <v>0.2</v>
      </c>
      <c r="E1066" s="45">
        <v>0.24</v>
      </c>
      <c r="F1066" s="45">
        <v>0.5</v>
      </c>
      <c r="G1066" s="45">
        <v>0.11</v>
      </c>
      <c r="H1066" s="45">
        <v>1.41</v>
      </c>
      <c r="I1066" s="45">
        <v>0.94</v>
      </c>
      <c r="J1066" s="45">
        <v>1.18</v>
      </c>
      <c r="K1066" s="45">
        <v>1.83</v>
      </c>
      <c r="L1066" s="45">
        <v>0.44</v>
      </c>
      <c r="M1066" s="45">
        <v>7.0000000000000007E-2</v>
      </c>
      <c r="N1066" s="45">
        <v>0.67</v>
      </c>
      <c r="O1066" s="45">
        <v>1.69</v>
      </c>
      <c r="P1066" s="45">
        <v>1.37</v>
      </c>
      <c r="Q1066" s="45">
        <v>0.56000000000000005</v>
      </c>
      <c r="R1066" s="45">
        <v>5.24</v>
      </c>
      <c r="S1066" s="45">
        <v>0.4</v>
      </c>
      <c r="T1066" s="45">
        <v>0.08</v>
      </c>
      <c r="U1066" s="45">
        <v>1.31</v>
      </c>
      <c r="V1066" s="45">
        <v>1.02</v>
      </c>
      <c r="W1066" s="45">
        <v>0.39</v>
      </c>
      <c r="X1066" s="45">
        <v>0</v>
      </c>
      <c r="Y1066" s="45">
        <v>5.74</v>
      </c>
      <c r="Z1066" s="45">
        <v>0.93</v>
      </c>
      <c r="AA1066" s="155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B1067" s="31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BM1067" s="55"/>
    </row>
    <row r="1068" spans="1:65" ht="15">
      <c r="B1068" s="8" t="s">
        <v>526</v>
      </c>
      <c r="BM1068" s="28" t="s">
        <v>65</v>
      </c>
    </row>
    <row r="1069" spans="1:65" ht="15">
      <c r="A1069" s="25" t="s">
        <v>41</v>
      </c>
      <c r="B1069" s="18" t="s">
        <v>108</v>
      </c>
      <c r="C1069" s="15" t="s">
        <v>109</v>
      </c>
      <c r="D1069" s="16" t="s">
        <v>224</v>
      </c>
      <c r="E1069" s="17" t="s">
        <v>224</v>
      </c>
      <c r="F1069" s="17" t="s">
        <v>224</v>
      </c>
      <c r="G1069" s="17" t="s">
        <v>224</v>
      </c>
      <c r="H1069" s="17" t="s">
        <v>224</v>
      </c>
      <c r="I1069" s="17" t="s">
        <v>224</v>
      </c>
      <c r="J1069" s="17" t="s">
        <v>224</v>
      </c>
      <c r="K1069" s="17" t="s">
        <v>224</v>
      </c>
      <c r="L1069" s="17" t="s">
        <v>224</v>
      </c>
      <c r="M1069" s="17" t="s">
        <v>224</v>
      </c>
      <c r="N1069" s="17" t="s">
        <v>224</v>
      </c>
      <c r="O1069" s="17" t="s">
        <v>224</v>
      </c>
      <c r="P1069" s="17" t="s">
        <v>224</v>
      </c>
      <c r="Q1069" s="17" t="s">
        <v>224</v>
      </c>
      <c r="R1069" s="155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</v>
      </c>
    </row>
    <row r="1070" spans="1:65">
      <c r="A1070" s="30"/>
      <c r="B1070" s="19" t="s">
        <v>225</v>
      </c>
      <c r="C1070" s="9" t="s">
        <v>225</v>
      </c>
      <c r="D1070" s="153" t="s">
        <v>234</v>
      </c>
      <c r="E1070" s="154" t="s">
        <v>235</v>
      </c>
      <c r="F1070" s="154" t="s">
        <v>236</v>
      </c>
      <c r="G1070" s="154" t="s">
        <v>239</v>
      </c>
      <c r="H1070" s="154" t="s">
        <v>240</v>
      </c>
      <c r="I1070" s="154" t="s">
        <v>242</v>
      </c>
      <c r="J1070" s="154" t="s">
        <v>243</v>
      </c>
      <c r="K1070" s="154" t="s">
        <v>244</v>
      </c>
      <c r="L1070" s="154" t="s">
        <v>246</v>
      </c>
      <c r="M1070" s="154" t="s">
        <v>251</v>
      </c>
      <c r="N1070" s="154" t="s">
        <v>252</v>
      </c>
      <c r="O1070" s="154" t="s">
        <v>253</v>
      </c>
      <c r="P1070" s="154" t="s">
        <v>255</v>
      </c>
      <c r="Q1070" s="154" t="s">
        <v>258</v>
      </c>
      <c r="R1070" s="155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 t="s">
        <v>3</v>
      </c>
    </row>
    <row r="1071" spans="1:65">
      <c r="A1071" s="30"/>
      <c r="B1071" s="19"/>
      <c r="C1071" s="9"/>
      <c r="D1071" s="10" t="s">
        <v>296</v>
      </c>
      <c r="E1071" s="11" t="s">
        <v>295</v>
      </c>
      <c r="F1071" s="11" t="s">
        <v>295</v>
      </c>
      <c r="G1071" s="11" t="s">
        <v>295</v>
      </c>
      <c r="H1071" s="11" t="s">
        <v>296</v>
      </c>
      <c r="I1071" s="11" t="s">
        <v>295</v>
      </c>
      <c r="J1071" s="11" t="s">
        <v>296</v>
      </c>
      <c r="K1071" s="11" t="s">
        <v>295</v>
      </c>
      <c r="L1071" s="11" t="s">
        <v>295</v>
      </c>
      <c r="M1071" s="11" t="s">
        <v>296</v>
      </c>
      <c r="N1071" s="11" t="s">
        <v>295</v>
      </c>
      <c r="O1071" s="11" t="s">
        <v>295</v>
      </c>
      <c r="P1071" s="11" t="s">
        <v>295</v>
      </c>
      <c r="Q1071" s="11" t="s">
        <v>295</v>
      </c>
      <c r="R1071" s="155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2</v>
      </c>
    </row>
    <row r="1072" spans="1:65">
      <c r="A1072" s="30"/>
      <c r="B1072" s="19"/>
      <c r="C1072" s="9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155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2</v>
      </c>
    </row>
    <row r="1073" spans="1:65">
      <c r="A1073" s="30"/>
      <c r="B1073" s="18">
        <v>1</v>
      </c>
      <c r="C1073" s="14">
        <v>1</v>
      </c>
      <c r="D1073" s="22">
        <v>1.7</v>
      </c>
      <c r="E1073" s="22">
        <v>1.65</v>
      </c>
      <c r="F1073" s="22">
        <v>1.5</v>
      </c>
      <c r="G1073" s="22">
        <v>1.69</v>
      </c>
      <c r="H1073" s="22">
        <v>1.4</v>
      </c>
      <c r="I1073" s="22">
        <v>1.2557504969756592</v>
      </c>
      <c r="J1073" s="22">
        <v>1.7</v>
      </c>
      <c r="K1073" s="22">
        <v>1.7</v>
      </c>
      <c r="L1073" s="22">
        <v>1.8</v>
      </c>
      <c r="M1073" s="22">
        <v>1.3</v>
      </c>
      <c r="N1073" s="22">
        <v>1.3</v>
      </c>
      <c r="O1073" s="22">
        <v>1.69</v>
      </c>
      <c r="P1073" s="149">
        <v>2.3636499999999998</v>
      </c>
      <c r="Q1073" s="22">
        <v>1.2</v>
      </c>
      <c r="R1073" s="155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</v>
      </c>
    </row>
    <row r="1074" spans="1:65">
      <c r="A1074" s="30"/>
      <c r="B1074" s="19">
        <v>1</v>
      </c>
      <c r="C1074" s="9">
        <v>2</v>
      </c>
      <c r="D1074" s="11">
        <v>1.8</v>
      </c>
      <c r="E1074" s="11">
        <v>1.7</v>
      </c>
      <c r="F1074" s="11">
        <v>1.4</v>
      </c>
      <c r="G1074" s="11">
        <v>1.64</v>
      </c>
      <c r="H1074" s="11">
        <v>1.5</v>
      </c>
      <c r="I1074" s="11">
        <v>1.3477228688762799</v>
      </c>
      <c r="J1074" s="11">
        <v>1.7</v>
      </c>
      <c r="K1074" s="11">
        <v>1.65</v>
      </c>
      <c r="L1074" s="11">
        <v>1.84</v>
      </c>
      <c r="M1074" s="11">
        <v>1.3</v>
      </c>
      <c r="N1074" s="11">
        <v>1.3</v>
      </c>
      <c r="O1074" s="11">
        <v>1.63</v>
      </c>
      <c r="P1074" s="150">
        <v>2.43994</v>
      </c>
      <c r="Q1074" s="11">
        <v>1.4</v>
      </c>
      <c r="R1074" s="155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33</v>
      </c>
    </row>
    <row r="1075" spans="1:65">
      <c r="A1075" s="30"/>
      <c r="B1075" s="19">
        <v>1</v>
      </c>
      <c r="C1075" s="9">
        <v>3</v>
      </c>
      <c r="D1075" s="11">
        <v>1.8</v>
      </c>
      <c r="E1075" s="11">
        <v>1.7</v>
      </c>
      <c r="F1075" s="11">
        <v>1.5</v>
      </c>
      <c r="G1075" s="11">
        <v>1.68</v>
      </c>
      <c r="H1075" s="11">
        <v>1.6</v>
      </c>
      <c r="I1075" s="11">
        <v>1.2545553629758694</v>
      </c>
      <c r="J1075" s="11">
        <v>1.65</v>
      </c>
      <c r="K1075" s="11">
        <v>1.65</v>
      </c>
      <c r="L1075" s="151">
        <v>1.95</v>
      </c>
      <c r="M1075" s="11">
        <v>1.2</v>
      </c>
      <c r="N1075" s="11">
        <v>1.3</v>
      </c>
      <c r="O1075" s="11">
        <v>1.62</v>
      </c>
      <c r="P1075" s="150">
        <v>2.4990899999999998</v>
      </c>
      <c r="Q1075" s="11">
        <v>1.3</v>
      </c>
      <c r="R1075" s="155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16</v>
      </c>
    </row>
    <row r="1076" spans="1:65">
      <c r="A1076" s="30"/>
      <c r="B1076" s="19">
        <v>1</v>
      </c>
      <c r="C1076" s="9">
        <v>4</v>
      </c>
      <c r="D1076" s="11">
        <v>1.8</v>
      </c>
      <c r="E1076" s="11">
        <v>1.65</v>
      </c>
      <c r="F1076" s="11">
        <v>1.4</v>
      </c>
      <c r="G1076" s="11">
        <v>1.6</v>
      </c>
      <c r="H1076" s="11">
        <v>1.6</v>
      </c>
      <c r="I1076" s="11">
        <v>1.3411986047755864</v>
      </c>
      <c r="J1076" s="11">
        <v>1.75</v>
      </c>
      <c r="K1076" s="11">
        <v>1.7</v>
      </c>
      <c r="L1076" s="11">
        <v>1.8</v>
      </c>
      <c r="M1076" s="11">
        <v>1.4</v>
      </c>
      <c r="N1076" s="11">
        <v>1.3</v>
      </c>
      <c r="O1076" s="11">
        <v>1.61</v>
      </c>
      <c r="P1076" s="150">
        <v>2.4933999999999998</v>
      </c>
      <c r="Q1076" s="11">
        <v>1.3</v>
      </c>
      <c r="R1076" s="155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1.5407324101294801</v>
      </c>
    </row>
    <row r="1077" spans="1:65">
      <c r="A1077" s="30"/>
      <c r="B1077" s="19">
        <v>1</v>
      </c>
      <c r="C1077" s="9">
        <v>5</v>
      </c>
      <c r="D1077" s="11">
        <v>1.8</v>
      </c>
      <c r="E1077" s="11">
        <v>1.7</v>
      </c>
      <c r="F1077" s="11">
        <v>1.5</v>
      </c>
      <c r="G1077" s="11">
        <v>1.65</v>
      </c>
      <c r="H1077" s="11">
        <v>1.5</v>
      </c>
      <c r="I1077" s="11">
        <v>1.2875447167000411</v>
      </c>
      <c r="J1077" s="11">
        <v>1.7</v>
      </c>
      <c r="K1077" s="11">
        <v>1.75</v>
      </c>
      <c r="L1077" s="11">
        <v>1.8</v>
      </c>
      <c r="M1077" s="11">
        <v>1.2</v>
      </c>
      <c r="N1077" s="11">
        <v>1.2</v>
      </c>
      <c r="O1077" s="11">
        <v>1.57</v>
      </c>
      <c r="P1077" s="150">
        <v>2.5334400000000001</v>
      </c>
      <c r="Q1077" s="11">
        <v>1.4</v>
      </c>
      <c r="R1077" s="155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65</v>
      </c>
    </row>
    <row r="1078" spans="1:65">
      <c r="A1078" s="30"/>
      <c r="B1078" s="19">
        <v>1</v>
      </c>
      <c r="C1078" s="9">
        <v>6</v>
      </c>
      <c r="D1078" s="11">
        <v>1.7</v>
      </c>
      <c r="E1078" s="11">
        <v>1.6</v>
      </c>
      <c r="F1078" s="11">
        <v>1.3</v>
      </c>
      <c r="G1078" s="11">
        <v>1.71</v>
      </c>
      <c r="H1078" s="11">
        <v>1.5</v>
      </c>
      <c r="I1078" s="11">
        <v>1.2863559397960023</v>
      </c>
      <c r="J1078" s="11">
        <v>1.65</v>
      </c>
      <c r="K1078" s="11">
        <v>1.65</v>
      </c>
      <c r="L1078" s="11">
        <v>1.83</v>
      </c>
      <c r="M1078" s="11">
        <v>1.3</v>
      </c>
      <c r="N1078" s="11">
        <v>1.3</v>
      </c>
      <c r="O1078" s="11">
        <v>1.58</v>
      </c>
      <c r="P1078" s="150">
        <v>2.51817</v>
      </c>
      <c r="Q1078" s="11">
        <v>1.3</v>
      </c>
      <c r="R1078" s="155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20" t="s">
        <v>267</v>
      </c>
      <c r="C1079" s="12"/>
      <c r="D1079" s="23">
        <v>1.7666666666666666</v>
      </c>
      <c r="E1079" s="23">
        <v>1.6666666666666663</v>
      </c>
      <c r="F1079" s="23">
        <v>1.4333333333333336</v>
      </c>
      <c r="G1079" s="23">
        <v>1.6616666666666664</v>
      </c>
      <c r="H1079" s="23">
        <v>1.5166666666666666</v>
      </c>
      <c r="I1079" s="23">
        <v>1.2955213316832397</v>
      </c>
      <c r="J1079" s="23">
        <v>1.6916666666666667</v>
      </c>
      <c r="K1079" s="23">
        <v>1.6833333333333333</v>
      </c>
      <c r="L1079" s="23">
        <v>1.8366666666666667</v>
      </c>
      <c r="M1079" s="23">
        <v>1.2833333333333332</v>
      </c>
      <c r="N1079" s="23">
        <v>1.2833333333333334</v>
      </c>
      <c r="O1079" s="23">
        <v>1.6166666666666665</v>
      </c>
      <c r="P1079" s="23">
        <v>2.474615</v>
      </c>
      <c r="Q1079" s="23">
        <v>1.3166666666666667</v>
      </c>
      <c r="R1079" s="155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268</v>
      </c>
      <c r="C1080" s="29"/>
      <c r="D1080" s="11">
        <v>1.8</v>
      </c>
      <c r="E1080" s="11">
        <v>1.6749999999999998</v>
      </c>
      <c r="F1080" s="11">
        <v>1.45</v>
      </c>
      <c r="G1080" s="11">
        <v>1.665</v>
      </c>
      <c r="H1080" s="11">
        <v>1.5</v>
      </c>
      <c r="I1080" s="11">
        <v>1.2869503282480217</v>
      </c>
      <c r="J1080" s="11">
        <v>1.7</v>
      </c>
      <c r="K1080" s="11">
        <v>1.6749999999999998</v>
      </c>
      <c r="L1080" s="11">
        <v>1.8149999999999999</v>
      </c>
      <c r="M1080" s="11">
        <v>1.3</v>
      </c>
      <c r="N1080" s="11">
        <v>1.3</v>
      </c>
      <c r="O1080" s="11">
        <v>1.6150000000000002</v>
      </c>
      <c r="P1080" s="11">
        <v>2.496245</v>
      </c>
      <c r="Q1080" s="11">
        <v>1.3</v>
      </c>
      <c r="R1080" s="155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3" t="s">
        <v>269</v>
      </c>
      <c r="C1081" s="29"/>
      <c r="D1081" s="24">
        <v>5.1639777949432274E-2</v>
      </c>
      <c r="E1081" s="24">
        <v>4.0824829046386263E-2</v>
      </c>
      <c r="F1081" s="24">
        <v>8.1649658092772609E-2</v>
      </c>
      <c r="G1081" s="24">
        <v>3.970726214015094E-2</v>
      </c>
      <c r="H1081" s="24">
        <v>7.5277265270908167E-2</v>
      </c>
      <c r="I1081" s="24">
        <v>4.054374043666157E-2</v>
      </c>
      <c r="J1081" s="24">
        <v>3.7638632635454077E-2</v>
      </c>
      <c r="K1081" s="24">
        <v>4.0824829046386339E-2</v>
      </c>
      <c r="L1081" s="24">
        <v>5.8195074247453821E-2</v>
      </c>
      <c r="M1081" s="24">
        <v>7.5277265270908097E-2</v>
      </c>
      <c r="N1081" s="24">
        <v>4.0824829046386339E-2</v>
      </c>
      <c r="O1081" s="24">
        <v>4.2739521132865561E-2</v>
      </c>
      <c r="P1081" s="24">
        <v>6.2968098827898625E-2</v>
      </c>
      <c r="Q1081" s="24">
        <v>7.527726527090807E-2</v>
      </c>
      <c r="R1081" s="155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3" t="s">
        <v>85</v>
      </c>
      <c r="C1082" s="29"/>
      <c r="D1082" s="13">
        <v>2.9230062990244682E-2</v>
      </c>
      <c r="E1082" s="13">
        <v>2.4494897427831765E-2</v>
      </c>
      <c r="F1082" s="13">
        <v>5.6964877739143674E-2</v>
      </c>
      <c r="G1082" s="13">
        <v>2.3896045420351623E-2</v>
      </c>
      <c r="H1082" s="13">
        <v>4.9633361717082311E-2</v>
      </c>
      <c r="I1082" s="13">
        <v>3.1295309035154262E-2</v>
      </c>
      <c r="J1082" s="13">
        <v>2.2249438011105859E-2</v>
      </c>
      <c r="K1082" s="13">
        <v>2.4252373690922577E-2</v>
      </c>
      <c r="L1082" s="13">
        <v>3.1685158392443097E-2</v>
      </c>
      <c r="M1082" s="13">
        <v>5.8657609302006315E-2</v>
      </c>
      <c r="N1082" s="13">
        <v>3.1811555101080261E-2</v>
      </c>
      <c r="O1082" s="13">
        <v>2.6436817195586947E-2</v>
      </c>
      <c r="P1082" s="13">
        <v>2.5445614298748948E-2</v>
      </c>
      <c r="Q1082" s="13">
        <v>5.7172606534866888E-2</v>
      </c>
      <c r="R1082" s="155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30"/>
      <c r="B1083" s="3" t="s">
        <v>270</v>
      </c>
      <c r="C1083" s="29"/>
      <c r="D1083" s="13">
        <v>0.14664081514206573</v>
      </c>
      <c r="E1083" s="13">
        <v>8.1736618058552368E-2</v>
      </c>
      <c r="F1083" s="13">
        <v>-6.9706508469644657E-2</v>
      </c>
      <c r="G1083" s="13">
        <v>7.8491408204376834E-2</v>
      </c>
      <c r="H1083" s="13">
        <v>-1.5619677566717227E-2</v>
      </c>
      <c r="I1083" s="13">
        <v>-0.159152281625356</v>
      </c>
      <c r="J1083" s="13">
        <v>9.796266732943093E-2</v>
      </c>
      <c r="K1083" s="13">
        <v>9.2553984239138076E-2</v>
      </c>
      <c r="L1083" s="13">
        <v>0.19207375310052499</v>
      </c>
      <c r="M1083" s="13">
        <v>-0.16706280409491459</v>
      </c>
      <c r="N1083" s="13">
        <v>-0.16706280409491447</v>
      </c>
      <c r="O1083" s="13">
        <v>4.928451951679591E-2</v>
      </c>
      <c r="P1083" s="13">
        <v>0.6061289966581791</v>
      </c>
      <c r="Q1083" s="13">
        <v>-0.1454280717337435</v>
      </c>
      <c r="R1083" s="155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46" t="s">
        <v>271</v>
      </c>
      <c r="C1084" s="47"/>
      <c r="D1084" s="45">
        <v>0.53</v>
      </c>
      <c r="E1084" s="45">
        <v>0.11</v>
      </c>
      <c r="F1084" s="45">
        <v>0.85</v>
      </c>
      <c r="G1084" s="45">
        <v>0.09</v>
      </c>
      <c r="H1084" s="45">
        <v>0.51</v>
      </c>
      <c r="I1084" s="45">
        <v>1.43</v>
      </c>
      <c r="J1084" s="45">
        <v>0.22</v>
      </c>
      <c r="K1084" s="45">
        <v>0.18</v>
      </c>
      <c r="L1084" s="45">
        <v>0.82</v>
      </c>
      <c r="M1084" s="45">
        <v>1.48</v>
      </c>
      <c r="N1084" s="45">
        <v>1.48</v>
      </c>
      <c r="O1084" s="45">
        <v>0.09</v>
      </c>
      <c r="P1084" s="45">
        <v>3.47</v>
      </c>
      <c r="Q1084" s="45">
        <v>1.34</v>
      </c>
      <c r="R1084" s="155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B1085" s="31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BM1085" s="55"/>
    </row>
    <row r="1086" spans="1:65" ht="15">
      <c r="B1086" s="8" t="s">
        <v>527</v>
      </c>
      <c r="BM1086" s="28" t="s">
        <v>65</v>
      </c>
    </row>
    <row r="1087" spans="1:65" ht="15">
      <c r="A1087" s="25" t="s">
        <v>44</v>
      </c>
      <c r="B1087" s="18" t="s">
        <v>108</v>
      </c>
      <c r="C1087" s="15" t="s">
        <v>109</v>
      </c>
      <c r="D1087" s="16" t="s">
        <v>224</v>
      </c>
      <c r="E1087" s="17" t="s">
        <v>224</v>
      </c>
      <c r="F1087" s="17" t="s">
        <v>224</v>
      </c>
      <c r="G1087" s="17" t="s">
        <v>224</v>
      </c>
      <c r="H1087" s="17" t="s">
        <v>224</v>
      </c>
      <c r="I1087" s="17" t="s">
        <v>224</v>
      </c>
      <c r="J1087" s="17" t="s">
        <v>224</v>
      </c>
      <c r="K1087" s="17" t="s">
        <v>224</v>
      </c>
      <c r="L1087" s="17" t="s">
        <v>224</v>
      </c>
      <c r="M1087" s="17" t="s">
        <v>224</v>
      </c>
      <c r="N1087" s="17" t="s">
        <v>224</v>
      </c>
      <c r="O1087" s="17" t="s">
        <v>224</v>
      </c>
      <c r="P1087" s="17" t="s">
        <v>224</v>
      </c>
      <c r="Q1087" s="17" t="s">
        <v>224</v>
      </c>
      <c r="R1087" s="17" t="s">
        <v>224</v>
      </c>
      <c r="S1087" s="17" t="s">
        <v>224</v>
      </c>
      <c r="T1087" s="17" t="s">
        <v>224</v>
      </c>
      <c r="U1087" s="17" t="s">
        <v>224</v>
      </c>
      <c r="V1087" s="17" t="s">
        <v>224</v>
      </c>
      <c r="W1087" s="17" t="s">
        <v>224</v>
      </c>
      <c r="X1087" s="17" t="s">
        <v>224</v>
      </c>
      <c r="Y1087" s="17" t="s">
        <v>224</v>
      </c>
      <c r="Z1087" s="17" t="s">
        <v>224</v>
      </c>
      <c r="AA1087" s="17" t="s">
        <v>224</v>
      </c>
      <c r="AB1087" s="17" t="s">
        <v>224</v>
      </c>
      <c r="AC1087" s="155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9" t="s">
        <v>225</v>
      </c>
      <c r="C1088" s="9" t="s">
        <v>225</v>
      </c>
      <c r="D1088" s="153" t="s">
        <v>227</v>
      </c>
      <c r="E1088" s="154" t="s">
        <v>229</v>
      </c>
      <c r="F1088" s="154" t="s">
        <v>230</v>
      </c>
      <c r="G1088" s="154" t="s">
        <v>232</v>
      </c>
      <c r="H1088" s="154" t="s">
        <v>233</v>
      </c>
      <c r="I1088" s="154" t="s">
        <v>234</v>
      </c>
      <c r="J1088" s="154" t="s">
        <v>235</v>
      </c>
      <c r="K1088" s="154" t="s">
        <v>236</v>
      </c>
      <c r="L1088" s="154" t="s">
        <v>238</v>
      </c>
      <c r="M1088" s="154" t="s">
        <v>239</v>
      </c>
      <c r="N1088" s="154" t="s">
        <v>240</v>
      </c>
      <c r="O1088" s="154" t="s">
        <v>242</v>
      </c>
      <c r="P1088" s="154" t="s">
        <v>243</v>
      </c>
      <c r="Q1088" s="154" t="s">
        <v>244</v>
      </c>
      <c r="R1088" s="154" t="s">
        <v>246</v>
      </c>
      <c r="S1088" s="154" t="s">
        <v>247</v>
      </c>
      <c r="T1088" s="154" t="s">
        <v>248</v>
      </c>
      <c r="U1088" s="154" t="s">
        <v>249</v>
      </c>
      <c r="V1088" s="154" t="s">
        <v>250</v>
      </c>
      <c r="W1088" s="154" t="s">
        <v>251</v>
      </c>
      <c r="X1088" s="154" t="s">
        <v>252</v>
      </c>
      <c r="Y1088" s="154" t="s">
        <v>253</v>
      </c>
      <c r="Z1088" s="154" t="s">
        <v>254</v>
      </c>
      <c r="AA1088" s="154" t="s">
        <v>255</v>
      </c>
      <c r="AB1088" s="154" t="s">
        <v>258</v>
      </c>
      <c r="AC1088" s="155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 t="s">
        <v>3</v>
      </c>
    </row>
    <row r="1089" spans="1:65">
      <c r="A1089" s="30"/>
      <c r="B1089" s="19"/>
      <c r="C1089" s="9"/>
      <c r="D1089" s="10" t="s">
        <v>295</v>
      </c>
      <c r="E1089" s="11" t="s">
        <v>296</v>
      </c>
      <c r="F1089" s="11" t="s">
        <v>296</v>
      </c>
      <c r="G1089" s="11" t="s">
        <v>296</v>
      </c>
      <c r="H1089" s="11" t="s">
        <v>296</v>
      </c>
      <c r="I1089" s="11" t="s">
        <v>296</v>
      </c>
      <c r="J1089" s="11" t="s">
        <v>295</v>
      </c>
      <c r="K1089" s="11" t="s">
        <v>295</v>
      </c>
      <c r="L1089" s="11" t="s">
        <v>295</v>
      </c>
      <c r="M1089" s="11" t="s">
        <v>295</v>
      </c>
      <c r="N1089" s="11" t="s">
        <v>296</v>
      </c>
      <c r="O1089" s="11" t="s">
        <v>112</v>
      </c>
      <c r="P1089" s="11" t="s">
        <v>296</v>
      </c>
      <c r="Q1089" s="11" t="s">
        <v>112</v>
      </c>
      <c r="R1089" s="11" t="s">
        <v>112</v>
      </c>
      <c r="S1089" s="11" t="s">
        <v>112</v>
      </c>
      <c r="T1089" s="11" t="s">
        <v>112</v>
      </c>
      <c r="U1089" s="11" t="s">
        <v>296</v>
      </c>
      <c r="V1089" s="11" t="s">
        <v>296</v>
      </c>
      <c r="W1089" s="11" t="s">
        <v>296</v>
      </c>
      <c r="X1089" s="11" t="s">
        <v>296</v>
      </c>
      <c r="Y1089" s="11" t="s">
        <v>112</v>
      </c>
      <c r="Z1089" s="11" t="s">
        <v>295</v>
      </c>
      <c r="AA1089" s="11" t="s">
        <v>295</v>
      </c>
      <c r="AB1089" s="11" t="s">
        <v>112</v>
      </c>
      <c r="AC1089" s="155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0</v>
      </c>
    </row>
    <row r="1090" spans="1:65">
      <c r="A1090" s="30"/>
      <c r="B1090" s="19"/>
      <c r="C1090" s="9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  <c r="AA1090" s="26"/>
      <c r="AB1090" s="26"/>
      <c r="AC1090" s="155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1</v>
      </c>
    </row>
    <row r="1091" spans="1:65">
      <c r="A1091" s="30"/>
      <c r="B1091" s="18">
        <v>1</v>
      </c>
      <c r="C1091" s="14">
        <v>1</v>
      </c>
      <c r="D1091" s="207">
        <v>80.400000000000006</v>
      </c>
      <c r="E1091" s="207">
        <v>84</v>
      </c>
      <c r="F1091" s="207">
        <v>82</v>
      </c>
      <c r="G1091" s="207">
        <v>93</v>
      </c>
      <c r="H1091" s="207">
        <v>83</v>
      </c>
      <c r="I1091" s="207">
        <v>81.8</v>
      </c>
      <c r="J1091" s="207">
        <v>92</v>
      </c>
      <c r="K1091" s="207">
        <v>92.7</v>
      </c>
      <c r="L1091" s="207">
        <v>91.1</v>
      </c>
      <c r="M1091" s="207">
        <v>83</v>
      </c>
      <c r="N1091" s="207">
        <v>86</v>
      </c>
      <c r="O1091" s="209">
        <v>70.541719999999998</v>
      </c>
      <c r="P1091" s="207">
        <v>85</v>
      </c>
      <c r="Q1091" s="207">
        <v>88</v>
      </c>
      <c r="R1091" s="207">
        <v>90</v>
      </c>
      <c r="S1091" s="207">
        <v>87</v>
      </c>
      <c r="T1091" s="207">
        <v>82</v>
      </c>
      <c r="U1091" s="207">
        <v>84</v>
      </c>
      <c r="V1091" s="207">
        <v>87</v>
      </c>
      <c r="W1091" s="207">
        <v>89.8</v>
      </c>
      <c r="X1091" s="208">
        <v>80</v>
      </c>
      <c r="Y1091" s="207">
        <v>83</v>
      </c>
      <c r="Z1091" s="207">
        <v>93</v>
      </c>
      <c r="AA1091" s="208">
        <v>89.826099999999997</v>
      </c>
      <c r="AB1091" s="207">
        <v>90</v>
      </c>
      <c r="AC1091" s="210"/>
      <c r="AD1091" s="211"/>
      <c r="AE1091" s="211"/>
      <c r="AF1091" s="211"/>
      <c r="AG1091" s="211"/>
      <c r="AH1091" s="211"/>
      <c r="AI1091" s="211"/>
      <c r="AJ1091" s="211"/>
      <c r="AK1091" s="211"/>
      <c r="AL1091" s="211"/>
      <c r="AM1091" s="211"/>
      <c r="AN1091" s="211"/>
      <c r="AO1091" s="211"/>
      <c r="AP1091" s="211"/>
      <c r="AQ1091" s="211"/>
      <c r="AR1091" s="211"/>
      <c r="AS1091" s="211"/>
      <c r="AT1091" s="211"/>
      <c r="AU1091" s="211"/>
      <c r="AV1091" s="211"/>
      <c r="AW1091" s="211"/>
      <c r="AX1091" s="211"/>
      <c r="AY1091" s="211"/>
      <c r="AZ1091" s="211"/>
      <c r="BA1091" s="211"/>
      <c r="BB1091" s="211"/>
      <c r="BC1091" s="211"/>
      <c r="BD1091" s="211"/>
      <c r="BE1091" s="211"/>
      <c r="BF1091" s="211"/>
      <c r="BG1091" s="211"/>
      <c r="BH1091" s="211"/>
      <c r="BI1091" s="211"/>
      <c r="BJ1091" s="211"/>
      <c r="BK1091" s="211"/>
      <c r="BL1091" s="211"/>
      <c r="BM1091" s="212">
        <v>1</v>
      </c>
    </row>
    <row r="1092" spans="1:65">
      <c r="A1092" s="30"/>
      <c r="B1092" s="19">
        <v>1</v>
      </c>
      <c r="C1092" s="9">
        <v>2</v>
      </c>
      <c r="D1092" s="213">
        <v>80</v>
      </c>
      <c r="E1092" s="213">
        <v>85</v>
      </c>
      <c r="F1092" s="213">
        <v>84</v>
      </c>
      <c r="G1092" s="213">
        <v>94</v>
      </c>
      <c r="H1092" s="213">
        <v>82</v>
      </c>
      <c r="I1092" s="213">
        <v>87.2</v>
      </c>
      <c r="J1092" s="213">
        <v>92</v>
      </c>
      <c r="K1092" s="213">
        <v>89</v>
      </c>
      <c r="L1092" s="213">
        <v>87.22</v>
      </c>
      <c r="M1092" s="213">
        <v>82</v>
      </c>
      <c r="N1092" s="213">
        <v>91</v>
      </c>
      <c r="O1092" s="214">
        <v>70.469700000000003</v>
      </c>
      <c r="P1092" s="217">
        <v>80</v>
      </c>
      <c r="Q1092" s="213">
        <v>88</v>
      </c>
      <c r="R1092" s="213">
        <v>87</v>
      </c>
      <c r="S1092" s="213">
        <v>82</v>
      </c>
      <c r="T1092" s="213">
        <v>83</v>
      </c>
      <c r="U1092" s="213">
        <v>78</v>
      </c>
      <c r="V1092" s="213">
        <v>87</v>
      </c>
      <c r="W1092" s="213">
        <v>92.7</v>
      </c>
      <c r="X1092" s="213">
        <v>85</v>
      </c>
      <c r="Y1092" s="213">
        <v>83</v>
      </c>
      <c r="Z1092" s="213">
        <v>89</v>
      </c>
      <c r="AA1092" s="213">
        <v>81.379189999999994</v>
      </c>
      <c r="AB1092" s="213">
        <v>89</v>
      </c>
      <c r="AC1092" s="210"/>
      <c r="AD1092" s="211"/>
      <c r="AE1092" s="211"/>
      <c r="AF1092" s="211"/>
      <c r="AG1092" s="211"/>
      <c r="AH1092" s="211"/>
      <c r="AI1092" s="211"/>
      <c r="AJ1092" s="211"/>
      <c r="AK1092" s="211"/>
      <c r="AL1092" s="211"/>
      <c r="AM1092" s="211"/>
      <c r="AN1092" s="211"/>
      <c r="AO1092" s="211"/>
      <c r="AP1092" s="211"/>
      <c r="AQ1092" s="211"/>
      <c r="AR1092" s="211"/>
      <c r="AS1092" s="211"/>
      <c r="AT1092" s="211"/>
      <c r="AU1092" s="211"/>
      <c r="AV1092" s="211"/>
      <c r="AW1092" s="211"/>
      <c r="AX1092" s="211"/>
      <c r="AY1092" s="211"/>
      <c r="AZ1092" s="211"/>
      <c r="BA1092" s="211"/>
      <c r="BB1092" s="211"/>
      <c r="BC1092" s="211"/>
      <c r="BD1092" s="211"/>
      <c r="BE1092" s="211"/>
      <c r="BF1092" s="211"/>
      <c r="BG1092" s="211"/>
      <c r="BH1092" s="211"/>
      <c r="BI1092" s="211"/>
      <c r="BJ1092" s="211"/>
      <c r="BK1092" s="211"/>
      <c r="BL1092" s="211"/>
      <c r="BM1092" s="212">
        <v>34</v>
      </c>
    </row>
    <row r="1093" spans="1:65">
      <c r="A1093" s="30"/>
      <c r="B1093" s="19">
        <v>1</v>
      </c>
      <c r="C1093" s="9">
        <v>3</v>
      </c>
      <c r="D1093" s="213">
        <v>83</v>
      </c>
      <c r="E1093" s="213">
        <v>85</v>
      </c>
      <c r="F1093" s="213">
        <v>84</v>
      </c>
      <c r="G1093" s="213">
        <v>93</v>
      </c>
      <c r="H1093" s="213">
        <v>85</v>
      </c>
      <c r="I1093" s="213">
        <v>84.5</v>
      </c>
      <c r="J1093" s="213">
        <v>88</v>
      </c>
      <c r="K1093" s="213">
        <v>95</v>
      </c>
      <c r="L1093" s="213">
        <v>89.7</v>
      </c>
      <c r="M1093" s="213">
        <v>84</v>
      </c>
      <c r="N1093" s="213">
        <v>88</v>
      </c>
      <c r="O1093" s="214">
        <v>68.471519999999998</v>
      </c>
      <c r="P1093" s="213">
        <v>85</v>
      </c>
      <c r="Q1093" s="213">
        <v>86</v>
      </c>
      <c r="R1093" s="213">
        <v>87</v>
      </c>
      <c r="S1093" s="213">
        <v>82</v>
      </c>
      <c r="T1093" s="213">
        <v>83</v>
      </c>
      <c r="U1093" s="213">
        <v>84</v>
      </c>
      <c r="V1093" s="213">
        <v>86</v>
      </c>
      <c r="W1093" s="213">
        <v>87.8</v>
      </c>
      <c r="X1093" s="213">
        <v>85</v>
      </c>
      <c r="Y1093" s="213">
        <v>82</v>
      </c>
      <c r="Z1093" s="213">
        <v>88</v>
      </c>
      <c r="AA1093" s="213">
        <v>81.455799999999996</v>
      </c>
      <c r="AB1093" s="213">
        <v>88</v>
      </c>
      <c r="AC1093" s="210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1"/>
      <c r="AT1093" s="211"/>
      <c r="AU1093" s="211"/>
      <c r="AV1093" s="211"/>
      <c r="AW1093" s="211"/>
      <c r="AX1093" s="211"/>
      <c r="AY1093" s="211"/>
      <c r="AZ1093" s="211"/>
      <c r="BA1093" s="211"/>
      <c r="BB1093" s="211"/>
      <c r="BC1093" s="211"/>
      <c r="BD1093" s="211"/>
      <c r="BE1093" s="211"/>
      <c r="BF1093" s="211"/>
      <c r="BG1093" s="211"/>
      <c r="BH1093" s="211"/>
      <c r="BI1093" s="211"/>
      <c r="BJ1093" s="211"/>
      <c r="BK1093" s="211"/>
      <c r="BL1093" s="211"/>
      <c r="BM1093" s="212">
        <v>16</v>
      </c>
    </row>
    <row r="1094" spans="1:65">
      <c r="A1094" s="30"/>
      <c r="B1094" s="19">
        <v>1</v>
      </c>
      <c r="C1094" s="9">
        <v>4</v>
      </c>
      <c r="D1094" s="213">
        <v>83.4</v>
      </c>
      <c r="E1094" s="213">
        <v>84</v>
      </c>
      <c r="F1094" s="213">
        <v>85</v>
      </c>
      <c r="G1094" s="213">
        <v>93</v>
      </c>
      <c r="H1094" s="213">
        <v>84</v>
      </c>
      <c r="I1094" s="213">
        <v>86.1</v>
      </c>
      <c r="J1094" s="213">
        <v>88</v>
      </c>
      <c r="K1094" s="213">
        <v>93</v>
      </c>
      <c r="L1094" s="213">
        <v>90.2</v>
      </c>
      <c r="M1094" s="213">
        <v>82</v>
      </c>
      <c r="N1094" s="213">
        <v>87</v>
      </c>
      <c r="O1094" s="214">
        <v>69.850560000000002</v>
      </c>
      <c r="P1094" s="213">
        <v>85</v>
      </c>
      <c r="Q1094" s="213">
        <v>88</v>
      </c>
      <c r="R1094" s="213">
        <v>92</v>
      </c>
      <c r="S1094" s="213">
        <v>85</v>
      </c>
      <c r="T1094" s="213">
        <v>84</v>
      </c>
      <c r="U1094" s="217">
        <v>110</v>
      </c>
      <c r="V1094" s="213">
        <v>87</v>
      </c>
      <c r="W1094" s="213">
        <v>87.5</v>
      </c>
      <c r="X1094" s="213">
        <v>86</v>
      </c>
      <c r="Y1094" s="213">
        <v>81</v>
      </c>
      <c r="Z1094" s="213">
        <v>87</v>
      </c>
      <c r="AA1094" s="213">
        <v>81.562619999999995</v>
      </c>
      <c r="AB1094" s="213">
        <v>86</v>
      </c>
      <c r="AC1094" s="210"/>
      <c r="AD1094" s="211"/>
      <c r="AE1094" s="211"/>
      <c r="AF1094" s="211"/>
      <c r="AG1094" s="211"/>
      <c r="AH1094" s="211"/>
      <c r="AI1094" s="211"/>
      <c r="AJ1094" s="211"/>
      <c r="AK1094" s="211"/>
      <c r="AL1094" s="211"/>
      <c r="AM1094" s="211"/>
      <c r="AN1094" s="211"/>
      <c r="AO1094" s="211"/>
      <c r="AP1094" s="211"/>
      <c r="AQ1094" s="211"/>
      <c r="AR1094" s="211"/>
      <c r="AS1094" s="211"/>
      <c r="AT1094" s="211"/>
      <c r="AU1094" s="211"/>
      <c r="AV1094" s="211"/>
      <c r="AW1094" s="211"/>
      <c r="AX1094" s="211"/>
      <c r="AY1094" s="211"/>
      <c r="AZ1094" s="211"/>
      <c r="BA1094" s="211"/>
      <c r="BB1094" s="211"/>
      <c r="BC1094" s="211"/>
      <c r="BD1094" s="211"/>
      <c r="BE1094" s="211"/>
      <c r="BF1094" s="211"/>
      <c r="BG1094" s="211"/>
      <c r="BH1094" s="211"/>
      <c r="BI1094" s="211"/>
      <c r="BJ1094" s="211"/>
      <c r="BK1094" s="211"/>
      <c r="BL1094" s="211"/>
      <c r="BM1094" s="212">
        <v>86.13880130555556</v>
      </c>
    </row>
    <row r="1095" spans="1:65">
      <c r="A1095" s="30"/>
      <c r="B1095" s="19">
        <v>1</v>
      </c>
      <c r="C1095" s="9">
        <v>5</v>
      </c>
      <c r="D1095" s="213">
        <v>80.2</v>
      </c>
      <c r="E1095" s="213">
        <v>84</v>
      </c>
      <c r="F1095" s="213">
        <v>85</v>
      </c>
      <c r="G1095" s="217">
        <v>96</v>
      </c>
      <c r="H1095" s="213">
        <v>83</v>
      </c>
      <c r="I1095" s="213">
        <v>84.9</v>
      </c>
      <c r="J1095" s="213">
        <v>92</v>
      </c>
      <c r="K1095" s="213">
        <v>94.5</v>
      </c>
      <c r="L1095" s="213">
        <v>90.15</v>
      </c>
      <c r="M1095" s="213">
        <v>82</v>
      </c>
      <c r="N1095" s="213">
        <v>87</v>
      </c>
      <c r="O1095" s="214">
        <v>65.393159999999995</v>
      </c>
      <c r="P1095" s="213">
        <v>85</v>
      </c>
      <c r="Q1095" s="213">
        <v>88</v>
      </c>
      <c r="R1095" s="213">
        <v>89</v>
      </c>
      <c r="S1095" s="213">
        <v>87</v>
      </c>
      <c r="T1095" s="213">
        <v>84</v>
      </c>
      <c r="U1095" s="213">
        <v>79</v>
      </c>
      <c r="V1095" s="213">
        <v>87</v>
      </c>
      <c r="W1095" s="213">
        <v>85.6</v>
      </c>
      <c r="X1095" s="213">
        <v>85</v>
      </c>
      <c r="Y1095" s="213">
        <v>83</v>
      </c>
      <c r="Z1095" s="213">
        <v>90</v>
      </c>
      <c r="AA1095" s="213">
        <v>81.804550000000006</v>
      </c>
      <c r="AB1095" s="213">
        <v>87</v>
      </c>
      <c r="AC1095" s="210"/>
      <c r="AD1095" s="211"/>
      <c r="AE1095" s="211"/>
      <c r="AF1095" s="211"/>
      <c r="AG1095" s="211"/>
      <c r="AH1095" s="211"/>
      <c r="AI1095" s="211"/>
      <c r="AJ1095" s="211"/>
      <c r="AK1095" s="211"/>
      <c r="AL1095" s="211"/>
      <c r="AM1095" s="211"/>
      <c r="AN1095" s="211"/>
      <c r="AO1095" s="211"/>
      <c r="AP1095" s="211"/>
      <c r="AQ1095" s="211"/>
      <c r="AR1095" s="211"/>
      <c r="AS1095" s="211"/>
      <c r="AT1095" s="211"/>
      <c r="AU1095" s="211"/>
      <c r="AV1095" s="211"/>
      <c r="AW1095" s="211"/>
      <c r="AX1095" s="211"/>
      <c r="AY1095" s="211"/>
      <c r="AZ1095" s="211"/>
      <c r="BA1095" s="211"/>
      <c r="BB1095" s="211"/>
      <c r="BC1095" s="211"/>
      <c r="BD1095" s="211"/>
      <c r="BE1095" s="211"/>
      <c r="BF1095" s="211"/>
      <c r="BG1095" s="211"/>
      <c r="BH1095" s="211"/>
      <c r="BI1095" s="211"/>
      <c r="BJ1095" s="211"/>
      <c r="BK1095" s="211"/>
      <c r="BL1095" s="211"/>
      <c r="BM1095" s="212">
        <v>66</v>
      </c>
    </row>
    <row r="1096" spans="1:65">
      <c r="A1096" s="30"/>
      <c r="B1096" s="19">
        <v>1</v>
      </c>
      <c r="C1096" s="9">
        <v>6</v>
      </c>
      <c r="D1096" s="213">
        <v>82.2</v>
      </c>
      <c r="E1096" s="213">
        <v>84</v>
      </c>
      <c r="F1096" s="213">
        <v>83</v>
      </c>
      <c r="G1096" s="213">
        <v>93</v>
      </c>
      <c r="H1096" s="213">
        <v>84</v>
      </c>
      <c r="I1096" s="213">
        <v>82.1</v>
      </c>
      <c r="J1096" s="213">
        <v>90</v>
      </c>
      <c r="K1096" s="213">
        <v>91.8</v>
      </c>
      <c r="L1096" s="213">
        <v>89.1</v>
      </c>
      <c r="M1096" s="213">
        <v>83</v>
      </c>
      <c r="N1096" s="213">
        <v>93</v>
      </c>
      <c r="O1096" s="214">
        <v>65.183040000000005</v>
      </c>
      <c r="P1096" s="213">
        <v>85</v>
      </c>
      <c r="Q1096" s="213">
        <v>88</v>
      </c>
      <c r="R1096" s="213">
        <v>90</v>
      </c>
      <c r="S1096" s="213">
        <v>83</v>
      </c>
      <c r="T1096" s="213">
        <v>83</v>
      </c>
      <c r="U1096" s="213">
        <v>81</v>
      </c>
      <c r="V1096" s="213">
        <v>87</v>
      </c>
      <c r="W1096" s="217">
        <v>101</v>
      </c>
      <c r="X1096" s="213">
        <v>86</v>
      </c>
      <c r="Y1096" s="213">
        <v>86</v>
      </c>
      <c r="Z1096" s="213">
        <v>87</v>
      </c>
      <c r="AA1096" s="213">
        <v>81.162329999999997</v>
      </c>
      <c r="AB1096" s="213">
        <v>86</v>
      </c>
      <c r="AC1096" s="210"/>
      <c r="AD1096" s="211"/>
      <c r="AE1096" s="211"/>
      <c r="AF1096" s="211"/>
      <c r="AG1096" s="211"/>
      <c r="AH1096" s="211"/>
      <c r="AI1096" s="211"/>
      <c r="AJ1096" s="211"/>
      <c r="AK1096" s="211"/>
      <c r="AL1096" s="211"/>
      <c r="AM1096" s="211"/>
      <c r="AN1096" s="211"/>
      <c r="AO1096" s="211"/>
      <c r="AP1096" s="211"/>
      <c r="AQ1096" s="211"/>
      <c r="AR1096" s="211"/>
      <c r="AS1096" s="211"/>
      <c r="AT1096" s="211"/>
      <c r="AU1096" s="211"/>
      <c r="AV1096" s="211"/>
      <c r="AW1096" s="211"/>
      <c r="AX1096" s="211"/>
      <c r="AY1096" s="211"/>
      <c r="AZ1096" s="211"/>
      <c r="BA1096" s="211"/>
      <c r="BB1096" s="211"/>
      <c r="BC1096" s="211"/>
      <c r="BD1096" s="211"/>
      <c r="BE1096" s="211"/>
      <c r="BF1096" s="211"/>
      <c r="BG1096" s="211"/>
      <c r="BH1096" s="211"/>
      <c r="BI1096" s="211"/>
      <c r="BJ1096" s="211"/>
      <c r="BK1096" s="211"/>
      <c r="BL1096" s="211"/>
      <c r="BM1096" s="215"/>
    </row>
    <row r="1097" spans="1:65">
      <c r="A1097" s="30"/>
      <c r="B1097" s="20" t="s">
        <v>267</v>
      </c>
      <c r="C1097" s="12"/>
      <c r="D1097" s="216">
        <v>81.533333333333331</v>
      </c>
      <c r="E1097" s="216">
        <v>84.333333333333329</v>
      </c>
      <c r="F1097" s="216">
        <v>83.833333333333329</v>
      </c>
      <c r="G1097" s="216">
        <v>93.666666666666671</v>
      </c>
      <c r="H1097" s="216">
        <v>83.5</v>
      </c>
      <c r="I1097" s="216">
        <v>84.433333333333337</v>
      </c>
      <c r="J1097" s="216">
        <v>90.333333333333329</v>
      </c>
      <c r="K1097" s="216">
        <v>92.666666666666671</v>
      </c>
      <c r="L1097" s="216">
        <v>89.578333333333333</v>
      </c>
      <c r="M1097" s="216">
        <v>82.666666666666671</v>
      </c>
      <c r="N1097" s="216">
        <v>88.666666666666671</v>
      </c>
      <c r="O1097" s="216">
        <v>68.318283333333326</v>
      </c>
      <c r="P1097" s="216">
        <v>84.166666666666671</v>
      </c>
      <c r="Q1097" s="216">
        <v>87.666666666666671</v>
      </c>
      <c r="R1097" s="216">
        <v>89.166666666666671</v>
      </c>
      <c r="S1097" s="216">
        <v>84.333333333333329</v>
      </c>
      <c r="T1097" s="216">
        <v>83.166666666666671</v>
      </c>
      <c r="U1097" s="216">
        <v>86</v>
      </c>
      <c r="V1097" s="216">
        <v>86.833333333333329</v>
      </c>
      <c r="W1097" s="216">
        <v>90.733333333333334</v>
      </c>
      <c r="X1097" s="216">
        <v>84.5</v>
      </c>
      <c r="Y1097" s="216">
        <v>83</v>
      </c>
      <c r="Z1097" s="216">
        <v>89</v>
      </c>
      <c r="AA1097" s="216">
        <v>82.865098333333336</v>
      </c>
      <c r="AB1097" s="216">
        <v>87.666666666666671</v>
      </c>
      <c r="AC1097" s="210"/>
      <c r="AD1097" s="211"/>
      <c r="AE1097" s="211"/>
      <c r="AF1097" s="211"/>
      <c r="AG1097" s="211"/>
      <c r="AH1097" s="211"/>
      <c r="AI1097" s="211"/>
      <c r="AJ1097" s="211"/>
      <c r="AK1097" s="211"/>
      <c r="AL1097" s="211"/>
      <c r="AM1097" s="211"/>
      <c r="AN1097" s="211"/>
      <c r="AO1097" s="211"/>
      <c r="AP1097" s="211"/>
      <c r="AQ1097" s="211"/>
      <c r="AR1097" s="211"/>
      <c r="AS1097" s="211"/>
      <c r="AT1097" s="211"/>
      <c r="AU1097" s="211"/>
      <c r="AV1097" s="211"/>
      <c r="AW1097" s="211"/>
      <c r="AX1097" s="211"/>
      <c r="AY1097" s="211"/>
      <c r="AZ1097" s="211"/>
      <c r="BA1097" s="211"/>
      <c r="BB1097" s="211"/>
      <c r="BC1097" s="211"/>
      <c r="BD1097" s="211"/>
      <c r="BE1097" s="211"/>
      <c r="BF1097" s="211"/>
      <c r="BG1097" s="211"/>
      <c r="BH1097" s="211"/>
      <c r="BI1097" s="211"/>
      <c r="BJ1097" s="211"/>
      <c r="BK1097" s="211"/>
      <c r="BL1097" s="211"/>
      <c r="BM1097" s="215"/>
    </row>
    <row r="1098" spans="1:65">
      <c r="A1098" s="30"/>
      <c r="B1098" s="3" t="s">
        <v>268</v>
      </c>
      <c r="C1098" s="29"/>
      <c r="D1098" s="213">
        <v>81.300000000000011</v>
      </c>
      <c r="E1098" s="213">
        <v>84</v>
      </c>
      <c r="F1098" s="213">
        <v>84</v>
      </c>
      <c r="G1098" s="213">
        <v>93</v>
      </c>
      <c r="H1098" s="213">
        <v>83.5</v>
      </c>
      <c r="I1098" s="213">
        <v>84.7</v>
      </c>
      <c r="J1098" s="213">
        <v>91</v>
      </c>
      <c r="K1098" s="213">
        <v>92.85</v>
      </c>
      <c r="L1098" s="213">
        <v>89.925000000000011</v>
      </c>
      <c r="M1098" s="213">
        <v>82.5</v>
      </c>
      <c r="N1098" s="213">
        <v>87.5</v>
      </c>
      <c r="O1098" s="213">
        <v>69.16104</v>
      </c>
      <c r="P1098" s="213">
        <v>85</v>
      </c>
      <c r="Q1098" s="213">
        <v>88</v>
      </c>
      <c r="R1098" s="213">
        <v>89.5</v>
      </c>
      <c r="S1098" s="213">
        <v>84</v>
      </c>
      <c r="T1098" s="213">
        <v>83</v>
      </c>
      <c r="U1098" s="213">
        <v>82.5</v>
      </c>
      <c r="V1098" s="213">
        <v>87</v>
      </c>
      <c r="W1098" s="213">
        <v>88.8</v>
      </c>
      <c r="X1098" s="213">
        <v>85</v>
      </c>
      <c r="Y1098" s="213">
        <v>83</v>
      </c>
      <c r="Z1098" s="213">
        <v>88.5</v>
      </c>
      <c r="AA1098" s="213">
        <v>81.509209999999996</v>
      </c>
      <c r="AB1098" s="213">
        <v>87.5</v>
      </c>
      <c r="AC1098" s="210"/>
      <c r="AD1098" s="211"/>
      <c r="AE1098" s="211"/>
      <c r="AF1098" s="211"/>
      <c r="AG1098" s="211"/>
      <c r="AH1098" s="211"/>
      <c r="AI1098" s="211"/>
      <c r="AJ1098" s="211"/>
      <c r="AK1098" s="211"/>
      <c r="AL1098" s="211"/>
      <c r="AM1098" s="211"/>
      <c r="AN1098" s="211"/>
      <c r="AO1098" s="211"/>
      <c r="AP1098" s="211"/>
      <c r="AQ1098" s="211"/>
      <c r="AR1098" s="211"/>
      <c r="AS1098" s="211"/>
      <c r="AT1098" s="211"/>
      <c r="AU1098" s="211"/>
      <c r="AV1098" s="211"/>
      <c r="AW1098" s="211"/>
      <c r="AX1098" s="211"/>
      <c r="AY1098" s="211"/>
      <c r="AZ1098" s="211"/>
      <c r="BA1098" s="211"/>
      <c r="BB1098" s="211"/>
      <c r="BC1098" s="211"/>
      <c r="BD1098" s="211"/>
      <c r="BE1098" s="211"/>
      <c r="BF1098" s="211"/>
      <c r="BG1098" s="211"/>
      <c r="BH1098" s="211"/>
      <c r="BI1098" s="211"/>
      <c r="BJ1098" s="211"/>
      <c r="BK1098" s="211"/>
      <c r="BL1098" s="211"/>
      <c r="BM1098" s="215"/>
    </row>
    <row r="1099" spans="1:65">
      <c r="A1099" s="30"/>
      <c r="B1099" s="3" t="s">
        <v>269</v>
      </c>
      <c r="C1099" s="29"/>
      <c r="D1099" s="224">
        <v>1.5161354381013152</v>
      </c>
      <c r="E1099" s="224">
        <v>0.51639777949432231</v>
      </c>
      <c r="F1099" s="224">
        <v>1.1690451944500122</v>
      </c>
      <c r="G1099" s="224">
        <v>1.2110601416389966</v>
      </c>
      <c r="H1099" s="224">
        <v>1.0488088481701516</v>
      </c>
      <c r="I1099" s="224">
        <v>2.1463146709340353</v>
      </c>
      <c r="J1099" s="224">
        <v>1.96638416050035</v>
      </c>
      <c r="K1099" s="224">
        <v>2.1500387593405539</v>
      </c>
      <c r="L1099" s="224">
        <v>1.329216561236982</v>
      </c>
      <c r="M1099" s="224">
        <v>0.81649658092772603</v>
      </c>
      <c r="N1099" s="224">
        <v>2.7325202042558927</v>
      </c>
      <c r="O1099" s="224">
        <v>2.4629135111868359</v>
      </c>
      <c r="P1099" s="224">
        <v>2.0412414523193148</v>
      </c>
      <c r="Q1099" s="224">
        <v>0.81649658092772603</v>
      </c>
      <c r="R1099" s="224">
        <v>1.9407902170679516</v>
      </c>
      <c r="S1099" s="224">
        <v>2.3380903889000244</v>
      </c>
      <c r="T1099" s="224">
        <v>0.75277265270908111</v>
      </c>
      <c r="U1099" s="224">
        <v>12.016655108639842</v>
      </c>
      <c r="V1099" s="224">
        <v>0.40824829046386302</v>
      </c>
      <c r="W1099" s="224">
        <v>5.5776936691312375</v>
      </c>
      <c r="X1099" s="224">
        <v>2.2583179581272428</v>
      </c>
      <c r="Y1099" s="224">
        <v>1.6733200530681511</v>
      </c>
      <c r="Z1099" s="224">
        <v>2.2803508501982761</v>
      </c>
      <c r="AA1099" s="224">
        <v>3.4167300784195209</v>
      </c>
      <c r="AB1099" s="224">
        <v>1.6329931618554521</v>
      </c>
      <c r="AC1099" s="225"/>
      <c r="AD1099" s="226"/>
      <c r="AE1099" s="226"/>
      <c r="AF1099" s="226"/>
      <c r="AG1099" s="226"/>
      <c r="AH1099" s="226"/>
      <c r="AI1099" s="226"/>
      <c r="AJ1099" s="226"/>
      <c r="AK1099" s="226"/>
      <c r="AL1099" s="226"/>
      <c r="AM1099" s="226"/>
      <c r="AN1099" s="226"/>
      <c r="AO1099" s="226"/>
      <c r="AP1099" s="226"/>
      <c r="AQ1099" s="226"/>
      <c r="AR1099" s="226"/>
      <c r="AS1099" s="226"/>
      <c r="AT1099" s="226"/>
      <c r="AU1099" s="226"/>
      <c r="AV1099" s="226"/>
      <c r="AW1099" s="226"/>
      <c r="AX1099" s="226"/>
      <c r="AY1099" s="226"/>
      <c r="AZ1099" s="226"/>
      <c r="BA1099" s="226"/>
      <c r="BB1099" s="226"/>
      <c r="BC1099" s="226"/>
      <c r="BD1099" s="226"/>
      <c r="BE1099" s="226"/>
      <c r="BF1099" s="226"/>
      <c r="BG1099" s="226"/>
      <c r="BH1099" s="226"/>
      <c r="BI1099" s="226"/>
      <c r="BJ1099" s="226"/>
      <c r="BK1099" s="226"/>
      <c r="BL1099" s="226"/>
      <c r="BM1099" s="227"/>
    </row>
    <row r="1100" spans="1:65">
      <c r="A1100" s="30"/>
      <c r="B1100" s="3" t="s">
        <v>85</v>
      </c>
      <c r="C1100" s="29"/>
      <c r="D1100" s="13">
        <v>1.8595283378184571E-2</v>
      </c>
      <c r="E1100" s="13">
        <v>6.1232938279959168E-3</v>
      </c>
      <c r="F1100" s="13">
        <v>1.394487309483116E-2</v>
      </c>
      <c r="G1100" s="13">
        <v>1.2929467704330923E-2</v>
      </c>
      <c r="H1100" s="13">
        <v>1.2560585008025768E-2</v>
      </c>
      <c r="I1100" s="13">
        <v>2.5420229028038317E-2</v>
      </c>
      <c r="J1100" s="13">
        <v>2.1768090337642251E-2</v>
      </c>
      <c r="K1100" s="13">
        <v>2.3201857115185832E-2</v>
      </c>
      <c r="L1100" s="13">
        <v>1.4838594465592297E-2</v>
      </c>
      <c r="M1100" s="13">
        <v>9.8769747692870075E-3</v>
      </c>
      <c r="N1100" s="13">
        <v>3.0817897040479991E-2</v>
      </c>
      <c r="O1100" s="13">
        <v>3.6050576668766356E-2</v>
      </c>
      <c r="P1100" s="13">
        <v>2.4252373690922549E-2</v>
      </c>
      <c r="Q1100" s="13">
        <v>9.3136492121033386E-3</v>
      </c>
      <c r="R1100" s="13">
        <v>2.1765871593285437E-2</v>
      </c>
      <c r="S1100" s="13">
        <v>2.7724391963241397E-2</v>
      </c>
      <c r="T1100" s="13">
        <v>9.0513745816723171E-3</v>
      </c>
      <c r="U1100" s="13">
        <v>0.13972854777488189</v>
      </c>
      <c r="V1100" s="13">
        <v>4.7015158210809566E-3</v>
      </c>
      <c r="W1100" s="13">
        <v>6.1473479086677857E-2</v>
      </c>
      <c r="X1100" s="13">
        <v>2.672565630919814E-2</v>
      </c>
      <c r="Y1100" s="13">
        <v>2.016048256708616E-2</v>
      </c>
      <c r="Z1100" s="13">
        <v>2.5621919665149168E-2</v>
      </c>
      <c r="AA1100" s="13">
        <v>4.1232438591641739E-2</v>
      </c>
      <c r="AB1100" s="13">
        <v>1.8627298424206677E-2</v>
      </c>
      <c r="AC1100" s="155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A1101" s="30"/>
      <c r="B1101" s="3" t="s">
        <v>270</v>
      </c>
      <c r="C1101" s="29"/>
      <c r="D1101" s="13">
        <v>-5.346566126321517E-2</v>
      </c>
      <c r="E1101" s="13">
        <v>-2.0959984871600335E-2</v>
      </c>
      <c r="F1101" s="13">
        <v>-2.6764569941531535E-2</v>
      </c>
      <c r="G1101" s="13">
        <v>8.7392269767115893E-2</v>
      </c>
      <c r="H1101" s="13">
        <v>-3.0634293321485706E-2</v>
      </c>
      <c r="I1101" s="13">
        <v>-1.9799067857613983E-2</v>
      </c>
      <c r="J1101" s="13">
        <v>4.8695035967574407E-2</v>
      </c>
      <c r="K1101" s="13">
        <v>7.5783099627253492E-2</v>
      </c>
      <c r="L1101" s="13">
        <v>3.99301125119782E-2</v>
      </c>
      <c r="M1101" s="13">
        <v>-4.0308601771370967E-2</v>
      </c>
      <c r="N1101" s="13">
        <v>2.9346419067803664E-2</v>
      </c>
      <c r="O1101" s="13">
        <v>-0.2068814251200044</v>
      </c>
      <c r="P1101" s="13">
        <v>-2.2894846561577253E-2</v>
      </c>
      <c r="Q1101" s="13">
        <v>1.7737248927941263E-2</v>
      </c>
      <c r="R1101" s="13">
        <v>3.5151004137734976E-2</v>
      </c>
      <c r="S1101" s="13">
        <v>-2.0959984871600335E-2</v>
      </c>
      <c r="T1101" s="13">
        <v>-3.4504016701439766E-2</v>
      </c>
      <c r="U1101" s="13">
        <v>-1.6113679718294804E-3</v>
      </c>
      <c r="V1101" s="13">
        <v>8.0629404780558911E-3</v>
      </c>
      <c r="W1101" s="13">
        <v>5.3338704023519368E-2</v>
      </c>
      <c r="X1101" s="13">
        <v>-1.9025123181623194E-2</v>
      </c>
      <c r="Y1101" s="13">
        <v>-3.6438878391416907E-2</v>
      </c>
      <c r="Z1101" s="13">
        <v>3.3216142447757724E-2</v>
      </c>
      <c r="AA1101" s="13">
        <v>-3.8004974791901236E-2</v>
      </c>
      <c r="AB1101" s="13">
        <v>1.7737248927941263E-2</v>
      </c>
      <c r="AC1101" s="155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30"/>
      <c r="B1102" s="46" t="s">
        <v>271</v>
      </c>
      <c r="C1102" s="47"/>
      <c r="D1102" s="45">
        <v>0.86</v>
      </c>
      <c r="E1102" s="45">
        <v>0.05</v>
      </c>
      <c r="F1102" s="45">
        <v>0.19</v>
      </c>
      <c r="G1102" s="45">
        <v>2.65</v>
      </c>
      <c r="H1102" s="45">
        <v>0.28999999999999998</v>
      </c>
      <c r="I1102" s="45">
        <v>0.02</v>
      </c>
      <c r="J1102" s="45">
        <v>1.69</v>
      </c>
      <c r="K1102" s="45">
        <v>2.36</v>
      </c>
      <c r="L1102" s="45">
        <v>1.47</v>
      </c>
      <c r="M1102" s="45">
        <v>0.53</v>
      </c>
      <c r="N1102" s="45">
        <v>1.2</v>
      </c>
      <c r="O1102" s="45">
        <v>4.68</v>
      </c>
      <c r="P1102" s="45">
        <v>0.1</v>
      </c>
      <c r="Q1102" s="45">
        <v>0.92</v>
      </c>
      <c r="R1102" s="45">
        <v>1.35</v>
      </c>
      <c r="S1102" s="45">
        <v>0.05</v>
      </c>
      <c r="T1102" s="45">
        <v>0.39</v>
      </c>
      <c r="U1102" s="45">
        <v>0.43</v>
      </c>
      <c r="V1102" s="45">
        <v>0.67</v>
      </c>
      <c r="W1102" s="45">
        <v>1.8</v>
      </c>
      <c r="X1102" s="45">
        <v>0</v>
      </c>
      <c r="Y1102" s="45">
        <v>0.43</v>
      </c>
      <c r="Z1102" s="45">
        <v>1.3</v>
      </c>
      <c r="AA1102" s="45">
        <v>0.47</v>
      </c>
      <c r="AB1102" s="45">
        <v>0.92</v>
      </c>
      <c r="AC1102" s="155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B1103" s="31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BM1103" s="55"/>
    </row>
    <row r="1104" spans="1:65" ht="15">
      <c r="B1104" s="8" t="s">
        <v>528</v>
      </c>
      <c r="BM1104" s="28" t="s">
        <v>65</v>
      </c>
    </row>
    <row r="1105" spans="1:65" ht="15">
      <c r="A1105" s="25" t="s">
        <v>45</v>
      </c>
      <c r="B1105" s="18" t="s">
        <v>108</v>
      </c>
      <c r="C1105" s="15" t="s">
        <v>109</v>
      </c>
      <c r="D1105" s="16" t="s">
        <v>224</v>
      </c>
      <c r="E1105" s="17" t="s">
        <v>224</v>
      </c>
      <c r="F1105" s="17" t="s">
        <v>224</v>
      </c>
      <c r="G1105" s="17" t="s">
        <v>224</v>
      </c>
      <c r="H1105" s="17" t="s">
        <v>224</v>
      </c>
      <c r="I1105" s="17" t="s">
        <v>224</v>
      </c>
      <c r="J1105" s="17" t="s">
        <v>224</v>
      </c>
      <c r="K1105" s="17" t="s">
        <v>224</v>
      </c>
      <c r="L1105" s="17" t="s">
        <v>224</v>
      </c>
      <c r="M1105" s="17" t="s">
        <v>224</v>
      </c>
      <c r="N1105" s="17" t="s">
        <v>224</v>
      </c>
      <c r="O1105" s="17" t="s">
        <v>224</v>
      </c>
      <c r="P1105" s="17" t="s">
        <v>224</v>
      </c>
      <c r="Q1105" s="17" t="s">
        <v>224</v>
      </c>
      <c r="R1105" s="17" t="s">
        <v>224</v>
      </c>
      <c r="S1105" s="17" t="s">
        <v>224</v>
      </c>
      <c r="T1105" s="17" t="s">
        <v>224</v>
      </c>
      <c r="U1105" s="17" t="s">
        <v>224</v>
      </c>
      <c r="V1105" s="17" t="s">
        <v>224</v>
      </c>
      <c r="W1105" s="17" t="s">
        <v>224</v>
      </c>
      <c r="X1105" s="17" t="s">
        <v>224</v>
      </c>
      <c r="Y1105" s="17" t="s">
        <v>224</v>
      </c>
      <c r="Z1105" s="17" t="s">
        <v>224</v>
      </c>
      <c r="AA1105" s="17" t="s">
        <v>224</v>
      </c>
      <c r="AB1105" s="155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1</v>
      </c>
    </row>
    <row r="1106" spans="1:65">
      <c r="A1106" s="30"/>
      <c r="B1106" s="19" t="s">
        <v>225</v>
      </c>
      <c r="C1106" s="9" t="s">
        <v>225</v>
      </c>
      <c r="D1106" s="153" t="s">
        <v>229</v>
      </c>
      <c r="E1106" s="154" t="s">
        <v>230</v>
      </c>
      <c r="F1106" s="154" t="s">
        <v>232</v>
      </c>
      <c r="G1106" s="154" t="s">
        <v>233</v>
      </c>
      <c r="H1106" s="154" t="s">
        <v>234</v>
      </c>
      <c r="I1106" s="154" t="s">
        <v>235</v>
      </c>
      <c r="J1106" s="154" t="s">
        <v>236</v>
      </c>
      <c r="K1106" s="154" t="s">
        <v>238</v>
      </c>
      <c r="L1106" s="154" t="s">
        <v>239</v>
      </c>
      <c r="M1106" s="154" t="s">
        <v>240</v>
      </c>
      <c r="N1106" s="154" t="s">
        <v>242</v>
      </c>
      <c r="O1106" s="154" t="s">
        <v>244</v>
      </c>
      <c r="P1106" s="154" t="s">
        <v>245</v>
      </c>
      <c r="Q1106" s="154" t="s">
        <v>246</v>
      </c>
      <c r="R1106" s="154" t="s">
        <v>247</v>
      </c>
      <c r="S1106" s="154" t="s">
        <v>248</v>
      </c>
      <c r="T1106" s="154" t="s">
        <v>249</v>
      </c>
      <c r="U1106" s="154" t="s">
        <v>250</v>
      </c>
      <c r="V1106" s="154" t="s">
        <v>251</v>
      </c>
      <c r="W1106" s="154" t="s">
        <v>252</v>
      </c>
      <c r="X1106" s="154" t="s">
        <v>253</v>
      </c>
      <c r="Y1106" s="154" t="s">
        <v>254</v>
      </c>
      <c r="Z1106" s="154" t="s">
        <v>255</v>
      </c>
      <c r="AA1106" s="154" t="s">
        <v>258</v>
      </c>
      <c r="AB1106" s="155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 t="s">
        <v>3</v>
      </c>
    </row>
    <row r="1107" spans="1:65">
      <c r="A1107" s="30"/>
      <c r="B1107" s="19"/>
      <c r="C1107" s="9"/>
      <c r="D1107" s="10" t="s">
        <v>296</v>
      </c>
      <c r="E1107" s="11" t="s">
        <v>296</v>
      </c>
      <c r="F1107" s="11" t="s">
        <v>296</v>
      </c>
      <c r="G1107" s="11" t="s">
        <v>296</v>
      </c>
      <c r="H1107" s="11" t="s">
        <v>296</v>
      </c>
      <c r="I1107" s="11" t="s">
        <v>295</v>
      </c>
      <c r="J1107" s="11" t="s">
        <v>295</v>
      </c>
      <c r="K1107" s="11" t="s">
        <v>295</v>
      </c>
      <c r="L1107" s="11" t="s">
        <v>295</v>
      </c>
      <c r="M1107" s="11" t="s">
        <v>296</v>
      </c>
      <c r="N1107" s="11" t="s">
        <v>112</v>
      </c>
      <c r="O1107" s="11" t="s">
        <v>295</v>
      </c>
      <c r="P1107" s="11" t="s">
        <v>112</v>
      </c>
      <c r="Q1107" s="11" t="s">
        <v>295</v>
      </c>
      <c r="R1107" s="11" t="s">
        <v>295</v>
      </c>
      <c r="S1107" s="11" t="s">
        <v>112</v>
      </c>
      <c r="T1107" s="11" t="s">
        <v>296</v>
      </c>
      <c r="U1107" s="11" t="s">
        <v>296</v>
      </c>
      <c r="V1107" s="11" t="s">
        <v>296</v>
      </c>
      <c r="W1107" s="11" t="s">
        <v>296</v>
      </c>
      <c r="X1107" s="11" t="s">
        <v>295</v>
      </c>
      <c r="Y1107" s="11" t="s">
        <v>295</v>
      </c>
      <c r="Z1107" s="11" t="s">
        <v>295</v>
      </c>
      <c r="AA1107" s="11" t="s">
        <v>112</v>
      </c>
      <c r="AB1107" s="155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0</v>
      </c>
    </row>
    <row r="1108" spans="1:65">
      <c r="A1108" s="30"/>
      <c r="B1108" s="19"/>
      <c r="C1108" s="9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  <c r="AB1108" s="155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8">
        <v>0</v>
      </c>
    </row>
    <row r="1109" spans="1:65">
      <c r="A1109" s="30"/>
      <c r="B1109" s="18">
        <v>1</v>
      </c>
      <c r="C1109" s="14">
        <v>1</v>
      </c>
      <c r="D1109" s="207">
        <v>136.69999999999999</v>
      </c>
      <c r="E1109" s="207">
        <v>119.5</v>
      </c>
      <c r="F1109" s="207">
        <v>120.3</v>
      </c>
      <c r="G1109" s="207">
        <v>121</v>
      </c>
      <c r="H1109" s="207">
        <v>131</v>
      </c>
      <c r="I1109" s="207">
        <v>124</v>
      </c>
      <c r="J1109" s="207">
        <v>144.4</v>
      </c>
      <c r="K1109" s="207">
        <v>135.4</v>
      </c>
      <c r="L1109" s="207">
        <v>153</v>
      </c>
      <c r="M1109" s="207">
        <v>120.9</v>
      </c>
      <c r="N1109" s="207">
        <v>128.9076</v>
      </c>
      <c r="O1109" s="207">
        <v>114</v>
      </c>
      <c r="P1109" s="207">
        <v>108.1</v>
      </c>
      <c r="Q1109" s="207">
        <v>139</v>
      </c>
      <c r="R1109" s="207">
        <v>113</v>
      </c>
      <c r="S1109" s="209">
        <v>73</v>
      </c>
      <c r="T1109" s="207">
        <v>132</v>
      </c>
      <c r="U1109" s="207">
        <v>125.49999999999999</v>
      </c>
      <c r="V1109" s="207">
        <v>111.4</v>
      </c>
      <c r="W1109" s="207">
        <v>115</v>
      </c>
      <c r="X1109" s="207">
        <v>125.89999999999999</v>
      </c>
      <c r="Y1109" s="207">
        <v>118.3</v>
      </c>
      <c r="Z1109" s="208">
        <v>197.6918</v>
      </c>
      <c r="AA1109" s="207">
        <v>104</v>
      </c>
      <c r="AB1109" s="210"/>
      <c r="AC1109" s="211"/>
      <c r="AD1109" s="211"/>
      <c r="AE1109" s="211"/>
      <c r="AF1109" s="211"/>
      <c r="AG1109" s="211"/>
      <c r="AH1109" s="211"/>
      <c r="AI1109" s="211"/>
      <c r="AJ1109" s="211"/>
      <c r="AK1109" s="211"/>
      <c r="AL1109" s="211"/>
      <c r="AM1109" s="211"/>
      <c r="AN1109" s="211"/>
      <c r="AO1109" s="211"/>
      <c r="AP1109" s="211"/>
      <c r="AQ1109" s="211"/>
      <c r="AR1109" s="211"/>
      <c r="AS1109" s="211"/>
      <c r="AT1109" s="211"/>
      <c r="AU1109" s="211"/>
      <c r="AV1109" s="211"/>
      <c r="AW1109" s="211"/>
      <c r="AX1109" s="211"/>
      <c r="AY1109" s="211"/>
      <c r="AZ1109" s="211"/>
      <c r="BA1109" s="211"/>
      <c r="BB1109" s="211"/>
      <c r="BC1109" s="211"/>
      <c r="BD1109" s="211"/>
      <c r="BE1109" s="211"/>
      <c r="BF1109" s="211"/>
      <c r="BG1109" s="211"/>
      <c r="BH1109" s="211"/>
      <c r="BI1109" s="211"/>
      <c r="BJ1109" s="211"/>
      <c r="BK1109" s="211"/>
      <c r="BL1109" s="211"/>
      <c r="BM1109" s="212">
        <v>1</v>
      </c>
    </row>
    <row r="1110" spans="1:65">
      <c r="A1110" s="30"/>
      <c r="B1110" s="19">
        <v>1</v>
      </c>
      <c r="C1110" s="9">
        <v>2</v>
      </c>
      <c r="D1110" s="213">
        <v>132.9</v>
      </c>
      <c r="E1110" s="213">
        <v>121.5</v>
      </c>
      <c r="F1110" s="213">
        <v>120.9</v>
      </c>
      <c r="G1110" s="213">
        <v>120.5</v>
      </c>
      <c r="H1110" s="213">
        <v>137</v>
      </c>
      <c r="I1110" s="213">
        <v>129</v>
      </c>
      <c r="J1110" s="213">
        <v>146.5</v>
      </c>
      <c r="K1110" s="213">
        <v>135.69999999999999</v>
      </c>
      <c r="L1110" s="213">
        <v>151</v>
      </c>
      <c r="M1110" s="213">
        <v>124</v>
      </c>
      <c r="N1110" s="213">
        <v>123.7056</v>
      </c>
      <c r="O1110" s="217">
        <v>136</v>
      </c>
      <c r="P1110" s="213">
        <v>105.9</v>
      </c>
      <c r="Q1110" s="213">
        <v>138.9</v>
      </c>
      <c r="R1110" s="213">
        <v>116</v>
      </c>
      <c r="S1110" s="214">
        <v>75</v>
      </c>
      <c r="T1110" s="213">
        <v>129</v>
      </c>
      <c r="U1110" s="213">
        <v>126.50000000000001</v>
      </c>
      <c r="V1110" s="213">
        <v>111.8</v>
      </c>
      <c r="W1110" s="213">
        <v>119</v>
      </c>
      <c r="X1110" s="213">
        <v>124.9</v>
      </c>
      <c r="Y1110" s="213">
        <v>125.49999999999999</v>
      </c>
      <c r="Z1110" s="214">
        <v>275.10660000000001</v>
      </c>
      <c r="AA1110" s="213">
        <v>103</v>
      </c>
      <c r="AB1110" s="210"/>
      <c r="AC1110" s="211"/>
      <c r="AD1110" s="211"/>
      <c r="AE1110" s="211"/>
      <c r="AF1110" s="211"/>
      <c r="AG1110" s="211"/>
      <c r="AH1110" s="211"/>
      <c r="AI1110" s="211"/>
      <c r="AJ1110" s="211"/>
      <c r="AK1110" s="211"/>
      <c r="AL1110" s="211"/>
      <c r="AM1110" s="211"/>
      <c r="AN1110" s="211"/>
      <c r="AO1110" s="211"/>
      <c r="AP1110" s="211"/>
      <c r="AQ1110" s="211"/>
      <c r="AR1110" s="211"/>
      <c r="AS1110" s="211"/>
      <c r="AT1110" s="211"/>
      <c r="AU1110" s="211"/>
      <c r="AV1110" s="211"/>
      <c r="AW1110" s="211"/>
      <c r="AX1110" s="211"/>
      <c r="AY1110" s="211"/>
      <c r="AZ1110" s="211"/>
      <c r="BA1110" s="211"/>
      <c r="BB1110" s="211"/>
      <c r="BC1110" s="211"/>
      <c r="BD1110" s="211"/>
      <c r="BE1110" s="211"/>
      <c r="BF1110" s="211"/>
      <c r="BG1110" s="211"/>
      <c r="BH1110" s="211"/>
      <c r="BI1110" s="211"/>
      <c r="BJ1110" s="211"/>
      <c r="BK1110" s="211"/>
      <c r="BL1110" s="211"/>
      <c r="BM1110" s="212">
        <v>35</v>
      </c>
    </row>
    <row r="1111" spans="1:65">
      <c r="A1111" s="30"/>
      <c r="B1111" s="19">
        <v>1</v>
      </c>
      <c r="C1111" s="9">
        <v>3</v>
      </c>
      <c r="D1111" s="213">
        <v>128.19999999999999</v>
      </c>
      <c r="E1111" s="213">
        <v>130</v>
      </c>
      <c r="F1111" s="213">
        <v>122.3</v>
      </c>
      <c r="G1111" s="213">
        <v>125.49999999999999</v>
      </c>
      <c r="H1111" s="213">
        <v>126</v>
      </c>
      <c r="I1111" s="213">
        <v>126</v>
      </c>
      <c r="J1111" s="213">
        <v>152</v>
      </c>
      <c r="K1111" s="213">
        <v>138.65</v>
      </c>
      <c r="L1111" s="213">
        <v>155</v>
      </c>
      <c r="M1111" s="213">
        <v>125.6</v>
      </c>
      <c r="N1111" s="213">
        <v>122.7876</v>
      </c>
      <c r="O1111" s="213">
        <v>114</v>
      </c>
      <c r="P1111" s="213">
        <v>102.1</v>
      </c>
      <c r="Q1111" s="213">
        <v>134.19999999999999</v>
      </c>
      <c r="R1111" s="213">
        <v>113</v>
      </c>
      <c r="S1111" s="214">
        <v>74</v>
      </c>
      <c r="T1111" s="213">
        <v>131.5</v>
      </c>
      <c r="U1111" s="213">
        <v>125.49999999999999</v>
      </c>
      <c r="V1111" s="213">
        <v>106.1</v>
      </c>
      <c r="W1111" s="213">
        <v>117</v>
      </c>
      <c r="X1111" s="213">
        <v>128.5</v>
      </c>
      <c r="Y1111" s="213">
        <v>127.2</v>
      </c>
      <c r="Z1111" s="214">
        <v>270.61360000000002</v>
      </c>
      <c r="AA1111" s="213">
        <v>98.9</v>
      </c>
      <c r="AB1111" s="210"/>
      <c r="AC1111" s="211"/>
      <c r="AD1111" s="211"/>
      <c r="AE1111" s="211"/>
      <c r="AF1111" s="211"/>
      <c r="AG1111" s="211"/>
      <c r="AH1111" s="211"/>
      <c r="AI1111" s="211"/>
      <c r="AJ1111" s="211"/>
      <c r="AK1111" s="211"/>
      <c r="AL1111" s="211"/>
      <c r="AM1111" s="211"/>
      <c r="AN1111" s="211"/>
      <c r="AO1111" s="211"/>
      <c r="AP1111" s="211"/>
      <c r="AQ1111" s="211"/>
      <c r="AR1111" s="211"/>
      <c r="AS1111" s="211"/>
      <c r="AT1111" s="211"/>
      <c r="AU1111" s="211"/>
      <c r="AV1111" s="211"/>
      <c r="AW1111" s="211"/>
      <c r="AX1111" s="211"/>
      <c r="AY1111" s="211"/>
      <c r="AZ1111" s="211"/>
      <c r="BA1111" s="211"/>
      <c r="BB1111" s="211"/>
      <c r="BC1111" s="211"/>
      <c r="BD1111" s="211"/>
      <c r="BE1111" s="211"/>
      <c r="BF1111" s="211"/>
      <c r="BG1111" s="211"/>
      <c r="BH1111" s="211"/>
      <c r="BI1111" s="211"/>
      <c r="BJ1111" s="211"/>
      <c r="BK1111" s="211"/>
      <c r="BL1111" s="211"/>
      <c r="BM1111" s="212">
        <v>16</v>
      </c>
    </row>
    <row r="1112" spans="1:65">
      <c r="A1112" s="30"/>
      <c r="B1112" s="19">
        <v>1</v>
      </c>
      <c r="C1112" s="9">
        <v>4</v>
      </c>
      <c r="D1112" s="213">
        <v>133.19999999999999</v>
      </c>
      <c r="E1112" s="213">
        <v>131</v>
      </c>
      <c r="F1112" s="213">
        <v>123.9</v>
      </c>
      <c r="G1112" s="213">
        <v>128</v>
      </c>
      <c r="H1112" s="213">
        <v>137</v>
      </c>
      <c r="I1112" s="213">
        <v>122</v>
      </c>
      <c r="J1112" s="213">
        <v>144.4</v>
      </c>
      <c r="K1112" s="213">
        <v>139.65</v>
      </c>
      <c r="L1112" s="213">
        <v>154</v>
      </c>
      <c r="M1112" s="213">
        <v>129.80000000000001</v>
      </c>
      <c r="N1112" s="213">
        <v>125.40900000000002</v>
      </c>
      <c r="O1112" s="213">
        <v>113</v>
      </c>
      <c r="P1112" s="213">
        <v>99.5</v>
      </c>
      <c r="Q1112" s="213">
        <v>136.1</v>
      </c>
      <c r="R1112" s="213">
        <v>116</v>
      </c>
      <c r="S1112" s="214">
        <v>73</v>
      </c>
      <c r="T1112" s="213">
        <v>126.50000000000001</v>
      </c>
      <c r="U1112" s="213">
        <v>126</v>
      </c>
      <c r="V1112" s="213">
        <v>109.1</v>
      </c>
      <c r="W1112" s="213">
        <v>116</v>
      </c>
      <c r="X1112" s="213">
        <v>126.2</v>
      </c>
      <c r="Y1112" s="213">
        <v>117.9</v>
      </c>
      <c r="Z1112" s="214">
        <v>273.51760000000002</v>
      </c>
      <c r="AA1112" s="213">
        <v>97.9</v>
      </c>
      <c r="AB1112" s="210"/>
      <c r="AC1112" s="211"/>
      <c r="AD1112" s="211"/>
      <c r="AE1112" s="211"/>
      <c r="AF1112" s="211"/>
      <c r="AG1112" s="211"/>
      <c r="AH1112" s="211"/>
      <c r="AI1112" s="211"/>
      <c r="AJ1112" s="211"/>
      <c r="AK1112" s="211"/>
      <c r="AL1112" s="211"/>
      <c r="AM1112" s="211"/>
      <c r="AN1112" s="211"/>
      <c r="AO1112" s="211"/>
      <c r="AP1112" s="211"/>
      <c r="AQ1112" s="211"/>
      <c r="AR1112" s="211"/>
      <c r="AS1112" s="211"/>
      <c r="AT1112" s="211"/>
      <c r="AU1112" s="211"/>
      <c r="AV1112" s="211"/>
      <c r="AW1112" s="211"/>
      <c r="AX1112" s="211"/>
      <c r="AY1112" s="211"/>
      <c r="AZ1112" s="211"/>
      <c r="BA1112" s="211"/>
      <c r="BB1112" s="211"/>
      <c r="BC1112" s="211"/>
      <c r="BD1112" s="211"/>
      <c r="BE1112" s="211"/>
      <c r="BF1112" s="211"/>
      <c r="BG1112" s="211"/>
      <c r="BH1112" s="211"/>
      <c r="BI1112" s="211"/>
      <c r="BJ1112" s="211"/>
      <c r="BK1112" s="211"/>
      <c r="BL1112" s="211"/>
      <c r="BM1112" s="212">
        <v>124.7432515151515</v>
      </c>
    </row>
    <row r="1113" spans="1:65">
      <c r="A1113" s="30"/>
      <c r="B1113" s="19">
        <v>1</v>
      </c>
      <c r="C1113" s="9">
        <v>5</v>
      </c>
      <c r="D1113" s="213">
        <v>128.6</v>
      </c>
      <c r="E1113" s="213">
        <v>125.49999999999999</v>
      </c>
      <c r="F1113" s="213">
        <v>121.1</v>
      </c>
      <c r="G1113" s="213">
        <v>124</v>
      </c>
      <c r="H1113" s="213">
        <v>132</v>
      </c>
      <c r="I1113" s="213">
        <v>126</v>
      </c>
      <c r="J1113" s="213">
        <v>150.1</v>
      </c>
      <c r="K1113" s="213">
        <v>138.85</v>
      </c>
      <c r="L1113" s="213">
        <v>152</v>
      </c>
      <c r="M1113" s="213">
        <v>126.69999999999999</v>
      </c>
      <c r="N1113" s="213">
        <v>126.37800000000001</v>
      </c>
      <c r="O1113" s="213">
        <v>120</v>
      </c>
      <c r="P1113" s="213">
        <v>103.8</v>
      </c>
      <c r="Q1113" s="213">
        <v>137.5</v>
      </c>
      <c r="R1113" s="213">
        <v>113</v>
      </c>
      <c r="S1113" s="214">
        <v>73</v>
      </c>
      <c r="T1113" s="213">
        <v>129.5</v>
      </c>
      <c r="U1113" s="213">
        <v>129</v>
      </c>
      <c r="V1113" s="213">
        <v>103.9</v>
      </c>
      <c r="W1113" s="213">
        <v>112</v>
      </c>
      <c r="X1113" s="213">
        <v>126.89999999999999</v>
      </c>
      <c r="Y1113" s="213">
        <v>122.9</v>
      </c>
      <c r="Z1113" s="214">
        <v>273.31959999999998</v>
      </c>
      <c r="AA1113" s="213">
        <v>101</v>
      </c>
      <c r="AB1113" s="210"/>
      <c r="AC1113" s="211"/>
      <c r="AD1113" s="211"/>
      <c r="AE1113" s="211"/>
      <c r="AF1113" s="211"/>
      <c r="AG1113" s="211"/>
      <c r="AH1113" s="211"/>
      <c r="AI1113" s="211"/>
      <c r="AJ1113" s="211"/>
      <c r="AK1113" s="211"/>
      <c r="AL1113" s="211"/>
      <c r="AM1113" s="211"/>
      <c r="AN1113" s="211"/>
      <c r="AO1113" s="211"/>
      <c r="AP1113" s="211"/>
      <c r="AQ1113" s="211"/>
      <c r="AR1113" s="211"/>
      <c r="AS1113" s="211"/>
      <c r="AT1113" s="211"/>
      <c r="AU1113" s="211"/>
      <c r="AV1113" s="211"/>
      <c r="AW1113" s="211"/>
      <c r="AX1113" s="211"/>
      <c r="AY1113" s="211"/>
      <c r="AZ1113" s="211"/>
      <c r="BA1113" s="211"/>
      <c r="BB1113" s="211"/>
      <c r="BC1113" s="211"/>
      <c r="BD1113" s="211"/>
      <c r="BE1113" s="211"/>
      <c r="BF1113" s="211"/>
      <c r="BG1113" s="211"/>
      <c r="BH1113" s="211"/>
      <c r="BI1113" s="211"/>
      <c r="BJ1113" s="211"/>
      <c r="BK1113" s="211"/>
      <c r="BL1113" s="211"/>
      <c r="BM1113" s="212">
        <v>67</v>
      </c>
    </row>
    <row r="1114" spans="1:65">
      <c r="A1114" s="30"/>
      <c r="B1114" s="19">
        <v>1</v>
      </c>
      <c r="C1114" s="9">
        <v>6</v>
      </c>
      <c r="D1114" s="213">
        <v>128.6</v>
      </c>
      <c r="E1114" s="213">
        <v>122.5</v>
      </c>
      <c r="F1114" s="213">
        <v>122.8</v>
      </c>
      <c r="G1114" s="213">
        <v>122</v>
      </c>
      <c r="H1114" s="213">
        <v>119</v>
      </c>
      <c r="I1114" s="213">
        <v>119</v>
      </c>
      <c r="J1114" s="213">
        <v>145.4</v>
      </c>
      <c r="K1114" s="213">
        <v>139.19999999999999</v>
      </c>
      <c r="L1114" s="213">
        <v>149</v>
      </c>
      <c r="M1114" s="213">
        <v>130.6</v>
      </c>
      <c r="N1114" s="213">
        <v>122.4714</v>
      </c>
      <c r="O1114" s="213">
        <v>110</v>
      </c>
      <c r="P1114" s="213">
        <v>95.9</v>
      </c>
      <c r="Q1114" s="213">
        <v>142.19999999999999</v>
      </c>
      <c r="R1114" s="213">
        <v>120</v>
      </c>
      <c r="S1114" s="214">
        <v>72</v>
      </c>
      <c r="T1114" s="213">
        <v>131.5</v>
      </c>
      <c r="U1114" s="213">
        <v>126.50000000000001</v>
      </c>
      <c r="V1114" s="213">
        <v>110.7</v>
      </c>
      <c r="W1114" s="213">
        <v>113</v>
      </c>
      <c r="X1114" s="213">
        <v>126.2</v>
      </c>
      <c r="Y1114" s="213">
        <v>116.5</v>
      </c>
      <c r="Z1114" s="214">
        <v>276.59230000000002</v>
      </c>
      <c r="AA1114" s="213">
        <v>101</v>
      </c>
      <c r="AB1114" s="210"/>
      <c r="AC1114" s="211"/>
      <c r="AD1114" s="211"/>
      <c r="AE1114" s="211"/>
      <c r="AF1114" s="211"/>
      <c r="AG1114" s="211"/>
      <c r="AH1114" s="211"/>
      <c r="AI1114" s="211"/>
      <c r="AJ1114" s="211"/>
      <c r="AK1114" s="211"/>
      <c r="AL1114" s="211"/>
      <c r="AM1114" s="211"/>
      <c r="AN1114" s="211"/>
      <c r="AO1114" s="211"/>
      <c r="AP1114" s="211"/>
      <c r="AQ1114" s="211"/>
      <c r="AR1114" s="211"/>
      <c r="AS1114" s="211"/>
      <c r="AT1114" s="211"/>
      <c r="AU1114" s="211"/>
      <c r="AV1114" s="211"/>
      <c r="AW1114" s="211"/>
      <c r="AX1114" s="211"/>
      <c r="AY1114" s="211"/>
      <c r="AZ1114" s="211"/>
      <c r="BA1114" s="211"/>
      <c r="BB1114" s="211"/>
      <c r="BC1114" s="211"/>
      <c r="BD1114" s="211"/>
      <c r="BE1114" s="211"/>
      <c r="BF1114" s="211"/>
      <c r="BG1114" s="211"/>
      <c r="BH1114" s="211"/>
      <c r="BI1114" s="211"/>
      <c r="BJ1114" s="211"/>
      <c r="BK1114" s="211"/>
      <c r="BL1114" s="211"/>
      <c r="BM1114" s="215"/>
    </row>
    <row r="1115" spans="1:65">
      <c r="A1115" s="30"/>
      <c r="B1115" s="20" t="s">
        <v>267</v>
      </c>
      <c r="C1115" s="12"/>
      <c r="D1115" s="216">
        <v>131.36666666666667</v>
      </c>
      <c r="E1115" s="216">
        <v>125</v>
      </c>
      <c r="F1115" s="216">
        <v>121.88333333333333</v>
      </c>
      <c r="G1115" s="216">
        <v>123.5</v>
      </c>
      <c r="H1115" s="216">
        <v>130.33333333333334</v>
      </c>
      <c r="I1115" s="216">
        <v>124.33333333333333</v>
      </c>
      <c r="J1115" s="216">
        <v>147.13333333333333</v>
      </c>
      <c r="K1115" s="216">
        <v>137.90833333333333</v>
      </c>
      <c r="L1115" s="216">
        <v>152.33333333333334</v>
      </c>
      <c r="M1115" s="216">
        <v>126.26666666666667</v>
      </c>
      <c r="N1115" s="216">
        <v>124.9432</v>
      </c>
      <c r="O1115" s="216">
        <v>117.83333333333333</v>
      </c>
      <c r="P1115" s="216">
        <v>102.55</v>
      </c>
      <c r="Q1115" s="216">
        <v>137.98333333333332</v>
      </c>
      <c r="R1115" s="216">
        <v>115.16666666666667</v>
      </c>
      <c r="S1115" s="216">
        <v>73.333333333333329</v>
      </c>
      <c r="T1115" s="216">
        <v>130</v>
      </c>
      <c r="U1115" s="216">
        <v>126.5</v>
      </c>
      <c r="V1115" s="216">
        <v>108.83333333333333</v>
      </c>
      <c r="W1115" s="216">
        <v>115.33333333333333</v>
      </c>
      <c r="X1115" s="216">
        <v>126.43333333333334</v>
      </c>
      <c r="Y1115" s="216">
        <v>121.38333333333333</v>
      </c>
      <c r="Z1115" s="216">
        <v>261.14024999999998</v>
      </c>
      <c r="AA1115" s="216">
        <v>100.96666666666665</v>
      </c>
      <c r="AB1115" s="210"/>
      <c r="AC1115" s="211"/>
      <c r="AD1115" s="211"/>
      <c r="AE1115" s="211"/>
      <c r="AF1115" s="211"/>
      <c r="AG1115" s="211"/>
      <c r="AH1115" s="211"/>
      <c r="AI1115" s="211"/>
      <c r="AJ1115" s="211"/>
      <c r="AK1115" s="211"/>
      <c r="AL1115" s="211"/>
      <c r="AM1115" s="211"/>
      <c r="AN1115" s="211"/>
      <c r="AO1115" s="211"/>
      <c r="AP1115" s="211"/>
      <c r="AQ1115" s="211"/>
      <c r="AR1115" s="211"/>
      <c r="AS1115" s="211"/>
      <c r="AT1115" s="211"/>
      <c r="AU1115" s="211"/>
      <c r="AV1115" s="211"/>
      <c r="AW1115" s="211"/>
      <c r="AX1115" s="211"/>
      <c r="AY1115" s="211"/>
      <c r="AZ1115" s="211"/>
      <c r="BA1115" s="211"/>
      <c r="BB1115" s="211"/>
      <c r="BC1115" s="211"/>
      <c r="BD1115" s="211"/>
      <c r="BE1115" s="211"/>
      <c r="BF1115" s="211"/>
      <c r="BG1115" s="211"/>
      <c r="BH1115" s="211"/>
      <c r="BI1115" s="211"/>
      <c r="BJ1115" s="211"/>
      <c r="BK1115" s="211"/>
      <c r="BL1115" s="211"/>
      <c r="BM1115" s="215"/>
    </row>
    <row r="1116" spans="1:65">
      <c r="A1116" s="30"/>
      <c r="B1116" s="3" t="s">
        <v>268</v>
      </c>
      <c r="C1116" s="29"/>
      <c r="D1116" s="213">
        <v>130.75</v>
      </c>
      <c r="E1116" s="213">
        <v>124</v>
      </c>
      <c r="F1116" s="213">
        <v>121.69999999999999</v>
      </c>
      <c r="G1116" s="213">
        <v>123</v>
      </c>
      <c r="H1116" s="213">
        <v>131.5</v>
      </c>
      <c r="I1116" s="213">
        <v>125</v>
      </c>
      <c r="J1116" s="213">
        <v>145.94999999999999</v>
      </c>
      <c r="K1116" s="213">
        <v>138.75</v>
      </c>
      <c r="L1116" s="213">
        <v>152.5</v>
      </c>
      <c r="M1116" s="213">
        <v>126.14999999999999</v>
      </c>
      <c r="N1116" s="213">
        <v>124.55730000000001</v>
      </c>
      <c r="O1116" s="213">
        <v>114</v>
      </c>
      <c r="P1116" s="213">
        <v>102.94999999999999</v>
      </c>
      <c r="Q1116" s="213">
        <v>138.19999999999999</v>
      </c>
      <c r="R1116" s="213">
        <v>114.5</v>
      </c>
      <c r="S1116" s="213">
        <v>73</v>
      </c>
      <c r="T1116" s="213">
        <v>130.5</v>
      </c>
      <c r="U1116" s="213">
        <v>126.25</v>
      </c>
      <c r="V1116" s="213">
        <v>109.9</v>
      </c>
      <c r="W1116" s="213">
        <v>115.5</v>
      </c>
      <c r="X1116" s="213">
        <v>126.2</v>
      </c>
      <c r="Y1116" s="213">
        <v>120.6</v>
      </c>
      <c r="Z1116" s="213">
        <v>273.41859999999997</v>
      </c>
      <c r="AA1116" s="213">
        <v>101</v>
      </c>
      <c r="AB1116" s="210"/>
      <c r="AC1116" s="211"/>
      <c r="AD1116" s="211"/>
      <c r="AE1116" s="211"/>
      <c r="AF1116" s="211"/>
      <c r="AG1116" s="211"/>
      <c r="AH1116" s="211"/>
      <c r="AI1116" s="211"/>
      <c r="AJ1116" s="211"/>
      <c r="AK1116" s="211"/>
      <c r="AL1116" s="211"/>
      <c r="AM1116" s="211"/>
      <c r="AN1116" s="211"/>
      <c r="AO1116" s="211"/>
      <c r="AP1116" s="211"/>
      <c r="AQ1116" s="211"/>
      <c r="AR1116" s="211"/>
      <c r="AS1116" s="211"/>
      <c r="AT1116" s="211"/>
      <c r="AU1116" s="211"/>
      <c r="AV1116" s="211"/>
      <c r="AW1116" s="211"/>
      <c r="AX1116" s="211"/>
      <c r="AY1116" s="211"/>
      <c r="AZ1116" s="211"/>
      <c r="BA1116" s="211"/>
      <c r="BB1116" s="211"/>
      <c r="BC1116" s="211"/>
      <c r="BD1116" s="211"/>
      <c r="BE1116" s="211"/>
      <c r="BF1116" s="211"/>
      <c r="BG1116" s="211"/>
      <c r="BH1116" s="211"/>
      <c r="BI1116" s="211"/>
      <c r="BJ1116" s="211"/>
      <c r="BK1116" s="211"/>
      <c r="BL1116" s="211"/>
      <c r="BM1116" s="215"/>
    </row>
    <row r="1117" spans="1:65">
      <c r="A1117" s="30"/>
      <c r="B1117" s="3" t="s">
        <v>269</v>
      </c>
      <c r="C1117" s="29"/>
      <c r="D1117" s="213">
        <v>3.4494443997065183</v>
      </c>
      <c r="E1117" s="213">
        <v>4.6904157598234288</v>
      </c>
      <c r="F1117" s="213">
        <v>1.3541294866690816</v>
      </c>
      <c r="G1117" s="213">
        <v>2.8982753492378857</v>
      </c>
      <c r="H1117" s="213">
        <v>6.9185740341971238</v>
      </c>
      <c r="I1117" s="213">
        <v>3.5023801430836525</v>
      </c>
      <c r="J1117" s="213">
        <v>3.1885210782848277</v>
      </c>
      <c r="K1117" s="213">
        <v>1.8604882871619128</v>
      </c>
      <c r="L1117" s="213">
        <v>2.1602468994692869</v>
      </c>
      <c r="M1117" s="213">
        <v>3.6285901761795389</v>
      </c>
      <c r="N1117" s="213">
        <v>2.4609001767645946</v>
      </c>
      <c r="O1117" s="213">
        <v>9.4745272529380937</v>
      </c>
      <c r="P1117" s="213">
        <v>4.4116890189586098</v>
      </c>
      <c r="Q1117" s="213">
        <v>2.7476656759268714</v>
      </c>
      <c r="R1117" s="213">
        <v>2.7868739954771304</v>
      </c>
      <c r="S1117" s="213">
        <v>1.0327955589886446</v>
      </c>
      <c r="T1117" s="213">
        <v>2.0976176963402984</v>
      </c>
      <c r="U1117" s="213">
        <v>1.303840481040534</v>
      </c>
      <c r="V1117" s="213">
        <v>3.1860110901669292</v>
      </c>
      <c r="W1117" s="213">
        <v>2.5819888974716112</v>
      </c>
      <c r="X1117" s="213">
        <v>1.2027745701779129</v>
      </c>
      <c r="Y1117" s="213">
        <v>4.4400075075011589</v>
      </c>
      <c r="Z1117" s="213">
        <v>31.14742464023314</v>
      </c>
      <c r="AA1117" s="213">
        <v>2.3243637122160239</v>
      </c>
      <c r="AB1117" s="210"/>
      <c r="AC1117" s="211"/>
      <c r="AD1117" s="211"/>
      <c r="AE1117" s="211"/>
      <c r="AF1117" s="211"/>
      <c r="AG1117" s="211"/>
      <c r="AH1117" s="211"/>
      <c r="AI1117" s="211"/>
      <c r="AJ1117" s="211"/>
      <c r="AK1117" s="211"/>
      <c r="AL1117" s="211"/>
      <c r="AM1117" s="211"/>
      <c r="AN1117" s="211"/>
      <c r="AO1117" s="211"/>
      <c r="AP1117" s="211"/>
      <c r="AQ1117" s="211"/>
      <c r="AR1117" s="211"/>
      <c r="AS1117" s="211"/>
      <c r="AT1117" s="211"/>
      <c r="AU1117" s="211"/>
      <c r="AV1117" s="211"/>
      <c r="AW1117" s="211"/>
      <c r="AX1117" s="211"/>
      <c r="AY1117" s="211"/>
      <c r="AZ1117" s="211"/>
      <c r="BA1117" s="211"/>
      <c r="BB1117" s="211"/>
      <c r="BC1117" s="211"/>
      <c r="BD1117" s="211"/>
      <c r="BE1117" s="211"/>
      <c r="BF1117" s="211"/>
      <c r="BG1117" s="211"/>
      <c r="BH1117" s="211"/>
      <c r="BI1117" s="211"/>
      <c r="BJ1117" s="211"/>
      <c r="BK1117" s="211"/>
      <c r="BL1117" s="211"/>
      <c r="BM1117" s="215"/>
    </row>
    <row r="1118" spans="1:65">
      <c r="A1118" s="30"/>
      <c r="B1118" s="3" t="s">
        <v>85</v>
      </c>
      <c r="C1118" s="29"/>
      <c r="D1118" s="13">
        <v>2.6258140571224445E-2</v>
      </c>
      <c r="E1118" s="13">
        <v>3.7523326078587431E-2</v>
      </c>
      <c r="F1118" s="13">
        <v>1.1110046383173103E-2</v>
      </c>
      <c r="G1118" s="13">
        <v>2.3467816593019317E-2</v>
      </c>
      <c r="H1118" s="13">
        <v>5.308368824192166E-2</v>
      </c>
      <c r="I1118" s="13">
        <v>2.8169277290217044E-2</v>
      </c>
      <c r="J1118" s="13">
        <v>2.1670963377558868E-2</v>
      </c>
      <c r="K1118" s="13">
        <v>1.3490760436245667E-2</v>
      </c>
      <c r="L1118" s="13">
        <v>1.4181051856472343E-2</v>
      </c>
      <c r="M1118" s="13">
        <v>2.8737514594874912E-2</v>
      </c>
      <c r="N1118" s="13">
        <v>1.9696151345288054E-2</v>
      </c>
      <c r="O1118" s="13">
        <v>8.0406171877833901E-2</v>
      </c>
      <c r="P1118" s="13">
        <v>4.3019883168782157E-2</v>
      </c>
      <c r="Q1118" s="13">
        <v>1.9913025794855935E-2</v>
      </c>
      <c r="R1118" s="13">
        <v>2.4198616458556848E-2</v>
      </c>
      <c r="S1118" s="13">
        <v>1.4083575804390609E-2</v>
      </c>
      <c r="T1118" s="13">
        <v>1.6135520741079219E-2</v>
      </c>
      <c r="U1118" s="13">
        <v>1.0307039375814498E-2</v>
      </c>
      <c r="V1118" s="13">
        <v>2.9274221349160148E-2</v>
      </c>
      <c r="W1118" s="13">
        <v>2.2387186972297208E-2</v>
      </c>
      <c r="X1118" s="13">
        <v>9.5131128672125993E-3</v>
      </c>
      <c r="Y1118" s="13">
        <v>3.6578394954012022E-2</v>
      </c>
      <c r="Z1118" s="13">
        <v>0.11927469871164305</v>
      </c>
      <c r="AA1118" s="13">
        <v>2.3021099823862901E-2</v>
      </c>
      <c r="AB1118" s="155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A1119" s="30"/>
      <c r="B1119" s="3" t="s">
        <v>270</v>
      </c>
      <c r="C1119" s="29"/>
      <c r="D1119" s="13">
        <v>5.3096380534146004E-2</v>
      </c>
      <c r="E1119" s="13">
        <v>2.0582154283297349E-3</v>
      </c>
      <c r="F1119" s="13">
        <v>-2.2926436076350032E-2</v>
      </c>
      <c r="G1119" s="13">
        <v>-9.9664831568102574E-3</v>
      </c>
      <c r="H1119" s="13">
        <v>4.481269928660514E-2</v>
      </c>
      <c r="I1119" s="13">
        <v>-3.2860950539547185E-3</v>
      </c>
      <c r="J1119" s="13">
        <v>0.17948932344017265</v>
      </c>
      <c r="K1119" s="13">
        <v>0.10553742714156189</v>
      </c>
      <c r="L1119" s="13">
        <v>0.22117494520199132</v>
      </c>
      <c r="M1119" s="13">
        <v>1.2212405344670163E-2</v>
      </c>
      <c r="N1119" s="13">
        <v>1.6028801752392408E-3</v>
      </c>
      <c r="O1119" s="13">
        <v>-5.5393122256227834E-2</v>
      </c>
      <c r="P1119" s="13">
        <v>-0.17791144006259829</v>
      </c>
      <c r="Q1119" s="13">
        <v>0.1061386620708189</v>
      </c>
      <c r="R1119" s="13">
        <v>-7.6770364185365536E-2</v>
      </c>
      <c r="S1119" s="13">
        <v>-0.41212584694871324</v>
      </c>
      <c r="T1119" s="13">
        <v>4.2140544045462969E-2</v>
      </c>
      <c r="U1119" s="13">
        <v>1.4082914013469727E-2</v>
      </c>
      <c r="V1119" s="13">
        <v>-0.12754131376706757</v>
      </c>
      <c r="W1119" s="13">
        <v>-7.543428656479445E-2</v>
      </c>
      <c r="X1119" s="13">
        <v>1.3548482965241249E-2</v>
      </c>
      <c r="Y1119" s="13">
        <v>-2.6934668938063289E-2</v>
      </c>
      <c r="Z1119" s="13">
        <v>1.0934218631320629</v>
      </c>
      <c r="AA1119" s="13">
        <v>-0.19060417745802394</v>
      </c>
      <c r="AB1119" s="155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55"/>
    </row>
    <row r="1120" spans="1:65">
      <c r="A1120" s="30"/>
      <c r="B1120" s="46" t="s">
        <v>271</v>
      </c>
      <c r="C1120" s="47"/>
      <c r="D1120" s="45">
        <v>0.64</v>
      </c>
      <c r="E1120" s="45">
        <v>0</v>
      </c>
      <c r="F1120" s="45">
        <v>0.31</v>
      </c>
      <c r="G1120" s="45">
        <v>0.15</v>
      </c>
      <c r="H1120" s="45">
        <v>0.53</v>
      </c>
      <c r="I1120" s="45">
        <v>0.06</v>
      </c>
      <c r="J1120" s="45">
        <v>2.21</v>
      </c>
      <c r="K1120" s="45">
        <v>1.29</v>
      </c>
      <c r="L1120" s="45">
        <v>2.73</v>
      </c>
      <c r="M1120" s="45">
        <v>0.13</v>
      </c>
      <c r="N1120" s="45">
        <v>0</v>
      </c>
      <c r="O1120" s="45">
        <v>0.71</v>
      </c>
      <c r="P1120" s="45">
        <v>2.23</v>
      </c>
      <c r="Q1120" s="45">
        <v>1.3</v>
      </c>
      <c r="R1120" s="45">
        <v>0.98</v>
      </c>
      <c r="S1120" s="45">
        <v>5.15</v>
      </c>
      <c r="T1120" s="45">
        <v>0.5</v>
      </c>
      <c r="U1120" s="45">
        <v>0.15</v>
      </c>
      <c r="V1120" s="45">
        <v>1.61</v>
      </c>
      <c r="W1120" s="45">
        <v>0.96</v>
      </c>
      <c r="X1120" s="45">
        <v>0.15</v>
      </c>
      <c r="Y1120" s="45">
        <v>0.36</v>
      </c>
      <c r="Z1120" s="45">
        <v>13.57</v>
      </c>
      <c r="AA1120" s="45">
        <v>2.39</v>
      </c>
      <c r="AB1120" s="155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2:65">
      <c r="B1121" s="31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BM1121" s="55"/>
    </row>
    <row r="1122" spans="2:65">
      <c r="BM1122" s="55"/>
    </row>
    <row r="1123" spans="2:65">
      <c r="BM1123" s="55"/>
    </row>
    <row r="1124" spans="2:65">
      <c r="BM1124" s="55"/>
    </row>
    <row r="1125" spans="2:65">
      <c r="BM1125" s="55"/>
    </row>
    <row r="1126" spans="2:65">
      <c r="BM1126" s="55"/>
    </row>
    <row r="1127" spans="2:65">
      <c r="BM1127" s="55"/>
    </row>
    <row r="1128" spans="2:65">
      <c r="BM1128" s="55"/>
    </row>
    <row r="1129" spans="2:65">
      <c r="BM1129" s="55"/>
    </row>
    <row r="1130" spans="2:65">
      <c r="BM1130" s="55"/>
    </row>
    <row r="1131" spans="2:65">
      <c r="BM1131" s="55"/>
    </row>
    <row r="1132" spans="2:65">
      <c r="BM1132" s="55"/>
    </row>
    <row r="1133" spans="2:65">
      <c r="BM1133" s="55"/>
    </row>
    <row r="1134" spans="2:65">
      <c r="BM1134" s="55"/>
    </row>
    <row r="1135" spans="2:65">
      <c r="BM1135" s="55"/>
    </row>
    <row r="1136" spans="2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6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</sheetData>
  <dataConsolidate/>
  <conditionalFormatting sqref="B6:AA11 B25:AA30 B43:Y48 B61:AB66 B79:AC84 B98:AB103 B117:AA122 B135:AB140 B154:Y159 B172:AC177 B191:Z196 B210:AA215 B229:AC234 B248:P253 B266:P271 B284:P289 B303:AA308 B321:AA326 B340:P345 B358:S363 B376:X381 B394:D399 B412:O417 B431:X436 B450:AA455 B468:AA473 B486:AC491 B505:O510 B524:AA529 B542:AA547 B560:AA565 B579:Z584 B597:AA602 B616:P621 B634:AC639 B652:AA657 B670:AB675 B689:O694 B707:Z712 B725:S730 B743:Y748 B761:U766 B779:AA784 B797:T802 B815:O820 B833:Z838 B852:AB857 B870:X875 B889:Q894 B908:V913 B926:Z931 B944:AA949 B962:Z967 B981:O986 B1000:AA1005 B1018:AC1023 B1037:AA1042 B1055:Z1060 B1073:Q1078 B1091:AB1096 B1109:AA1114">
    <cfRule type="expression" dxfId="14" priority="183">
      <formula>AND($B6&lt;&gt;$B5,NOT(ISBLANK(INDIRECT(Anlyt_LabRefThisCol))))</formula>
    </cfRule>
  </conditionalFormatting>
  <conditionalFormatting sqref="C2:AA17 C21:AA36 C39:Y54 C57:AB72 C75:AC90 C94:AB109 C113:AA128 C131:AB146 C150:Y165 C168:AC183 C187:Z202 C206:AA221 C225:AC240 C244:P259 C262:P277 C280:P295 C299:AA314 C317:AA332 C336:P351 C354:S369 C372:X387 C390:D405 C408:O423 C427:X442 C446:AA461 C464:AA479 C482:AC497 C501:O516 C520:AA535 C538:AA553 C556:AA571 C575:Z590 C593:AA608 C612:P627 C630:AC645 C648:AA663 C666:AB681 C685:O700 C703:Z718 C721:S736 C739:Y754 C757:U772 C775:AA790 C793:T808 C811:O826 C829:Z844 C848:AB863 C866:X881 C885:Q900 C904:V919 C922:Z937 C940:AA955 C958:Z973 C977:O992 C996:AA1011 C1014:AC1029 C1033:AA1048 C1051:Z1066 C1069:Q1084 C1087:AB1102 C1105:AA1120">
    <cfRule type="expression" dxfId="13" priority="181" stopIfTrue="1">
      <formula>AND(ISBLANK(INDIRECT(Anlyt_LabRefLastCol)),ISBLANK(INDIRECT(Anlyt_LabRefThisCol)))</formula>
    </cfRule>
    <cfRule type="expression" dxfId="12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0D27-09CB-4DA2-8D9C-6960DEEEED33}">
  <sheetPr codeName="Sheet16"/>
  <dimension ref="A1:BN25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529</v>
      </c>
      <c r="BM1" s="28" t="s">
        <v>274</v>
      </c>
    </row>
    <row r="2" spans="1:66" ht="19.5">
      <c r="A2" s="25" t="s">
        <v>115</v>
      </c>
      <c r="B2" s="18" t="s">
        <v>108</v>
      </c>
      <c r="C2" s="15" t="s">
        <v>109</v>
      </c>
      <c r="D2" s="16" t="s">
        <v>323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0" t="s">
        <v>110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97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11.82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11.65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10</v>
      </c>
    </row>
    <row r="8" spans="1:66">
      <c r="A8" s="30"/>
      <c r="B8" s="20" t="s">
        <v>267</v>
      </c>
      <c r="C8" s="12"/>
      <c r="D8" s="23">
        <v>11.734999999999999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11.734999999999999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11.734999999999999</v>
      </c>
      <c r="BN9" s="28"/>
    </row>
    <row r="10" spans="1:66">
      <c r="A10" s="30"/>
      <c r="B10" s="3" t="s">
        <v>269</v>
      </c>
      <c r="C10" s="29"/>
      <c r="D10" s="24">
        <v>0.12020815280171303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16</v>
      </c>
    </row>
    <row r="11" spans="1:66">
      <c r="A11" s="30"/>
      <c r="B11" s="3" t="s">
        <v>85</v>
      </c>
      <c r="C11" s="29"/>
      <c r="D11" s="13">
        <v>1.0243557972024971E-2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530</v>
      </c>
      <c r="BM15" s="28" t="s">
        <v>274</v>
      </c>
    </row>
    <row r="16" spans="1:66" ht="15">
      <c r="A16" s="25" t="s">
        <v>99</v>
      </c>
      <c r="B16" s="18" t="s">
        <v>108</v>
      </c>
      <c r="C16" s="15" t="s">
        <v>109</v>
      </c>
      <c r="D16" s="16" t="s">
        <v>323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225</v>
      </c>
      <c r="C17" s="9" t="s">
        <v>225</v>
      </c>
      <c r="D17" s="10" t="s">
        <v>110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97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1.1599999999999999</v>
      </c>
      <c r="E20" s="15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1.1599999999999999</v>
      </c>
      <c r="E21" s="15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11</v>
      </c>
    </row>
    <row r="22" spans="1:65">
      <c r="A22" s="30"/>
      <c r="B22" s="20" t="s">
        <v>267</v>
      </c>
      <c r="C22" s="12"/>
      <c r="D22" s="23">
        <v>1.1599999999999999</v>
      </c>
      <c r="E22" s="15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268</v>
      </c>
      <c r="C23" s="29"/>
      <c r="D23" s="11">
        <v>1.1599999999999999</v>
      </c>
      <c r="E23" s="15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1.1599999999999999</v>
      </c>
    </row>
    <row r="24" spans="1:65">
      <c r="A24" s="30"/>
      <c r="B24" s="3" t="s">
        <v>269</v>
      </c>
      <c r="C24" s="29"/>
      <c r="D24" s="24">
        <v>0</v>
      </c>
      <c r="E24" s="15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17</v>
      </c>
    </row>
    <row r="25" spans="1:65">
      <c r="A25" s="30"/>
      <c r="B25" s="3" t="s">
        <v>85</v>
      </c>
      <c r="C25" s="29"/>
      <c r="D25" s="13">
        <v>0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531</v>
      </c>
      <c r="BM29" s="28" t="s">
        <v>274</v>
      </c>
    </row>
    <row r="30" spans="1:65" ht="15">
      <c r="A30" s="25" t="s">
        <v>208</v>
      </c>
      <c r="B30" s="18" t="s">
        <v>108</v>
      </c>
      <c r="C30" s="15" t="s">
        <v>109</v>
      </c>
      <c r="D30" s="16" t="s">
        <v>323</v>
      </c>
      <c r="E30" s="15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225</v>
      </c>
      <c r="C31" s="9" t="s">
        <v>225</v>
      </c>
      <c r="D31" s="10" t="s">
        <v>110</v>
      </c>
      <c r="E31" s="15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97</v>
      </c>
      <c r="E32" s="15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7">
        <v>89.999999999999986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2">
        <v>1</v>
      </c>
    </row>
    <row r="35" spans="1:65">
      <c r="A35" s="30"/>
      <c r="B35" s="19">
        <v>1</v>
      </c>
      <c r="C35" s="9">
        <v>2</v>
      </c>
      <c r="D35" s="213">
        <v>100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2">
        <v>12</v>
      </c>
    </row>
    <row r="36" spans="1:65">
      <c r="A36" s="30"/>
      <c r="B36" s="20" t="s">
        <v>267</v>
      </c>
      <c r="C36" s="12"/>
      <c r="D36" s="216">
        <v>95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2">
        <v>16</v>
      </c>
    </row>
    <row r="37" spans="1:65">
      <c r="A37" s="30"/>
      <c r="B37" s="3" t="s">
        <v>268</v>
      </c>
      <c r="C37" s="29"/>
      <c r="D37" s="213">
        <v>95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2">
        <v>95</v>
      </c>
    </row>
    <row r="38" spans="1:65">
      <c r="A38" s="30"/>
      <c r="B38" s="3" t="s">
        <v>269</v>
      </c>
      <c r="C38" s="29"/>
      <c r="D38" s="213">
        <v>7.0710678118654853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2">
        <v>18</v>
      </c>
    </row>
    <row r="39" spans="1:65">
      <c r="A39" s="30"/>
      <c r="B39" s="3" t="s">
        <v>85</v>
      </c>
      <c r="C39" s="29"/>
      <c r="D39" s="13">
        <v>7.4432292756478793E-2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0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532</v>
      </c>
      <c r="BM43" s="28" t="s">
        <v>274</v>
      </c>
    </row>
    <row r="44" spans="1:65" ht="19.5">
      <c r="A44" s="25" t="s">
        <v>324</v>
      </c>
      <c r="B44" s="18" t="s">
        <v>108</v>
      </c>
      <c r="C44" s="15" t="s">
        <v>109</v>
      </c>
      <c r="D44" s="16" t="s">
        <v>323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225</v>
      </c>
      <c r="C45" s="9" t="s">
        <v>225</v>
      </c>
      <c r="D45" s="10" t="s">
        <v>110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97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4.74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4.72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13</v>
      </c>
    </row>
    <row r="50" spans="1:65">
      <c r="A50" s="30"/>
      <c r="B50" s="20" t="s">
        <v>267</v>
      </c>
      <c r="C50" s="12"/>
      <c r="D50" s="23">
        <v>4.7300000000000004</v>
      </c>
      <c r="E50" s="15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4.7300000000000004</v>
      </c>
      <c r="E51" s="15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4.7300000000000004</v>
      </c>
    </row>
    <row r="52" spans="1:65">
      <c r="A52" s="30"/>
      <c r="B52" s="3" t="s">
        <v>269</v>
      </c>
      <c r="C52" s="29"/>
      <c r="D52" s="24">
        <v>1.4142135623731277E-2</v>
      </c>
      <c r="E52" s="15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19</v>
      </c>
    </row>
    <row r="53" spans="1:65">
      <c r="A53" s="30"/>
      <c r="B53" s="3" t="s">
        <v>85</v>
      </c>
      <c r="C53" s="29"/>
      <c r="D53" s="13">
        <v>2.9898806815499526E-3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0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9.5">
      <c r="B57" s="8" t="s">
        <v>533</v>
      </c>
      <c r="BM57" s="28" t="s">
        <v>274</v>
      </c>
    </row>
    <row r="58" spans="1:65" ht="19.5">
      <c r="A58" s="25" t="s">
        <v>325</v>
      </c>
      <c r="B58" s="18" t="s">
        <v>108</v>
      </c>
      <c r="C58" s="15" t="s">
        <v>109</v>
      </c>
      <c r="D58" s="16" t="s">
        <v>323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225</v>
      </c>
      <c r="C59" s="9" t="s">
        <v>225</v>
      </c>
      <c r="D59" s="10" t="s">
        <v>110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97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2.98</v>
      </c>
      <c r="E62" s="1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2.97</v>
      </c>
      <c r="E63" s="15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10</v>
      </c>
    </row>
    <row r="64" spans="1:65">
      <c r="A64" s="30"/>
      <c r="B64" s="20" t="s">
        <v>267</v>
      </c>
      <c r="C64" s="12"/>
      <c r="D64" s="23">
        <v>2.9750000000000001</v>
      </c>
      <c r="E64" s="1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268</v>
      </c>
      <c r="C65" s="29"/>
      <c r="D65" s="11">
        <v>2.9750000000000001</v>
      </c>
      <c r="E65" s="15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2.9750000000000001</v>
      </c>
    </row>
    <row r="66" spans="1:65">
      <c r="A66" s="30"/>
      <c r="B66" s="3" t="s">
        <v>269</v>
      </c>
      <c r="C66" s="29"/>
      <c r="D66" s="24">
        <v>7.0710678118653244E-3</v>
      </c>
      <c r="E66" s="15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16</v>
      </c>
    </row>
    <row r="67" spans="1:65">
      <c r="A67" s="30"/>
      <c r="B67" s="3" t="s">
        <v>85</v>
      </c>
      <c r="C67" s="29"/>
      <c r="D67" s="13">
        <v>2.3768295165933861E-3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0</v>
      </c>
      <c r="E68" s="15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534</v>
      </c>
      <c r="BM71" s="28" t="s">
        <v>274</v>
      </c>
    </row>
    <row r="72" spans="1:65" ht="15">
      <c r="A72" s="25" t="s">
        <v>105</v>
      </c>
      <c r="B72" s="18" t="s">
        <v>108</v>
      </c>
      <c r="C72" s="15" t="s">
        <v>109</v>
      </c>
      <c r="D72" s="16" t="s">
        <v>323</v>
      </c>
      <c r="E72" s="15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225</v>
      </c>
      <c r="C73" s="9" t="s">
        <v>225</v>
      </c>
      <c r="D73" s="10" t="s">
        <v>110</v>
      </c>
      <c r="E73" s="15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97</v>
      </c>
      <c r="E74" s="15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2.0499999999999998</v>
      </c>
      <c r="E76" s="15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2.06</v>
      </c>
      <c r="E77" s="15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11</v>
      </c>
    </row>
    <row r="78" spans="1:65">
      <c r="A78" s="30"/>
      <c r="B78" s="20" t="s">
        <v>267</v>
      </c>
      <c r="C78" s="12"/>
      <c r="D78" s="23">
        <v>2.0549999999999997</v>
      </c>
      <c r="E78" s="15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268</v>
      </c>
      <c r="C79" s="29"/>
      <c r="D79" s="11">
        <v>2.0549999999999997</v>
      </c>
      <c r="E79" s="15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2.0550000000000002</v>
      </c>
    </row>
    <row r="80" spans="1:65">
      <c r="A80" s="30"/>
      <c r="B80" s="3" t="s">
        <v>269</v>
      </c>
      <c r="C80" s="29"/>
      <c r="D80" s="24">
        <v>7.0710678118656384E-3</v>
      </c>
      <c r="E80" s="15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17</v>
      </c>
    </row>
    <row r="81" spans="1:65">
      <c r="A81" s="30"/>
      <c r="B81" s="3" t="s">
        <v>85</v>
      </c>
      <c r="C81" s="29"/>
      <c r="D81" s="13">
        <v>3.440908910883523E-3</v>
      </c>
      <c r="E81" s="15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>
        <v>-2.2204460492503131E-16</v>
      </c>
      <c r="E82" s="15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535</v>
      </c>
      <c r="BM85" s="28" t="s">
        <v>274</v>
      </c>
    </row>
    <row r="86" spans="1:65" ht="15">
      <c r="A86" s="25" t="s">
        <v>106</v>
      </c>
      <c r="B86" s="18" t="s">
        <v>108</v>
      </c>
      <c r="C86" s="15" t="s">
        <v>109</v>
      </c>
      <c r="D86" s="16" t="s">
        <v>323</v>
      </c>
      <c r="E86" s="15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225</v>
      </c>
      <c r="C87" s="9" t="s">
        <v>225</v>
      </c>
      <c r="D87" s="10" t="s">
        <v>110</v>
      </c>
      <c r="E87" s="15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97</v>
      </c>
      <c r="E88" s="15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3</v>
      </c>
    </row>
    <row r="89" spans="1:65">
      <c r="A89" s="30"/>
      <c r="B89" s="19"/>
      <c r="C89" s="9"/>
      <c r="D89" s="26"/>
      <c r="E89" s="15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3</v>
      </c>
    </row>
    <row r="90" spans="1:65">
      <c r="A90" s="30"/>
      <c r="B90" s="18">
        <v>1</v>
      </c>
      <c r="C90" s="14">
        <v>1</v>
      </c>
      <c r="D90" s="218">
        <v>0.05</v>
      </c>
      <c r="E90" s="205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  <c r="BJ90" s="206"/>
      <c r="BK90" s="206"/>
      <c r="BL90" s="206"/>
      <c r="BM90" s="220">
        <v>1</v>
      </c>
    </row>
    <row r="91" spans="1:65">
      <c r="A91" s="30"/>
      <c r="B91" s="19">
        <v>1</v>
      </c>
      <c r="C91" s="9">
        <v>2</v>
      </c>
      <c r="D91" s="24">
        <v>0.05</v>
      </c>
      <c r="E91" s="205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  <c r="BJ91" s="206"/>
      <c r="BK91" s="206"/>
      <c r="BL91" s="206"/>
      <c r="BM91" s="220">
        <v>12</v>
      </c>
    </row>
    <row r="92" spans="1:65">
      <c r="A92" s="30"/>
      <c r="B92" s="20" t="s">
        <v>267</v>
      </c>
      <c r="C92" s="12"/>
      <c r="D92" s="223">
        <v>0.05</v>
      </c>
      <c r="E92" s="205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  <c r="BJ92" s="206"/>
      <c r="BK92" s="206"/>
      <c r="BL92" s="206"/>
      <c r="BM92" s="220">
        <v>16</v>
      </c>
    </row>
    <row r="93" spans="1:65">
      <c r="A93" s="30"/>
      <c r="B93" s="3" t="s">
        <v>268</v>
      </c>
      <c r="C93" s="29"/>
      <c r="D93" s="24">
        <v>0.05</v>
      </c>
      <c r="E93" s="205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  <c r="BJ93" s="206"/>
      <c r="BK93" s="206"/>
      <c r="BL93" s="206"/>
      <c r="BM93" s="220">
        <v>0.05</v>
      </c>
    </row>
    <row r="94" spans="1:65">
      <c r="A94" s="30"/>
      <c r="B94" s="3" t="s">
        <v>269</v>
      </c>
      <c r="C94" s="29"/>
      <c r="D94" s="24">
        <v>0</v>
      </c>
      <c r="E94" s="205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  <c r="BJ94" s="206"/>
      <c r="BK94" s="206"/>
      <c r="BL94" s="206"/>
      <c r="BM94" s="220">
        <v>18</v>
      </c>
    </row>
    <row r="95" spans="1:65">
      <c r="A95" s="30"/>
      <c r="B95" s="3" t="s">
        <v>85</v>
      </c>
      <c r="C95" s="29"/>
      <c r="D95" s="13">
        <v>0</v>
      </c>
      <c r="E95" s="15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0</v>
      </c>
      <c r="E96" s="15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536</v>
      </c>
      <c r="BM99" s="28" t="s">
        <v>274</v>
      </c>
    </row>
    <row r="100" spans="1:65" ht="19.5">
      <c r="A100" s="25" t="s">
        <v>326</v>
      </c>
      <c r="B100" s="18" t="s">
        <v>108</v>
      </c>
      <c r="C100" s="15" t="s">
        <v>109</v>
      </c>
      <c r="D100" s="16" t="s">
        <v>323</v>
      </c>
      <c r="E100" s="15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225</v>
      </c>
      <c r="C101" s="9" t="s">
        <v>225</v>
      </c>
      <c r="D101" s="10" t="s">
        <v>110</v>
      </c>
      <c r="E101" s="15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97</v>
      </c>
      <c r="E102" s="15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18">
        <v>0.67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20">
        <v>1</v>
      </c>
    </row>
    <row r="105" spans="1:65">
      <c r="A105" s="30"/>
      <c r="B105" s="19">
        <v>1</v>
      </c>
      <c r="C105" s="9">
        <v>2</v>
      </c>
      <c r="D105" s="24">
        <v>0.64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20">
        <v>13</v>
      </c>
    </row>
    <row r="106" spans="1:65">
      <c r="A106" s="30"/>
      <c r="B106" s="20" t="s">
        <v>267</v>
      </c>
      <c r="C106" s="12"/>
      <c r="D106" s="223">
        <v>0.65500000000000003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20">
        <v>16</v>
      </c>
    </row>
    <row r="107" spans="1:65">
      <c r="A107" s="30"/>
      <c r="B107" s="3" t="s">
        <v>268</v>
      </c>
      <c r="C107" s="29"/>
      <c r="D107" s="24">
        <v>0.65500000000000003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20">
        <v>0.65500000000000003</v>
      </c>
    </row>
    <row r="108" spans="1:65">
      <c r="A108" s="30"/>
      <c r="B108" s="3" t="s">
        <v>269</v>
      </c>
      <c r="C108" s="29"/>
      <c r="D108" s="24">
        <v>2.1213203435596444E-2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20">
        <v>19</v>
      </c>
    </row>
    <row r="109" spans="1:65">
      <c r="A109" s="30"/>
      <c r="B109" s="3" t="s">
        <v>85</v>
      </c>
      <c r="C109" s="29"/>
      <c r="D109" s="13">
        <v>3.2386570130681594E-2</v>
      </c>
      <c r="E109" s="15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0</v>
      </c>
      <c r="E110" s="15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537</v>
      </c>
      <c r="BM113" s="28" t="s">
        <v>274</v>
      </c>
    </row>
    <row r="114" spans="1:65" ht="19.5">
      <c r="A114" s="25" t="s">
        <v>327</v>
      </c>
      <c r="B114" s="18" t="s">
        <v>108</v>
      </c>
      <c r="C114" s="15" t="s">
        <v>109</v>
      </c>
      <c r="D114" s="16" t="s">
        <v>323</v>
      </c>
      <c r="E114" s="15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225</v>
      </c>
      <c r="C115" s="9" t="s">
        <v>225</v>
      </c>
      <c r="D115" s="10" t="s">
        <v>110</v>
      </c>
      <c r="E115" s="15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97</v>
      </c>
      <c r="E116" s="15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9"/>
      <c r="C117" s="9"/>
      <c r="D117" s="26"/>
      <c r="E117" s="15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3</v>
      </c>
    </row>
    <row r="118" spans="1:65">
      <c r="A118" s="30"/>
      <c r="B118" s="18">
        <v>1</v>
      </c>
      <c r="C118" s="14">
        <v>1</v>
      </c>
      <c r="D118" s="218">
        <v>0.108</v>
      </c>
      <c r="E118" s="205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  <c r="BJ118" s="206"/>
      <c r="BK118" s="206"/>
      <c r="BL118" s="206"/>
      <c r="BM118" s="220">
        <v>1</v>
      </c>
    </row>
    <row r="119" spans="1:65">
      <c r="A119" s="30"/>
      <c r="B119" s="19">
        <v>1</v>
      </c>
      <c r="C119" s="9">
        <v>2</v>
      </c>
      <c r="D119" s="24">
        <v>0.109</v>
      </c>
      <c r="E119" s="205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  <c r="BJ119" s="206"/>
      <c r="BK119" s="206"/>
      <c r="BL119" s="206"/>
      <c r="BM119" s="220">
        <v>10</v>
      </c>
    </row>
    <row r="120" spans="1:65">
      <c r="A120" s="30"/>
      <c r="B120" s="20" t="s">
        <v>267</v>
      </c>
      <c r="C120" s="12"/>
      <c r="D120" s="223">
        <v>0.1085</v>
      </c>
      <c r="E120" s="205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  <c r="BJ120" s="206"/>
      <c r="BK120" s="206"/>
      <c r="BL120" s="206"/>
      <c r="BM120" s="220">
        <v>16</v>
      </c>
    </row>
    <row r="121" spans="1:65">
      <c r="A121" s="30"/>
      <c r="B121" s="3" t="s">
        <v>268</v>
      </c>
      <c r="C121" s="29"/>
      <c r="D121" s="24">
        <v>0.1085</v>
      </c>
      <c r="E121" s="205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20">
        <v>0.1085</v>
      </c>
    </row>
    <row r="122" spans="1:65">
      <c r="A122" s="30"/>
      <c r="B122" s="3" t="s">
        <v>269</v>
      </c>
      <c r="C122" s="29"/>
      <c r="D122" s="24">
        <v>7.0710678118654816E-4</v>
      </c>
      <c r="E122" s="205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220">
        <v>16</v>
      </c>
    </row>
    <row r="123" spans="1:65">
      <c r="A123" s="30"/>
      <c r="B123" s="3" t="s">
        <v>85</v>
      </c>
      <c r="C123" s="29"/>
      <c r="D123" s="13">
        <v>6.5171131906594298E-3</v>
      </c>
      <c r="E123" s="15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538</v>
      </c>
      <c r="BM127" s="28" t="s">
        <v>274</v>
      </c>
    </row>
    <row r="128" spans="1:65" ht="19.5">
      <c r="A128" s="25" t="s">
        <v>328</v>
      </c>
      <c r="B128" s="18" t="s">
        <v>108</v>
      </c>
      <c r="C128" s="15" t="s">
        <v>109</v>
      </c>
      <c r="D128" s="16" t="s">
        <v>323</v>
      </c>
      <c r="E128" s="15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225</v>
      </c>
      <c r="C129" s="9" t="s">
        <v>225</v>
      </c>
      <c r="D129" s="10" t="s">
        <v>110</v>
      </c>
      <c r="E129" s="15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97</v>
      </c>
      <c r="E130" s="15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70.72</v>
      </c>
      <c r="E132" s="15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70.88</v>
      </c>
      <c r="E133" s="15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11</v>
      </c>
    </row>
    <row r="134" spans="1:65">
      <c r="A134" s="30"/>
      <c r="B134" s="20" t="s">
        <v>267</v>
      </c>
      <c r="C134" s="12"/>
      <c r="D134" s="23">
        <v>70.8</v>
      </c>
      <c r="E134" s="15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70.8</v>
      </c>
      <c r="E135" s="15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70.8</v>
      </c>
    </row>
    <row r="136" spans="1:65">
      <c r="A136" s="30"/>
      <c r="B136" s="3" t="s">
        <v>269</v>
      </c>
      <c r="C136" s="29"/>
      <c r="D136" s="24">
        <v>0.11313708498984519</v>
      </c>
      <c r="E136" s="15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17</v>
      </c>
    </row>
    <row r="137" spans="1:65">
      <c r="A137" s="30"/>
      <c r="B137" s="3" t="s">
        <v>85</v>
      </c>
      <c r="C137" s="29"/>
      <c r="D137" s="13">
        <v>1.5979814264102429E-3</v>
      </c>
      <c r="E137" s="15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539</v>
      </c>
      <c r="BM141" s="28" t="s">
        <v>274</v>
      </c>
    </row>
    <row r="142" spans="1:65" ht="19.5">
      <c r="A142" s="25" t="s">
        <v>329</v>
      </c>
      <c r="B142" s="18" t="s">
        <v>108</v>
      </c>
      <c r="C142" s="15" t="s">
        <v>109</v>
      </c>
      <c r="D142" s="16" t="s">
        <v>323</v>
      </c>
      <c r="E142" s="15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225</v>
      </c>
      <c r="C143" s="9" t="s">
        <v>225</v>
      </c>
      <c r="D143" s="10" t="s">
        <v>110</v>
      </c>
      <c r="E143" s="15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97</v>
      </c>
      <c r="E144" s="15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1.7000000000000002</v>
      </c>
      <c r="E146" s="15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1.68</v>
      </c>
      <c r="E147" s="15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12</v>
      </c>
    </row>
    <row r="148" spans="1:65">
      <c r="A148" s="30"/>
      <c r="B148" s="20" t="s">
        <v>267</v>
      </c>
      <c r="C148" s="12"/>
      <c r="D148" s="23">
        <v>1.69</v>
      </c>
      <c r="E148" s="15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268</v>
      </c>
      <c r="C149" s="29"/>
      <c r="D149" s="11">
        <v>1.69</v>
      </c>
      <c r="E149" s="15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1.69</v>
      </c>
    </row>
    <row r="150" spans="1:65">
      <c r="A150" s="30"/>
      <c r="B150" s="3" t="s">
        <v>269</v>
      </c>
      <c r="C150" s="29"/>
      <c r="D150" s="24">
        <v>1.4142135623731121E-2</v>
      </c>
      <c r="E150" s="15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18</v>
      </c>
    </row>
    <row r="151" spans="1:65">
      <c r="A151" s="30"/>
      <c r="B151" s="3" t="s">
        <v>85</v>
      </c>
      <c r="C151" s="29"/>
      <c r="D151" s="13">
        <v>8.3681275880065804E-3</v>
      </c>
      <c r="E151" s="15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9.5">
      <c r="B155" s="8" t="s">
        <v>540</v>
      </c>
      <c r="BM155" s="28" t="s">
        <v>274</v>
      </c>
    </row>
    <row r="156" spans="1:65" ht="19.5">
      <c r="A156" s="25" t="s">
        <v>330</v>
      </c>
      <c r="B156" s="18" t="s">
        <v>108</v>
      </c>
      <c r="C156" s="15" t="s">
        <v>109</v>
      </c>
      <c r="D156" s="16" t="s">
        <v>323</v>
      </c>
      <c r="E156" s="15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225</v>
      </c>
      <c r="C157" s="9" t="s">
        <v>225</v>
      </c>
      <c r="D157" s="10" t="s">
        <v>110</v>
      </c>
      <c r="E157" s="15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1</v>
      </c>
    </row>
    <row r="158" spans="1:65">
      <c r="A158" s="30"/>
      <c r="B158" s="19"/>
      <c r="C158" s="9"/>
      <c r="D158" s="10" t="s">
        <v>97</v>
      </c>
      <c r="E158" s="15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3</v>
      </c>
    </row>
    <row r="159" spans="1:65">
      <c r="A159" s="30"/>
      <c r="B159" s="19"/>
      <c r="C159" s="9"/>
      <c r="D159" s="26"/>
      <c r="E159" s="15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3</v>
      </c>
    </row>
    <row r="160" spans="1:65">
      <c r="A160" s="30"/>
      <c r="B160" s="18">
        <v>1</v>
      </c>
      <c r="C160" s="14">
        <v>1</v>
      </c>
      <c r="D160" s="218">
        <v>0.7</v>
      </c>
      <c r="E160" s="205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06"/>
      <c r="AT160" s="206"/>
      <c r="AU160" s="206"/>
      <c r="AV160" s="206"/>
      <c r="AW160" s="206"/>
      <c r="AX160" s="206"/>
      <c r="AY160" s="206"/>
      <c r="AZ160" s="206"/>
      <c r="BA160" s="206"/>
      <c r="BB160" s="206"/>
      <c r="BC160" s="206"/>
      <c r="BD160" s="206"/>
      <c r="BE160" s="206"/>
      <c r="BF160" s="206"/>
      <c r="BG160" s="206"/>
      <c r="BH160" s="206"/>
      <c r="BI160" s="206"/>
      <c r="BJ160" s="206"/>
      <c r="BK160" s="206"/>
      <c r="BL160" s="206"/>
      <c r="BM160" s="220">
        <v>1</v>
      </c>
    </row>
    <row r="161" spans="1:65">
      <c r="A161" s="30"/>
      <c r="B161" s="19">
        <v>1</v>
      </c>
      <c r="C161" s="9">
        <v>2</v>
      </c>
      <c r="D161" s="24">
        <v>0.7</v>
      </c>
      <c r="E161" s="205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  <c r="AP161" s="206"/>
      <c r="AQ161" s="206"/>
      <c r="AR161" s="206"/>
      <c r="AS161" s="206"/>
      <c r="AT161" s="206"/>
      <c r="AU161" s="206"/>
      <c r="AV161" s="206"/>
      <c r="AW161" s="206"/>
      <c r="AX161" s="206"/>
      <c r="AY161" s="206"/>
      <c r="AZ161" s="206"/>
      <c r="BA161" s="206"/>
      <c r="BB161" s="206"/>
      <c r="BC161" s="206"/>
      <c r="BD161" s="206"/>
      <c r="BE161" s="206"/>
      <c r="BF161" s="206"/>
      <c r="BG161" s="206"/>
      <c r="BH161" s="206"/>
      <c r="BI161" s="206"/>
      <c r="BJ161" s="206"/>
      <c r="BK161" s="206"/>
      <c r="BL161" s="206"/>
      <c r="BM161" s="220">
        <v>13</v>
      </c>
    </row>
    <row r="162" spans="1:65">
      <c r="A162" s="30"/>
      <c r="B162" s="20" t="s">
        <v>267</v>
      </c>
      <c r="C162" s="12"/>
      <c r="D162" s="223">
        <v>0.7</v>
      </c>
      <c r="E162" s="205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206"/>
      <c r="AA162" s="206"/>
      <c r="AB162" s="206"/>
      <c r="AC162" s="206"/>
      <c r="AD162" s="206"/>
      <c r="AE162" s="206"/>
      <c r="AF162" s="206"/>
      <c r="AG162" s="206"/>
      <c r="AH162" s="206"/>
      <c r="AI162" s="206"/>
      <c r="AJ162" s="206"/>
      <c r="AK162" s="206"/>
      <c r="AL162" s="206"/>
      <c r="AM162" s="206"/>
      <c r="AN162" s="206"/>
      <c r="AO162" s="206"/>
      <c r="AP162" s="206"/>
      <c r="AQ162" s="206"/>
      <c r="AR162" s="206"/>
      <c r="AS162" s="206"/>
      <c r="AT162" s="206"/>
      <c r="AU162" s="206"/>
      <c r="AV162" s="206"/>
      <c r="AW162" s="206"/>
      <c r="AX162" s="206"/>
      <c r="AY162" s="206"/>
      <c r="AZ162" s="206"/>
      <c r="BA162" s="206"/>
      <c r="BB162" s="206"/>
      <c r="BC162" s="206"/>
      <c r="BD162" s="206"/>
      <c r="BE162" s="206"/>
      <c r="BF162" s="206"/>
      <c r="BG162" s="206"/>
      <c r="BH162" s="206"/>
      <c r="BI162" s="206"/>
      <c r="BJ162" s="206"/>
      <c r="BK162" s="206"/>
      <c r="BL162" s="206"/>
      <c r="BM162" s="220">
        <v>16</v>
      </c>
    </row>
    <row r="163" spans="1:65">
      <c r="A163" s="30"/>
      <c r="B163" s="3" t="s">
        <v>268</v>
      </c>
      <c r="C163" s="29"/>
      <c r="D163" s="24">
        <v>0.7</v>
      </c>
      <c r="E163" s="205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206"/>
      <c r="AJ163" s="206"/>
      <c r="AK163" s="206"/>
      <c r="AL163" s="206"/>
      <c r="AM163" s="206"/>
      <c r="AN163" s="206"/>
      <c r="AO163" s="206"/>
      <c r="AP163" s="206"/>
      <c r="AQ163" s="206"/>
      <c r="AR163" s="206"/>
      <c r="AS163" s="206"/>
      <c r="AT163" s="206"/>
      <c r="AU163" s="206"/>
      <c r="AV163" s="206"/>
      <c r="AW163" s="206"/>
      <c r="AX163" s="206"/>
      <c r="AY163" s="206"/>
      <c r="AZ163" s="206"/>
      <c r="BA163" s="206"/>
      <c r="BB163" s="206"/>
      <c r="BC163" s="206"/>
      <c r="BD163" s="206"/>
      <c r="BE163" s="206"/>
      <c r="BF163" s="206"/>
      <c r="BG163" s="206"/>
      <c r="BH163" s="206"/>
      <c r="BI163" s="206"/>
      <c r="BJ163" s="206"/>
      <c r="BK163" s="206"/>
      <c r="BL163" s="206"/>
      <c r="BM163" s="220">
        <v>0.7</v>
      </c>
    </row>
    <row r="164" spans="1:65">
      <c r="A164" s="30"/>
      <c r="B164" s="3" t="s">
        <v>269</v>
      </c>
      <c r="C164" s="29"/>
      <c r="D164" s="24">
        <v>0</v>
      </c>
      <c r="E164" s="205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6"/>
      <c r="R164" s="206"/>
      <c r="S164" s="206"/>
      <c r="T164" s="206"/>
      <c r="U164" s="206"/>
      <c r="V164" s="206"/>
      <c r="W164" s="206"/>
      <c r="X164" s="206"/>
      <c r="Y164" s="206"/>
      <c r="Z164" s="206"/>
      <c r="AA164" s="206"/>
      <c r="AB164" s="206"/>
      <c r="AC164" s="206"/>
      <c r="AD164" s="206"/>
      <c r="AE164" s="206"/>
      <c r="AF164" s="206"/>
      <c r="AG164" s="206"/>
      <c r="AH164" s="206"/>
      <c r="AI164" s="206"/>
      <c r="AJ164" s="206"/>
      <c r="AK164" s="206"/>
      <c r="AL164" s="206"/>
      <c r="AM164" s="206"/>
      <c r="AN164" s="206"/>
      <c r="AO164" s="206"/>
      <c r="AP164" s="206"/>
      <c r="AQ164" s="206"/>
      <c r="AR164" s="206"/>
      <c r="AS164" s="206"/>
      <c r="AT164" s="206"/>
      <c r="AU164" s="206"/>
      <c r="AV164" s="206"/>
      <c r="AW164" s="206"/>
      <c r="AX164" s="206"/>
      <c r="AY164" s="206"/>
      <c r="AZ164" s="206"/>
      <c r="BA164" s="206"/>
      <c r="BB164" s="206"/>
      <c r="BC164" s="206"/>
      <c r="BD164" s="206"/>
      <c r="BE164" s="206"/>
      <c r="BF164" s="206"/>
      <c r="BG164" s="206"/>
      <c r="BH164" s="206"/>
      <c r="BI164" s="206"/>
      <c r="BJ164" s="206"/>
      <c r="BK164" s="206"/>
      <c r="BL164" s="206"/>
      <c r="BM164" s="220">
        <v>19</v>
      </c>
    </row>
    <row r="165" spans="1:65">
      <c r="A165" s="30"/>
      <c r="B165" s="3" t="s">
        <v>85</v>
      </c>
      <c r="C165" s="29"/>
      <c r="D165" s="13">
        <v>0</v>
      </c>
      <c r="E165" s="15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270</v>
      </c>
      <c r="C166" s="29"/>
      <c r="D166" s="13">
        <v>0</v>
      </c>
      <c r="E166" s="15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271</v>
      </c>
      <c r="C167" s="47"/>
      <c r="D167" s="45" t="s">
        <v>272</v>
      </c>
      <c r="E167" s="15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>
      <c r="BM169" s="55"/>
    </row>
    <row r="170" spans="1:65">
      <c r="BM170" s="55"/>
    </row>
    <row r="171" spans="1:65">
      <c r="BM171" s="55"/>
    </row>
    <row r="172" spans="1:65">
      <c r="BM172" s="55"/>
    </row>
    <row r="173" spans="1:65">
      <c r="BM173" s="55"/>
    </row>
    <row r="174" spans="1:65">
      <c r="BM174" s="55"/>
    </row>
    <row r="175" spans="1:65">
      <c r="BM175" s="55"/>
    </row>
    <row r="176" spans="1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5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6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  <row r="242" spans="65:65">
      <c r="BM242" s="57"/>
    </row>
    <row r="243" spans="65:65">
      <c r="BM243" s="57"/>
    </row>
    <row r="244" spans="65:65">
      <c r="BM244" s="57"/>
    </row>
    <row r="245" spans="65:65">
      <c r="BM245" s="57"/>
    </row>
    <row r="246" spans="65:65">
      <c r="BM246" s="57"/>
    </row>
    <row r="247" spans="65:65">
      <c r="BM247" s="57"/>
    </row>
    <row r="248" spans="65:65">
      <c r="BM248" s="57"/>
    </row>
    <row r="249" spans="65:65">
      <c r="BM249" s="57"/>
    </row>
    <row r="250" spans="65:65">
      <c r="BM250" s="57"/>
    </row>
    <row r="251" spans="65:65">
      <c r="BM251" s="57"/>
    </row>
    <row r="252" spans="65:65">
      <c r="BM252" s="57"/>
    </row>
    <row r="253" spans="65:65">
      <c r="BM253" s="57"/>
    </row>
    <row r="254" spans="65:65">
      <c r="BM254" s="57"/>
    </row>
    <row r="255" spans="65:65">
      <c r="BM255" s="57"/>
    </row>
  </sheetData>
  <dataConsolidate/>
  <conditionalFormatting sqref="B6:D7 B20:D21 B34:D35 B48:D49 B62:D63 B76:D77 B90:D91 B104:D105 B118:D119 B132:D133 B146:D147 B160:D161">
    <cfRule type="expression" dxfId="11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F991-2D23-4119-8094-4A90A1AF52AD}">
  <sheetPr codeName="Sheet17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541</v>
      </c>
      <c r="BM1" s="28" t="s">
        <v>274</v>
      </c>
    </row>
    <row r="2" spans="1:66" ht="18">
      <c r="A2" s="25" t="s">
        <v>461</v>
      </c>
      <c r="B2" s="18" t="s">
        <v>108</v>
      </c>
      <c r="C2" s="15" t="s">
        <v>109</v>
      </c>
      <c r="D2" s="16" t="s">
        <v>323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0" t="s">
        <v>110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331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3.49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3.64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15</v>
      </c>
    </row>
    <row r="8" spans="1:66">
      <c r="A8" s="30"/>
      <c r="B8" s="20" t="s">
        <v>267</v>
      </c>
      <c r="C8" s="12"/>
      <c r="D8" s="23">
        <v>3.5650000000000004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3.5650000000000004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3.5649999999999999</v>
      </c>
      <c r="BN9" s="28"/>
    </row>
    <row r="10" spans="1:66">
      <c r="A10" s="30"/>
      <c r="B10" s="3" t="s">
        <v>269</v>
      </c>
      <c r="C10" s="29"/>
      <c r="D10" s="24">
        <v>0.10606601717798206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21</v>
      </c>
    </row>
    <row r="11" spans="1:66">
      <c r="A11" s="30"/>
      <c r="B11" s="3" t="s">
        <v>85</v>
      </c>
      <c r="C11" s="29"/>
      <c r="D11" s="13">
        <v>2.9752038479097347E-2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2.2204460492503131E-16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7676-E733-4D00-A760-63E2B2D9F6B3}">
  <sheetPr codeName="Sheet18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542</v>
      </c>
      <c r="BM1" s="28" t="s">
        <v>274</v>
      </c>
    </row>
    <row r="2" spans="1:66" ht="15">
      <c r="A2" s="25" t="s">
        <v>107</v>
      </c>
      <c r="B2" s="18" t="s">
        <v>108</v>
      </c>
      <c r="C2" s="15" t="s">
        <v>109</v>
      </c>
      <c r="D2" s="16" t="s">
        <v>323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0" t="s">
        <v>110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8">
        <v>0.53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20">
        <v>1</v>
      </c>
    </row>
    <row r="7" spans="1:66">
      <c r="A7" s="30"/>
      <c r="B7" s="19">
        <v>1</v>
      </c>
      <c r="C7" s="9">
        <v>2</v>
      </c>
      <c r="D7" s="24">
        <v>0.51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20">
        <v>17</v>
      </c>
    </row>
    <row r="8" spans="1:66">
      <c r="A8" s="30"/>
      <c r="B8" s="20" t="s">
        <v>267</v>
      </c>
      <c r="C8" s="12"/>
      <c r="D8" s="223">
        <v>0.52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20">
        <v>16</v>
      </c>
    </row>
    <row r="9" spans="1:66">
      <c r="A9" s="30"/>
      <c r="B9" s="3" t="s">
        <v>268</v>
      </c>
      <c r="C9" s="29"/>
      <c r="D9" s="24">
        <v>0.52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20">
        <v>0.52</v>
      </c>
      <c r="BN9" s="28"/>
    </row>
    <row r="10" spans="1:66">
      <c r="A10" s="30"/>
      <c r="B10" s="3" t="s">
        <v>269</v>
      </c>
      <c r="C10" s="29"/>
      <c r="D10" s="24">
        <v>1.4142135623730963E-2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20">
        <v>23</v>
      </c>
    </row>
    <row r="11" spans="1:66">
      <c r="A11" s="30"/>
      <c r="B11" s="3" t="s">
        <v>85</v>
      </c>
      <c r="C11" s="29"/>
      <c r="D11" s="13">
        <v>2.719641466102108E-2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543</v>
      </c>
      <c r="BM15" s="28" t="s">
        <v>274</v>
      </c>
    </row>
    <row r="16" spans="1:66" ht="15">
      <c r="A16" s="25" t="s">
        <v>59</v>
      </c>
      <c r="B16" s="18" t="s">
        <v>108</v>
      </c>
      <c r="C16" s="15" t="s">
        <v>109</v>
      </c>
      <c r="D16" s="16" t="s">
        <v>323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225</v>
      </c>
      <c r="C17" s="9" t="s">
        <v>225</v>
      </c>
      <c r="D17" s="10" t="s">
        <v>110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98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18">
        <v>0.71</v>
      </c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20">
        <v>1</v>
      </c>
    </row>
    <row r="21" spans="1:65">
      <c r="A21" s="30"/>
      <c r="B21" s="19">
        <v>1</v>
      </c>
      <c r="C21" s="9">
        <v>2</v>
      </c>
      <c r="D21" s="24">
        <v>0.7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20">
        <v>17</v>
      </c>
    </row>
    <row r="22" spans="1:65">
      <c r="A22" s="30"/>
      <c r="B22" s="20" t="s">
        <v>267</v>
      </c>
      <c r="C22" s="12"/>
      <c r="D22" s="223">
        <v>0.70499999999999996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20">
        <v>16</v>
      </c>
    </row>
    <row r="23" spans="1:65">
      <c r="A23" s="30"/>
      <c r="B23" s="3" t="s">
        <v>268</v>
      </c>
      <c r="C23" s="29"/>
      <c r="D23" s="24">
        <v>0.70499999999999996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20">
        <v>0.70499999999999996</v>
      </c>
    </row>
    <row r="24" spans="1:65">
      <c r="A24" s="30"/>
      <c r="B24" s="3" t="s">
        <v>269</v>
      </c>
      <c r="C24" s="29"/>
      <c r="D24" s="24">
        <v>7.0710678118654814E-3</v>
      </c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20">
        <v>23</v>
      </c>
    </row>
    <row r="25" spans="1:65">
      <c r="A25" s="30"/>
      <c r="B25" s="3" t="s">
        <v>85</v>
      </c>
      <c r="C25" s="29"/>
      <c r="D25" s="13">
        <v>1.0029883421085789E-2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F44C-2132-4450-8C63-7949F25EEA63}">
  <sheetPr codeName="Sheet19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544</v>
      </c>
      <c r="BM1" s="28" t="s">
        <v>274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323</v>
      </c>
      <c r="E2" s="15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0" t="s">
        <v>110</v>
      </c>
      <c r="E3" s="1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332</v>
      </c>
      <c r="E4" s="15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2.5</v>
      </c>
      <c r="E6" s="15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2.5</v>
      </c>
      <c r="E7" s="15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19</v>
      </c>
    </row>
    <row r="8" spans="1:66">
      <c r="A8" s="30"/>
      <c r="B8" s="20" t="s">
        <v>267</v>
      </c>
      <c r="C8" s="12"/>
      <c r="D8" s="23">
        <v>2.5</v>
      </c>
      <c r="E8" s="15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2.5</v>
      </c>
      <c r="E9" s="15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2.5</v>
      </c>
      <c r="BN9" s="28"/>
    </row>
    <row r="10" spans="1:66">
      <c r="A10" s="30"/>
      <c r="B10" s="3" t="s">
        <v>269</v>
      </c>
      <c r="C10" s="29"/>
      <c r="D10" s="24">
        <v>0</v>
      </c>
      <c r="E10" s="15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25</v>
      </c>
    </row>
    <row r="11" spans="1:66">
      <c r="A11" s="30"/>
      <c r="B11" s="3" t="s">
        <v>85</v>
      </c>
      <c r="C11" s="29"/>
      <c r="D11" s="13">
        <v>0</v>
      </c>
      <c r="E11" s="15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545</v>
      </c>
      <c r="BM15" s="28" t="s">
        <v>274</v>
      </c>
    </row>
    <row r="16" spans="1:66" ht="15">
      <c r="A16" s="25" t="s">
        <v>7</v>
      </c>
      <c r="B16" s="18" t="s">
        <v>108</v>
      </c>
      <c r="C16" s="15" t="s">
        <v>109</v>
      </c>
      <c r="D16" s="16" t="s">
        <v>323</v>
      </c>
      <c r="E16" s="15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225</v>
      </c>
      <c r="C17" s="9" t="s">
        <v>225</v>
      </c>
      <c r="D17" s="10" t="s">
        <v>110</v>
      </c>
      <c r="E17" s="15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332</v>
      </c>
      <c r="E18" s="15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07">
        <v>3460</v>
      </c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2">
        <v>1</v>
      </c>
    </row>
    <row r="21" spans="1:65">
      <c r="A21" s="30"/>
      <c r="B21" s="19">
        <v>1</v>
      </c>
      <c r="C21" s="9">
        <v>2</v>
      </c>
      <c r="D21" s="213">
        <v>3530</v>
      </c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2">
        <v>20</v>
      </c>
    </row>
    <row r="22" spans="1:65">
      <c r="A22" s="30"/>
      <c r="B22" s="20" t="s">
        <v>267</v>
      </c>
      <c r="C22" s="12"/>
      <c r="D22" s="216">
        <v>3495</v>
      </c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2">
        <v>16</v>
      </c>
    </row>
    <row r="23" spans="1:65">
      <c r="A23" s="30"/>
      <c r="B23" s="3" t="s">
        <v>268</v>
      </c>
      <c r="C23" s="29"/>
      <c r="D23" s="213">
        <v>3495</v>
      </c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2">
        <v>3495</v>
      </c>
    </row>
    <row r="24" spans="1:65">
      <c r="A24" s="30"/>
      <c r="B24" s="3" t="s">
        <v>269</v>
      </c>
      <c r="C24" s="29"/>
      <c r="D24" s="213">
        <v>49.497474683058329</v>
      </c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2">
        <v>26</v>
      </c>
    </row>
    <row r="25" spans="1:65">
      <c r="A25" s="30"/>
      <c r="B25" s="3" t="s">
        <v>85</v>
      </c>
      <c r="C25" s="29"/>
      <c r="D25" s="13">
        <v>1.416236757741297E-2</v>
      </c>
      <c r="E25" s="15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546</v>
      </c>
      <c r="BM29" s="28" t="s">
        <v>274</v>
      </c>
    </row>
    <row r="30" spans="1:65" ht="15">
      <c r="A30" s="25" t="s">
        <v>10</v>
      </c>
      <c r="B30" s="18" t="s">
        <v>108</v>
      </c>
      <c r="C30" s="15" t="s">
        <v>109</v>
      </c>
      <c r="D30" s="16" t="s">
        <v>323</v>
      </c>
      <c r="E30" s="15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225</v>
      </c>
      <c r="C31" s="9" t="s">
        <v>225</v>
      </c>
      <c r="D31" s="10" t="s">
        <v>110</v>
      </c>
      <c r="E31" s="15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332</v>
      </c>
      <c r="E32" s="15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7">
        <v>556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2">
        <v>1</v>
      </c>
    </row>
    <row r="35" spans="1:65">
      <c r="A35" s="30"/>
      <c r="B35" s="19">
        <v>1</v>
      </c>
      <c r="C35" s="9">
        <v>2</v>
      </c>
      <c r="D35" s="213">
        <v>563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2">
        <v>21</v>
      </c>
    </row>
    <row r="36" spans="1:65">
      <c r="A36" s="30"/>
      <c r="B36" s="20" t="s">
        <v>267</v>
      </c>
      <c r="C36" s="12"/>
      <c r="D36" s="216">
        <v>559.5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2">
        <v>16</v>
      </c>
    </row>
    <row r="37" spans="1:65">
      <c r="A37" s="30"/>
      <c r="B37" s="3" t="s">
        <v>268</v>
      </c>
      <c r="C37" s="29"/>
      <c r="D37" s="213">
        <v>559.5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2">
        <v>559.5</v>
      </c>
    </row>
    <row r="38" spans="1:65">
      <c r="A38" s="30"/>
      <c r="B38" s="3" t="s">
        <v>269</v>
      </c>
      <c r="C38" s="29"/>
      <c r="D38" s="213">
        <v>4.9497474683058327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2">
        <v>27</v>
      </c>
    </row>
    <row r="39" spans="1:65">
      <c r="A39" s="30"/>
      <c r="B39" s="3" t="s">
        <v>85</v>
      </c>
      <c r="C39" s="29"/>
      <c r="D39" s="13">
        <v>8.8467336341480473E-3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0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547</v>
      </c>
      <c r="BM43" s="28" t="s">
        <v>274</v>
      </c>
    </row>
    <row r="44" spans="1:65" ht="15">
      <c r="A44" s="25" t="s">
        <v>13</v>
      </c>
      <c r="B44" s="18" t="s">
        <v>108</v>
      </c>
      <c r="C44" s="15" t="s">
        <v>109</v>
      </c>
      <c r="D44" s="16" t="s">
        <v>323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225</v>
      </c>
      <c r="C45" s="9" t="s">
        <v>225</v>
      </c>
      <c r="D45" s="10" t="s">
        <v>110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332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2.2000000000000002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2.2000000000000002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22</v>
      </c>
    </row>
    <row r="50" spans="1:65">
      <c r="A50" s="30"/>
      <c r="B50" s="20" t="s">
        <v>267</v>
      </c>
      <c r="C50" s="12"/>
      <c r="D50" s="23">
        <v>2.2000000000000002</v>
      </c>
      <c r="E50" s="15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2.2000000000000002</v>
      </c>
      <c r="E51" s="15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2.2000000000000002</v>
      </c>
    </row>
    <row r="52" spans="1:65">
      <c r="A52" s="30"/>
      <c r="B52" s="3" t="s">
        <v>269</v>
      </c>
      <c r="C52" s="29"/>
      <c r="D52" s="24">
        <v>0</v>
      </c>
      <c r="E52" s="15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28</v>
      </c>
    </row>
    <row r="53" spans="1:65">
      <c r="A53" s="30"/>
      <c r="B53" s="3" t="s">
        <v>85</v>
      </c>
      <c r="C53" s="29"/>
      <c r="D53" s="13">
        <v>0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0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548</v>
      </c>
      <c r="BM57" s="28" t="s">
        <v>274</v>
      </c>
    </row>
    <row r="58" spans="1:65" ht="15">
      <c r="A58" s="25" t="s">
        <v>16</v>
      </c>
      <c r="B58" s="18" t="s">
        <v>108</v>
      </c>
      <c r="C58" s="15" t="s">
        <v>109</v>
      </c>
      <c r="D58" s="16" t="s">
        <v>323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225</v>
      </c>
      <c r="C59" s="9" t="s">
        <v>225</v>
      </c>
      <c r="D59" s="10" t="s">
        <v>110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332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0.62</v>
      </c>
      <c r="E62" s="1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0.66</v>
      </c>
      <c r="E63" s="15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23</v>
      </c>
    </row>
    <row r="64" spans="1:65">
      <c r="A64" s="30"/>
      <c r="B64" s="20" t="s">
        <v>267</v>
      </c>
      <c r="C64" s="12"/>
      <c r="D64" s="23">
        <v>0.64</v>
      </c>
      <c r="E64" s="1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268</v>
      </c>
      <c r="C65" s="29"/>
      <c r="D65" s="11">
        <v>0.64</v>
      </c>
      <c r="E65" s="15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0.64</v>
      </c>
    </row>
    <row r="66" spans="1:65">
      <c r="A66" s="30"/>
      <c r="B66" s="3" t="s">
        <v>269</v>
      </c>
      <c r="C66" s="29"/>
      <c r="D66" s="24">
        <v>2.8284271247461926E-2</v>
      </c>
      <c r="E66" s="15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29</v>
      </c>
    </row>
    <row r="67" spans="1:65">
      <c r="A67" s="30"/>
      <c r="B67" s="3" t="s">
        <v>85</v>
      </c>
      <c r="C67" s="29"/>
      <c r="D67" s="13">
        <v>4.4194173824159258E-2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0</v>
      </c>
      <c r="E68" s="15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549</v>
      </c>
      <c r="BM71" s="28" t="s">
        <v>274</v>
      </c>
    </row>
    <row r="72" spans="1:65" ht="15">
      <c r="A72" s="25" t="s">
        <v>19</v>
      </c>
      <c r="B72" s="18" t="s">
        <v>108</v>
      </c>
      <c r="C72" s="15" t="s">
        <v>109</v>
      </c>
      <c r="D72" s="16" t="s">
        <v>323</v>
      </c>
      <c r="E72" s="15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225</v>
      </c>
      <c r="C73" s="9" t="s">
        <v>225</v>
      </c>
      <c r="D73" s="10" t="s">
        <v>110</v>
      </c>
      <c r="E73" s="15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332</v>
      </c>
      <c r="E74" s="15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0.1</v>
      </c>
      <c r="E76" s="15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0.1</v>
      </c>
      <c r="E77" s="15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24</v>
      </c>
    </row>
    <row r="78" spans="1:65">
      <c r="A78" s="30"/>
      <c r="B78" s="20" t="s">
        <v>267</v>
      </c>
      <c r="C78" s="12"/>
      <c r="D78" s="23">
        <v>0.1</v>
      </c>
      <c r="E78" s="15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268</v>
      </c>
      <c r="C79" s="29"/>
      <c r="D79" s="11">
        <v>0.1</v>
      </c>
      <c r="E79" s="15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0.1</v>
      </c>
    </row>
    <row r="80" spans="1:65">
      <c r="A80" s="30"/>
      <c r="B80" s="3" t="s">
        <v>269</v>
      </c>
      <c r="C80" s="29"/>
      <c r="D80" s="24">
        <v>0</v>
      </c>
      <c r="E80" s="15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30</v>
      </c>
    </row>
    <row r="81" spans="1:65">
      <c r="A81" s="30"/>
      <c r="B81" s="3" t="s">
        <v>85</v>
      </c>
      <c r="C81" s="29"/>
      <c r="D81" s="13">
        <v>0</v>
      </c>
      <c r="E81" s="15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>
        <v>0</v>
      </c>
      <c r="E82" s="15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550</v>
      </c>
      <c r="BM85" s="28" t="s">
        <v>274</v>
      </c>
    </row>
    <row r="86" spans="1:65" ht="15">
      <c r="A86" s="25" t="s">
        <v>22</v>
      </c>
      <c r="B86" s="18" t="s">
        <v>108</v>
      </c>
      <c r="C86" s="15" t="s">
        <v>109</v>
      </c>
      <c r="D86" s="16" t="s">
        <v>323</v>
      </c>
      <c r="E86" s="15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225</v>
      </c>
      <c r="C87" s="9" t="s">
        <v>225</v>
      </c>
      <c r="D87" s="10" t="s">
        <v>110</v>
      </c>
      <c r="E87" s="15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332</v>
      </c>
      <c r="E88" s="15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07">
        <v>67.599999999999994</v>
      </c>
      <c r="E90" s="210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2">
        <v>1</v>
      </c>
    </row>
    <row r="91" spans="1:65">
      <c r="A91" s="30"/>
      <c r="B91" s="19">
        <v>1</v>
      </c>
      <c r="C91" s="9">
        <v>2</v>
      </c>
      <c r="D91" s="213">
        <v>68.3</v>
      </c>
      <c r="E91" s="210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2">
        <v>25</v>
      </c>
    </row>
    <row r="92" spans="1:65">
      <c r="A92" s="30"/>
      <c r="B92" s="20" t="s">
        <v>267</v>
      </c>
      <c r="C92" s="12"/>
      <c r="D92" s="216">
        <v>67.949999999999989</v>
      </c>
      <c r="E92" s="210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2">
        <v>16</v>
      </c>
    </row>
    <row r="93" spans="1:65">
      <c r="A93" s="30"/>
      <c r="B93" s="3" t="s">
        <v>268</v>
      </c>
      <c r="C93" s="29"/>
      <c r="D93" s="213">
        <v>67.949999999999989</v>
      </c>
      <c r="E93" s="210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2">
        <v>67.95</v>
      </c>
    </row>
    <row r="94" spans="1:65">
      <c r="A94" s="30"/>
      <c r="B94" s="3" t="s">
        <v>269</v>
      </c>
      <c r="C94" s="29"/>
      <c r="D94" s="213">
        <v>0.49497474683058529</v>
      </c>
      <c r="E94" s="210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2">
        <v>31</v>
      </c>
    </row>
    <row r="95" spans="1:65">
      <c r="A95" s="30"/>
      <c r="B95" s="3" t="s">
        <v>85</v>
      </c>
      <c r="C95" s="29"/>
      <c r="D95" s="13">
        <v>7.2843965685148691E-3</v>
      </c>
      <c r="E95" s="15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-2.2204460492503131E-16</v>
      </c>
      <c r="E96" s="15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551</v>
      </c>
      <c r="BM99" s="28" t="s">
        <v>274</v>
      </c>
    </row>
    <row r="100" spans="1:65" ht="15">
      <c r="A100" s="25" t="s">
        <v>25</v>
      </c>
      <c r="B100" s="18" t="s">
        <v>108</v>
      </c>
      <c r="C100" s="15" t="s">
        <v>109</v>
      </c>
      <c r="D100" s="16" t="s">
        <v>323</v>
      </c>
      <c r="E100" s="15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225</v>
      </c>
      <c r="C101" s="9" t="s">
        <v>225</v>
      </c>
      <c r="D101" s="10" t="s">
        <v>110</v>
      </c>
      <c r="E101" s="15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332</v>
      </c>
      <c r="E102" s="15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8">
        <v>12.2</v>
      </c>
      <c r="E104" s="225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30">
        <v>1</v>
      </c>
    </row>
    <row r="105" spans="1:65">
      <c r="A105" s="30"/>
      <c r="B105" s="19">
        <v>1</v>
      </c>
      <c r="C105" s="9">
        <v>2</v>
      </c>
      <c r="D105" s="224">
        <v>12.9</v>
      </c>
      <c r="E105" s="225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30">
        <v>26</v>
      </c>
    </row>
    <row r="106" spans="1:65">
      <c r="A106" s="30"/>
      <c r="B106" s="20" t="s">
        <v>267</v>
      </c>
      <c r="C106" s="12"/>
      <c r="D106" s="233">
        <v>12.55</v>
      </c>
      <c r="E106" s="225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30">
        <v>16</v>
      </c>
    </row>
    <row r="107" spans="1:65">
      <c r="A107" s="30"/>
      <c r="B107" s="3" t="s">
        <v>268</v>
      </c>
      <c r="C107" s="29"/>
      <c r="D107" s="224">
        <v>12.55</v>
      </c>
      <c r="E107" s="225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30">
        <v>12.55</v>
      </c>
    </row>
    <row r="108" spans="1:65">
      <c r="A108" s="30"/>
      <c r="B108" s="3" t="s">
        <v>269</v>
      </c>
      <c r="C108" s="29"/>
      <c r="D108" s="224">
        <v>0.49497474683058401</v>
      </c>
      <c r="E108" s="225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30">
        <v>32</v>
      </c>
    </row>
    <row r="109" spans="1:65">
      <c r="A109" s="30"/>
      <c r="B109" s="3" t="s">
        <v>85</v>
      </c>
      <c r="C109" s="29"/>
      <c r="D109" s="13">
        <v>3.944021887096287E-2</v>
      </c>
      <c r="E109" s="15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0</v>
      </c>
      <c r="E110" s="15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552</v>
      </c>
      <c r="BM113" s="28" t="s">
        <v>274</v>
      </c>
    </row>
    <row r="114" spans="1:65" ht="15">
      <c r="A114" s="25" t="s">
        <v>50</v>
      </c>
      <c r="B114" s="18" t="s">
        <v>108</v>
      </c>
      <c r="C114" s="15" t="s">
        <v>109</v>
      </c>
      <c r="D114" s="16" t="s">
        <v>323</v>
      </c>
      <c r="E114" s="15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225</v>
      </c>
      <c r="C115" s="9" t="s">
        <v>225</v>
      </c>
      <c r="D115" s="10" t="s">
        <v>110</v>
      </c>
      <c r="E115" s="15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332</v>
      </c>
      <c r="E116" s="15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07">
        <v>105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1"/>
      <c r="BB118" s="211"/>
      <c r="BC118" s="211"/>
      <c r="BD118" s="211"/>
      <c r="BE118" s="211"/>
      <c r="BF118" s="211"/>
      <c r="BG118" s="211"/>
      <c r="BH118" s="211"/>
      <c r="BI118" s="211"/>
      <c r="BJ118" s="211"/>
      <c r="BK118" s="211"/>
      <c r="BL118" s="211"/>
      <c r="BM118" s="212">
        <v>1</v>
      </c>
    </row>
    <row r="119" spans="1:65">
      <c r="A119" s="30"/>
      <c r="B119" s="19">
        <v>1</v>
      </c>
      <c r="C119" s="9">
        <v>2</v>
      </c>
      <c r="D119" s="213">
        <v>108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1"/>
      <c r="AT119" s="211"/>
      <c r="AU119" s="211"/>
      <c r="AV119" s="211"/>
      <c r="AW119" s="211"/>
      <c r="AX119" s="211"/>
      <c r="AY119" s="211"/>
      <c r="AZ119" s="211"/>
      <c r="BA119" s="211"/>
      <c r="BB119" s="211"/>
      <c r="BC119" s="211"/>
      <c r="BD119" s="211"/>
      <c r="BE119" s="211"/>
      <c r="BF119" s="211"/>
      <c r="BG119" s="211"/>
      <c r="BH119" s="211"/>
      <c r="BI119" s="211"/>
      <c r="BJ119" s="211"/>
      <c r="BK119" s="211"/>
      <c r="BL119" s="211"/>
      <c r="BM119" s="212">
        <v>27</v>
      </c>
    </row>
    <row r="120" spans="1:65">
      <c r="A120" s="30"/>
      <c r="B120" s="20" t="s">
        <v>267</v>
      </c>
      <c r="C120" s="12"/>
      <c r="D120" s="216">
        <v>106.5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  <c r="BG120" s="211"/>
      <c r="BH120" s="211"/>
      <c r="BI120" s="211"/>
      <c r="BJ120" s="211"/>
      <c r="BK120" s="211"/>
      <c r="BL120" s="211"/>
      <c r="BM120" s="212">
        <v>16</v>
      </c>
    </row>
    <row r="121" spans="1:65">
      <c r="A121" s="30"/>
      <c r="B121" s="3" t="s">
        <v>268</v>
      </c>
      <c r="C121" s="29"/>
      <c r="D121" s="213">
        <v>106.5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1"/>
      <c r="BA121" s="211"/>
      <c r="BB121" s="211"/>
      <c r="BC121" s="211"/>
      <c r="BD121" s="211"/>
      <c r="BE121" s="211"/>
      <c r="BF121" s="211"/>
      <c r="BG121" s="211"/>
      <c r="BH121" s="211"/>
      <c r="BI121" s="211"/>
      <c r="BJ121" s="211"/>
      <c r="BK121" s="211"/>
      <c r="BL121" s="211"/>
      <c r="BM121" s="212">
        <v>106.5</v>
      </c>
    </row>
    <row r="122" spans="1:65">
      <c r="A122" s="30"/>
      <c r="B122" s="3" t="s">
        <v>269</v>
      </c>
      <c r="C122" s="29"/>
      <c r="D122" s="213">
        <v>2.1213203435596424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1"/>
      <c r="BD122" s="211"/>
      <c r="BE122" s="211"/>
      <c r="BF122" s="211"/>
      <c r="BG122" s="211"/>
      <c r="BH122" s="211"/>
      <c r="BI122" s="211"/>
      <c r="BJ122" s="211"/>
      <c r="BK122" s="211"/>
      <c r="BL122" s="211"/>
      <c r="BM122" s="212">
        <v>33</v>
      </c>
    </row>
    <row r="123" spans="1:65">
      <c r="A123" s="30"/>
      <c r="B123" s="3" t="s">
        <v>85</v>
      </c>
      <c r="C123" s="29"/>
      <c r="D123" s="13">
        <v>1.9918500878494293E-2</v>
      </c>
      <c r="E123" s="15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553</v>
      </c>
      <c r="BM127" s="28" t="s">
        <v>274</v>
      </c>
    </row>
    <row r="128" spans="1:65" ht="15">
      <c r="A128" s="25" t="s">
        <v>28</v>
      </c>
      <c r="B128" s="18" t="s">
        <v>108</v>
      </c>
      <c r="C128" s="15" t="s">
        <v>109</v>
      </c>
      <c r="D128" s="16" t="s">
        <v>323</v>
      </c>
      <c r="E128" s="15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225</v>
      </c>
      <c r="C129" s="9" t="s">
        <v>225</v>
      </c>
      <c r="D129" s="10" t="s">
        <v>110</v>
      </c>
      <c r="E129" s="15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332</v>
      </c>
      <c r="E130" s="15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8.49</v>
      </c>
      <c r="E132" s="15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8.5299999999999994</v>
      </c>
      <c r="E133" s="15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28</v>
      </c>
    </row>
    <row r="134" spans="1:65">
      <c r="A134" s="30"/>
      <c r="B134" s="20" t="s">
        <v>267</v>
      </c>
      <c r="C134" s="12"/>
      <c r="D134" s="23">
        <v>8.51</v>
      </c>
      <c r="E134" s="15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8.51</v>
      </c>
      <c r="E135" s="15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8.51</v>
      </c>
    </row>
    <row r="136" spans="1:65">
      <c r="A136" s="30"/>
      <c r="B136" s="3" t="s">
        <v>269</v>
      </c>
      <c r="C136" s="29"/>
      <c r="D136" s="24">
        <v>2.8284271247461298E-2</v>
      </c>
      <c r="E136" s="15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34</v>
      </c>
    </row>
    <row r="137" spans="1:65">
      <c r="A137" s="30"/>
      <c r="B137" s="3" t="s">
        <v>85</v>
      </c>
      <c r="C137" s="29"/>
      <c r="D137" s="13">
        <v>3.3236511454126086E-3</v>
      </c>
      <c r="E137" s="15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554</v>
      </c>
      <c r="BM141" s="28" t="s">
        <v>274</v>
      </c>
    </row>
    <row r="142" spans="1:65" ht="15">
      <c r="A142" s="25" t="s">
        <v>0</v>
      </c>
      <c r="B142" s="18" t="s">
        <v>108</v>
      </c>
      <c r="C142" s="15" t="s">
        <v>109</v>
      </c>
      <c r="D142" s="16" t="s">
        <v>323</v>
      </c>
      <c r="E142" s="15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225</v>
      </c>
      <c r="C143" s="9" t="s">
        <v>225</v>
      </c>
      <c r="D143" s="10" t="s">
        <v>110</v>
      </c>
      <c r="E143" s="15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332</v>
      </c>
      <c r="E144" s="15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1</v>
      </c>
    </row>
    <row r="145" spans="1:65">
      <c r="A145" s="30"/>
      <c r="B145" s="19"/>
      <c r="C145" s="9"/>
      <c r="D145" s="26"/>
      <c r="E145" s="15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0"/>
      <c r="B146" s="18">
        <v>1</v>
      </c>
      <c r="C146" s="14">
        <v>1</v>
      </c>
      <c r="D146" s="228">
        <v>44</v>
      </c>
      <c r="E146" s="225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  <c r="AA146" s="226"/>
      <c r="AB146" s="226"/>
      <c r="AC146" s="226"/>
      <c r="AD146" s="226"/>
      <c r="AE146" s="226"/>
      <c r="AF146" s="226"/>
      <c r="AG146" s="226"/>
      <c r="AH146" s="226"/>
      <c r="AI146" s="226"/>
      <c r="AJ146" s="226"/>
      <c r="AK146" s="226"/>
      <c r="AL146" s="226"/>
      <c r="AM146" s="226"/>
      <c r="AN146" s="226"/>
      <c r="AO146" s="226"/>
      <c r="AP146" s="226"/>
      <c r="AQ146" s="226"/>
      <c r="AR146" s="226"/>
      <c r="AS146" s="226"/>
      <c r="AT146" s="226"/>
      <c r="AU146" s="226"/>
      <c r="AV146" s="226"/>
      <c r="AW146" s="226"/>
      <c r="AX146" s="226"/>
      <c r="AY146" s="226"/>
      <c r="AZ146" s="226"/>
      <c r="BA146" s="226"/>
      <c r="BB146" s="226"/>
      <c r="BC146" s="226"/>
      <c r="BD146" s="226"/>
      <c r="BE146" s="226"/>
      <c r="BF146" s="226"/>
      <c r="BG146" s="226"/>
      <c r="BH146" s="226"/>
      <c r="BI146" s="226"/>
      <c r="BJ146" s="226"/>
      <c r="BK146" s="226"/>
      <c r="BL146" s="226"/>
      <c r="BM146" s="230">
        <v>1</v>
      </c>
    </row>
    <row r="147" spans="1:65">
      <c r="A147" s="30"/>
      <c r="B147" s="19">
        <v>1</v>
      </c>
      <c r="C147" s="9">
        <v>2</v>
      </c>
      <c r="D147" s="224">
        <v>42</v>
      </c>
      <c r="E147" s="225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  <c r="AB147" s="226"/>
      <c r="AC147" s="226"/>
      <c r="AD147" s="226"/>
      <c r="AE147" s="226"/>
      <c r="AF147" s="226"/>
      <c r="AG147" s="226"/>
      <c r="AH147" s="226"/>
      <c r="AI147" s="226"/>
      <c r="AJ147" s="226"/>
      <c r="AK147" s="226"/>
      <c r="AL147" s="226"/>
      <c r="AM147" s="226"/>
      <c r="AN147" s="226"/>
      <c r="AO147" s="226"/>
      <c r="AP147" s="226"/>
      <c r="AQ147" s="226"/>
      <c r="AR147" s="226"/>
      <c r="AS147" s="226"/>
      <c r="AT147" s="226"/>
      <c r="AU147" s="226"/>
      <c r="AV147" s="226"/>
      <c r="AW147" s="226"/>
      <c r="AX147" s="226"/>
      <c r="AY147" s="226"/>
      <c r="AZ147" s="226"/>
      <c r="BA147" s="226"/>
      <c r="BB147" s="226"/>
      <c r="BC147" s="226"/>
      <c r="BD147" s="226"/>
      <c r="BE147" s="226"/>
      <c r="BF147" s="226"/>
      <c r="BG147" s="226"/>
      <c r="BH147" s="226"/>
      <c r="BI147" s="226"/>
      <c r="BJ147" s="226"/>
      <c r="BK147" s="226"/>
      <c r="BL147" s="226"/>
      <c r="BM147" s="230">
        <v>29</v>
      </c>
    </row>
    <row r="148" spans="1:65">
      <c r="A148" s="30"/>
      <c r="B148" s="20" t="s">
        <v>267</v>
      </c>
      <c r="C148" s="12"/>
      <c r="D148" s="233">
        <v>43</v>
      </c>
      <c r="E148" s="225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  <c r="AB148" s="226"/>
      <c r="AC148" s="226"/>
      <c r="AD148" s="226"/>
      <c r="AE148" s="226"/>
      <c r="AF148" s="226"/>
      <c r="AG148" s="226"/>
      <c r="AH148" s="226"/>
      <c r="AI148" s="226"/>
      <c r="AJ148" s="226"/>
      <c r="AK148" s="226"/>
      <c r="AL148" s="226"/>
      <c r="AM148" s="226"/>
      <c r="AN148" s="226"/>
      <c r="AO148" s="226"/>
      <c r="AP148" s="226"/>
      <c r="AQ148" s="226"/>
      <c r="AR148" s="226"/>
      <c r="AS148" s="226"/>
      <c r="AT148" s="226"/>
      <c r="AU148" s="226"/>
      <c r="AV148" s="226"/>
      <c r="AW148" s="226"/>
      <c r="AX148" s="226"/>
      <c r="AY148" s="226"/>
      <c r="AZ148" s="226"/>
      <c r="BA148" s="226"/>
      <c r="BB148" s="226"/>
      <c r="BC148" s="226"/>
      <c r="BD148" s="226"/>
      <c r="BE148" s="226"/>
      <c r="BF148" s="226"/>
      <c r="BG148" s="226"/>
      <c r="BH148" s="226"/>
      <c r="BI148" s="226"/>
      <c r="BJ148" s="226"/>
      <c r="BK148" s="226"/>
      <c r="BL148" s="226"/>
      <c r="BM148" s="230">
        <v>16</v>
      </c>
    </row>
    <row r="149" spans="1:65">
      <c r="A149" s="30"/>
      <c r="B149" s="3" t="s">
        <v>268</v>
      </c>
      <c r="C149" s="29"/>
      <c r="D149" s="224">
        <v>43</v>
      </c>
      <c r="E149" s="225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  <c r="AG149" s="226"/>
      <c r="AH149" s="226"/>
      <c r="AI149" s="226"/>
      <c r="AJ149" s="226"/>
      <c r="AK149" s="226"/>
      <c r="AL149" s="226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  <c r="BA149" s="226"/>
      <c r="BB149" s="226"/>
      <c r="BC149" s="226"/>
      <c r="BD149" s="226"/>
      <c r="BE149" s="226"/>
      <c r="BF149" s="226"/>
      <c r="BG149" s="226"/>
      <c r="BH149" s="226"/>
      <c r="BI149" s="226"/>
      <c r="BJ149" s="226"/>
      <c r="BK149" s="226"/>
      <c r="BL149" s="226"/>
      <c r="BM149" s="230">
        <v>43</v>
      </c>
    </row>
    <row r="150" spans="1:65">
      <c r="A150" s="30"/>
      <c r="B150" s="3" t="s">
        <v>269</v>
      </c>
      <c r="C150" s="29"/>
      <c r="D150" s="224">
        <v>1.4142135623730951</v>
      </c>
      <c r="E150" s="225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  <c r="BA150" s="226"/>
      <c r="BB150" s="226"/>
      <c r="BC150" s="226"/>
      <c r="BD150" s="226"/>
      <c r="BE150" s="226"/>
      <c r="BF150" s="226"/>
      <c r="BG150" s="226"/>
      <c r="BH150" s="226"/>
      <c r="BI150" s="226"/>
      <c r="BJ150" s="226"/>
      <c r="BK150" s="226"/>
      <c r="BL150" s="226"/>
      <c r="BM150" s="230">
        <v>35</v>
      </c>
    </row>
    <row r="151" spans="1:65">
      <c r="A151" s="30"/>
      <c r="B151" s="3" t="s">
        <v>85</v>
      </c>
      <c r="C151" s="29"/>
      <c r="D151" s="13">
        <v>3.2888687497048721E-2</v>
      </c>
      <c r="E151" s="15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555</v>
      </c>
      <c r="BM155" s="28" t="s">
        <v>274</v>
      </c>
    </row>
    <row r="156" spans="1:65" ht="15">
      <c r="A156" s="25" t="s">
        <v>33</v>
      </c>
      <c r="B156" s="18" t="s">
        <v>108</v>
      </c>
      <c r="C156" s="15" t="s">
        <v>109</v>
      </c>
      <c r="D156" s="16" t="s">
        <v>323</v>
      </c>
      <c r="E156" s="15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225</v>
      </c>
      <c r="C157" s="9" t="s">
        <v>225</v>
      </c>
      <c r="D157" s="10" t="s">
        <v>110</v>
      </c>
      <c r="E157" s="15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332</v>
      </c>
      <c r="E158" s="15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4.62</v>
      </c>
      <c r="E160" s="15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4.8099999999999996</v>
      </c>
      <c r="E161" s="15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30</v>
      </c>
    </row>
    <row r="162" spans="1:65">
      <c r="A162" s="30"/>
      <c r="B162" s="20" t="s">
        <v>267</v>
      </c>
      <c r="C162" s="12"/>
      <c r="D162" s="23">
        <v>4.7149999999999999</v>
      </c>
      <c r="E162" s="15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268</v>
      </c>
      <c r="C163" s="29"/>
      <c r="D163" s="11">
        <v>4.7149999999999999</v>
      </c>
      <c r="E163" s="15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4.7149999999999999</v>
      </c>
    </row>
    <row r="164" spans="1:65">
      <c r="A164" s="30"/>
      <c r="B164" s="3" t="s">
        <v>269</v>
      </c>
      <c r="C164" s="29"/>
      <c r="D164" s="24">
        <v>0.13435028842544369</v>
      </c>
      <c r="E164" s="15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36</v>
      </c>
    </row>
    <row r="165" spans="1:65">
      <c r="A165" s="30"/>
      <c r="B165" s="3" t="s">
        <v>85</v>
      </c>
      <c r="C165" s="29"/>
      <c r="D165" s="13">
        <v>2.849422872225741E-2</v>
      </c>
      <c r="E165" s="15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270</v>
      </c>
      <c r="C166" s="29"/>
      <c r="D166" s="13">
        <v>0</v>
      </c>
      <c r="E166" s="15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271</v>
      </c>
      <c r="C167" s="47"/>
      <c r="D167" s="45" t="s">
        <v>272</v>
      </c>
      <c r="E167" s="15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556</v>
      </c>
      <c r="BM169" s="28" t="s">
        <v>274</v>
      </c>
    </row>
    <row r="170" spans="1:65" ht="15">
      <c r="A170" s="25" t="s">
        <v>36</v>
      </c>
      <c r="B170" s="18" t="s">
        <v>108</v>
      </c>
      <c r="C170" s="15" t="s">
        <v>109</v>
      </c>
      <c r="D170" s="16" t="s">
        <v>323</v>
      </c>
      <c r="E170" s="15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225</v>
      </c>
      <c r="C171" s="9" t="s">
        <v>225</v>
      </c>
      <c r="D171" s="10" t="s">
        <v>110</v>
      </c>
      <c r="E171" s="15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332</v>
      </c>
      <c r="E172" s="15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2.67</v>
      </c>
      <c r="E174" s="15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2.69</v>
      </c>
      <c r="E175" s="15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31</v>
      </c>
    </row>
    <row r="176" spans="1:65">
      <c r="A176" s="30"/>
      <c r="B176" s="20" t="s">
        <v>267</v>
      </c>
      <c r="C176" s="12"/>
      <c r="D176" s="23">
        <v>2.6799999999999997</v>
      </c>
      <c r="E176" s="15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268</v>
      </c>
      <c r="C177" s="29"/>
      <c r="D177" s="11">
        <v>2.6799999999999997</v>
      </c>
      <c r="E177" s="15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2.68</v>
      </c>
    </row>
    <row r="178" spans="1:65">
      <c r="A178" s="30"/>
      <c r="B178" s="3" t="s">
        <v>269</v>
      </c>
      <c r="C178" s="29"/>
      <c r="D178" s="24">
        <v>1.4142135623730963E-2</v>
      </c>
      <c r="E178" s="15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37</v>
      </c>
    </row>
    <row r="179" spans="1:65">
      <c r="A179" s="30"/>
      <c r="B179" s="3" t="s">
        <v>85</v>
      </c>
      <c r="C179" s="29"/>
      <c r="D179" s="13">
        <v>5.2769162775115541E-3</v>
      </c>
      <c r="E179" s="15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-1.1102230246251565E-16</v>
      </c>
      <c r="E180" s="15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 t="s">
        <v>272</v>
      </c>
      <c r="E181" s="15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557</v>
      </c>
      <c r="BM183" s="28" t="s">
        <v>274</v>
      </c>
    </row>
    <row r="184" spans="1:65" ht="15">
      <c r="A184" s="25" t="s">
        <v>39</v>
      </c>
      <c r="B184" s="18" t="s">
        <v>108</v>
      </c>
      <c r="C184" s="15" t="s">
        <v>109</v>
      </c>
      <c r="D184" s="16" t="s">
        <v>323</v>
      </c>
      <c r="E184" s="15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225</v>
      </c>
      <c r="C185" s="9" t="s">
        <v>225</v>
      </c>
      <c r="D185" s="10" t="s">
        <v>110</v>
      </c>
      <c r="E185" s="15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332</v>
      </c>
      <c r="E186" s="15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1.1399999999999999</v>
      </c>
      <c r="E188" s="15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1.1000000000000001</v>
      </c>
      <c r="E189" s="15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32</v>
      </c>
    </row>
    <row r="190" spans="1:65">
      <c r="A190" s="30"/>
      <c r="B190" s="20" t="s">
        <v>267</v>
      </c>
      <c r="C190" s="12"/>
      <c r="D190" s="23">
        <v>1.1200000000000001</v>
      </c>
      <c r="E190" s="15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268</v>
      </c>
      <c r="C191" s="29"/>
      <c r="D191" s="11">
        <v>1.1200000000000001</v>
      </c>
      <c r="E191" s="15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1.1200000000000001</v>
      </c>
    </row>
    <row r="192" spans="1:65">
      <c r="A192" s="30"/>
      <c r="B192" s="3" t="s">
        <v>269</v>
      </c>
      <c r="C192" s="29"/>
      <c r="D192" s="24">
        <v>2.828427124746177E-2</v>
      </c>
      <c r="E192" s="15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38</v>
      </c>
    </row>
    <row r="193" spans="1:65">
      <c r="A193" s="30"/>
      <c r="B193" s="3" t="s">
        <v>85</v>
      </c>
      <c r="C193" s="29"/>
      <c r="D193" s="13">
        <v>2.5253813613805149E-2</v>
      </c>
      <c r="E193" s="15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270</v>
      </c>
      <c r="C194" s="29"/>
      <c r="D194" s="13">
        <v>0</v>
      </c>
      <c r="E194" s="15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271</v>
      </c>
      <c r="C195" s="47"/>
      <c r="D195" s="45" t="s">
        <v>272</v>
      </c>
      <c r="E195" s="15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558</v>
      </c>
      <c r="BM197" s="28" t="s">
        <v>274</v>
      </c>
    </row>
    <row r="198" spans="1:65" ht="15">
      <c r="A198" s="25" t="s">
        <v>42</v>
      </c>
      <c r="B198" s="18" t="s">
        <v>108</v>
      </c>
      <c r="C198" s="15" t="s">
        <v>109</v>
      </c>
      <c r="D198" s="16" t="s">
        <v>323</v>
      </c>
      <c r="E198" s="15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225</v>
      </c>
      <c r="C199" s="9" t="s">
        <v>225</v>
      </c>
      <c r="D199" s="10" t="s">
        <v>110</v>
      </c>
      <c r="E199" s="15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332</v>
      </c>
      <c r="E200" s="15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28">
        <v>16.100000000000001</v>
      </c>
      <c r="E202" s="225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  <c r="AA202" s="226"/>
      <c r="AB202" s="226"/>
      <c r="AC202" s="226"/>
      <c r="AD202" s="226"/>
      <c r="AE202" s="226"/>
      <c r="AF202" s="226"/>
      <c r="AG202" s="226"/>
      <c r="AH202" s="226"/>
      <c r="AI202" s="226"/>
      <c r="AJ202" s="226"/>
      <c r="AK202" s="226"/>
      <c r="AL202" s="226"/>
      <c r="AM202" s="226"/>
      <c r="AN202" s="226"/>
      <c r="AO202" s="226"/>
      <c r="AP202" s="226"/>
      <c r="AQ202" s="226"/>
      <c r="AR202" s="226"/>
      <c r="AS202" s="226"/>
      <c r="AT202" s="226"/>
      <c r="AU202" s="226"/>
      <c r="AV202" s="226"/>
      <c r="AW202" s="226"/>
      <c r="AX202" s="226"/>
      <c r="AY202" s="226"/>
      <c r="AZ202" s="226"/>
      <c r="BA202" s="226"/>
      <c r="BB202" s="226"/>
      <c r="BC202" s="226"/>
      <c r="BD202" s="226"/>
      <c r="BE202" s="226"/>
      <c r="BF202" s="226"/>
      <c r="BG202" s="226"/>
      <c r="BH202" s="226"/>
      <c r="BI202" s="226"/>
      <c r="BJ202" s="226"/>
      <c r="BK202" s="226"/>
      <c r="BL202" s="226"/>
      <c r="BM202" s="230">
        <v>1</v>
      </c>
    </row>
    <row r="203" spans="1:65">
      <c r="A203" s="30"/>
      <c r="B203" s="19">
        <v>1</v>
      </c>
      <c r="C203" s="9">
        <v>2</v>
      </c>
      <c r="D203" s="224">
        <v>16.399999999999999</v>
      </c>
      <c r="E203" s="225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  <c r="AA203" s="226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226"/>
      <c r="AN203" s="226"/>
      <c r="AO203" s="226"/>
      <c r="AP203" s="226"/>
      <c r="AQ203" s="226"/>
      <c r="AR203" s="226"/>
      <c r="AS203" s="226"/>
      <c r="AT203" s="226"/>
      <c r="AU203" s="226"/>
      <c r="AV203" s="226"/>
      <c r="AW203" s="226"/>
      <c r="AX203" s="226"/>
      <c r="AY203" s="226"/>
      <c r="AZ203" s="226"/>
      <c r="BA203" s="226"/>
      <c r="BB203" s="226"/>
      <c r="BC203" s="226"/>
      <c r="BD203" s="226"/>
      <c r="BE203" s="226"/>
      <c r="BF203" s="226"/>
      <c r="BG203" s="226"/>
      <c r="BH203" s="226"/>
      <c r="BI203" s="226"/>
      <c r="BJ203" s="226"/>
      <c r="BK203" s="226"/>
      <c r="BL203" s="226"/>
      <c r="BM203" s="230">
        <v>33</v>
      </c>
    </row>
    <row r="204" spans="1:65">
      <c r="A204" s="30"/>
      <c r="B204" s="20" t="s">
        <v>267</v>
      </c>
      <c r="C204" s="12"/>
      <c r="D204" s="233">
        <v>16.25</v>
      </c>
      <c r="E204" s="225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226"/>
      <c r="AB204" s="226"/>
      <c r="AC204" s="226"/>
      <c r="AD204" s="226"/>
      <c r="AE204" s="226"/>
      <c r="AF204" s="226"/>
      <c r="AG204" s="226"/>
      <c r="AH204" s="226"/>
      <c r="AI204" s="226"/>
      <c r="AJ204" s="226"/>
      <c r="AK204" s="226"/>
      <c r="AL204" s="226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6"/>
      <c r="AW204" s="226"/>
      <c r="AX204" s="226"/>
      <c r="AY204" s="226"/>
      <c r="AZ204" s="226"/>
      <c r="BA204" s="226"/>
      <c r="BB204" s="226"/>
      <c r="BC204" s="226"/>
      <c r="BD204" s="226"/>
      <c r="BE204" s="226"/>
      <c r="BF204" s="226"/>
      <c r="BG204" s="226"/>
      <c r="BH204" s="226"/>
      <c r="BI204" s="226"/>
      <c r="BJ204" s="226"/>
      <c r="BK204" s="226"/>
      <c r="BL204" s="226"/>
      <c r="BM204" s="230">
        <v>16</v>
      </c>
    </row>
    <row r="205" spans="1:65">
      <c r="A205" s="30"/>
      <c r="B205" s="3" t="s">
        <v>268</v>
      </c>
      <c r="C205" s="29"/>
      <c r="D205" s="224">
        <v>16.25</v>
      </c>
      <c r="E205" s="225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  <c r="AA205" s="226"/>
      <c r="AB205" s="226"/>
      <c r="AC205" s="226"/>
      <c r="AD205" s="226"/>
      <c r="AE205" s="226"/>
      <c r="AF205" s="226"/>
      <c r="AG205" s="226"/>
      <c r="AH205" s="226"/>
      <c r="AI205" s="226"/>
      <c r="AJ205" s="226"/>
      <c r="AK205" s="226"/>
      <c r="AL205" s="226"/>
      <c r="AM205" s="226"/>
      <c r="AN205" s="226"/>
      <c r="AO205" s="226"/>
      <c r="AP205" s="226"/>
      <c r="AQ205" s="226"/>
      <c r="AR205" s="226"/>
      <c r="AS205" s="226"/>
      <c r="AT205" s="226"/>
      <c r="AU205" s="226"/>
      <c r="AV205" s="226"/>
      <c r="AW205" s="226"/>
      <c r="AX205" s="226"/>
      <c r="AY205" s="226"/>
      <c r="AZ205" s="226"/>
      <c r="BA205" s="226"/>
      <c r="BB205" s="226"/>
      <c r="BC205" s="226"/>
      <c r="BD205" s="226"/>
      <c r="BE205" s="226"/>
      <c r="BF205" s="226"/>
      <c r="BG205" s="226"/>
      <c r="BH205" s="226"/>
      <c r="BI205" s="226"/>
      <c r="BJ205" s="226"/>
      <c r="BK205" s="226"/>
      <c r="BL205" s="226"/>
      <c r="BM205" s="230">
        <v>16.25</v>
      </c>
    </row>
    <row r="206" spans="1:65">
      <c r="A206" s="30"/>
      <c r="B206" s="3" t="s">
        <v>269</v>
      </c>
      <c r="C206" s="29"/>
      <c r="D206" s="224">
        <v>0.21213203435596223</v>
      </c>
      <c r="E206" s="225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  <c r="AA206" s="226"/>
      <c r="AB206" s="226"/>
      <c r="AC206" s="226"/>
      <c r="AD206" s="226"/>
      <c r="AE206" s="226"/>
      <c r="AF206" s="226"/>
      <c r="AG206" s="226"/>
      <c r="AH206" s="226"/>
      <c r="AI206" s="226"/>
      <c r="AJ206" s="226"/>
      <c r="AK206" s="226"/>
      <c r="AL206" s="226"/>
      <c r="AM206" s="226"/>
      <c r="AN206" s="226"/>
      <c r="AO206" s="226"/>
      <c r="AP206" s="226"/>
      <c r="AQ206" s="226"/>
      <c r="AR206" s="226"/>
      <c r="AS206" s="226"/>
      <c r="AT206" s="226"/>
      <c r="AU206" s="226"/>
      <c r="AV206" s="226"/>
      <c r="AW206" s="226"/>
      <c r="AX206" s="226"/>
      <c r="AY206" s="226"/>
      <c r="AZ206" s="226"/>
      <c r="BA206" s="226"/>
      <c r="BB206" s="226"/>
      <c r="BC206" s="226"/>
      <c r="BD206" s="226"/>
      <c r="BE206" s="226"/>
      <c r="BF206" s="226"/>
      <c r="BG206" s="226"/>
      <c r="BH206" s="226"/>
      <c r="BI206" s="226"/>
      <c r="BJ206" s="226"/>
      <c r="BK206" s="226"/>
      <c r="BL206" s="226"/>
      <c r="BM206" s="230">
        <v>39</v>
      </c>
    </row>
    <row r="207" spans="1:65">
      <c r="A207" s="30"/>
      <c r="B207" s="3" t="s">
        <v>85</v>
      </c>
      <c r="C207" s="29"/>
      <c r="D207" s="13">
        <v>1.3054279037289984E-2</v>
      </c>
      <c r="E207" s="15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270</v>
      </c>
      <c r="C208" s="29"/>
      <c r="D208" s="13">
        <v>0</v>
      </c>
      <c r="E208" s="15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271</v>
      </c>
      <c r="C209" s="47"/>
      <c r="D209" s="45" t="s">
        <v>272</v>
      </c>
      <c r="E209" s="15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559</v>
      </c>
      <c r="BM211" s="28" t="s">
        <v>274</v>
      </c>
    </row>
    <row r="212" spans="1:65" ht="15">
      <c r="A212" s="25" t="s">
        <v>5</v>
      </c>
      <c r="B212" s="18" t="s">
        <v>108</v>
      </c>
      <c r="C212" s="15" t="s">
        <v>109</v>
      </c>
      <c r="D212" s="16" t="s">
        <v>323</v>
      </c>
      <c r="E212" s="15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225</v>
      </c>
      <c r="C213" s="9" t="s">
        <v>225</v>
      </c>
      <c r="D213" s="10" t="s">
        <v>110</v>
      </c>
      <c r="E213" s="15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332</v>
      </c>
      <c r="E214" s="15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5.16</v>
      </c>
      <c r="E216" s="15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5.24</v>
      </c>
      <c r="E217" s="15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34</v>
      </c>
    </row>
    <row r="218" spans="1:65">
      <c r="A218" s="30"/>
      <c r="B218" s="20" t="s">
        <v>267</v>
      </c>
      <c r="C218" s="12"/>
      <c r="D218" s="23">
        <v>5.2</v>
      </c>
      <c r="E218" s="15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268</v>
      </c>
      <c r="C219" s="29"/>
      <c r="D219" s="11">
        <v>5.2</v>
      </c>
      <c r="E219" s="15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5.2</v>
      </c>
    </row>
    <row r="220" spans="1:65">
      <c r="A220" s="30"/>
      <c r="B220" s="3" t="s">
        <v>269</v>
      </c>
      <c r="C220" s="29"/>
      <c r="D220" s="24">
        <v>5.6568542494923851E-2</v>
      </c>
      <c r="E220" s="15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40</v>
      </c>
    </row>
    <row r="221" spans="1:65">
      <c r="A221" s="30"/>
      <c r="B221" s="3" t="s">
        <v>85</v>
      </c>
      <c r="C221" s="29"/>
      <c r="D221" s="13">
        <v>1.0878565864408432E-2</v>
      </c>
      <c r="E221" s="15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270</v>
      </c>
      <c r="C222" s="29"/>
      <c r="D222" s="13">
        <v>0</v>
      </c>
      <c r="E222" s="15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271</v>
      </c>
      <c r="C223" s="47"/>
      <c r="D223" s="45" t="s">
        <v>272</v>
      </c>
      <c r="E223" s="15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560</v>
      </c>
      <c r="BM225" s="28" t="s">
        <v>274</v>
      </c>
    </row>
    <row r="226" spans="1:65" ht="15">
      <c r="A226" s="25" t="s">
        <v>80</v>
      </c>
      <c r="B226" s="18" t="s">
        <v>108</v>
      </c>
      <c r="C226" s="15" t="s">
        <v>109</v>
      </c>
      <c r="D226" s="16" t="s">
        <v>323</v>
      </c>
      <c r="E226" s="15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225</v>
      </c>
      <c r="C227" s="9" t="s">
        <v>225</v>
      </c>
      <c r="D227" s="10" t="s">
        <v>110</v>
      </c>
      <c r="E227" s="15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332</v>
      </c>
      <c r="E228" s="15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1.85</v>
      </c>
      <c r="E230" s="15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1.85</v>
      </c>
      <c r="E231" s="15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7</v>
      </c>
    </row>
    <row r="232" spans="1:65">
      <c r="A232" s="30"/>
      <c r="B232" s="20" t="s">
        <v>267</v>
      </c>
      <c r="C232" s="12"/>
      <c r="D232" s="23">
        <v>1.85</v>
      </c>
      <c r="E232" s="15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268</v>
      </c>
      <c r="C233" s="29"/>
      <c r="D233" s="11">
        <v>1.85</v>
      </c>
      <c r="E233" s="15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1.85</v>
      </c>
    </row>
    <row r="234" spans="1:65">
      <c r="A234" s="30"/>
      <c r="B234" s="3" t="s">
        <v>269</v>
      </c>
      <c r="C234" s="29"/>
      <c r="D234" s="24">
        <v>0</v>
      </c>
      <c r="E234" s="15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41</v>
      </c>
    </row>
    <row r="235" spans="1:65">
      <c r="A235" s="30"/>
      <c r="B235" s="3" t="s">
        <v>85</v>
      </c>
      <c r="C235" s="29"/>
      <c r="D235" s="13">
        <v>0</v>
      </c>
      <c r="E235" s="15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270</v>
      </c>
      <c r="C236" s="29"/>
      <c r="D236" s="13">
        <v>0</v>
      </c>
      <c r="E236" s="15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271</v>
      </c>
      <c r="C237" s="47"/>
      <c r="D237" s="45" t="s">
        <v>272</v>
      </c>
      <c r="E237" s="15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561</v>
      </c>
      <c r="BM239" s="28" t="s">
        <v>274</v>
      </c>
    </row>
    <row r="240" spans="1:65" ht="15">
      <c r="A240" s="25" t="s">
        <v>8</v>
      </c>
      <c r="B240" s="18" t="s">
        <v>108</v>
      </c>
      <c r="C240" s="15" t="s">
        <v>109</v>
      </c>
      <c r="D240" s="16" t="s">
        <v>323</v>
      </c>
      <c r="E240" s="15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225</v>
      </c>
      <c r="C241" s="9" t="s">
        <v>225</v>
      </c>
      <c r="D241" s="10" t="s">
        <v>110</v>
      </c>
      <c r="E241" s="15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332</v>
      </c>
      <c r="E242" s="15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7.46</v>
      </c>
      <c r="E244" s="15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7.48</v>
      </c>
      <c r="E245" s="15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19</v>
      </c>
    </row>
    <row r="246" spans="1:65">
      <c r="A246" s="30"/>
      <c r="B246" s="20" t="s">
        <v>267</v>
      </c>
      <c r="C246" s="12"/>
      <c r="D246" s="23">
        <v>7.4700000000000006</v>
      </c>
      <c r="E246" s="15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268</v>
      </c>
      <c r="C247" s="29"/>
      <c r="D247" s="11">
        <v>7.4700000000000006</v>
      </c>
      <c r="E247" s="15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7.47</v>
      </c>
    </row>
    <row r="248" spans="1:65">
      <c r="A248" s="30"/>
      <c r="B248" s="3" t="s">
        <v>269</v>
      </c>
      <c r="C248" s="29"/>
      <c r="D248" s="24">
        <v>1.4142135623731277E-2</v>
      </c>
      <c r="E248" s="15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25</v>
      </c>
    </row>
    <row r="249" spans="1:65">
      <c r="A249" s="30"/>
      <c r="B249" s="3" t="s">
        <v>85</v>
      </c>
      <c r="C249" s="29"/>
      <c r="D249" s="13">
        <v>1.8931908465503716E-3</v>
      </c>
      <c r="E249" s="15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270</v>
      </c>
      <c r="C250" s="29"/>
      <c r="D250" s="13">
        <v>2.2204460492503131E-16</v>
      </c>
      <c r="E250" s="15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271</v>
      </c>
      <c r="C251" s="47"/>
      <c r="D251" s="45" t="s">
        <v>272</v>
      </c>
      <c r="E251" s="15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562</v>
      </c>
      <c r="BM253" s="28" t="s">
        <v>274</v>
      </c>
    </row>
    <row r="254" spans="1:65" ht="15">
      <c r="A254" s="25" t="s">
        <v>11</v>
      </c>
      <c r="B254" s="18" t="s">
        <v>108</v>
      </c>
      <c r="C254" s="15" t="s">
        <v>109</v>
      </c>
      <c r="D254" s="16" t="s">
        <v>323</v>
      </c>
      <c r="E254" s="15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225</v>
      </c>
      <c r="C255" s="9" t="s">
        <v>225</v>
      </c>
      <c r="D255" s="10" t="s">
        <v>110</v>
      </c>
      <c r="E255" s="1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332</v>
      </c>
      <c r="E256" s="15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0.97000000000000008</v>
      </c>
      <c r="E258" s="15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0.98</v>
      </c>
      <c r="E259" s="15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20</v>
      </c>
    </row>
    <row r="260" spans="1:65">
      <c r="A260" s="30"/>
      <c r="B260" s="20" t="s">
        <v>267</v>
      </c>
      <c r="C260" s="12"/>
      <c r="D260" s="23">
        <v>0.97500000000000009</v>
      </c>
      <c r="E260" s="15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268</v>
      </c>
      <c r="C261" s="29"/>
      <c r="D261" s="11">
        <v>0.97500000000000009</v>
      </c>
      <c r="E261" s="15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0.97499999999999998</v>
      </c>
    </row>
    <row r="262" spans="1:65">
      <c r="A262" s="30"/>
      <c r="B262" s="3" t="s">
        <v>269</v>
      </c>
      <c r="C262" s="29"/>
      <c r="D262" s="24">
        <v>7.0710678118654034E-3</v>
      </c>
      <c r="E262" s="15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26</v>
      </c>
    </row>
    <row r="263" spans="1:65">
      <c r="A263" s="30"/>
      <c r="B263" s="3" t="s">
        <v>85</v>
      </c>
      <c r="C263" s="29"/>
      <c r="D263" s="13">
        <v>7.2523772429388747E-3</v>
      </c>
      <c r="E263" s="15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270</v>
      </c>
      <c r="C264" s="29"/>
      <c r="D264" s="13">
        <v>2.2204460492503131E-16</v>
      </c>
      <c r="E264" s="15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271</v>
      </c>
      <c r="C265" s="47"/>
      <c r="D265" s="45" t="s">
        <v>272</v>
      </c>
      <c r="E265" s="15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563</v>
      </c>
      <c r="BM267" s="28" t="s">
        <v>274</v>
      </c>
    </row>
    <row r="268" spans="1:65" ht="15">
      <c r="A268" s="25" t="s">
        <v>14</v>
      </c>
      <c r="B268" s="18" t="s">
        <v>108</v>
      </c>
      <c r="C268" s="15" t="s">
        <v>109</v>
      </c>
      <c r="D268" s="16" t="s">
        <v>323</v>
      </c>
      <c r="E268" s="15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225</v>
      </c>
      <c r="C269" s="9" t="s">
        <v>225</v>
      </c>
      <c r="D269" s="10" t="s">
        <v>110</v>
      </c>
      <c r="E269" s="15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332</v>
      </c>
      <c r="E270" s="15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19" t="s">
        <v>210</v>
      </c>
      <c r="E272" s="205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/>
      <c r="AH272" s="206"/>
      <c r="AI272" s="206"/>
      <c r="AJ272" s="206"/>
      <c r="AK272" s="206"/>
      <c r="AL272" s="206"/>
      <c r="AM272" s="206"/>
      <c r="AN272" s="206"/>
      <c r="AO272" s="206"/>
      <c r="AP272" s="206"/>
      <c r="AQ272" s="206"/>
      <c r="AR272" s="206"/>
      <c r="AS272" s="206"/>
      <c r="AT272" s="206"/>
      <c r="AU272" s="206"/>
      <c r="AV272" s="206"/>
      <c r="AW272" s="206"/>
      <c r="AX272" s="206"/>
      <c r="AY272" s="206"/>
      <c r="AZ272" s="206"/>
      <c r="BA272" s="206"/>
      <c r="BB272" s="206"/>
      <c r="BC272" s="206"/>
      <c r="BD272" s="206"/>
      <c r="BE272" s="206"/>
      <c r="BF272" s="206"/>
      <c r="BG272" s="206"/>
      <c r="BH272" s="206"/>
      <c r="BI272" s="206"/>
      <c r="BJ272" s="206"/>
      <c r="BK272" s="206"/>
      <c r="BL272" s="206"/>
      <c r="BM272" s="220">
        <v>1</v>
      </c>
    </row>
    <row r="273" spans="1:65">
      <c r="A273" s="30"/>
      <c r="B273" s="19">
        <v>1</v>
      </c>
      <c r="C273" s="9">
        <v>2</v>
      </c>
      <c r="D273" s="222" t="s">
        <v>210</v>
      </c>
      <c r="E273" s="205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/>
      <c r="AH273" s="206"/>
      <c r="AI273" s="206"/>
      <c r="AJ273" s="206"/>
      <c r="AK273" s="206"/>
      <c r="AL273" s="206"/>
      <c r="AM273" s="206"/>
      <c r="AN273" s="206"/>
      <c r="AO273" s="206"/>
      <c r="AP273" s="206"/>
      <c r="AQ273" s="206"/>
      <c r="AR273" s="206"/>
      <c r="AS273" s="206"/>
      <c r="AT273" s="206"/>
      <c r="AU273" s="206"/>
      <c r="AV273" s="206"/>
      <c r="AW273" s="206"/>
      <c r="AX273" s="206"/>
      <c r="AY273" s="206"/>
      <c r="AZ273" s="206"/>
      <c r="BA273" s="206"/>
      <c r="BB273" s="206"/>
      <c r="BC273" s="206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20">
        <v>21</v>
      </c>
    </row>
    <row r="274" spans="1:65">
      <c r="A274" s="30"/>
      <c r="B274" s="20" t="s">
        <v>267</v>
      </c>
      <c r="C274" s="12"/>
      <c r="D274" s="223" t="s">
        <v>595</v>
      </c>
      <c r="E274" s="205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/>
      <c r="AH274" s="206"/>
      <c r="AI274" s="206"/>
      <c r="AJ274" s="206"/>
      <c r="AK274" s="206"/>
      <c r="AL274" s="206"/>
      <c r="AM274" s="206"/>
      <c r="AN274" s="206"/>
      <c r="AO274" s="206"/>
      <c r="AP274" s="206"/>
      <c r="AQ274" s="206"/>
      <c r="AR274" s="206"/>
      <c r="AS274" s="206"/>
      <c r="AT274" s="206"/>
      <c r="AU274" s="206"/>
      <c r="AV274" s="206"/>
      <c r="AW274" s="206"/>
      <c r="AX274" s="206"/>
      <c r="AY274" s="206"/>
      <c r="AZ274" s="206"/>
      <c r="BA274" s="206"/>
      <c r="BB274" s="206"/>
      <c r="BC274" s="206"/>
      <c r="BD274" s="206"/>
      <c r="BE274" s="206"/>
      <c r="BF274" s="206"/>
      <c r="BG274" s="206"/>
      <c r="BH274" s="206"/>
      <c r="BI274" s="206"/>
      <c r="BJ274" s="206"/>
      <c r="BK274" s="206"/>
      <c r="BL274" s="206"/>
      <c r="BM274" s="220">
        <v>16</v>
      </c>
    </row>
    <row r="275" spans="1:65">
      <c r="A275" s="30"/>
      <c r="B275" s="3" t="s">
        <v>268</v>
      </c>
      <c r="C275" s="29"/>
      <c r="D275" s="24" t="s">
        <v>595</v>
      </c>
      <c r="E275" s="205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  <c r="AS275" s="206"/>
      <c r="AT275" s="206"/>
      <c r="AU275" s="206"/>
      <c r="AV275" s="206"/>
      <c r="AW275" s="206"/>
      <c r="AX275" s="206"/>
      <c r="AY275" s="206"/>
      <c r="AZ275" s="206"/>
      <c r="BA275" s="206"/>
      <c r="BB275" s="206"/>
      <c r="BC275" s="206"/>
      <c r="BD275" s="206"/>
      <c r="BE275" s="206"/>
      <c r="BF275" s="206"/>
      <c r="BG275" s="206"/>
      <c r="BH275" s="206"/>
      <c r="BI275" s="206"/>
      <c r="BJ275" s="206"/>
      <c r="BK275" s="206"/>
      <c r="BL275" s="206"/>
      <c r="BM275" s="220" t="s">
        <v>210</v>
      </c>
    </row>
    <row r="276" spans="1:65">
      <c r="A276" s="30"/>
      <c r="B276" s="3" t="s">
        <v>269</v>
      </c>
      <c r="C276" s="29"/>
      <c r="D276" s="24" t="s">
        <v>595</v>
      </c>
      <c r="E276" s="205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/>
      <c r="AH276" s="206"/>
      <c r="AI276" s="206"/>
      <c r="AJ276" s="206"/>
      <c r="AK276" s="206"/>
      <c r="AL276" s="206"/>
      <c r="AM276" s="206"/>
      <c r="AN276" s="206"/>
      <c r="AO276" s="206"/>
      <c r="AP276" s="206"/>
      <c r="AQ276" s="206"/>
      <c r="AR276" s="206"/>
      <c r="AS276" s="206"/>
      <c r="AT276" s="206"/>
      <c r="AU276" s="206"/>
      <c r="AV276" s="206"/>
      <c r="AW276" s="206"/>
      <c r="AX276" s="206"/>
      <c r="AY276" s="206"/>
      <c r="AZ276" s="206"/>
      <c r="BA276" s="206"/>
      <c r="BB276" s="206"/>
      <c r="BC276" s="206"/>
      <c r="BD276" s="206"/>
      <c r="BE276" s="206"/>
      <c r="BF276" s="206"/>
      <c r="BG276" s="206"/>
      <c r="BH276" s="206"/>
      <c r="BI276" s="206"/>
      <c r="BJ276" s="206"/>
      <c r="BK276" s="206"/>
      <c r="BL276" s="206"/>
      <c r="BM276" s="220">
        <v>27</v>
      </c>
    </row>
    <row r="277" spans="1:65">
      <c r="A277" s="30"/>
      <c r="B277" s="3" t="s">
        <v>85</v>
      </c>
      <c r="C277" s="29"/>
      <c r="D277" s="13" t="s">
        <v>595</v>
      </c>
      <c r="E277" s="15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270</v>
      </c>
      <c r="C278" s="29"/>
      <c r="D278" s="13" t="s">
        <v>595</v>
      </c>
      <c r="E278" s="15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271</v>
      </c>
      <c r="C279" s="47"/>
      <c r="D279" s="45" t="s">
        <v>272</v>
      </c>
      <c r="E279" s="15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564</v>
      </c>
      <c r="BM281" s="28" t="s">
        <v>274</v>
      </c>
    </row>
    <row r="282" spans="1:65" ht="15">
      <c r="A282" s="25" t="s">
        <v>17</v>
      </c>
      <c r="B282" s="18" t="s">
        <v>108</v>
      </c>
      <c r="C282" s="15" t="s">
        <v>109</v>
      </c>
      <c r="D282" s="16" t="s">
        <v>323</v>
      </c>
      <c r="E282" s="15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225</v>
      </c>
      <c r="C283" s="9" t="s">
        <v>225</v>
      </c>
      <c r="D283" s="10" t="s">
        <v>110</v>
      </c>
      <c r="E283" s="15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332</v>
      </c>
      <c r="E284" s="15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28">
        <v>34.9</v>
      </c>
      <c r="E286" s="225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  <c r="AA286" s="226"/>
      <c r="AB286" s="226"/>
      <c r="AC286" s="226"/>
      <c r="AD286" s="226"/>
      <c r="AE286" s="226"/>
      <c r="AF286" s="226"/>
      <c r="AG286" s="226"/>
      <c r="AH286" s="226"/>
      <c r="AI286" s="226"/>
      <c r="AJ286" s="226"/>
      <c r="AK286" s="226"/>
      <c r="AL286" s="226"/>
      <c r="AM286" s="226"/>
      <c r="AN286" s="226"/>
      <c r="AO286" s="226"/>
      <c r="AP286" s="226"/>
      <c r="AQ286" s="226"/>
      <c r="AR286" s="226"/>
      <c r="AS286" s="226"/>
      <c r="AT286" s="226"/>
      <c r="AU286" s="226"/>
      <c r="AV286" s="226"/>
      <c r="AW286" s="226"/>
      <c r="AX286" s="226"/>
      <c r="AY286" s="226"/>
      <c r="AZ286" s="226"/>
      <c r="BA286" s="226"/>
      <c r="BB286" s="226"/>
      <c r="BC286" s="226"/>
      <c r="BD286" s="226"/>
      <c r="BE286" s="226"/>
      <c r="BF286" s="226"/>
      <c r="BG286" s="226"/>
      <c r="BH286" s="226"/>
      <c r="BI286" s="226"/>
      <c r="BJ286" s="226"/>
      <c r="BK286" s="226"/>
      <c r="BL286" s="226"/>
      <c r="BM286" s="230">
        <v>1</v>
      </c>
    </row>
    <row r="287" spans="1:65">
      <c r="A287" s="30"/>
      <c r="B287" s="19">
        <v>1</v>
      </c>
      <c r="C287" s="9">
        <v>2</v>
      </c>
      <c r="D287" s="224">
        <v>34.799999999999997</v>
      </c>
      <c r="E287" s="225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  <c r="AA287" s="226"/>
      <c r="AB287" s="226"/>
      <c r="AC287" s="226"/>
      <c r="AD287" s="226"/>
      <c r="AE287" s="226"/>
      <c r="AF287" s="226"/>
      <c r="AG287" s="226"/>
      <c r="AH287" s="226"/>
      <c r="AI287" s="226"/>
      <c r="AJ287" s="226"/>
      <c r="AK287" s="226"/>
      <c r="AL287" s="226"/>
      <c r="AM287" s="226"/>
      <c r="AN287" s="226"/>
      <c r="AO287" s="226"/>
      <c r="AP287" s="226"/>
      <c r="AQ287" s="226"/>
      <c r="AR287" s="226"/>
      <c r="AS287" s="226"/>
      <c r="AT287" s="226"/>
      <c r="AU287" s="226"/>
      <c r="AV287" s="226"/>
      <c r="AW287" s="226"/>
      <c r="AX287" s="226"/>
      <c r="AY287" s="226"/>
      <c r="AZ287" s="226"/>
      <c r="BA287" s="226"/>
      <c r="BB287" s="226"/>
      <c r="BC287" s="226"/>
      <c r="BD287" s="226"/>
      <c r="BE287" s="226"/>
      <c r="BF287" s="226"/>
      <c r="BG287" s="226"/>
      <c r="BH287" s="226"/>
      <c r="BI287" s="226"/>
      <c r="BJ287" s="226"/>
      <c r="BK287" s="226"/>
      <c r="BL287" s="226"/>
      <c r="BM287" s="230">
        <v>22</v>
      </c>
    </row>
    <row r="288" spans="1:65">
      <c r="A288" s="30"/>
      <c r="B288" s="20" t="s">
        <v>267</v>
      </c>
      <c r="C288" s="12"/>
      <c r="D288" s="233">
        <v>34.849999999999994</v>
      </c>
      <c r="E288" s="225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  <c r="AA288" s="226"/>
      <c r="AB288" s="226"/>
      <c r="AC288" s="226"/>
      <c r="AD288" s="226"/>
      <c r="AE288" s="226"/>
      <c r="AF288" s="226"/>
      <c r="AG288" s="226"/>
      <c r="AH288" s="226"/>
      <c r="AI288" s="226"/>
      <c r="AJ288" s="226"/>
      <c r="AK288" s="226"/>
      <c r="AL288" s="226"/>
      <c r="AM288" s="226"/>
      <c r="AN288" s="226"/>
      <c r="AO288" s="226"/>
      <c r="AP288" s="226"/>
      <c r="AQ288" s="226"/>
      <c r="AR288" s="226"/>
      <c r="AS288" s="226"/>
      <c r="AT288" s="226"/>
      <c r="AU288" s="226"/>
      <c r="AV288" s="226"/>
      <c r="AW288" s="226"/>
      <c r="AX288" s="226"/>
      <c r="AY288" s="226"/>
      <c r="AZ288" s="226"/>
      <c r="BA288" s="226"/>
      <c r="BB288" s="226"/>
      <c r="BC288" s="226"/>
      <c r="BD288" s="226"/>
      <c r="BE288" s="226"/>
      <c r="BF288" s="226"/>
      <c r="BG288" s="226"/>
      <c r="BH288" s="226"/>
      <c r="BI288" s="226"/>
      <c r="BJ288" s="226"/>
      <c r="BK288" s="226"/>
      <c r="BL288" s="226"/>
      <c r="BM288" s="230">
        <v>16</v>
      </c>
    </row>
    <row r="289" spans="1:65">
      <c r="A289" s="30"/>
      <c r="B289" s="3" t="s">
        <v>268</v>
      </c>
      <c r="C289" s="29"/>
      <c r="D289" s="224">
        <v>34.849999999999994</v>
      </c>
      <c r="E289" s="225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  <c r="AA289" s="226"/>
      <c r="AB289" s="226"/>
      <c r="AC289" s="226"/>
      <c r="AD289" s="226"/>
      <c r="AE289" s="226"/>
      <c r="AF289" s="226"/>
      <c r="AG289" s="226"/>
      <c r="AH289" s="226"/>
      <c r="AI289" s="226"/>
      <c r="AJ289" s="226"/>
      <c r="AK289" s="226"/>
      <c r="AL289" s="226"/>
      <c r="AM289" s="226"/>
      <c r="AN289" s="226"/>
      <c r="AO289" s="226"/>
      <c r="AP289" s="226"/>
      <c r="AQ289" s="226"/>
      <c r="AR289" s="226"/>
      <c r="AS289" s="226"/>
      <c r="AT289" s="226"/>
      <c r="AU289" s="226"/>
      <c r="AV289" s="226"/>
      <c r="AW289" s="226"/>
      <c r="AX289" s="226"/>
      <c r="AY289" s="226"/>
      <c r="AZ289" s="226"/>
      <c r="BA289" s="226"/>
      <c r="BB289" s="226"/>
      <c r="BC289" s="226"/>
      <c r="BD289" s="226"/>
      <c r="BE289" s="226"/>
      <c r="BF289" s="226"/>
      <c r="BG289" s="226"/>
      <c r="BH289" s="226"/>
      <c r="BI289" s="226"/>
      <c r="BJ289" s="226"/>
      <c r="BK289" s="226"/>
      <c r="BL289" s="226"/>
      <c r="BM289" s="230">
        <v>34.85</v>
      </c>
    </row>
    <row r="290" spans="1:65">
      <c r="A290" s="30"/>
      <c r="B290" s="3" t="s">
        <v>269</v>
      </c>
      <c r="C290" s="29"/>
      <c r="D290" s="224">
        <v>7.0710678118655765E-2</v>
      </c>
      <c r="E290" s="225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  <c r="AA290" s="226"/>
      <c r="AB290" s="226"/>
      <c r="AC290" s="226"/>
      <c r="AD290" s="226"/>
      <c r="AE290" s="226"/>
      <c r="AF290" s="226"/>
      <c r="AG290" s="226"/>
      <c r="AH290" s="226"/>
      <c r="AI290" s="226"/>
      <c r="AJ290" s="226"/>
      <c r="AK290" s="226"/>
      <c r="AL290" s="226"/>
      <c r="AM290" s="226"/>
      <c r="AN290" s="226"/>
      <c r="AO290" s="226"/>
      <c r="AP290" s="226"/>
      <c r="AQ290" s="226"/>
      <c r="AR290" s="226"/>
      <c r="AS290" s="226"/>
      <c r="AT290" s="226"/>
      <c r="AU290" s="226"/>
      <c r="AV290" s="226"/>
      <c r="AW290" s="226"/>
      <c r="AX290" s="226"/>
      <c r="AY290" s="226"/>
      <c r="AZ290" s="226"/>
      <c r="BA290" s="226"/>
      <c r="BB290" s="226"/>
      <c r="BC290" s="226"/>
      <c r="BD290" s="226"/>
      <c r="BE290" s="226"/>
      <c r="BF290" s="226"/>
      <c r="BG290" s="226"/>
      <c r="BH290" s="226"/>
      <c r="BI290" s="226"/>
      <c r="BJ290" s="226"/>
      <c r="BK290" s="226"/>
      <c r="BL290" s="226"/>
      <c r="BM290" s="230">
        <v>28</v>
      </c>
    </row>
    <row r="291" spans="1:65">
      <c r="A291" s="30"/>
      <c r="B291" s="3" t="s">
        <v>85</v>
      </c>
      <c r="C291" s="29"/>
      <c r="D291" s="13">
        <v>2.0290008068480853E-3</v>
      </c>
      <c r="E291" s="15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270</v>
      </c>
      <c r="C292" s="29"/>
      <c r="D292" s="13">
        <v>-2.2204460492503131E-16</v>
      </c>
      <c r="E292" s="15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271</v>
      </c>
      <c r="C293" s="47"/>
      <c r="D293" s="45" t="s">
        <v>272</v>
      </c>
      <c r="E293" s="15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565</v>
      </c>
      <c r="BM295" s="28" t="s">
        <v>274</v>
      </c>
    </row>
    <row r="296" spans="1:65" ht="15">
      <c r="A296" s="25" t="s">
        <v>23</v>
      </c>
      <c r="B296" s="18" t="s">
        <v>108</v>
      </c>
      <c r="C296" s="15" t="s">
        <v>109</v>
      </c>
      <c r="D296" s="16" t="s">
        <v>323</v>
      </c>
      <c r="E296" s="15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225</v>
      </c>
      <c r="C297" s="9" t="s">
        <v>225</v>
      </c>
      <c r="D297" s="10" t="s">
        <v>110</v>
      </c>
      <c r="E297" s="15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332</v>
      </c>
      <c r="E298" s="15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0.42</v>
      </c>
      <c r="E300" s="15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0.4</v>
      </c>
      <c r="E301" s="15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23</v>
      </c>
    </row>
    <row r="302" spans="1:65">
      <c r="A302" s="30"/>
      <c r="B302" s="20" t="s">
        <v>267</v>
      </c>
      <c r="C302" s="12"/>
      <c r="D302" s="23">
        <v>0.41000000000000003</v>
      </c>
      <c r="E302" s="15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268</v>
      </c>
      <c r="C303" s="29"/>
      <c r="D303" s="11">
        <v>0.41000000000000003</v>
      </c>
      <c r="E303" s="15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0.41</v>
      </c>
    </row>
    <row r="304" spans="1:65">
      <c r="A304" s="30"/>
      <c r="B304" s="3" t="s">
        <v>269</v>
      </c>
      <c r="C304" s="29"/>
      <c r="D304" s="24">
        <v>1.4142135623730925E-2</v>
      </c>
      <c r="E304" s="15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29</v>
      </c>
    </row>
    <row r="305" spans="1:65">
      <c r="A305" s="30"/>
      <c r="B305" s="3" t="s">
        <v>85</v>
      </c>
      <c r="C305" s="29"/>
      <c r="D305" s="13">
        <v>3.4493013716416887E-2</v>
      </c>
      <c r="E305" s="15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270</v>
      </c>
      <c r="C306" s="29"/>
      <c r="D306" s="13">
        <v>2.2204460492503131E-16</v>
      </c>
      <c r="E306" s="15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271</v>
      </c>
      <c r="C307" s="47"/>
      <c r="D307" s="45" t="s">
        <v>272</v>
      </c>
      <c r="E307" s="15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566</v>
      </c>
      <c r="BM309" s="28" t="s">
        <v>274</v>
      </c>
    </row>
    <row r="310" spans="1:65" ht="15">
      <c r="A310" s="25" t="s">
        <v>55</v>
      </c>
      <c r="B310" s="18" t="s">
        <v>108</v>
      </c>
      <c r="C310" s="15" t="s">
        <v>109</v>
      </c>
      <c r="D310" s="16" t="s">
        <v>323</v>
      </c>
      <c r="E310" s="15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225</v>
      </c>
      <c r="C311" s="9" t="s">
        <v>225</v>
      </c>
      <c r="D311" s="10" t="s">
        <v>110</v>
      </c>
      <c r="E311" s="15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332</v>
      </c>
      <c r="E312" s="15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8">
        <v>3.6299999999999999E-2</v>
      </c>
      <c r="E314" s="205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20">
        <v>1</v>
      </c>
    </row>
    <row r="315" spans="1:65">
      <c r="A315" s="30"/>
      <c r="B315" s="19">
        <v>1</v>
      </c>
      <c r="C315" s="9">
        <v>2</v>
      </c>
      <c r="D315" s="24">
        <v>3.6499999999999998E-2</v>
      </c>
      <c r="E315" s="205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06"/>
      <c r="AT315" s="206"/>
      <c r="AU315" s="206"/>
      <c r="AV315" s="206"/>
      <c r="AW315" s="206"/>
      <c r="AX315" s="206"/>
      <c r="AY315" s="206"/>
      <c r="AZ315" s="206"/>
      <c r="BA315" s="206"/>
      <c r="BB315" s="206"/>
      <c r="BC315" s="206"/>
      <c r="BD315" s="206"/>
      <c r="BE315" s="206"/>
      <c r="BF315" s="206"/>
      <c r="BG315" s="206"/>
      <c r="BH315" s="206"/>
      <c r="BI315" s="206"/>
      <c r="BJ315" s="206"/>
      <c r="BK315" s="206"/>
      <c r="BL315" s="206"/>
      <c r="BM315" s="220">
        <v>24</v>
      </c>
    </row>
    <row r="316" spans="1:65">
      <c r="A316" s="30"/>
      <c r="B316" s="20" t="s">
        <v>267</v>
      </c>
      <c r="C316" s="12"/>
      <c r="D316" s="223">
        <v>3.6400000000000002E-2</v>
      </c>
      <c r="E316" s="205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06"/>
      <c r="AT316" s="206"/>
      <c r="AU316" s="206"/>
      <c r="AV316" s="206"/>
      <c r="AW316" s="206"/>
      <c r="AX316" s="206"/>
      <c r="AY316" s="206"/>
      <c r="AZ316" s="206"/>
      <c r="BA316" s="206"/>
      <c r="BB316" s="206"/>
      <c r="BC316" s="206"/>
      <c r="BD316" s="206"/>
      <c r="BE316" s="206"/>
      <c r="BF316" s="206"/>
      <c r="BG316" s="206"/>
      <c r="BH316" s="206"/>
      <c r="BI316" s="206"/>
      <c r="BJ316" s="206"/>
      <c r="BK316" s="206"/>
      <c r="BL316" s="206"/>
      <c r="BM316" s="220">
        <v>16</v>
      </c>
    </row>
    <row r="317" spans="1:65">
      <c r="A317" s="30"/>
      <c r="B317" s="3" t="s">
        <v>268</v>
      </c>
      <c r="C317" s="29"/>
      <c r="D317" s="24">
        <v>3.6400000000000002E-2</v>
      </c>
      <c r="E317" s="205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206"/>
      <c r="AT317" s="206"/>
      <c r="AU317" s="206"/>
      <c r="AV317" s="206"/>
      <c r="AW317" s="206"/>
      <c r="AX317" s="206"/>
      <c r="AY317" s="206"/>
      <c r="AZ317" s="206"/>
      <c r="BA317" s="206"/>
      <c r="BB317" s="206"/>
      <c r="BC317" s="206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20">
        <v>3.6400000000000002E-2</v>
      </c>
    </row>
    <row r="318" spans="1:65">
      <c r="A318" s="30"/>
      <c r="B318" s="3" t="s">
        <v>269</v>
      </c>
      <c r="C318" s="29"/>
      <c r="D318" s="24">
        <v>1.4142135623730864E-4</v>
      </c>
      <c r="E318" s="205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206"/>
      <c r="AT318" s="206"/>
      <c r="AU318" s="206"/>
      <c r="AV318" s="206"/>
      <c r="AW318" s="206"/>
      <c r="AX318" s="206"/>
      <c r="AY318" s="206"/>
      <c r="AZ318" s="206"/>
      <c r="BA318" s="206"/>
      <c r="BB318" s="206"/>
      <c r="BC318" s="206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20">
        <v>30</v>
      </c>
    </row>
    <row r="319" spans="1:65">
      <c r="A319" s="30"/>
      <c r="B319" s="3" t="s">
        <v>85</v>
      </c>
      <c r="C319" s="29"/>
      <c r="D319" s="13">
        <v>3.8852020944315558E-3</v>
      </c>
      <c r="E319" s="15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270</v>
      </c>
      <c r="C320" s="29"/>
      <c r="D320" s="13">
        <v>0</v>
      </c>
      <c r="E320" s="15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271</v>
      </c>
      <c r="C321" s="47"/>
      <c r="D321" s="45" t="s">
        <v>272</v>
      </c>
      <c r="E321" s="15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567</v>
      </c>
      <c r="BM323" s="28" t="s">
        <v>274</v>
      </c>
    </row>
    <row r="324" spans="1:65" ht="15">
      <c r="A324" s="25" t="s">
        <v>26</v>
      </c>
      <c r="B324" s="18" t="s">
        <v>108</v>
      </c>
      <c r="C324" s="15" t="s">
        <v>109</v>
      </c>
      <c r="D324" s="16" t="s">
        <v>323</v>
      </c>
      <c r="E324" s="15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225</v>
      </c>
      <c r="C325" s="9" t="s">
        <v>225</v>
      </c>
      <c r="D325" s="10" t="s">
        <v>110</v>
      </c>
      <c r="E325" s="15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332</v>
      </c>
      <c r="E326" s="15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</v>
      </c>
      <c r="E328" s="15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1.6</v>
      </c>
      <c r="E329" s="15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25</v>
      </c>
    </row>
    <row r="330" spans="1:65">
      <c r="A330" s="30"/>
      <c r="B330" s="20" t="s">
        <v>267</v>
      </c>
      <c r="C330" s="12"/>
      <c r="D330" s="23">
        <v>1.8</v>
      </c>
      <c r="E330" s="15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268</v>
      </c>
      <c r="C331" s="29"/>
      <c r="D331" s="11">
        <v>1.8</v>
      </c>
      <c r="E331" s="15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1.8</v>
      </c>
    </row>
    <row r="332" spans="1:65">
      <c r="A332" s="30"/>
      <c r="B332" s="3" t="s">
        <v>269</v>
      </c>
      <c r="C332" s="29"/>
      <c r="D332" s="24">
        <v>0.28284271247461912</v>
      </c>
      <c r="E332" s="15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31</v>
      </c>
    </row>
    <row r="333" spans="1:65">
      <c r="A333" s="30"/>
      <c r="B333" s="3" t="s">
        <v>85</v>
      </c>
      <c r="C333" s="29"/>
      <c r="D333" s="13">
        <v>0.15713484026367727</v>
      </c>
      <c r="E333" s="15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270</v>
      </c>
      <c r="C334" s="29"/>
      <c r="D334" s="13">
        <v>0</v>
      </c>
      <c r="E334" s="15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271</v>
      </c>
      <c r="C335" s="47"/>
      <c r="D335" s="45" t="s">
        <v>272</v>
      </c>
      <c r="E335" s="15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568</v>
      </c>
      <c r="BM337" s="28" t="s">
        <v>274</v>
      </c>
    </row>
    <row r="338" spans="1:65" ht="15">
      <c r="A338" s="25" t="s">
        <v>29</v>
      </c>
      <c r="B338" s="18" t="s">
        <v>108</v>
      </c>
      <c r="C338" s="15" t="s">
        <v>109</v>
      </c>
      <c r="D338" s="16" t="s">
        <v>323</v>
      </c>
      <c r="E338" s="15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225</v>
      </c>
      <c r="C339" s="9" t="s">
        <v>225</v>
      </c>
      <c r="D339" s="10" t="s">
        <v>110</v>
      </c>
      <c r="E339" s="15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332</v>
      </c>
      <c r="E340" s="15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28">
        <v>13.6</v>
      </c>
      <c r="E342" s="225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  <c r="AA342" s="226"/>
      <c r="AB342" s="226"/>
      <c r="AC342" s="226"/>
      <c r="AD342" s="226"/>
      <c r="AE342" s="226"/>
      <c r="AF342" s="226"/>
      <c r="AG342" s="226"/>
      <c r="AH342" s="226"/>
      <c r="AI342" s="226"/>
      <c r="AJ342" s="226"/>
      <c r="AK342" s="226"/>
      <c r="AL342" s="226"/>
      <c r="AM342" s="226"/>
      <c r="AN342" s="226"/>
      <c r="AO342" s="226"/>
      <c r="AP342" s="226"/>
      <c r="AQ342" s="226"/>
      <c r="AR342" s="226"/>
      <c r="AS342" s="226"/>
      <c r="AT342" s="226"/>
      <c r="AU342" s="226"/>
      <c r="AV342" s="226"/>
      <c r="AW342" s="226"/>
      <c r="AX342" s="226"/>
      <c r="AY342" s="226"/>
      <c r="AZ342" s="226"/>
      <c r="BA342" s="226"/>
      <c r="BB342" s="226"/>
      <c r="BC342" s="226"/>
      <c r="BD342" s="226"/>
      <c r="BE342" s="226"/>
      <c r="BF342" s="226"/>
      <c r="BG342" s="226"/>
      <c r="BH342" s="226"/>
      <c r="BI342" s="226"/>
      <c r="BJ342" s="226"/>
      <c r="BK342" s="226"/>
      <c r="BL342" s="226"/>
      <c r="BM342" s="230">
        <v>1</v>
      </c>
    </row>
    <row r="343" spans="1:65">
      <c r="A343" s="30"/>
      <c r="B343" s="19">
        <v>1</v>
      </c>
      <c r="C343" s="9">
        <v>2</v>
      </c>
      <c r="D343" s="224">
        <v>13.9</v>
      </c>
      <c r="E343" s="225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  <c r="AA343" s="226"/>
      <c r="AB343" s="226"/>
      <c r="AC343" s="226"/>
      <c r="AD343" s="226"/>
      <c r="AE343" s="226"/>
      <c r="AF343" s="226"/>
      <c r="AG343" s="226"/>
      <c r="AH343" s="226"/>
      <c r="AI343" s="226"/>
      <c r="AJ343" s="226"/>
      <c r="AK343" s="226"/>
      <c r="AL343" s="226"/>
      <c r="AM343" s="226"/>
      <c r="AN343" s="226"/>
      <c r="AO343" s="226"/>
      <c r="AP343" s="226"/>
      <c r="AQ343" s="226"/>
      <c r="AR343" s="226"/>
      <c r="AS343" s="226"/>
      <c r="AT343" s="226"/>
      <c r="AU343" s="226"/>
      <c r="AV343" s="226"/>
      <c r="AW343" s="226"/>
      <c r="AX343" s="226"/>
      <c r="AY343" s="226"/>
      <c r="AZ343" s="226"/>
      <c r="BA343" s="226"/>
      <c r="BB343" s="226"/>
      <c r="BC343" s="226"/>
      <c r="BD343" s="226"/>
      <c r="BE343" s="226"/>
      <c r="BF343" s="226"/>
      <c r="BG343" s="226"/>
      <c r="BH343" s="226"/>
      <c r="BI343" s="226"/>
      <c r="BJ343" s="226"/>
      <c r="BK343" s="226"/>
      <c r="BL343" s="226"/>
      <c r="BM343" s="230">
        <v>26</v>
      </c>
    </row>
    <row r="344" spans="1:65">
      <c r="A344" s="30"/>
      <c r="B344" s="20" t="s">
        <v>267</v>
      </c>
      <c r="C344" s="12"/>
      <c r="D344" s="233">
        <v>13.75</v>
      </c>
      <c r="E344" s="225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  <c r="AA344" s="226"/>
      <c r="AB344" s="226"/>
      <c r="AC344" s="226"/>
      <c r="AD344" s="226"/>
      <c r="AE344" s="226"/>
      <c r="AF344" s="226"/>
      <c r="AG344" s="226"/>
      <c r="AH344" s="226"/>
      <c r="AI344" s="226"/>
      <c r="AJ344" s="226"/>
      <c r="AK344" s="226"/>
      <c r="AL344" s="226"/>
      <c r="AM344" s="226"/>
      <c r="AN344" s="226"/>
      <c r="AO344" s="226"/>
      <c r="AP344" s="226"/>
      <c r="AQ344" s="226"/>
      <c r="AR344" s="226"/>
      <c r="AS344" s="226"/>
      <c r="AT344" s="226"/>
      <c r="AU344" s="226"/>
      <c r="AV344" s="226"/>
      <c r="AW344" s="226"/>
      <c r="AX344" s="226"/>
      <c r="AY344" s="226"/>
      <c r="AZ344" s="226"/>
      <c r="BA344" s="226"/>
      <c r="BB344" s="226"/>
      <c r="BC344" s="226"/>
      <c r="BD344" s="226"/>
      <c r="BE344" s="226"/>
      <c r="BF344" s="226"/>
      <c r="BG344" s="226"/>
      <c r="BH344" s="226"/>
      <c r="BI344" s="226"/>
      <c r="BJ344" s="226"/>
      <c r="BK344" s="226"/>
      <c r="BL344" s="226"/>
      <c r="BM344" s="230">
        <v>16</v>
      </c>
    </row>
    <row r="345" spans="1:65">
      <c r="A345" s="30"/>
      <c r="B345" s="3" t="s">
        <v>268</v>
      </c>
      <c r="C345" s="29"/>
      <c r="D345" s="224">
        <v>13.75</v>
      </c>
      <c r="E345" s="225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  <c r="AA345" s="226"/>
      <c r="AB345" s="226"/>
      <c r="AC345" s="226"/>
      <c r="AD345" s="226"/>
      <c r="AE345" s="226"/>
      <c r="AF345" s="226"/>
      <c r="AG345" s="226"/>
      <c r="AH345" s="226"/>
      <c r="AI345" s="226"/>
      <c r="AJ345" s="226"/>
      <c r="AK345" s="226"/>
      <c r="AL345" s="226"/>
      <c r="AM345" s="226"/>
      <c r="AN345" s="226"/>
      <c r="AO345" s="226"/>
      <c r="AP345" s="226"/>
      <c r="AQ345" s="226"/>
      <c r="AR345" s="226"/>
      <c r="AS345" s="226"/>
      <c r="AT345" s="226"/>
      <c r="AU345" s="226"/>
      <c r="AV345" s="226"/>
      <c r="AW345" s="226"/>
      <c r="AX345" s="226"/>
      <c r="AY345" s="226"/>
      <c r="AZ345" s="226"/>
      <c r="BA345" s="226"/>
      <c r="BB345" s="226"/>
      <c r="BC345" s="226"/>
      <c r="BD345" s="226"/>
      <c r="BE345" s="226"/>
      <c r="BF345" s="226"/>
      <c r="BG345" s="226"/>
      <c r="BH345" s="226"/>
      <c r="BI345" s="226"/>
      <c r="BJ345" s="226"/>
      <c r="BK345" s="226"/>
      <c r="BL345" s="226"/>
      <c r="BM345" s="230">
        <v>13.75</v>
      </c>
    </row>
    <row r="346" spans="1:65">
      <c r="A346" s="30"/>
      <c r="B346" s="3" t="s">
        <v>269</v>
      </c>
      <c r="C346" s="29"/>
      <c r="D346" s="224">
        <v>0.21213203435596475</v>
      </c>
      <c r="E346" s="225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  <c r="AA346" s="226"/>
      <c r="AB346" s="226"/>
      <c r="AC346" s="226"/>
      <c r="AD346" s="226"/>
      <c r="AE346" s="226"/>
      <c r="AF346" s="226"/>
      <c r="AG346" s="226"/>
      <c r="AH346" s="226"/>
      <c r="AI346" s="226"/>
      <c r="AJ346" s="226"/>
      <c r="AK346" s="226"/>
      <c r="AL346" s="226"/>
      <c r="AM346" s="226"/>
      <c r="AN346" s="226"/>
      <c r="AO346" s="226"/>
      <c r="AP346" s="226"/>
      <c r="AQ346" s="226"/>
      <c r="AR346" s="226"/>
      <c r="AS346" s="226"/>
      <c r="AT346" s="226"/>
      <c r="AU346" s="226"/>
      <c r="AV346" s="226"/>
      <c r="AW346" s="226"/>
      <c r="AX346" s="226"/>
      <c r="AY346" s="226"/>
      <c r="AZ346" s="226"/>
      <c r="BA346" s="226"/>
      <c r="BB346" s="226"/>
      <c r="BC346" s="226"/>
      <c r="BD346" s="226"/>
      <c r="BE346" s="226"/>
      <c r="BF346" s="226"/>
      <c r="BG346" s="226"/>
      <c r="BH346" s="226"/>
      <c r="BI346" s="226"/>
      <c r="BJ346" s="226"/>
      <c r="BK346" s="226"/>
      <c r="BL346" s="226"/>
      <c r="BM346" s="230">
        <v>32</v>
      </c>
    </row>
    <row r="347" spans="1:65">
      <c r="A347" s="30"/>
      <c r="B347" s="3" t="s">
        <v>85</v>
      </c>
      <c r="C347" s="29"/>
      <c r="D347" s="13">
        <v>1.5427784316797437E-2</v>
      </c>
      <c r="E347" s="15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270</v>
      </c>
      <c r="C348" s="29"/>
      <c r="D348" s="13">
        <v>0</v>
      </c>
      <c r="E348" s="15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271</v>
      </c>
      <c r="C349" s="47"/>
      <c r="D349" s="45" t="s">
        <v>272</v>
      </c>
      <c r="E349" s="15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569</v>
      </c>
      <c r="BM351" s="28" t="s">
        <v>274</v>
      </c>
    </row>
    <row r="352" spans="1:65" ht="15">
      <c r="A352" s="25" t="s">
        <v>31</v>
      </c>
      <c r="B352" s="18" t="s">
        <v>108</v>
      </c>
      <c r="C352" s="15" t="s">
        <v>109</v>
      </c>
      <c r="D352" s="16" t="s">
        <v>323</v>
      </c>
      <c r="E352" s="15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225</v>
      </c>
      <c r="C353" s="9" t="s">
        <v>225</v>
      </c>
      <c r="D353" s="10" t="s">
        <v>110</v>
      </c>
      <c r="E353" s="15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332</v>
      </c>
      <c r="E354" s="15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28">
        <v>31.4</v>
      </c>
      <c r="E356" s="225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  <c r="AB356" s="226"/>
      <c r="AC356" s="226"/>
      <c r="AD356" s="226"/>
      <c r="AE356" s="226"/>
      <c r="AF356" s="226"/>
      <c r="AG356" s="226"/>
      <c r="AH356" s="226"/>
      <c r="AI356" s="226"/>
      <c r="AJ356" s="226"/>
      <c r="AK356" s="226"/>
      <c r="AL356" s="226"/>
      <c r="AM356" s="226"/>
      <c r="AN356" s="226"/>
      <c r="AO356" s="226"/>
      <c r="AP356" s="226"/>
      <c r="AQ356" s="226"/>
      <c r="AR356" s="226"/>
      <c r="AS356" s="226"/>
      <c r="AT356" s="226"/>
      <c r="AU356" s="226"/>
      <c r="AV356" s="226"/>
      <c r="AW356" s="226"/>
      <c r="AX356" s="226"/>
      <c r="AY356" s="226"/>
      <c r="AZ356" s="226"/>
      <c r="BA356" s="226"/>
      <c r="BB356" s="226"/>
      <c r="BC356" s="226"/>
      <c r="BD356" s="226"/>
      <c r="BE356" s="226"/>
      <c r="BF356" s="226"/>
      <c r="BG356" s="226"/>
      <c r="BH356" s="226"/>
      <c r="BI356" s="226"/>
      <c r="BJ356" s="226"/>
      <c r="BK356" s="226"/>
      <c r="BL356" s="226"/>
      <c r="BM356" s="230">
        <v>1</v>
      </c>
    </row>
    <row r="357" spans="1:65">
      <c r="A357" s="30"/>
      <c r="B357" s="19">
        <v>1</v>
      </c>
      <c r="C357" s="9">
        <v>2</v>
      </c>
      <c r="D357" s="224">
        <v>30.7</v>
      </c>
      <c r="E357" s="225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  <c r="AB357" s="226"/>
      <c r="AC357" s="226"/>
      <c r="AD357" s="226"/>
      <c r="AE357" s="226"/>
      <c r="AF357" s="226"/>
      <c r="AG357" s="226"/>
      <c r="AH357" s="226"/>
      <c r="AI357" s="226"/>
      <c r="AJ357" s="226"/>
      <c r="AK357" s="226"/>
      <c r="AL357" s="226"/>
      <c r="AM357" s="226"/>
      <c r="AN357" s="226"/>
      <c r="AO357" s="226"/>
      <c r="AP357" s="226"/>
      <c r="AQ357" s="226"/>
      <c r="AR357" s="226"/>
      <c r="AS357" s="226"/>
      <c r="AT357" s="226"/>
      <c r="AU357" s="226"/>
      <c r="AV357" s="226"/>
      <c r="AW357" s="226"/>
      <c r="AX357" s="226"/>
      <c r="AY357" s="226"/>
      <c r="AZ357" s="226"/>
      <c r="BA357" s="226"/>
      <c r="BB357" s="226"/>
      <c r="BC357" s="226"/>
      <c r="BD357" s="226"/>
      <c r="BE357" s="226"/>
      <c r="BF357" s="226"/>
      <c r="BG357" s="226"/>
      <c r="BH357" s="226"/>
      <c r="BI357" s="226"/>
      <c r="BJ357" s="226"/>
      <c r="BK357" s="226"/>
      <c r="BL357" s="226"/>
      <c r="BM357" s="230">
        <v>27</v>
      </c>
    </row>
    <row r="358" spans="1:65">
      <c r="A358" s="30"/>
      <c r="B358" s="20" t="s">
        <v>267</v>
      </c>
      <c r="C358" s="12"/>
      <c r="D358" s="233">
        <v>31.049999999999997</v>
      </c>
      <c r="E358" s="225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  <c r="AB358" s="226"/>
      <c r="AC358" s="226"/>
      <c r="AD358" s="226"/>
      <c r="AE358" s="226"/>
      <c r="AF358" s="226"/>
      <c r="AG358" s="226"/>
      <c r="AH358" s="226"/>
      <c r="AI358" s="226"/>
      <c r="AJ358" s="226"/>
      <c r="AK358" s="226"/>
      <c r="AL358" s="226"/>
      <c r="AM358" s="226"/>
      <c r="AN358" s="226"/>
      <c r="AO358" s="226"/>
      <c r="AP358" s="226"/>
      <c r="AQ358" s="226"/>
      <c r="AR358" s="226"/>
      <c r="AS358" s="226"/>
      <c r="AT358" s="226"/>
      <c r="AU358" s="226"/>
      <c r="AV358" s="226"/>
      <c r="AW358" s="226"/>
      <c r="AX358" s="226"/>
      <c r="AY358" s="226"/>
      <c r="AZ358" s="226"/>
      <c r="BA358" s="226"/>
      <c r="BB358" s="226"/>
      <c r="BC358" s="226"/>
      <c r="BD358" s="226"/>
      <c r="BE358" s="226"/>
      <c r="BF358" s="226"/>
      <c r="BG358" s="226"/>
      <c r="BH358" s="226"/>
      <c r="BI358" s="226"/>
      <c r="BJ358" s="226"/>
      <c r="BK358" s="226"/>
      <c r="BL358" s="226"/>
      <c r="BM358" s="230">
        <v>16</v>
      </c>
    </row>
    <row r="359" spans="1:65">
      <c r="A359" s="30"/>
      <c r="B359" s="3" t="s">
        <v>268</v>
      </c>
      <c r="C359" s="29"/>
      <c r="D359" s="224">
        <v>31.049999999999997</v>
      </c>
      <c r="E359" s="225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  <c r="AB359" s="226"/>
      <c r="AC359" s="226"/>
      <c r="AD359" s="226"/>
      <c r="AE359" s="226"/>
      <c r="AF359" s="226"/>
      <c r="AG359" s="226"/>
      <c r="AH359" s="226"/>
      <c r="AI359" s="226"/>
      <c r="AJ359" s="226"/>
      <c r="AK359" s="226"/>
      <c r="AL359" s="226"/>
      <c r="AM359" s="226"/>
      <c r="AN359" s="226"/>
      <c r="AO359" s="226"/>
      <c r="AP359" s="226"/>
      <c r="AQ359" s="226"/>
      <c r="AR359" s="226"/>
      <c r="AS359" s="226"/>
      <c r="AT359" s="226"/>
      <c r="AU359" s="226"/>
      <c r="AV359" s="226"/>
      <c r="AW359" s="226"/>
      <c r="AX359" s="226"/>
      <c r="AY359" s="226"/>
      <c r="AZ359" s="226"/>
      <c r="BA359" s="226"/>
      <c r="BB359" s="226"/>
      <c r="BC359" s="226"/>
      <c r="BD359" s="226"/>
      <c r="BE359" s="226"/>
      <c r="BF359" s="226"/>
      <c r="BG359" s="226"/>
      <c r="BH359" s="226"/>
      <c r="BI359" s="226"/>
      <c r="BJ359" s="226"/>
      <c r="BK359" s="226"/>
      <c r="BL359" s="226"/>
      <c r="BM359" s="230">
        <v>31.05</v>
      </c>
    </row>
    <row r="360" spans="1:65">
      <c r="A360" s="30"/>
      <c r="B360" s="3" t="s">
        <v>269</v>
      </c>
      <c r="C360" s="29"/>
      <c r="D360" s="224">
        <v>0.49497474683058273</v>
      </c>
      <c r="E360" s="225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  <c r="AB360" s="226"/>
      <c r="AC360" s="226"/>
      <c r="AD360" s="226"/>
      <c r="AE360" s="226"/>
      <c r="AF360" s="226"/>
      <c r="AG360" s="226"/>
      <c r="AH360" s="226"/>
      <c r="AI360" s="226"/>
      <c r="AJ360" s="226"/>
      <c r="AK360" s="226"/>
      <c r="AL360" s="226"/>
      <c r="AM360" s="226"/>
      <c r="AN360" s="226"/>
      <c r="AO360" s="226"/>
      <c r="AP360" s="226"/>
      <c r="AQ360" s="226"/>
      <c r="AR360" s="226"/>
      <c r="AS360" s="226"/>
      <c r="AT360" s="226"/>
      <c r="AU360" s="226"/>
      <c r="AV360" s="226"/>
      <c r="AW360" s="226"/>
      <c r="AX360" s="226"/>
      <c r="AY360" s="226"/>
      <c r="AZ360" s="226"/>
      <c r="BA360" s="226"/>
      <c r="BB360" s="226"/>
      <c r="BC360" s="226"/>
      <c r="BD360" s="226"/>
      <c r="BE360" s="226"/>
      <c r="BF360" s="226"/>
      <c r="BG360" s="226"/>
      <c r="BH360" s="226"/>
      <c r="BI360" s="226"/>
      <c r="BJ360" s="226"/>
      <c r="BK360" s="226"/>
      <c r="BL360" s="226"/>
      <c r="BM360" s="230">
        <v>33</v>
      </c>
    </row>
    <row r="361" spans="1:65">
      <c r="A361" s="30"/>
      <c r="B361" s="3" t="s">
        <v>85</v>
      </c>
      <c r="C361" s="29"/>
      <c r="D361" s="13">
        <v>1.5941215678923763E-2</v>
      </c>
      <c r="E361" s="15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270</v>
      </c>
      <c r="C362" s="29"/>
      <c r="D362" s="13">
        <v>-1.1102230246251565E-16</v>
      </c>
      <c r="E362" s="15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271</v>
      </c>
      <c r="C363" s="47"/>
      <c r="D363" s="45" t="s">
        <v>272</v>
      </c>
      <c r="E363" s="15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570</v>
      </c>
      <c r="BM365" s="28" t="s">
        <v>274</v>
      </c>
    </row>
    <row r="366" spans="1:65" ht="15">
      <c r="A366" s="25" t="s">
        <v>34</v>
      </c>
      <c r="B366" s="18" t="s">
        <v>108</v>
      </c>
      <c r="C366" s="15" t="s">
        <v>109</v>
      </c>
      <c r="D366" s="16" t="s">
        <v>323</v>
      </c>
      <c r="E366" s="15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225</v>
      </c>
      <c r="C367" s="9" t="s">
        <v>225</v>
      </c>
      <c r="D367" s="10" t="s">
        <v>110</v>
      </c>
      <c r="E367" s="15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332</v>
      </c>
      <c r="E368" s="15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/>
      <c r="C369" s="9"/>
      <c r="D369" s="26"/>
      <c r="E369" s="15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1</v>
      </c>
    </row>
    <row r="370" spans="1:65">
      <c r="A370" s="30"/>
      <c r="B370" s="18">
        <v>1</v>
      </c>
      <c r="C370" s="14">
        <v>1</v>
      </c>
      <c r="D370" s="228">
        <v>46</v>
      </c>
      <c r="E370" s="225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  <c r="AA370" s="226"/>
      <c r="AB370" s="226"/>
      <c r="AC370" s="226"/>
      <c r="AD370" s="226"/>
      <c r="AE370" s="226"/>
      <c r="AF370" s="226"/>
      <c r="AG370" s="226"/>
      <c r="AH370" s="226"/>
      <c r="AI370" s="226"/>
      <c r="AJ370" s="226"/>
      <c r="AK370" s="226"/>
      <c r="AL370" s="226"/>
      <c r="AM370" s="226"/>
      <c r="AN370" s="226"/>
      <c r="AO370" s="226"/>
      <c r="AP370" s="226"/>
      <c r="AQ370" s="226"/>
      <c r="AR370" s="226"/>
      <c r="AS370" s="226"/>
      <c r="AT370" s="226"/>
      <c r="AU370" s="226"/>
      <c r="AV370" s="226"/>
      <c r="AW370" s="226"/>
      <c r="AX370" s="226"/>
      <c r="AY370" s="226"/>
      <c r="AZ370" s="226"/>
      <c r="BA370" s="226"/>
      <c r="BB370" s="226"/>
      <c r="BC370" s="226"/>
      <c r="BD370" s="226"/>
      <c r="BE370" s="226"/>
      <c r="BF370" s="226"/>
      <c r="BG370" s="226"/>
      <c r="BH370" s="226"/>
      <c r="BI370" s="226"/>
      <c r="BJ370" s="226"/>
      <c r="BK370" s="226"/>
      <c r="BL370" s="226"/>
      <c r="BM370" s="230">
        <v>1</v>
      </c>
    </row>
    <row r="371" spans="1:65">
      <c r="A371" s="30"/>
      <c r="B371" s="19">
        <v>1</v>
      </c>
      <c r="C371" s="9">
        <v>2</v>
      </c>
      <c r="D371" s="224">
        <v>46</v>
      </c>
      <c r="E371" s="225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26"/>
      <c r="AG371" s="226"/>
      <c r="AH371" s="226"/>
      <c r="AI371" s="226"/>
      <c r="AJ371" s="226"/>
      <c r="AK371" s="226"/>
      <c r="AL371" s="226"/>
      <c r="AM371" s="226"/>
      <c r="AN371" s="226"/>
      <c r="AO371" s="226"/>
      <c r="AP371" s="226"/>
      <c r="AQ371" s="226"/>
      <c r="AR371" s="226"/>
      <c r="AS371" s="226"/>
      <c r="AT371" s="226"/>
      <c r="AU371" s="226"/>
      <c r="AV371" s="226"/>
      <c r="AW371" s="226"/>
      <c r="AX371" s="226"/>
      <c r="AY371" s="226"/>
      <c r="AZ371" s="226"/>
      <c r="BA371" s="226"/>
      <c r="BB371" s="226"/>
      <c r="BC371" s="226"/>
      <c r="BD371" s="226"/>
      <c r="BE371" s="226"/>
      <c r="BF371" s="226"/>
      <c r="BG371" s="226"/>
      <c r="BH371" s="226"/>
      <c r="BI371" s="226"/>
      <c r="BJ371" s="226"/>
      <c r="BK371" s="226"/>
      <c r="BL371" s="226"/>
      <c r="BM371" s="230">
        <v>28</v>
      </c>
    </row>
    <row r="372" spans="1:65">
      <c r="A372" s="30"/>
      <c r="B372" s="20" t="s">
        <v>267</v>
      </c>
      <c r="C372" s="12"/>
      <c r="D372" s="233">
        <v>46</v>
      </c>
      <c r="E372" s="225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226"/>
      <c r="AE372" s="226"/>
      <c r="AF372" s="226"/>
      <c r="AG372" s="226"/>
      <c r="AH372" s="226"/>
      <c r="AI372" s="226"/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226"/>
      <c r="AT372" s="226"/>
      <c r="AU372" s="226"/>
      <c r="AV372" s="226"/>
      <c r="AW372" s="226"/>
      <c r="AX372" s="226"/>
      <c r="AY372" s="226"/>
      <c r="AZ372" s="226"/>
      <c r="BA372" s="226"/>
      <c r="BB372" s="226"/>
      <c r="BC372" s="226"/>
      <c r="BD372" s="226"/>
      <c r="BE372" s="226"/>
      <c r="BF372" s="226"/>
      <c r="BG372" s="226"/>
      <c r="BH372" s="226"/>
      <c r="BI372" s="226"/>
      <c r="BJ372" s="226"/>
      <c r="BK372" s="226"/>
      <c r="BL372" s="226"/>
      <c r="BM372" s="230">
        <v>16</v>
      </c>
    </row>
    <row r="373" spans="1:65">
      <c r="A373" s="30"/>
      <c r="B373" s="3" t="s">
        <v>268</v>
      </c>
      <c r="C373" s="29"/>
      <c r="D373" s="224">
        <v>46</v>
      </c>
      <c r="E373" s="225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  <c r="AB373" s="226"/>
      <c r="AC373" s="226"/>
      <c r="AD373" s="226"/>
      <c r="AE373" s="226"/>
      <c r="AF373" s="226"/>
      <c r="AG373" s="226"/>
      <c r="AH373" s="226"/>
      <c r="AI373" s="226"/>
      <c r="AJ373" s="226"/>
      <c r="AK373" s="226"/>
      <c r="AL373" s="226"/>
      <c r="AM373" s="226"/>
      <c r="AN373" s="226"/>
      <c r="AO373" s="226"/>
      <c r="AP373" s="226"/>
      <c r="AQ373" s="226"/>
      <c r="AR373" s="226"/>
      <c r="AS373" s="226"/>
      <c r="AT373" s="226"/>
      <c r="AU373" s="226"/>
      <c r="AV373" s="226"/>
      <c r="AW373" s="226"/>
      <c r="AX373" s="226"/>
      <c r="AY373" s="226"/>
      <c r="AZ373" s="226"/>
      <c r="BA373" s="226"/>
      <c r="BB373" s="226"/>
      <c r="BC373" s="226"/>
      <c r="BD373" s="226"/>
      <c r="BE373" s="226"/>
      <c r="BF373" s="226"/>
      <c r="BG373" s="226"/>
      <c r="BH373" s="226"/>
      <c r="BI373" s="226"/>
      <c r="BJ373" s="226"/>
      <c r="BK373" s="226"/>
      <c r="BL373" s="226"/>
      <c r="BM373" s="230">
        <v>46</v>
      </c>
    </row>
    <row r="374" spans="1:65">
      <c r="A374" s="30"/>
      <c r="B374" s="3" t="s">
        <v>269</v>
      </c>
      <c r="C374" s="29"/>
      <c r="D374" s="224">
        <v>0</v>
      </c>
      <c r="E374" s="225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  <c r="AB374" s="226"/>
      <c r="AC374" s="226"/>
      <c r="AD374" s="226"/>
      <c r="AE374" s="226"/>
      <c r="AF374" s="226"/>
      <c r="AG374" s="226"/>
      <c r="AH374" s="226"/>
      <c r="AI374" s="226"/>
      <c r="AJ374" s="226"/>
      <c r="AK374" s="226"/>
      <c r="AL374" s="226"/>
      <c r="AM374" s="226"/>
      <c r="AN374" s="226"/>
      <c r="AO374" s="226"/>
      <c r="AP374" s="226"/>
      <c r="AQ374" s="226"/>
      <c r="AR374" s="226"/>
      <c r="AS374" s="226"/>
      <c r="AT374" s="226"/>
      <c r="AU374" s="226"/>
      <c r="AV374" s="226"/>
      <c r="AW374" s="226"/>
      <c r="AX374" s="226"/>
      <c r="AY374" s="226"/>
      <c r="AZ374" s="226"/>
      <c r="BA374" s="226"/>
      <c r="BB374" s="226"/>
      <c r="BC374" s="226"/>
      <c r="BD374" s="226"/>
      <c r="BE374" s="226"/>
      <c r="BF374" s="226"/>
      <c r="BG374" s="226"/>
      <c r="BH374" s="226"/>
      <c r="BI374" s="226"/>
      <c r="BJ374" s="226"/>
      <c r="BK374" s="226"/>
      <c r="BL374" s="226"/>
      <c r="BM374" s="230">
        <v>34</v>
      </c>
    </row>
    <row r="375" spans="1:65">
      <c r="A375" s="30"/>
      <c r="B375" s="3" t="s">
        <v>85</v>
      </c>
      <c r="C375" s="29"/>
      <c r="D375" s="13">
        <v>0</v>
      </c>
      <c r="E375" s="15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270</v>
      </c>
      <c r="C376" s="29"/>
      <c r="D376" s="13">
        <v>0</v>
      </c>
      <c r="E376" s="15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271</v>
      </c>
      <c r="C377" s="47"/>
      <c r="D377" s="45" t="s">
        <v>272</v>
      </c>
      <c r="E377" s="15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571</v>
      </c>
      <c r="BM379" s="28" t="s">
        <v>274</v>
      </c>
    </row>
    <row r="380" spans="1:65" ht="15">
      <c r="A380" s="25" t="s">
        <v>37</v>
      </c>
      <c r="B380" s="18" t="s">
        <v>108</v>
      </c>
      <c r="C380" s="15" t="s">
        <v>109</v>
      </c>
      <c r="D380" s="16" t="s">
        <v>323</v>
      </c>
      <c r="E380" s="15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225</v>
      </c>
      <c r="C381" s="9" t="s">
        <v>225</v>
      </c>
      <c r="D381" s="10" t="s">
        <v>110</v>
      </c>
      <c r="E381" s="15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332</v>
      </c>
      <c r="E382" s="15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28">
        <v>33</v>
      </c>
      <c r="E384" s="225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  <c r="AA384" s="226"/>
      <c r="AB384" s="226"/>
      <c r="AC384" s="226"/>
      <c r="AD384" s="226"/>
      <c r="AE384" s="226"/>
      <c r="AF384" s="226"/>
      <c r="AG384" s="226"/>
      <c r="AH384" s="226"/>
      <c r="AI384" s="226"/>
      <c r="AJ384" s="226"/>
      <c r="AK384" s="226"/>
      <c r="AL384" s="226"/>
      <c r="AM384" s="226"/>
      <c r="AN384" s="226"/>
      <c r="AO384" s="226"/>
      <c r="AP384" s="226"/>
      <c r="AQ384" s="226"/>
      <c r="AR384" s="226"/>
      <c r="AS384" s="226"/>
      <c r="AT384" s="226"/>
      <c r="AU384" s="226"/>
      <c r="AV384" s="226"/>
      <c r="AW384" s="226"/>
      <c r="AX384" s="226"/>
      <c r="AY384" s="226"/>
      <c r="AZ384" s="226"/>
      <c r="BA384" s="226"/>
      <c r="BB384" s="226"/>
      <c r="BC384" s="226"/>
      <c r="BD384" s="226"/>
      <c r="BE384" s="226"/>
      <c r="BF384" s="226"/>
      <c r="BG384" s="226"/>
      <c r="BH384" s="226"/>
      <c r="BI384" s="226"/>
      <c r="BJ384" s="226"/>
      <c r="BK384" s="226"/>
      <c r="BL384" s="226"/>
      <c r="BM384" s="230">
        <v>1</v>
      </c>
    </row>
    <row r="385" spans="1:65">
      <c r="A385" s="30"/>
      <c r="B385" s="19">
        <v>1</v>
      </c>
      <c r="C385" s="9">
        <v>2</v>
      </c>
      <c r="D385" s="224">
        <v>34</v>
      </c>
      <c r="E385" s="225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  <c r="AA385" s="226"/>
      <c r="AB385" s="226"/>
      <c r="AC385" s="226"/>
      <c r="AD385" s="226"/>
      <c r="AE385" s="226"/>
      <c r="AF385" s="226"/>
      <c r="AG385" s="226"/>
      <c r="AH385" s="226"/>
      <c r="AI385" s="226"/>
      <c r="AJ385" s="226"/>
      <c r="AK385" s="226"/>
      <c r="AL385" s="226"/>
      <c r="AM385" s="226"/>
      <c r="AN385" s="226"/>
      <c r="AO385" s="226"/>
      <c r="AP385" s="226"/>
      <c r="AQ385" s="226"/>
      <c r="AR385" s="226"/>
      <c r="AS385" s="226"/>
      <c r="AT385" s="226"/>
      <c r="AU385" s="226"/>
      <c r="AV385" s="226"/>
      <c r="AW385" s="226"/>
      <c r="AX385" s="226"/>
      <c r="AY385" s="226"/>
      <c r="AZ385" s="226"/>
      <c r="BA385" s="226"/>
      <c r="BB385" s="226"/>
      <c r="BC385" s="226"/>
      <c r="BD385" s="226"/>
      <c r="BE385" s="226"/>
      <c r="BF385" s="226"/>
      <c r="BG385" s="226"/>
      <c r="BH385" s="226"/>
      <c r="BI385" s="226"/>
      <c r="BJ385" s="226"/>
      <c r="BK385" s="226"/>
      <c r="BL385" s="226"/>
      <c r="BM385" s="230">
        <v>29</v>
      </c>
    </row>
    <row r="386" spans="1:65">
      <c r="A386" s="30"/>
      <c r="B386" s="20" t="s">
        <v>267</v>
      </c>
      <c r="C386" s="12"/>
      <c r="D386" s="233">
        <v>33.5</v>
      </c>
      <c r="E386" s="225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  <c r="AA386" s="226"/>
      <c r="AB386" s="226"/>
      <c r="AC386" s="226"/>
      <c r="AD386" s="226"/>
      <c r="AE386" s="226"/>
      <c r="AF386" s="226"/>
      <c r="AG386" s="226"/>
      <c r="AH386" s="226"/>
      <c r="AI386" s="226"/>
      <c r="AJ386" s="226"/>
      <c r="AK386" s="226"/>
      <c r="AL386" s="226"/>
      <c r="AM386" s="226"/>
      <c r="AN386" s="226"/>
      <c r="AO386" s="226"/>
      <c r="AP386" s="226"/>
      <c r="AQ386" s="226"/>
      <c r="AR386" s="226"/>
      <c r="AS386" s="226"/>
      <c r="AT386" s="226"/>
      <c r="AU386" s="226"/>
      <c r="AV386" s="226"/>
      <c r="AW386" s="226"/>
      <c r="AX386" s="226"/>
      <c r="AY386" s="226"/>
      <c r="AZ386" s="226"/>
      <c r="BA386" s="226"/>
      <c r="BB386" s="226"/>
      <c r="BC386" s="226"/>
      <c r="BD386" s="226"/>
      <c r="BE386" s="226"/>
      <c r="BF386" s="226"/>
      <c r="BG386" s="226"/>
      <c r="BH386" s="226"/>
      <c r="BI386" s="226"/>
      <c r="BJ386" s="226"/>
      <c r="BK386" s="226"/>
      <c r="BL386" s="226"/>
      <c r="BM386" s="230">
        <v>16</v>
      </c>
    </row>
    <row r="387" spans="1:65">
      <c r="A387" s="30"/>
      <c r="B387" s="3" t="s">
        <v>268</v>
      </c>
      <c r="C387" s="29"/>
      <c r="D387" s="224">
        <v>33.5</v>
      </c>
      <c r="E387" s="225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  <c r="AA387" s="226"/>
      <c r="AB387" s="226"/>
      <c r="AC387" s="226"/>
      <c r="AD387" s="226"/>
      <c r="AE387" s="226"/>
      <c r="AF387" s="226"/>
      <c r="AG387" s="226"/>
      <c r="AH387" s="226"/>
      <c r="AI387" s="226"/>
      <c r="AJ387" s="226"/>
      <c r="AK387" s="226"/>
      <c r="AL387" s="226"/>
      <c r="AM387" s="226"/>
      <c r="AN387" s="226"/>
      <c r="AO387" s="226"/>
      <c r="AP387" s="226"/>
      <c r="AQ387" s="226"/>
      <c r="AR387" s="226"/>
      <c r="AS387" s="226"/>
      <c r="AT387" s="226"/>
      <c r="AU387" s="226"/>
      <c r="AV387" s="226"/>
      <c r="AW387" s="226"/>
      <c r="AX387" s="226"/>
      <c r="AY387" s="226"/>
      <c r="AZ387" s="226"/>
      <c r="BA387" s="226"/>
      <c r="BB387" s="226"/>
      <c r="BC387" s="226"/>
      <c r="BD387" s="226"/>
      <c r="BE387" s="226"/>
      <c r="BF387" s="226"/>
      <c r="BG387" s="226"/>
      <c r="BH387" s="226"/>
      <c r="BI387" s="226"/>
      <c r="BJ387" s="226"/>
      <c r="BK387" s="226"/>
      <c r="BL387" s="226"/>
      <c r="BM387" s="230">
        <v>33.5</v>
      </c>
    </row>
    <row r="388" spans="1:65">
      <c r="A388" s="30"/>
      <c r="B388" s="3" t="s">
        <v>269</v>
      </c>
      <c r="C388" s="29"/>
      <c r="D388" s="224">
        <v>0.70710678118654757</v>
      </c>
      <c r="E388" s="225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  <c r="AA388" s="226"/>
      <c r="AB388" s="226"/>
      <c r="AC388" s="226"/>
      <c r="AD388" s="226"/>
      <c r="AE388" s="226"/>
      <c r="AF388" s="226"/>
      <c r="AG388" s="226"/>
      <c r="AH388" s="226"/>
      <c r="AI388" s="226"/>
      <c r="AJ388" s="226"/>
      <c r="AK388" s="226"/>
      <c r="AL388" s="226"/>
      <c r="AM388" s="226"/>
      <c r="AN388" s="226"/>
      <c r="AO388" s="226"/>
      <c r="AP388" s="226"/>
      <c r="AQ388" s="226"/>
      <c r="AR388" s="226"/>
      <c r="AS388" s="226"/>
      <c r="AT388" s="226"/>
      <c r="AU388" s="226"/>
      <c r="AV388" s="226"/>
      <c r="AW388" s="226"/>
      <c r="AX388" s="226"/>
      <c r="AY388" s="226"/>
      <c r="AZ388" s="226"/>
      <c r="BA388" s="226"/>
      <c r="BB388" s="226"/>
      <c r="BC388" s="226"/>
      <c r="BD388" s="226"/>
      <c r="BE388" s="226"/>
      <c r="BF388" s="226"/>
      <c r="BG388" s="226"/>
      <c r="BH388" s="226"/>
      <c r="BI388" s="226"/>
      <c r="BJ388" s="226"/>
      <c r="BK388" s="226"/>
      <c r="BL388" s="226"/>
      <c r="BM388" s="230">
        <v>35</v>
      </c>
    </row>
    <row r="389" spans="1:65">
      <c r="A389" s="30"/>
      <c r="B389" s="3" t="s">
        <v>85</v>
      </c>
      <c r="C389" s="29"/>
      <c r="D389" s="13">
        <v>2.1107665110046196E-2</v>
      </c>
      <c r="E389" s="15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270</v>
      </c>
      <c r="C390" s="29"/>
      <c r="D390" s="13">
        <v>0</v>
      </c>
      <c r="E390" s="15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271</v>
      </c>
      <c r="C391" s="47"/>
      <c r="D391" s="45" t="s">
        <v>272</v>
      </c>
      <c r="E391" s="15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572</v>
      </c>
      <c r="BM393" s="28" t="s">
        <v>274</v>
      </c>
    </row>
    <row r="394" spans="1:65" ht="15">
      <c r="A394" s="25" t="s">
        <v>40</v>
      </c>
      <c r="B394" s="18" t="s">
        <v>108</v>
      </c>
      <c r="C394" s="15" t="s">
        <v>109</v>
      </c>
      <c r="D394" s="16" t="s">
        <v>323</v>
      </c>
      <c r="E394" s="15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225</v>
      </c>
      <c r="C395" s="9" t="s">
        <v>225</v>
      </c>
      <c r="D395" s="10" t="s">
        <v>110</v>
      </c>
      <c r="E395" s="15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332</v>
      </c>
      <c r="E396" s="15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8.34</v>
      </c>
      <c r="E398" s="15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8.42</v>
      </c>
      <c r="E399" s="15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30</v>
      </c>
    </row>
    <row r="400" spans="1:65">
      <c r="A400" s="30"/>
      <c r="B400" s="20" t="s">
        <v>267</v>
      </c>
      <c r="C400" s="12"/>
      <c r="D400" s="23">
        <v>8.379999999999999</v>
      </c>
      <c r="E400" s="15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268</v>
      </c>
      <c r="C401" s="29"/>
      <c r="D401" s="11">
        <v>8.379999999999999</v>
      </c>
      <c r="E401" s="15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8.3800000000000008</v>
      </c>
    </row>
    <row r="402" spans="1:65">
      <c r="A402" s="30"/>
      <c r="B402" s="3" t="s">
        <v>269</v>
      </c>
      <c r="C402" s="29"/>
      <c r="D402" s="24">
        <v>5.6568542494923851E-2</v>
      </c>
      <c r="E402" s="15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36</v>
      </c>
    </row>
    <row r="403" spans="1:65">
      <c r="A403" s="30"/>
      <c r="B403" s="3" t="s">
        <v>85</v>
      </c>
      <c r="C403" s="29"/>
      <c r="D403" s="13">
        <v>6.7504227320911523E-3</v>
      </c>
      <c r="E403" s="15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270</v>
      </c>
      <c r="C404" s="29"/>
      <c r="D404" s="13">
        <v>-2.2204460492503131E-16</v>
      </c>
      <c r="E404" s="15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271</v>
      </c>
      <c r="C405" s="47"/>
      <c r="D405" s="45" t="s">
        <v>272</v>
      </c>
      <c r="E405" s="15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573</v>
      </c>
      <c r="BM407" s="28" t="s">
        <v>274</v>
      </c>
    </row>
    <row r="408" spans="1:65" ht="15">
      <c r="A408" s="25" t="s">
        <v>43</v>
      </c>
      <c r="B408" s="18" t="s">
        <v>108</v>
      </c>
      <c r="C408" s="15" t="s">
        <v>109</v>
      </c>
      <c r="D408" s="16" t="s">
        <v>323</v>
      </c>
      <c r="E408" s="15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225</v>
      </c>
      <c r="C409" s="9" t="s">
        <v>225</v>
      </c>
      <c r="D409" s="10" t="s">
        <v>110</v>
      </c>
      <c r="E409" s="15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332</v>
      </c>
      <c r="E410" s="15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07">
        <v>148</v>
      </c>
      <c r="E412" s="210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  <c r="AA412" s="211"/>
      <c r="AB412" s="211"/>
      <c r="AC412" s="211"/>
      <c r="AD412" s="211"/>
      <c r="AE412" s="211"/>
      <c r="AF412" s="211"/>
      <c r="AG412" s="211"/>
      <c r="AH412" s="211"/>
      <c r="AI412" s="211"/>
      <c r="AJ412" s="211"/>
      <c r="AK412" s="211"/>
      <c r="AL412" s="211"/>
      <c r="AM412" s="211"/>
      <c r="AN412" s="211"/>
      <c r="AO412" s="211"/>
      <c r="AP412" s="211"/>
      <c r="AQ412" s="211"/>
      <c r="AR412" s="211"/>
      <c r="AS412" s="211"/>
      <c r="AT412" s="211"/>
      <c r="AU412" s="211"/>
      <c r="AV412" s="211"/>
      <c r="AW412" s="211"/>
      <c r="AX412" s="211"/>
      <c r="AY412" s="211"/>
      <c r="AZ412" s="211"/>
      <c r="BA412" s="211"/>
      <c r="BB412" s="211"/>
      <c r="BC412" s="211"/>
      <c r="BD412" s="211"/>
      <c r="BE412" s="211"/>
      <c r="BF412" s="211"/>
      <c r="BG412" s="211"/>
      <c r="BH412" s="211"/>
      <c r="BI412" s="211"/>
      <c r="BJ412" s="211"/>
      <c r="BK412" s="211"/>
      <c r="BL412" s="211"/>
      <c r="BM412" s="212">
        <v>1</v>
      </c>
    </row>
    <row r="413" spans="1:65">
      <c r="A413" s="30"/>
      <c r="B413" s="19">
        <v>1</v>
      </c>
      <c r="C413" s="9">
        <v>2</v>
      </c>
      <c r="D413" s="213">
        <v>148</v>
      </c>
      <c r="E413" s="210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  <c r="AA413" s="211"/>
      <c r="AB413" s="211"/>
      <c r="AC413" s="211"/>
      <c r="AD413" s="211"/>
      <c r="AE413" s="211"/>
      <c r="AF413" s="211"/>
      <c r="AG413" s="211"/>
      <c r="AH413" s="211"/>
      <c r="AI413" s="211"/>
      <c r="AJ413" s="211"/>
      <c r="AK413" s="211"/>
      <c r="AL413" s="211"/>
      <c r="AM413" s="211"/>
      <c r="AN413" s="211"/>
      <c r="AO413" s="211"/>
      <c r="AP413" s="211"/>
      <c r="AQ413" s="211"/>
      <c r="AR413" s="211"/>
      <c r="AS413" s="211"/>
      <c r="AT413" s="211"/>
      <c r="AU413" s="211"/>
      <c r="AV413" s="211"/>
      <c r="AW413" s="211"/>
      <c r="AX413" s="211"/>
      <c r="AY413" s="211"/>
      <c r="AZ413" s="211"/>
      <c r="BA413" s="211"/>
      <c r="BB413" s="211"/>
      <c r="BC413" s="211"/>
      <c r="BD413" s="211"/>
      <c r="BE413" s="211"/>
      <c r="BF413" s="211"/>
      <c r="BG413" s="211"/>
      <c r="BH413" s="211"/>
      <c r="BI413" s="211"/>
      <c r="BJ413" s="211"/>
      <c r="BK413" s="211"/>
      <c r="BL413" s="211"/>
      <c r="BM413" s="212">
        <v>31</v>
      </c>
    </row>
    <row r="414" spans="1:65">
      <c r="A414" s="30"/>
      <c r="B414" s="20" t="s">
        <v>267</v>
      </c>
      <c r="C414" s="12"/>
      <c r="D414" s="216">
        <v>148</v>
      </c>
      <c r="E414" s="210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  <c r="AA414" s="211"/>
      <c r="AB414" s="211"/>
      <c r="AC414" s="211"/>
      <c r="AD414" s="211"/>
      <c r="AE414" s="211"/>
      <c r="AF414" s="211"/>
      <c r="AG414" s="211"/>
      <c r="AH414" s="211"/>
      <c r="AI414" s="211"/>
      <c r="AJ414" s="211"/>
      <c r="AK414" s="211"/>
      <c r="AL414" s="211"/>
      <c r="AM414" s="211"/>
      <c r="AN414" s="211"/>
      <c r="AO414" s="211"/>
      <c r="AP414" s="211"/>
      <c r="AQ414" s="211"/>
      <c r="AR414" s="211"/>
      <c r="AS414" s="211"/>
      <c r="AT414" s="211"/>
      <c r="AU414" s="211"/>
      <c r="AV414" s="211"/>
      <c r="AW414" s="211"/>
      <c r="AX414" s="211"/>
      <c r="AY414" s="211"/>
      <c r="AZ414" s="211"/>
      <c r="BA414" s="211"/>
      <c r="BB414" s="211"/>
      <c r="BC414" s="211"/>
      <c r="BD414" s="211"/>
      <c r="BE414" s="211"/>
      <c r="BF414" s="211"/>
      <c r="BG414" s="211"/>
      <c r="BH414" s="211"/>
      <c r="BI414" s="211"/>
      <c r="BJ414" s="211"/>
      <c r="BK414" s="211"/>
      <c r="BL414" s="211"/>
      <c r="BM414" s="212">
        <v>16</v>
      </c>
    </row>
    <row r="415" spans="1:65">
      <c r="A415" s="30"/>
      <c r="B415" s="3" t="s">
        <v>268</v>
      </c>
      <c r="C415" s="29"/>
      <c r="D415" s="213">
        <v>148</v>
      </c>
      <c r="E415" s="210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  <c r="AA415" s="211"/>
      <c r="AB415" s="211"/>
      <c r="AC415" s="211"/>
      <c r="AD415" s="211"/>
      <c r="AE415" s="211"/>
      <c r="AF415" s="211"/>
      <c r="AG415" s="211"/>
      <c r="AH415" s="211"/>
      <c r="AI415" s="211"/>
      <c r="AJ415" s="211"/>
      <c r="AK415" s="211"/>
      <c r="AL415" s="211"/>
      <c r="AM415" s="211"/>
      <c r="AN415" s="211"/>
      <c r="AO415" s="211"/>
      <c r="AP415" s="211"/>
      <c r="AQ415" s="211"/>
      <c r="AR415" s="211"/>
      <c r="AS415" s="211"/>
      <c r="AT415" s="211"/>
      <c r="AU415" s="211"/>
      <c r="AV415" s="211"/>
      <c r="AW415" s="211"/>
      <c r="AX415" s="211"/>
      <c r="AY415" s="211"/>
      <c r="AZ415" s="211"/>
      <c r="BA415" s="211"/>
      <c r="BB415" s="211"/>
      <c r="BC415" s="211"/>
      <c r="BD415" s="211"/>
      <c r="BE415" s="211"/>
      <c r="BF415" s="211"/>
      <c r="BG415" s="211"/>
      <c r="BH415" s="211"/>
      <c r="BI415" s="211"/>
      <c r="BJ415" s="211"/>
      <c r="BK415" s="211"/>
      <c r="BL415" s="211"/>
      <c r="BM415" s="212">
        <v>148</v>
      </c>
    </row>
    <row r="416" spans="1:65">
      <c r="A416" s="30"/>
      <c r="B416" s="3" t="s">
        <v>269</v>
      </c>
      <c r="C416" s="29"/>
      <c r="D416" s="213">
        <v>0</v>
      </c>
      <c r="E416" s="210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  <c r="AA416" s="211"/>
      <c r="AB416" s="211"/>
      <c r="AC416" s="211"/>
      <c r="AD416" s="211"/>
      <c r="AE416" s="211"/>
      <c r="AF416" s="211"/>
      <c r="AG416" s="211"/>
      <c r="AH416" s="211"/>
      <c r="AI416" s="211"/>
      <c r="AJ416" s="211"/>
      <c r="AK416" s="211"/>
      <c r="AL416" s="211"/>
      <c r="AM416" s="211"/>
      <c r="AN416" s="211"/>
      <c r="AO416" s="211"/>
      <c r="AP416" s="211"/>
      <c r="AQ416" s="211"/>
      <c r="AR416" s="211"/>
      <c r="AS416" s="211"/>
      <c r="AT416" s="211"/>
      <c r="AU416" s="211"/>
      <c r="AV416" s="211"/>
      <c r="AW416" s="211"/>
      <c r="AX416" s="211"/>
      <c r="AY416" s="211"/>
      <c r="AZ416" s="211"/>
      <c r="BA416" s="211"/>
      <c r="BB416" s="211"/>
      <c r="BC416" s="211"/>
      <c r="BD416" s="211"/>
      <c r="BE416" s="211"/>
      <c r="BF416" s="211"/>
      <c r="BG416" s="211"/>
      <c r="BH416" s="211"/>
      <c r="BI416" s="211"/>
      <c r="BJ416" s="211"/>
      <c r="BK416" s="211"/>
      <c r="BL416" s="211"/>
      <c r="BM416" s="212">
        <v>37</v>
      </c>
    </row>
    <row r="417" spans="1:65">
      <c r="A417" s="30"/>
      <c r="B417" s="3" t="s">
        <v>85</v>
      </c>
      <c r="C417" s="29"/>
      <c r="D417" s="13">
        <v>0</v>
      </c>
      <c r="E417" s="15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270</v>
      </c>
      <c r="C418" s="29"/>
      <c r="D418" s="13">
        <v>0</v>
      </c>
      <c r="E418" s="15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271</v>
      </c>
      <c r="C419" s="47"/>
      <c r="D419" s="45" t="s">
        <v>272</v>
      </c>
      <c r="E419" s="15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574</v>
      </c>
      <c r="BM421" s="28" t="s">
        <v>274</v>
      </c>
    </row>
    <row r="422" spans="1:65" ht="15">
      <c r="A422" s="25" t="s">
        <v>58</v>
      </c>
      <c r="B422" s="18" t="s">
        <v>108</v>
      </c>
      <c r="C422" s="15" t="s">
        <v>109</v>
      </c>
      <c r="D422" s="16" t="s">
        <v>323</v>
      </c>
      <c r="E422" s="15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225</v>
      </c>
      <c r="C423" s="9" t="s">
        <v>225</v>
      </c>
      <c r="D423" s="10" t="s">
        <v>110</v>
      </c>
      <c r="E423" s="15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332</v>
      </c>
      <c r="E424" s="15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8">
        <v>0.01</v>
      </c>
      <c r="E426" s="205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6"/>
      <c r="AT426" s="206"/>
      <c r="AU426" s="206"/>
      <c r="AV426" s="206"/>
      <c r="AW426" s="206"/>
      <c r="AX426" s="206"/>
      <c r="AY426" s="206"/>
      <c r="AZ426" s="206"/>
      <c r="BA426" s="206"/>
      <c r="BB426" s="206"/>
      <c r="BC426" s="206"/>
      <c r="BD426" s="206"/>
      <c r="BE426" s="206"/>
      <c r="BF426" s="206"/>
      <c r="BG426" s="206"/>
      <c r="BH426" s="206"/>
      <c r="BI426" s="206"/>
      <c r="BJ426" s="206"/>
      <c r="BK426" s="206"/>
      <c r="BL426" s="206"/>
      <c r="BM426" s="220">
        <v>1</v>
      </c>
    </row>
    <row r="427" spans="1:65">
      <c r="A427" s="30"/>
      <c r="B427" s="19">
        <v>1</v>
      </c>
      <c r="C427" s="9">
        <v>2</v>
      </c>
      <c r="D427" s="24" t="s">
        <v>104</v>
      </c>
      <c r="E427" s="205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6"/>
      <c r="AT427" s="206"/>
      <c r="AU427" s="206"/>
      <c r="AV427" s="206"/>
      <c r="AW427" s="206"/>
      <c r="AX427" s="206"/>
      <c r="AY427" s="206"/>
      <c r="AZ427" s="206"/>
      <c r="BA427" s="206"/>
      <c r="BB427" s="206"/>
      <c r="BC427" s="206"/>
      <c r="BD427" s="206"/>
      <c r="BE427" s="206"/>
      <c r="BF427" s="206"/>
      <c r="BG427" s="206"/>
      <c r="BH427" s="206"/>
      <c r="BI427" s="206"/>
      <c r="BJ427" s="206"/>
      <c r="BK427" s="206"/>
      <c r="BL427" s="206"/>
      <c r="BM427" s="220">
        <v>32</v>
      </c>
    </row>
    <row r="428" spans="1:65">
      <c r="A428" s="30"/>
      <c r="B428" s="20" t="s">
        <v>267</v>
      </c>
      <c r="C428" s="12"/>
      <c r="D428" s="223">
        <v>0.01</v>
      </c>
      <c r="E428" s="205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20">
        <v>16</v>
      </c>
    </row>
    <row r="429" spans="1:65">
      <c r="A429" s="30"/>
      <c r="B429" s="3" t="s">
        <v>268</v>
      </c>
      <c r="C429" s="29"/>
      <c r="D429" s="24">
        <v>0.01</v>
      </c>
      <c r="E429" s="205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20">
        <v>7.4999999999999997E-3</v>
      </c>
    </row>
    <row r="430" spans="1:65">
      <c r="A430" s="30"/>
      <c r="B430" s="3" t="s">
        <v>269</v>
      </c>
      <c r="C430" s="29"/>
      <c r="D430" s="24" t="s">
        <v>595</v>
      </c>
      <c r="E430" s="205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20">
        <v>38</v>
      </c>
    </row>
    <row r="431" spans="1:65">
      <c r="A431" s="30"/>
      <c r="B431" s="3" t="s">
        <v>85</v>
      </c>
      <c r="C431" s="29"/>
      <c r="D431" s="13" t="s">
        <v>595</v>
      </c>
      <c r="E431" s="15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270</v>
      </c>
      <c r="C432" s="29"/>
      <c r="D432" s="13">
        <v>0.33333333333333348</v>
      </c>
      <c r="E432" s="15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271</v>
      </c>
      <c r="C433" s="47"/>
      <c r="D433" s="45" t="s">
        <v>272</v>
      </c>
      <c r="E433" s="15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575</v>
      </c>
      <c r="BM435" s="28" t="s">
        <v>274</v>
      </c>
    </row>
    <row r="436" spans="1:65" ht="15">
      <c r="A436" s="25" t="s">
        <v>6</v>
      </c>
      <c r="B436" s="18" t="s">
        <v>108</v>
      </c>
      <c r="C436" s="15" t="s">
        <v>109</v>
      </c>
      <c r="D436" s="16" t="s">
        <v>323</v>
      </c>
      <c r="E436" s="15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225</v>
      </c>
      <c r="C437" s="9" t="s">
        <v>225</v>
      </c>
      <c r="D437" s="10" t="s">
        <v>110</v>
      </c>
      <c r="E437" s="15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332</v>
      </c>
      <c r="E438" s="15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0</v>
      </c>
    </row>
    <row r="439" spans="1:65">
      <c r="A439" s="30"/>
      <c r="B439" s="19"/>
      <c r="C439" s="9"/>
      <c r="D439" s="26"/>
      <c r="E439" s="15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0</v>
      </c>
    </row>
    <row r="440" spans="1:65">
      <c r="A440" s="30"/>
      <c r="B440" s="18">
        <v>1</v>
      </c>
      <c r="C440" s="14">
        <v>1</v>
      </c>
      <c r="D440" s="207">
        <v>3820</v>
      </c>
      <c r="E440" s="210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  <c r="AA440" s="211"/>
      <c r="AB440" s="211"/>
      <c r="AC440" s="211"/>
      <c r="AD440" s="211"/>
      <c r="AE440" s="211"/>
      <c r="AF440" s="211"/>
      <c r="AG440" s="211"/>
      <c r="AH440" s="211"/>
      <c r="AI440" s="211"/>
      <c r="AJ440" s="211"/>
      <c r="AK440" s="211"/>
      <c r="AL440" s="211"/>
      <c r="AM440" s="211"/>
      <c r="AN440" s="211"/>
      <c r="AO440" s="211"/>
      <c r="AP440" s="211"/>
      <c r="AQ440" s="211"/>
      <c r="AR440" s="211"/>
      <c r="AS440" s="211"/>
      <c r="AT440" s="211"/>
      <c r="AU440" s="211"/>
      <c r="AV440" s="211"/>
      <c r="AW440" s="211"/>
      <c r="AX440" s="211"/>
      <c r="AY440" s="211"/>
      <c r="AZ440" s="211"/>
      <c r="BA440" s="211"/>
      <c r="BB440" s="211"/>
      <c r="BC440" s="211"/>
      <c r="BD440" s="211"/>
      <c r="BE440" s="211"/>
      <c r="BF440" s="211"/>
      <c r="BG440" s="211"/>
      <c r="BH440" s="211"/>
      <c r="BI440" s="211"/>
      <c r="BJ440" s="211"/>
      <c r="BK440" s="211"/>
      <c r="BL440" s="211"/>
      <c r="BM440" s="212">
        <v>1</v>
      </c>
    </row>
    <row r="441" spans="1:65">
      <c r="A441" s="30"/>
      <c r="B441" s="19">
        <v>1</v>
      </c>
      <c r="C441" s="9">
        <v>2</v>
      </c>
      <c r="D441" s="213">
        <v>3830</v>
      </c>
      <c r="E441" s="210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  <c r="AA441" s="211"/>
      <c r="AB441" s="211"/>
      <c r="AC441" s="211"/>
      <c r="AD441" s="211"/>
      <c r="AE441" s="211"/>
      <c r="AF441" s="211"/>
      <c r="AG441" s="211"/>
      <c r="AH441" s="211"/>
      <c r="AI441" s="211"/>
      <c r="AJ441" s="211"/>
      <c r="AK441" s="211"/>
      <c r="AL441" s="211"/>
      <c r="AM441" s="211"/>
      <c r="AN441" s="211"/>
      <c r="AO441" s="211"/>
      <c r="AP441" s="211"/>
      <c r="AQ441" s="211"/>
      <c r="AR441" s="211"/>
      <c r="AS441" s="211"/>
      <c r="AT441" s="211"/>
      <c r="AU441" s="211"/>
      <c r="AV441" s="211"/>
      <c r="AW441" s="211"/>
      <c r="AX441" s="211"/>
      <c r="AY441" s="211"/>
      <c r="AZ441" s="211"/>
      <c r="BA441" s="211"/>
      <c r="BB441" s="211"/>
      <c r="BC441" s="211"/>
      <c r="BD441" s="211"/>
      <c r="BE441" s="211"/>
      <c r="BF441" s="211"/>
      <c r="BG441" s="211"/>
      <c r="BH441" s="211"/>
      <c r="BI441" s="211"/>
      <c r="BJ441" s="211"/>
      <c r="BK441" s="211"/>
      <c r="BL441" s="211"/>
      <c r="BM441" s="212">
        <v>33</v>
      </c>
    </row>
    <row r="442" spans="1:65">
      <c r="A442" s="30"/>
      <c r="B442" s="20" t="s">
        <v>267</v>
      </c>
      <c r="C442" s="12"/>
      <c r="D442" s="216">
        <v>3825</v>
      </c>
      <c r="E442" s="210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  <c r="AA442" s="211"/>
      <c r="AB442" s="211"/>
      <c r="AC442" s="211"/>
      <c r="AD442" s="211"/>
      <c r="AE442" s="211"/>
      <c r="AF442" s="211"/>
      <c r="AG442" s="211"/>
      <c r="AH442" s="211"/>
      <c r="AI442" s="211"/>
      <c r="AJ442" s="211"/>
      <c r="AK442" s="211"/>
      <c r="AL442" s="211"/>
      <c r="AM442" s="211"/>
      <c r="AN442" s="211"/>
      <c r="AO442" s="211"/>
      <c r="AP442" s="211"/>
      <c r="AQ442" s="211"/>
      <c r="AR442" s="211"/>
      <c r="AS442" s="211"/>
      <c r="AT442" s="211"/>
      <c r="AU442" s="211"/>
      <c r="AV442" s="211"/>
      <c r="AW442" s="211"/>
      <c r="AX442" s="211"/>
      <c r="AY442" s="211"/>
      <c r="AZ442" s="211"/>
      <c r="BA442" s="211"/>
      <c r="BB442" s="211"/>
      <c r="BC442" s="211"/>
      <c r="BD442" s="211"/>
      <c r="BE442" s="211"/>
      <c r="BF442" s="211"/>
      <c r="BG442" s="211"/>
      <c r="BH442" s="211"/>
      <c r="BI442" s="211"/>
      <c r="BJ442" s="211"/>
      <c r="BK442" s="211"/>
      <c r="BL442" s="211"/>
      <c r="BM442" s="212">
        <v>16</v>
      </c>
    </row>
    <row r="443" spans="1:65">
      <c r="A443" s="30"/>
      <c r="B443" s="3" t="s">
        <v>268</v>
      </c>
      <c r="C443" s="29"/>
      <c r="D443" s="213">
        <v>3825</v>
      </c>
      <c r="E443" s="210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  <c r="AA443" s="211"/>
      <c r="AB443" s="211"/>
      <c r="AC443" s="211"/>
      <c r="AD443" s="211"/>
      <c r="AE443" s="211"/>
      <c r="AF443" s="211"/>
      <c r="AG443" s="211"/>
      <c r="AH443" s="211"/>
      <c r="AI443" s="211"/>
      <c r="AJ443" s="211"/>
      <c r="AK443" s="211"/>
      <c r="AL443" s="211"/>
      <c r="AM443" s="211"/>
      <c r="AN443" s="211"/>
      <c r="AO443" s="211"/>
      <c r="AP443" s="211"/>
      <c r="AQ443" s="211"/>
      <c r="AR443" s="211"/>
      <c r="AS443" s="211"/>
      <c r="AT443" s="211"/>
      <c r="AU443" s="211"/>
      <c r="AV443" s="211"/>
      <c r="AW443" s="211"/>
      <c r="AX443" s="211"/>
      <c r="AY443" s="211"/>
      <c r="AZ443" s="211"/>
      <c r="BA443" s="211"/>
      <c r="BB443" s="211"/>
      <c r="BC443" s="211"/>
      <c r="BD443" s="211"/>
      <c r="BE443" s="211"/>
      <c r="BF443" s="211"/>
      <c r="BG443" s="211"/>
      <c r="BH443" s="211"/>
      <c r="BI443" s="211"/>
      <c r="BJ443" s="211"/>
      <c r="BK443" s="211"/>
      <c r="BL443" s="211"/>
      <c r="BM443" s="212">
        <v>3825</v>
      </c>
    </row>
    <row r="444" spans="1:65">
      <c r="A444" s="30"/>
      <c r="B444" s="3" t="s">
        <v>269</v>
      </c>
      <c r="C444" s="29"/>
      <c r="D444" s="213">
        <v>7.0710678118654755</v>
      </c>
      <c r="E444" s="210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  <c r="AA444" s="211"/>
      <c r="AB444" s="211"/>
      <c r="AC444" s="211"/>
      <c r="AD444" s="211"/>
      <c r="AE444" s="211"/>
      <c r="AF444" s="211"/>
      <c r="AG444" s="211"/>
      <c r="AH444" s="211"/>
      <c r="AI444" s="211"/>
      <c r="AJ444" s="211"/>
      <c r="AK444" s="211"/>
      <c r="AL444" s="211"/>
      <c r="AM444" s="211"/>
      <c r="AN444" s="211"/>
      <c r="AO444" s="211"/>
      <c r="AP444" s="211"/>
      <c r="AQ444" s="211"/>
      <c r="AR444" s="211"/>
      <c r="AS444" s="211"/>
      <c r="AT444" s="211"/>
      <c r="AU444" s="211"/>
      <c r="AV444" s="211"/>
      <c r="AW444" s="211"/>
      <c r="AX444" s="211"/>
      <c r="AY444" s="211"/>
      <c r="AZ444" s="211"/>
      <c r="BA444" s="211"/>
      <c r="BB444" s="211"/>
      <c r="BC444" s="211"/>
      <c r="BD444" s="211"/>
      <c r="BE444" s="211"/>
      <c r="BF444" s="211"/>
      <c r="BG444" s="211"/>
      <c r="BH444" s="211"/>
      <c r="BI444" s="211"/>
      <c r="BJ444" s="211"/>
      <c r="BK444" s="211"/>
      <c r="BL444" s="211"/>
      <c r="BM444" s="212">
        <v>39</v>
      </c>
    </row>
    <row r="445" spans="1:65">
      <c r="A445" s="30"/>
      <c r="B445" s="3" t="s">
        <v>85</v>
      </c>
      <c r="C445" s="29"/>
      <c r="D445" s="13">
        <v>1.8486451795726732E-3</v>
      </c>
      <c r="E445" s="15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270</v>
      </c>
      <c r="C446" s="29"/>
      <c r="D446" s="13">
        <v>0</v>
      </c>
      <c r="E446" s="15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271</v>
      </c>
      <c r="C447" s="47"/>
      <c r="D447" s="45" t="s">
        <v>272</v>
      </c>
      <c r="E447" s="15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576</v>
      </c>
      <c r="BM449" s="28" t="s">
        <v>274</v>
      </c>
    </row>
    <row r="450" spans="1:65" ht="15">
      <c r="A450" s="25" t="s">
        <v>9</v>
      </c>
      <c r="B450" s="18" t="s">
        <v>108</v>
      </c>
      <c r="C450" s="15" t="s">
        <v>109</v>
      </c>
      <c r="D450" s="16" t="s">
        <v>323</v>
      </c>
      <c r="E450" s="15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225</v>
      </c>
      <c r="C451" s="9" t="s">
        <v>225</v>
      </c>
      <c r="D451" s="10" t="s">
        <v>110</v>
      </c>
      <c r="E451" s="15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332</v>
      </c>
      <c r="E452" s="15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28">
        <v>11.8</v>
      </c>
      <c r="E454" s="225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  <c r="AA454" s="226"/>
      <c r="AB454" s="226"/>
      <c r="AC454" s="226"/>
      <c r="AD454" s="226"/>
      <c r="AE454" s="226"/>
      <c r="AF454" s="226"/>
      <c r="AG454" s="226"/>
      <c r="AH454" s="226"/>
      <c r="AI454" s="226"/>
      <c r="AJ454" s="226"/>
      <c r="AK454" s="226"/>
      <c r="AL454" s="226"/>
      <c r="AM454" s="226"/>
      <c r="AN454" s="226"/>
      <c r="AO454" s="226"/>
      <c r="AP454" s="226"/>
      <c r="AQ454" s="226"/>
      <c r="AR454" s="226"/>
      <c r="AS454" s="226"/>
      <c r="AT454" s="226"/>
      <c r="AU454" s="226"/>
      <c r="AV454" s="226"/>
      <c r="AW454" s="226"/>
      <c r="AX454" s="226"/>
      <c r="AY454" s="226"/>
      <c r="AZ454" s="226"/>
      <c r="BA454" s="226"/>
      <c r="BB454" s="226"/>
      <c r="BC454" s="226"/>
      <c r="BD454" s="226"/>
      <c r="BE454" s="226"/>
      <c r="BF454" s="226"/>
      <c r="BG454" s="226"/>
      <c r="BH454" s="226"/>
      <c r="BI454" s="226"/>
      <c r="BJ454" s="226"/>
      <c r="BK454" s="226"/>
      <c r="BL454" s="226"/>
      <c r="BM454" s="230">
        <v>1</v>
      </c>
    </row>
    <row r="455" spans="1:65">
      <c r="A455" s="30"/>
      <c r="B455" s="19">
        <v>1</v>
      </c>
      <c r="C455" s="9">
        <v>2</v>
      </c>
      <c r="D455" s="224">
        <v>11.9</v>
      </c>
      <c r="E455" s="225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  <c r="AA455" s="226"/>
      <c r="AB455" s="226"/>
      <c r="AC455" s="226"/>
      <c r="AD455" s="226"/>
      <c r="AE455" s="226"/>
      <c r="AF455" s="226"/>
      <c r="AG455" s="226"/>
      <c r="AH455" s="226"/>
      <c r="AI455" s="226"/>
      <c r="AJ455" s="226"/>
      <c r="AK455" s="226"/>
      <c r="AL455" s="226"/>
      <c r="AM455" s="226"/>
      <c r="AN455" s="226"/>
      <c r="AO455" s="226"/>
      <c r="AP455" s="226"/>
      <c r="AQ455" s="226"/>
      <c r="AR455" s="226"/>
      <c r="AS455" s="226"/>
      <c r="AT455" s="226"/>
      <c r="AU455" s="226"/>
      <c r="AV455" s="226"/>
      <c r="AW455" s="226"/>
      <c r="AX455" s="226"/>
      <c r="AY455" s="226"/>
      <c r="AZ455" s="226"/>
      <c r="BA455" s="226"/>
      <c r="BB455" s="226"/>
      <c r="BC455" s="226"/>
      <c r="BD455" s="226"/>
      <c r="BE455" s="226"/>
      <c r="BF455" s="226"/>
      <c r="BG455" s="226"/>
      <c r="BH455" s="226"/>
      <c r="BI455" s="226"/>
      <c r="BJ455" s="226"/>
      <c r="BK455" s="226"/>
      <c r="BL455" s="226"/>
      <c r="BM455" s="230">
        <v>34</v>
      </c>
    </row>
    <row r="456" spans="1:65">
      <c r="A456" s="30"/>
      <c r="B456" s="20" t="s">
        <v>267</v>
      </c>
      <c r="C456" s="12"/>
      <c r="D456" s="233">
        <v>11.850000000000001</v>
      </c>
      <c r="E456" s="225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  <c r="AA456" s="226"/>
      <c r="AB456" s="226"/>
      <c r="AC456" s="226"/>
      <c r="AD456" s="226"/>
      <c r="AE456" s="226"/>
      <c r="AF456" s="226"/>
      <c r="AG456" s="226"/>
      <c r="AH456" s="226"/>
      <c r="AI456" s="226"/>
      <c r="AJ456" s="226"/>
      <c r="AK456" s="226"/>
      <c r="AL456" s="226"/>
      <c r="AM456" s="226"/>
      <c r="AN456" s="226"/>
      <c r="AO456" s="226"/>
      <c r="AP456" s="226"/>
      <c r="AQ456" s="226"/>
      <c r="AR456" s="226"/>
      <c r="AS456" s="226"/>
      <c r="AT456" s="226"/>
      <c r="AU456" s="226"/>
      <c r="AV456" s="226"/>
      <c r="AW456" s="226"/>
      <c r="AX456" s="226"/>
      <c r="AY456" s="226"/>
      <c r="AZ456" s="226"/>
      <c r="BA456" s="226"/>
      <c r="BB456" s="226"/>
      <c r="BC456" s="226"/>
      <c r="BD456" s="226"/>
      <c r="BE456" s="226"/>
      <c r="BF456" s="226"/>
      <c r="BG456" s="226"/>
      <c r="BH456" s="226"/>
      <c r="BI456" s="226"/>
      <c r="BJ456" s="226"/>
      <c r="BK456" s="226"/>
      <c r="BL456" s="226"/>
      <c r="BM456" s="230">
        <v>16</v>
      </c>
    </row>
    <row r="457" spans="1:65">
      <c r="A457" s="30"/>
      <c r="B457" s="3" t="s">
        <v>268</v>
      </c>
      <c r="C457" s="29"/>
      <c r="D457" s="224">
        <v>11.850000000000001</v>
      </c>
      <c r="E457" s="225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  <c r="AA457" s="226"/>
      <c r="AB457" s="226"/>
      <c r="AC457" s="226"/>
      <c r="AD457" s="226"/>
      <c r="AE457" s="226"/>
      <c r="AF457" s="226"/>
      <c r="AG457" s="226"/>
      <c r="AH457" s="226"/>
      <c r="AI457" s="226"/>
      <c r="AJ457" s="226"/>
      <c r="AK457" s="226"/>
      <c r="AL457" s="226"/>
      <c r="AM457" s="226"/>
      <c r="AN457" s="226"/>
      <c r="AO457" s="226"/>
      <c r="AP457" s="226"/>
      <c r="AQ457" s="226"/>
      <c r="AR457" s="226"/>
      <c r="AS457" s="226"/>
      <c r="AT457" s="226"/>
      <c r="AU457" s="226"/>
      <c r="AV457" s="226"/>
      <c r="AW457" s="226"/>
      <c r="AX457" s="226"/>
      <c r="AY457" s="226"/>
      <c r="AZ457" s="226"/>
      <c r="BA457" s="226"/>
      <c r="BB457" s="226"/>
      <c r="BC457" s="226"/>
      <c r="BD457" s="226"/>
      <c r="BE457" s="226"/>
      <c r="BF457" s="226"/>
      <c r="BG457" s="226"/>
      <c r="BH457" s="226"/>
      <c r="BI457" s="226"/>
      <c r="BJ457" s="226"/>
      <c r="BK457" s="226"/>
      <c r="BL457" s="226"/>
      <c r="BM457" s="230">
        <v>11.85</v>
      </c>
    </row>
    <row r="458" spans="1:65">
      <c r="A458" s="30"/>
      <c r="B458" s="3" t="s">
        <v>269</v>
      </c>
      <c r="C458" s="29"/>
      <c r="D458" s="224">
        <v>7.0710678118654502E-2</v>
      </c>
      <c r="E458" s="225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  <c r="AA458" s="226"/>
      <c r="AB458" s="226"/>
      <c r="AC458" s="226"/>
      <c r="AD458" s="226"/>
      <c r="AE458" s="226"/>
      <c r="AF458" s="226"/>
      <c r="AG458" s="226"/>
      <c r="AH458" s="226"/>
      <c r="AI458" s="226"/>
      <c r="AJ458" s="226"/>
      <c r="AK458" s="226"/>
      <c r="AL458" s="226"/>
      <c r="AM458" s="226"/>
      <c r="AN458" s="226"/>
      <c r="AO458" s="226"/>
      <c r="AP458" s="226"/>
      <c r="AQ458" s="226"/>
      <c r="AR458" s="226"/>
      <c r="AS458" s="226"/>
      <c r="AT458" s="226"/>
      <c r="AU458" s="226"/>
      <c r="AV458" s="226"/>
      <c r="AW458" s="226"/>
      <c r="AX458" s="226"/>
      <c r="AY458" s="226"/>
      <c r="AZ458" s="226"/>
      <c r="BA458" s="226"/>
      <c r="BB458" s="226"/>
      <c r="BC458" s="226"/>
      <c r="BD458" s="226"/>
      <c r="BE458" s="226"/>
      <c r="BF458" s="226"/>
      <c r="BG458" s="226"/>
      <c r="BH458" s="226"/>
      <c r="BI458" s="226"/>
      <c r="BJ458" s="226"/>
      <c r="BK458" s="226"/>
      <c r="BL458" s="226"/>
      <c r="BM458" s="230">
        <v>40</v>
      </c>
    </row>
    <row r="459" spans="1:65">
      <c r="A459" s="30"/>
      <c r="B459" s="3" t="s">
        <v>85</v>
      </c>
      <c r="C459" s="29"/>
      <c r="D459" s="13">
        <v>5.9671458327978473E-3</v>
      </c>
      <c r="E459" s="15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270</v>
      </c>
      <c r="C460" s="29"/>
      <c r="D460" s="13">
        <v>2.2204460492503131E-16</v>
      </c>
      <c r="E460" s="15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271</v>
      </c>
      <c r="C461" s="47"/>
      <c r="D461" s="45" t="s">
        <v>272</v>
      </c>
      <c r="E461" s="15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577</v>
      </c>
      <c r="BM463" s="28" t="s">
        <v>274</v>
      </c>
    </row>
    <row r="464" spans="1:65" ht="15">
      <c r="A464" s="25" t="s">
        <v>60</v>
      </c>
      <c r="B464" s="18" t="s">
        <v>108</v>
      </c>
      <c r="C464" s="15" t="s">
        <v>109</v>
      </c>
      <c r="D464" s="16" t="s">
        <v>323</v>
      </c>
      <c r="E464" s="15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225</v>
      </c>
      <c r="C465" s="9" t="s">
        <v>225</v>
      </c>
      <c r="D465" s="10" t="s">
        <v>110</v>
      </c>
      <c r="E465" s="15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332</v>
      </c>
      <c r="E466" s="15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8" t="s">
        <v>102</v>
      </c>
      <c r="E468" s="15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0" t="s">
        <v>102</v>
      </c>
      <c r="E469" s="15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7</v>
      </c>
    </row>
    <row r="470" spans="1:65">
      <c r="A470" s="30"/>
      <c r="B470" s="20" t="s">
        <v>267</v>
      </c>
      <c r="C470" s="12"/>
      <c r="D470" s="23" t="s">
        <v>595</v>
      </c>
      <c r="E470" s="15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268</v>
      </c>
      <c r="C471" s="29"/>
      <c r="D471" s="11" t="s">
        <v>595</v>
      </c>
      <c r="E471" s="15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102</v>
      </c>
    </row>
    <row r="472" spans="1:65">
      <c r="A472" s="30"/>
      <c r="B472" s="3" t="s">
        <v>269</v>
      </c>
      <c r="C472" s="29"/>
      <c r="D472" s="24" t="s">
        <v>595</v>
      </c>
      <c r="E472" s="15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41</v>
      </c>
    </row>
    <row r="473" spans="1:65">
      <c r="A473" s="30"/>
      <c r="B473" s="3" t="s">
        <v>85</v>
      </c>
      <c r="C473" s="29"/>
      <c r="D473" s="13" t="s">
        <v>595</v>
      </c>
      <c r="E473" s="15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 t="s">
        <v>595</v>
      </c>
      <c r="E474" s="15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 t="s">
        <v>272</v>
      </c>
      <c r="E475" s="15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578</v>
      </c>
      <c r="BM477" s="28" t="s">
        <v>274</v>
      </c>
    </row>
    <row r="478" spans="1:65" ht="15">
      <c r="A478" s="25" t="s">
        <v>12</v>
      </c>
      <c r="B478" s="18" t="s">
        <v>108</v>
      </c>
      <c r="C478" s="15" t="s">
        <v>109</v>
      </c>
      <c r="D478" s="16" t="s">
        <v>323</v>
      </c>
      <c r="E478" s="15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225</v>
      </c>
      <c r="C479" s="9" t="s">
        <v>225</v>
      </c>
      <c r="D479" s="10" t="s">
        <v>110</v>
      </c>
      <c r="E479" s="15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332</v>
      </c>
      <c r="E480" s="15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6.03</v>
      </c>
      <c r="E482" s="15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6.14</v>
      </c>
      <c r="E483" s="15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19</v>
      </c>
    </row>
    <row r="484" spans="1:65">
      <c r="A484" s="30"/>
      <c r="B484" s="20" t="s">
        <v>267</v>
      </c>
      <c r="C484" s="12"/>
      <c r="D484" s="23">
        <v>6.085</v>
      </c>
      <c r="E484" s="15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268</v>
      </c>
      <c r="C485" s="29"/>
      <c r="D485" s="11">
        <v>6.085</v>
      </c>
      <c r="E485" s="15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6.085</v>
      </c>
    </row>
    <row r="486" spans="1:65">
      <c r="A486" s="30"/>
      <c r="B486" s="3" t="s">
        <v>269</v>
      </c>
      <c r="C486" s="29"/>
      <c r="D486" s="24">
        <v>7.7781745930519827E-2</v>
      </c>
      <c r="E486" s="15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25</v>
      </c>
    </row>
    <row r="487" spans="1:65">
      <c r="A487" s="30"/>
      <c r="B487" s="3" t="s">
        <v>85</v>
      </c>
      <c r="C487" s="29"/>
      <c r="D487" s="13">
        <v>1.278253836163021E-2</v>
      </c>
      <c r="E487" s="15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270</v>
      </c>
      <c r="C488" s="29"/>
      <c r="D488" s="13">
        <v>0</v>
      </c>
      <c r="E488" s="15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271</v>
      </c>
      <c r="C489" s="47"/>
      <c r="D489" s="45" t="s">
        <v>272</v>
      </c>
      <c r="E489" s="15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579</v>
      </c>
      <c r="BM491" s="28" t="s">
        <v>274</v>
      </c>
    </row>
    <row r="492" spans="1:65" ht="15">
      <c r="A492" s="25" t="s">
        <v>15</v>
      </c>
      <c r="B492" s="18" t="s">
        <v>108</v>
      </c>
      <c r="C492" s="15" t="s">
        <v>109</v>
      </c>
      <c r="D492" s="16" t="s">
        <v>323</v>
      </c>
      <c r="E492" s="15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225</v>
      </c>
      <c r="C493" s="9" t="s">
        <v>225</v>
      </c>
      <c r="D493" s="10" t="s">
        <v>110</v>
      </c>
      <c r="E493" s="15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332</v>
      </c>
      <c r="E494" s="15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3.2</v>
      </c>
      <c r="E496" s="15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3.6</v>
      </c>
      <c r="E497" s="15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20</v>
      </c>
    </row>
    <row r="498" spans="1:65">
      <c r="A498" s="30"/>
      <c r="B498" s="20" t="s">
        <v>267</v>
      </c>
      <c r="C498" s="12"/>
      <c r="D498" s="23">
        <v>3.4000000000000004</v>
      </c>
      <c r="E498" s="15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268</v>
      </c>
      <c r="C499" s="29"/>
      <c r="D499" s="11">
        <v>3.4000000000000004</v>
      </c>
      <c r="E499" s="15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3.4</v>
      </c>
    </row>
    <row r="500" spans="1:65">
      <c r="A500" s="30"/>
      <c r="B500" s="3" t="s">
        <v>269</v>
      </c>
      <c r="C500" s="29"/>
      <c r="D500" s="24">
        <v>0.28284271247461895</v>
      </c>
      <c r="E500" s="15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26</v>
      </c>
    </row>
    <row r="501" spans="1:65">
      <c r="A501" s="30"/>
      <c r="B501" s="3" t="s">
        <v>85</v>
      </c>
      <c r="C501" s="29"/>
      <c r="D501" s="13">
        <v>8.3189033080770275E-2</v>
      </c>
      <c r="E501" s="15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270</v>
      </c>
      <c r="C502" s="29"/>
      <c r="D502" s="13">
        <v>2.2204460492503131E-16</v>
      </c>
      <c r="E502" s="15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271</v>
      </c>
      <c r="C503" s="47"/>
      <c r="D503" s="45" t="s">
        <v>272</v>
      </c>
      <c r="E503" s="15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580</v>
      </c>
      <c r="BM505" s="28" t="s">
        <v>274</v>
      </c>
    </row>
    <row r="506" spans="1:65" ht="15">
      <c r="A506" s="25" t="s">
        <v>18</v>
      </c>
      <c r="B506" s="18" t="s">
        <v>108</v>
      </c>
      <c r="C506" s="15" t="s">
        <v>109</v>
      </c>
      <c r="D506" s="16" t="s">
        <v>323</v>
      </c>
      <c r="E506" s="15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225</v>
      </c>
      <c r="C507" s="9" t="s">
        <v>225</v>
      </c>
      <c r="D507" s="10" t="s">
        <v>110</v>
      </c>
      <c r="E507" s="15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332</v>
      </c>
      <c r="E508" s="15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07">
        <v>97.7</v>
      </c>
      <c r="E510" s="210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1"/>
      <c r="AT510" s="211"/>
      <c r="AU510" s="211"/>
      <c r="AV510" s="211"/>
      <c r="AW510" s="211"/>
      <c r="AX510" s="211"/>
      <c r="AY510" s="211"/>
      <c r="AZ510" s="211"/>
      <c r="BA510" s="211"/>
      <c r="BB510" s="211"/>
      <c r="BC510" s="211"/>
      <c r="BD510" s="211"/>
      <c r="BE510" s="211"/>
      <c r="BF510" s="211"/>
      <c r="BG510" s="211"/>
      <c r="BH510" s="211"/>
      <c r="BI510" s="211"/>
      <c r="BJ510" s="211"/>
      <c r="BK510" s="211"/>
      <c r="BL510" s="211"/>
      <c r="BM510" s="212">
        <v>1</v>
      </c>
    </row>
    <row r="511" spans="1:65">
      <c r="A511" s="30"/>
      <c r="B511" s="19">
        <v>1</v>
      </c>
      <c r="C511" s="9">
        <v>2</v>
      </c>
      <c r="D511" s="213">
        <v>98.3</v>
      </c>
      <c r="E511" s="210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1"/>
      <c r="AT511" s="211"/>
      <c r="AU511" s="211"/>
      <c r="AV511" s="211"/>
      <c r="AW511" s="211"/>
      <c r="AX511" s="211"/>
      <c r="AY511" s="211"/>
      <c r="AZ511" s="211"/>
      <c r="BA511" s="211"/>
      <c r="BB511" s="211"/>
      <c r="BC511" s="211"/>
      <c r="BD511" s="211"/>
      <c r="BE511" s="211"/>
      <c r="BF511" s="211"/>
      <c r="BG511" s="211"/>
      <c r="BH511" s="211"/>
      <c r="BI511" s="211"/>
      <c r="BJ511" s="211"/>
      <c r="BK511" s="211"/>
      <c r="BL511" s="211"/>
      <c r="BM511" s="212">
        <v>21</v>
      </c>
    </row>
    <row r="512" spans="1:65">
      <c r="A512" s="30"/>
      <c r="B512" s="20" t="s">
        <v>267</v>
      </c>
      <c r="C512" s="12"/>
      <c r="D512" s="216">
        <v>98</v>
      </c>
      <c r="E512" s="210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1"/>
      <c r="AT512" s="211"/>
      <c r="AU512" s="211"/>
      <c r="AV512" s="211"/>
      <c r="AW512" s="211"/>
      <c r="AX512" s="211"/>
      <c r="AY512" s="211"/>
      <c r="AZ512" s="211"/>
      <c r="BA512" s="211"/>
      <c r="BB512" s="211"/>
      <c r="BC512" s="211"/>
      <c r="BD512" s="211"/>
      <c r="BE512" s="211"/>
      <c r="BF512" s="211"/>
      <c r="BG512" s="211"/>
      <c r="BH512" s="211"/>
      <c r="BI512" s="211"/>
      <c r="BJ512" s="211"/>
      <c r="BK512" s="211"/>
      <c r="BL512" s="211"/>
      <c r="BM512" s="212">
        <v>16</v>
      </c>
    </row>
    <row r="513" spans="1:65">
      <c r="A513" s="30"/>
      <c r="B513" s="3" t="s">
        <v>268</v>
      </c>
      <c r="C513" s="29"/>
      <c r="D513" s="213">
        <v>98</v>
      </c>
      <c r="E513" s="210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1"/>
      <c r="AT513" s="211"/>
      <c r="AU513" s="211"/>
      <c r="AV513" s="211"/>
      <c r="AW513" s="211"/>
      <c r="AX513" s="211"/>
      <c r="AY513" s="211"/>
      <c r="AZ513" s="211"/>
      <c r="BA513" s="211"/>
      <c r="BB513" s="211"/>
      <c r="BC513" s="211"/>
      <c r="BD513" s="211"/>
      <c r="BE513" s="211"/>
      <c r="BF513" s="211"/>
      <c r="BG513" s="211"/>
      <c r="BH513" s="211"/>
      <c r="BI513" s="211"/>
      <c r="BJ513" s="211"/>
      <c r="BK513" s="211"/>
      <c r="BL513" s="211"/>
      <c r="BM513" s="212">
        <v>98</v>
      </c>
    </row>
    <row r="514" spans="1:65">
      <c r="A514" s="30"/>
      <c r="B514" s="3" t="s">
        <v>269</v>
      </c>
      <c r="C514" s="29"/>
      <c r="D514" s="213">
        <v>0.42426406871192446</v>
      </c>
      <c r="E514" s="210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1"/>
      <c r="AT514" s="211"/>
      <c r="AU514" s="211"/>
      <c r="AV514" s="211"/>
      <c r="AW514" s="211"/>
      <c r="AX514" s="211"/>
      <c r="AY514" s="211"/>
      <c r="AZ514" s="211"/>
      <c r="BA514" s="211"/>
      <c r="BB514" s="211"/>
      <c r="BC514" s="211"/>
      <c r="BD514" s="211"/>
      <c r="BE514" s="211"/>
      <c r="BF514" s="211"/>
      <c r="BG514" s="211"/>
      <c r="BH514" s="211"/>
      <c r="BI514" s="211"/>
      <c r="BJ514" s="211"/>
      <c r="BK514" s="211"/>
      <c r="BL514" s="211"/>
      <c r="BM514" s="212">
        <v>27</v>
      </c>
    </row>
    <row r="515" spans="1:65">
      <c r="A515" s="30"/>
      <c r="B515" s="3" t="s">
        <v>85</v>
      </c>
      <c r="C515" s="29"/>
      <c r="D515" s="13">
        <v>4.3292251909380049E-3</v>
      </c>
      <c r="E515" s="15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270</v>
      </c>
      <c r="C516" s="29"/>
      <c r="D516" s="13">
        <v>0</v>
      </c>
      <c r="E516" s="15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271</v>
      </c>
      <c r="C517" s="47"/>
      <c r="D517" s="45" t="s">
        <v>272</v>
      </c>
      <c r="E517" s="15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581</v>
      </c>
      <c r="BM519" s="28" t="s">
        <v>274</v>
      </c>
    </row>
    <row r="520" spans="1:65" ht="15">
      <c r="A520" s="25" t="s">
        <v>21</v>
      </c>
      <c r="B520" s="18" t="s">
        <v>108</v>
      </c>
      <c r="C520" s="15" t="s">
        <v>109</v>
      </c>
      <c r="D520" s="16" t="s">
        <v>323</v>
      </c>
      <c r="E520" s="15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225</v>
      </c>
      <c r="C521" s="9" t="s">
        <v>225</v>
      </c>
      <c r="D521" s="10" t="s">
        <v>110</v>
      </c>
      <c r="E521" s="15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332</v>
      </c>
      <c r="E522" s="15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1.01</v>
      </c>
      <c r="E524" s="15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1.04</v>
      </c>
      <c r="E525" s="15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22</v>
      </c>
    </row>
    <row r="526" spans="1:65">
      <c r="A526" s="30"/>
      <c r="B526" s="20" t="s">
        <v>267</v>
      </c>
      <c r="C526" s="12"/>
      <c r="D526" s="23">
        <v>1.0249999999999999</v>
      </c>
      <c r="E526" s="15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268</v>
      </c>
      <c r="C527" s="29"/>
      <c r="D527" s="11">
        <v>1.0249999999999999</v>
      </c>
      <c r="E527" s="15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1.0249999999999999</v>
      </c>
    </row>
    <row r="528" spans="1:65">
      <c r="A528" s="30"/>
      <c r="B528" s="3" t="s">
        <v>269</v>
      </c>
      <c r="C528" s="29"/>
      <c r="D528" s="24">
        <v>2.1213203435596444E-2</v>
      </c>
      <c r="E528" s="15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28</v>
      </c>
    </row>
    <row r="529" spans="1:65">
      <c r="A529" s="30"/>
      <c r="B529" s="3" t="s">
        <v>85</v>
      </c>
      <c r="C529" s="29"/>
      <c r="D529" s="13">
        <v>2.0695808229850191E-2</v>
      </c>
      <c r="E529" s="15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0</v>
      </c>
      <c r="E530" s="15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 t="s">
        <v>272</v>
      </c>
      <c r="E531" s="15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582</v>
      </c>
      <c r="BM533" s="28" t="s">
        <v>274</v>
      </c>
    </row>
    <row r="534" spans="1:65" ht="15">
      <c r="A534" s="25" t="s">
        <v>24</v>
      </c>
      <c r="B534" s="18" t="s">
        <v>108</v>
      </c>
      <c r="C534" s="15" t="s">
        <v>109</v>
      </c>
      <c r="D534" s="16" t="s">
        <v>323</v>
      </c>
      <c r="E534" s="15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225</v>
      </c>
      <c r="C535" s="9" t="s">
        <v>225</v>
      </c>
      <c r="D535" s="10" t="s">
        <v>110</v>
      </c>
      <c r="E535" s="15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332</v>
      </c>
      <c r="E536" s="15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0.8</v>
      </c>
      <c r="E538" s="15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0.81</v>
      </c>
      <c r="E539" s="15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23</v>
      </c>
    </row>
    <row r="540" spans="1:65">
      <c r="A540" s="30"/>
      <c r="B540" s="20" t="s">
        <v>267</v>
      </c>
      <c r="C540" s="12"/>
      <c r="D540" s="23">
        <v>0.80500000000000005</v>
      </c>
      <c r="E540" s="15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268</v>
      </c>
      <c r="C541" s="29"/>
      <c r="D541" s="11">
        <v>0.80500000000000005</v>
      </c>
      <c r="E541" s="15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0.80500000000000005</v>
      </c>
    </row>
    <row r="542" spans="1:65">
      <c r="A542" s="30"/>
      <c r="B542" s="3" t="s">
        <v>269</v>
      </c>
      <c r="C542" s="29"/>
      <c r="D542" s="24">
        <v>7.0710678118654814E-3</v>
      </c>
      <c r="E542" s="15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29</v>
      </c>
    </row>
    <row r="543" spans="1:65">
      <c r="A543" s="30"/>
      <c r="B543" s="3" t="s">
        <v>85</v>
      </c>
      <c r="C543" s="29"/>
      <c r="D543" s="13">
        <v>8.783935170019231E-3</v>
      </c>
      <c r="E543" s="15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270</v>
      </c>
      <c r="C544" s="29"/>
      <c r="D544" s="13">
        <v>0</v>
      </c>
      <c r="E544" s="15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271</v>
      </c>
      <c r="C545" s="47"/>
      <c r="D545" s="45" t="s">
        <v>272</v>
      </c>
      <c r="E545" s="15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583</v>
      </c>
      <c r="BM547" s="28" t="s">
        <v>274</v>
      </c>
    </row>
    <row r="548" spans="1:65" ht="15">
      <c r="A548" s="25" t="s">
        <v>27</v>
      </c>
      <c r="B548" s="18" t="s">
        <v>108</v>
      </c>
      <c r="C548" s="15" t="s">
        <v>109</v>
      </c>
      <c r="D548" s="16" t="s">
        <v>323</v>
      </c>
      <c r="E548" s="15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225</v>
      </c>
      <c r="C549" s="9" t="s">
        <v>225</v>
      </c>
      <c r="D549" s="10" t="s">
        <v>110</v>
      </c>
      <c r="E549" s="15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332</v>
      </c>
      <c r="E550" s="15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48" t="s">
        <v>95</v>
      </c>
      <c r="E552" s="15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50" t="s">
        <v>95</v>
      </c>
      <c r="E553" s="15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8</v>
      </c>
    </row>
    <row r="554" spans="1:65">
      <c r="A554" s="30"/>
      <c r="B554" s="20" t="s">
        <v>267</v>
      </c>
      <c r="C554" s="12"/>
      <c r="D554" s="23" t="s">
        <v>595</v>
      </c>
      <c r="E554" s="15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268</v>
      </c>
      <c r="C555" s="29"/>
      <c r="D555" s="11" t="s">
        <v>595</v>
      </c>
      <c r="E555" s="15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95</v>
      </c>
    </row>
    <row r="556" spans="1:65">
      <c r="A556" s="30"/>
      <c r="B556" s="3" t="s">
        <v>269</v>
      </c>
      <c r="C556" s="29"/>
      <c r="D556" s="24" t="s">
        <v>595</v>
      </c>
      <c r="E556" s="15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30</v>
      </c>
    </row>
    <row r="557" spans="1:65">
      <c r="A557" s="30"/>
      <c r="B557" s="3" t="s">
        <v>85</v>
      </c>
      <c r="C557" s="29"/>
      <c r="D557" s="13" t="s">
        <v>595</v>
      </c>
      <c r="E557" s="15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270</v>
      </c>
      <c r="C558" s="29"/>
      <c r="D558" s="13" t="s">
        <v>595</v>
      </c>
      <c r="E558" s="15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271</v>
      </c>
      <c r="C559" s="47"/>
      <c r="D559" s="45" t="s">
        <v>272</v>
      </c>
      <c r="E559" s="15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584</v>
      </c>
      <c r="BM561" s="28" t="s">
        <v>274</v>
      </c>
    </row>
    <row r="562" spans="1:65" ht="15">
      <c r="A562" s="25" t="s">
        <v>30</v>
      </c>
      <c r="B562" s="18" t="s">
        <v>108</v>
      </c>
      <c r="C562" s="15" t="s">
        <v>109</v>
      </c>
      <c r="D562" s="16" t="s">
        <v>323</v>
      </c>
      <c r="E562" s="15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225</v>
      </c>
      <c r="C563" s="9" t="s">
        <v>225</v>
      </c>
      <c r="D563" s="10" t="s">
        <v>110</v>
      </c>
      <c r="E563" s="15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332</v>
      </c>
      <c r="E564" s="15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/>
      <c r="C565" s="9"/>
      <c r="D565" s="26"/>
      <c r="E565" s="15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8">
        <v>1</v>
      </c>
      <c r="C566" s="14">
        <v>1</v>
      </c>
      <c r="D566" s="228">
        <v>13.2</v>
      </c>
      <c r="E566" s="225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  <c r="AA566" s="226"/>
      <c r="AB566" s="226"/>
      <c r="AC566" s="226"/>
      <c r="AD566" s="226"/>
      <c r="AE566" s="226"/>
      <c r="AF566" s="226"/>
      <c r="AG566" s="226"/>
      <c r="AH566" s="226"/>
      <c r="AI566" s="226"/>
      <c r="AJ566" s="226"/>
      <c r="AK566" s="226"/>
      <c r="AL566" s="226"/>
      <c r="AM566" s="226"/>
      <c r="AN566" s="226"/>
      <c r="AO566" s="226"/>
      <c r="AP566" s="226"/>
      <c r="AQ566" s="226"/>
      <c r="AR566" s="226"/>
      <c r="AS566" s="226"/>
      <c r="AT566" s="226"/>
      <c r="AU566" s="226"/>
      <c r="AV566" s="226"/>
      <c r="AW566" s="226"/>
      <c r="AX566" s="226"/>
      <c r="AY566" s="226"/>
      <c r="AZ566" s="226"/>
      <c r="BA566" s="226"/>
      <c r="BB566" s="226"/>
      <c r="BC566" s="226"/>
      <c r="BD566" s="226"/>
      <c r="BE566" s="226"/>
      <c r="BF566" s="226"/>
      <c r="BG566" s="226"/>
      <c r="BH566" s="226"/>
      <c r="BI566" s="226"/>
      <c r="BJ566" s="226"/>
      <c r="BK566" s="226"/>
      <c r="BL566" s="226"/>
      <c r="BM566" s="230">
        <v>1</v>
      </c>
    </row>
    <row r="567" spans="1:65">
      <c r="A567" s="30"/>
      <c r="B567" s="19">
        <v>1</v>
      </c>
      <c r="C567" s="9">
        <v>2</v>
      </c>
      <c r="D567" s="224">
        <v>13.5</v>
      </c>
      <c r="E567" s="225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  <c r="AA567" s="226"/>
      <c r="AB567" s="226"/>
      <c r="AC567" s="226"/>
      <c r="AD567" s="226"/>
      <c r="AE567" s="226"/>
      <c r="AF567" s="226"/>
      <c r="AG567" s="226"/>
      <c r="AH567" s="226"/>
      <c r="AI567" s="226"/>
      <c r="AJ567" s="226"/>
      <c r="AK567" s="226"/>
      <c r="AL567" s="226"/>
      <c r="AM567" s="226"/>
      <c r="AN567" s="226"/>
      <c r="AO567" s="226"/>
      <c r="AP567" s="226"/>
      <c r="AQ567" s="226"/>
      <c r="AR567" s="226"/>
      <c r="AS567" s="226"/>
      <c r="AT567" s="226"/>
      <c r="AU567" s="226"/>
      <c r="AV567" s="226"/>
      <c r="AW567" s="226"/>
      <c r="AX567" s="226"/>
      <c r="AY567" s="226"/>
      <c r="AZ567" s="226"/>
      <c r="BA567" s="226"/>
      <c r="BB567" s="226"/>
      <c r="BC567" s="226"/>
      <c r="BD567" s="226"/>
      <c r="BE567" s="226"/>
      <c r="BF567" s="226"/>
      <c r="BG567" s="226"/>
      <c r="BH567" s="226"/>
      <c r="BI567" s="226"/>
      <c r="BJ567" s="226"/>
      <c r="BK567" s="226"/>
      <c r="BL567" s="226"/>
      <c r="BM567" s="230">
        <v>25</v>
      </c>
    </row>
    <row r="568" spans="1:65">
      <c r="A568" s="30"/>
      <c r="B568" s="20" t="s">
        <v>267</v>
      </c>
      <c r="C568" s="12"/>
      <c r="D568" s="233">
        <v>13.35</v>
      </c>
      <c r="E568" s="225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  <c r="AA568" s="226"/>
      <c r="AB568" s="226"/>
      <c r="AC568" s="226"/>
      <c r="AD568" s="226"/>
      <c r="AE568" s="226"/>
      <c r="AF568" s="226"/>
      <c r="AG568" s="226"/>
      <c r="AH568" s="226"/>
      <c r="AI568" s="226"/>
      <c r="AJ568" s="226"/>
      <c r="AK568" s="226"/>
      <c r="AL568" s="226"/>
      <c r="AM568" s="226"/>
      <c r="AN568" s="226"/>
      <c r="AO568" s="226"/>
      <c r="AP568" s="226"/>
      <c r="AQ568" s="226"/>
      <c r="AR568" s="226"/>
      <c r="AS568" s="226"/>
      <c r="AT568" s="226"/>
      <c r="AU568" s="226"/>
      <c r="AV568" s="226"/>
      <c r="AW568" s="226"/>
      <c r="AX568" s="226"/>
      <c r="AY568" s="226"/>
      <c r="AZ568" s="226"/>
      <c r="BA568" s="226"/>
      <c r="BB568" s="226"/>
      <c r="BC568" s="226"/>
      <c r="BD568" s="226"/>
      <c r="BE568" s="226"/>
      <c r="BF568" s="226"/>
      <c r="BG568" s="226"/>
      <c r="BH568" s="226"/>
      <c r="BI568" s="226"/>
      <c r="BJ568" s="226"/>
      <c r="BK568" s="226"/>
      <c r="BL568" s="226"/>
      <c r="BM568" s="230">
        <v>16</v>
      </c>
    </row>
    <row r="569" spans="1:65">
      <c r="A569" s="30"/>
      <c r="B569" s="3" t="s">
        <v>268</v>
      </c>
      <c r="C569" s="29"/>
      <c r="D569" s="224">
        <v>13.35</v>
      </c>
      <c r="E569" s="225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  <c r="AA569" s="226"/>
      <c r="AB569" s="226"/>
      <c r="AC569" s="226"/>
      <c r="AD569" s="226"/>
      <c r="AE569" s="226"/>
      <c r="AF569" s="226"/>
      <c r="AG569" s="226"/>
      <c r="AH569" s="226"/>
      <c r="AI569" s="226"/>
      <c r="AJ569" s="226"/>
      <c r="AK569" s="226"/>
      <c r="AL569" s="226"/>
      <c r="AM569" s="226"/>
      <c r="AN569" s="226"/>
      <c r="AO569" s="226"/>
      <c r="AP569" s="226"/>
      <c r="AQ569" s="226"/>
      <c r="AR569" s="226"/>
      <c r="AS569" s="226"/>
      <c r="AT569" s="226"/>
      <c r="AU569" s="226"/>
      <c r="AV569" s="226"/>
      <c r="AW569" s="226"/>
      <c r="AX569" s="226"/>
      <c r="AY569" s="226"/>
      <c r="AZ569" s="226"/>
      <c r="BA569" s="226"/>
      <c r="BB569" s="226"/>
      <c r="BC569" s="226"/>
      <c r="BD569" s="226"/>
      <c r="BE569" s="226"/>
      <c r="BF569" s="226"/>
      <c r="BG569" s="226"/>
      <c r="BH569" s="226"/>
      <c r="BI569" s="226"/>
      <c r="BJ569" s="226"/>
      <c r="BK569" s="226"/>
      <c r="BL569" s="226"/>
      <c r="BM569" s="230">
        <v>13.35</v>
      </c>
    </row>
    <row r="570" spans="1:65">
      <c r="A570" s="30"/>
      <c r="B570" s="3" t="s">
        <v>269</v>
      </c>
      <c r="C570" s="29"/>
      <c r="D570" s="224">
        <v>0.21213203435596475</v>
      </c>
      <c r="E570" s="225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  <c r="AA570" s="226"/>
      <c r="AB570" s="226"/>
      <c r="AC570" s="226"/>
      <c r="AD570" s="226"/>
      <c r="AE570" s="226"/>
      <c r="AF570" s="226"/>
      <c r="AG570" s="226"/>
      <c r="AH570" s="226"/>
      <c r="AI570" s="226"/>
      <c r="AJ570" s="226"/>
      <c r="AK570" s="226"/>
      <c r="AL570" s="226"/>
      <c r="AM570" s="226"/>
      <c r="AN570" s="226"/>
      <c r="AO570" s="226"/>
      <c r="AP570" s="226"/>
      <c r="AQ570" s="226"/>
      <c r="AR570" s="226"/>
      <c r="AS570" s="226"/>
      <c r="AT570" s="226"/>
      <c r="AU570" s="226"/>
      <c r="AV570" s="226"/>
      <c r="AW570" s="226"/>
      <c r="AX570" s="226"/>
      <c r="AY570" s="226"/>
      <c r="AZ570" s="226"/>
      <c r="BA570" s="226"/>
      <c r="BB570" s="226"/>
      <c r="BC570" s="226"/>
      <c r="BD570" s="226"/>
      <c r="BE570" s="226"/>
      <c r="BF570" s="226"/>
      <c r="BG570" s="226"/>
      <c r="BH570" s="226"/>
      <c r="BI570" s="226"/>
      <c r="BJ570" s="226"/>
      <c r="BK570" s="226"/>
      <c r="BL570" s="226"/>
      <c r="BM570" s="230">
        <v>31</v>
      </c>
    </row>
    <row r="571" spans="1:65">
      <c r="A571" s="30"/>
      <c r="B571" s="3" t="s">
        <v>85</v>
      </c>
      <c r="C571" s="29"/>
      <c r="D571" s="13">
        <v>1.5890040026664026E-2</v>
      </c>
      <c r="E571" s="15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270</v>
      </c>
      <c r="C572" s="29"/>
      <c r="D572" s="13">
        <v>0</v>
      </c>
      <c r="E572" s="15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271</v>
      </c>
      <c r="C573" s="47"/>
      <c r="D573" s="45" t="s">
        <v>272</v>
      </c>
      <c r="E573" s="15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585</v>
      </c>
      <c r="BM575" s="28" t="s">
        <v>274</v>
      </c>
    </row>
    <row r="576" spans="1:65" ht="15">
      <c r="A576" s="25" t="s">
        <v>61</v>
      </c>
      <c r="B576" s="18" t="s">
        <v>108</v>
      </c>
      <c r="C576" s="15" t="s">
        <v>109</v>
      </c>
      <c r="D576" s="16" t="s">
        <v>323</v>
      </c>
      <c r="E576" s="15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225</v>
      </c>
      <c r="C577" s="9" t="s">
        <v>225</v>
      </c>
      <c r="D577" s="10" t="s">
        <v>110</v>
      </c>
      <c r="E577" s="15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332</v>
      </c>
      <c r="E578" s="15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8">
        <v>0.44500000000000001</v>
      </c>
      <c r="E580" s="205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20">
        <v>1</v>
      </c>
    </row>
    <row r="581" spans="1:65">
      <c r="A581" s="30"/>
      <c r="B581" s="19">
        <v>1</v>
      </c>
      <c r="C581" s="9">
        <v>2</v>
      </c>
      <c r="D581" s="24">
        <v>0.439</v>
      </c>
      <c r="E581" s="205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20">
        <v>26</v>
      </c>
    </row>
    <row r="582" spans="1:65">
      <c r="A582" s="30"/>
      <c r="B582" s="20" t="s">
        <v>267</v>
      </c>
      <c r="C582" s="12"/>
      <c r="D582" s="223">
        <v>0.442</v>
      </c>
      <c r="E582" s="205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20">
        <v>16</v>
      </c>
    </row>
    <row r="583" spans="1:65">
      <c r="A583" s="30"/>
      <c r="B583" s="3" t="s">
        <v>268</v>
      </c>
      <c r="C583" s="29"/>
      <c r="D583" s="24">
        <v>0.442</v>
      </c>
      <c r="E583" s="205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20">
        <v>0.442</v>
      </c>
    </row>
    <row r="584" spans="1:65">
      <c r="A584" s="30"/>
      <c r="B584" s="3" t="s">
        <v>269</v>
      </c>
      <c r="C584" s="29"/>
      <c r="D584" s="24">
        <v>4.2426406871192892E-3</v>
      </c>
      <c r="E584" s="205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20">
        <v>32</v>
      </c>
    </row>
    <row r="585" spans="1:65">
      <c r="A585" s="30"/>
      <c r="B585" s="3" t="s">
        <v>85</v>
      </c>
      <c r="C585" s="29"/>
      <c r="D585" s="13">
        <v>9.598734586242736E-3</v>
      </c>
      <c r="E585" s="15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270</v>
      </c>
      <c r="C586" s="29"/>
      <c r="D586" s="13">
        <v>0</v>
      </c>
      <c r="E586" s="15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271</v>
      </c>
      <c r="C587" s="47"/>
      <c r="D587" s="45" t="s">
        <v>272</v>
      </c>
      <c r="E587" s="15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586</v>
      </c>
      <c r="BM589" s="28" t="s">
        <v>274</v>
      </c>
    </row>
    <row r="590" spans="1:65" ht="15">
      <c r="A590" s="25" t="s">
        <v>62</v>
      </c>
      <c r="B590" s="18" t="s">
        <v>108</v>
      </c>
      <c r="C590" s="15" t="s">
        <v>109</v>
      </c>
      <c r="D590" s="16" t="s">
        <v>323</v>
      </c>
      <c r="E590" s="15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225</v>
      </c>
      <c r="C591" s="9" t="s">
        <v>225</v>
      </c>
      <c r="D591" s="10" t="s">
        <v>110</v>
      </c>
      <c r="E591" s="15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332</v>
      </c>
      <c r="E592" s="15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0.8</v>
      </c>
      <c r="E594" s="15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1</v>
      </c>
      <c r="E595" s="15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27</v>
      </c>
    </row>
    <row r="596" spans="1:65">
      <c r="A596" s="30"/>
      <c r="B596" s="20" t="s">
        <v>267</v>
      </c>
      <c r="C596" s="12"/>
      <c r="D596" s="23">
        <v>0.9</v>
      </c>
      <c r="E596" s="15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268</v>
      </c>
      <c r="C597" s="29"/>
      <c r="D597" s="11">
        <v>0.9</v>
      </c>
      <c r="E597" s="15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0.9</v>
      </c>
    </row>
    <row r="598" spans="1:65">
      <c r="A598" s="30"/>
      <c r="B598" s="3" t="s">
        <v>269</v>
      </c>
      <c r="C598" s="29"/>
      <c r="D598" s="24">
        <v>0.14142135623730956</v>
      </c>
      <c r="E598" s="15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33</v>
      </c>
    </row>
    <row r="599" spans="1:65">
      <c r="A599" s="30"/>
      <c r="B599" s="3" t="s">
        <v>85</v>
      </c>
      <c r="C599" s="29"/>
      <c r="D599" s="13">
        <v>0.15713484026367727</v>
      </c>
      <c r="E599" s="15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270</v>
      </c>
      <c r="C600" s="29"/>
      <c r="D600" s="13">
        <v>0</v>
      </c>
      <c r="E600" s="15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271</v>
      </c>
      <c r="C601" s="47"/>
      <c r="D601" s="45" t="s">
        <v>272</v>
      </c>
      <c r="E601" s="15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587</v>
      </c>
      <c r="BM603" s="28" t="s">
        <v>274</v>
      </c>
    </row>
    <row r="604" spans="1:65" ht="15">
      <c r="A604" s="25" t="s">
        <v>63</v>
      </c>
      <c r="B604" s="18" t="s">
        <v>108</v>
      </c>
      <c r="C604" s="15" t="s">
        <v>109</v>
      </c>
      <c r="D604" s="16" t="s">
        <v>323</v>
      </c>
      <c r="E604" s="15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225</v>
      </c>
      <c r="C605" s="9" t="s">
        <v>225</v>
      </c>
      <c r="D605" s="10" t="s">
        <v>110</v>
      </c>
      <c r="E605" s="15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332</v>
      </c>
      <c r="E606" s="15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0.41</v>
      </c>
      <c r="E608" s="15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0.42</v>
      </c>
      <c r="E609" s="15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28</v>
      </c>
    </row>
    <row r="610" spans="1:65">
      <c r="A610" s="30"/>
      <c r="B610" s="20" t="s">
        <v>267</v>
      </c>
      <c r="C610" s="12"/>
      <c r="D610" s="23">
        <v>0.41499999999999998</v>
      </c>
      <c r="E610" s="15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268</v>
      </c>
      <c r="C611" s="29"/>
      <c r="D611" s="11">
        <v>0.41499999999999998</v>
      </c>
      <c r="E611" s="15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0.41499999999999998</v>
      </c>
    </row>
    <row r="612" spans="1:65">
      <c r="A612" s="30"/>
      <c r="B612" s="3" t="s">
        <v>269</v>
      </c>
      <c r="C612" s="29"/>
      <c r="D612" s="24">
        <v>7.0710678118654814E-3</v>
      </c>
      <c r="E612" s="15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34</v>
      </c>
    </row>
    <row r="613" spans="1:65">
      <c r="A613" s="30"/>
      <c r="B613" s="3" t="s">
        <v>85</v>
      </c>
      <c r="C613" s="29"/>
      <c r="D613" s="13">
        <v>1.7038717618952967E-2</v>
      </c>
      <c r="E613" s="15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270</v>
      </c>
      <c r="C614" s="29"/>
      <c r="D614" s="13">
        <v>0</v>
      </c>
      <c r="E614" s="15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271</v>
      </c>
      <c r="C615" s="47"/>
      <c r="D615" s="45" t="s">
        <v>272</v>
      </c>
      <c r="E615" s="15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588</v>
      </c>
      <c r="BM617" s="28" t="s">
        <v>274</v>
      </c>
    </row>
    <row r="618" spans="1:65" ht="15">
      <c r="A618" s="25" t="s">
        <v>32</v>
      </c>
      <c r="B618" s="18" t="s">
        <v>108</v>
      </c>
      <c r="C618" s="15" t="s">
        <v>109</v>
      </c>
      <c r="D618" s="16" t="s">
        <v>323</v>
      </c>
      <c r="E618" s="15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225</v>
      </c>
      <c r="C619" s="9" t="s">
        <v>225</v>
      </c>
      <c r="D619" s="10" t="s">
        <v>110</v>
      </c>
      <c r="E619" s="15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332</v>
      </c>
      <c r="E620" s="15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2.79</v>
      </c>
      <c r="E622" s="15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2.95</v>
      </c>
      <c r="E623" s="15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29</v>
      </c>
    </row>
    <row r="624" spans="1:65">
      <c r="A624" s="30"/>
      <c r="B624" s="20" t="s">
        <v>267</v>
      </c>
      <c r="C624" s="12"/>
      <c r="D624" s="23">
        <v>2.87</v>
      </c>
      <c r="E624" s="15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268</v>
      </c>
      <c r="C625" s="29"/>
      <c r="D625" s="11">
        <v>2.87</v>
      </c>
      <c r="E625" s="15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2.87</v>
      </c>
    </row>
    <row r="626" spans="1:65">
      <c r="A626" s="30"/>
      <c r="B626" s="3" t="s">
        <v>269</v>
      </c>
      <c r="C626" s="29"/>
      <c r="D626" s="24">
        <v>0.1131370849898477</v>
      </c>
      <c r="E626" s="15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35</v>
      </c>
    </row>
    <row r="627" spans="1:65">
      <c r="A627" s="30"/>
      <c r="B627" s="3" t="s">
        <v>85</v>
      </c>
      <c r="C627" s="29"/>
      <c r="D627" s="13">
        <v>3.9420587104476552E-2</v>
      </c>
      <c r="E627" s="15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270</v>
      </c>
      <c r="C628" s="29"/>
      <c r="D628" s="13">
        <v>0</v>
      </c>
      <c r="E628" s="15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271</v>
      </c>
      <c r="C629" s="47"/>
      <c r="D629" s="45" t="s">
        <v>272</v>
      </c>
      <c r="E629" s="15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589</v>
      </c>
      <c r="BM631" s="28" t="s">
        <v>274</v>
      </c>
    </row>
    <row r="632" spans="1:65" ht="15">
      <c r="A632" s="25" t="s">
        <v>64</v>
      </c>
      <c r="B632" s="18" t="s">
        <v>108</v>
      </c>
      <c r="C632" s="15" t="s">
        <v>109</v>
      </c>
      <c r="D632" s="16" t="s">
        <v>323</v>
      </c>
      <c r="E632" s="15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225</v>
      </c>
      <c r="C633" s="9" t="s">
        <v>225</v>
      </c>
      <c r="D633" s="10" t="s">
        <v>110</v>
      </c>
      <c r="E633" s="15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332</v>
      </c>
      <c r="E634" s="15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07">
        <v>85.1</v>
      </c>
      <c r="E636" s="210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1"/>
      <c r="AT636" s="211"/>
      <c r="AU636" s="211"/>
      <c r="AV636" s="211"/>
      <c r="AW636" s="211"/>
      <c r="AX636" s="211"/>
      <c r="AY636" s="211"/>
      <c r="AZ636" s="211"/>
      <c r="BA636" s="211"/>
      <c r="BB636" s="211"/>
      <c r="BC636" s="211"/>
      <c r="BD636" s="211"/>
      <c r="BE636" s="211"/>
      <c r="BF636" s="211"/>
      <c r="BG636" s="211"/>
      <c r="BH636" s="211"/>
      <c r="BI636" s="211"/>
      <c r="BJ636" s="211"/>
      <c r="BK636" s="211"/>
      <c r="BL636" s="211"/>
      <c r="BM636" s="212">
        <v>1</v>
      </c>
    </row>
    <row r="637" spans="1:65">
      <c r="A637" s="30"/>
      <c r="B637" s="19">
        <v>1</v>
      </c>
      <c r="C637" s="9">
        <v>2</v>
      </c>
      <c r="D637" s="213">
        <v>85.9</v>
      </c>
      <c r="E637" s="210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1"/>
      <c r="AT637" s="211"/>
      <c r="AU637" s="211"/>
      <c r="AV637" s="211"/>
      <c r="AW637" s="211"/>
      <c r="AX637" s="211"/>
      <c r="AY637" s="211"/>
      <c r="AZ637" s="211"/>
      <c r="BA637" s="211"/>
      <c r="BB637" s="211"/>
      <c r="BC637" s="211"/>
      <c r="BD637" s="211"/>
      <c r="BE637" s="211"/>
      <c r="BF637" s="211"/>
      <c r="BG637" s="211"/>
      <c r="BH637" s="211"/>
      <c r="BI637" s="211"/>
      <c r="BJ637" s="211"/>
      <c r="BK637" s="211"/>
      <c r="BL637" s="211"/>
      <c r="BM637" s="212">
        <v>30</v>
      </c>
    </row>
    <row r="638" spans="1:65">
      <c r="A638" s="30"/>
      <c r="B638" s="20" t="s">
        <v>267</v>
      </c>
      <c r="C638" s="12"/>
      <c r="D638" s="216">
        <v>85.5</v>
      </c>
      <c r="E638" s="210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11"/>
      <c r="AT638" s="211"/>
      <c r="AU638" s="211"/>
      <c r="AV638" s="211"/>
      <c r="AW638" s="211"/>
      <c r="AX638" s="211"/>
      <c r="AY638" s="211"/>
      <c r="AZ638" s="211"/>
      <c r="BA638" s="211"/>
      <c r="BB638" s="211"/>
      <c r="BC638" s="211"/>
      <c r="BD638" s="211"/>
      <c r="BE638" s="211"/>
      <c r="BF638" s="211"/>
      <c r="BG638" s="211"/>
      <c r="BH638" s="211"/>
      <c r="BI638" s="211"/>
      <c r="BJ638" s="211"/>
      <c r="BK638" s="211"/>
      <c r="BL638" s="211"/>
      <c r="BM638" s="212">
        <v>16</v>
      </c>
    </row>
    <row r="639" spans="1:65">
      <c r="A639" s="30"/>
      <c r="B639" s="3" t="s">
        <v>268</v>
      </c>
      <c r="C639" s="29"/>
      <c r="D639" s="213">
        <v>85.5</v>
      </c>
      <c r="E639" s="210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  <c r="AJ639" s="211"/>
      <c r="AK639" s="211"/>
      <c r="AL639" s="211"/>
      <c r="AM639" s="211"/>
      <c r="AN639" s="211"/>
      <c r="AO639" s="211"/>
      <c r="AP639" s="211"/>
      <c r="AQ639" s="211"/>
      <c r="AR639" s="211"/>
      <c r="AS639" s="211"/>
      <c r="AT639" s="211"/>
      <c r="AU639" s="211"/>
      <c r="AV639" s="211"/>
      <c r="AW639" s="211"/>
      <c r="AX639" s="211"/>
      <c r="AY639" s="211"/>
      <c r="AZ639" s="211"/>
      <c r="BA639" s="211"/>
      <c r="BB639" s="211"/>
      <c r="BC639" s="211"/>
      <c r="BD639" s="211"/>
      <c r="BE639" s="211"/>
      <c r="BF639" s="211"/>
      <c r="BG639" s="211"/>
      <c r="BH639" s="211"/>
      <c r="BI639" s="211"/>
      <c r="BJ639" s="211"/>
      <c r="BK639" s="211"/>
      <c r="BL639" s="211"/>
      <c r="BM639" s="212">
        <v>85.5</v>
      </c>
    </row>
    <row r="640" spans="1:65">
      <c r="A640" s="30"/>
      <c r="B640" s="3" t="s">
        <v>269</v>
      </c>
      <c r="C640" s="29"/>
      <c r="D640" s="213">
        <v>0.56568542494924612</v>
      </c>
      <c r="E640" s="210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  <c r="AJ640" s="211"/>
      <c r="AK640" s="211"/>
      <c r="AL640" s="211"/>
      <c r="AM640" s="211"/>
      <c r="AN640" s="211"/>
      <c r="AO640" s="211"/>
      <c r="AP640" s="211"/>
      <c r="AQ640" s="211"/>
      <c r="AR640" s="211"/>
      <c r="AS640" s="211"/>
      <c r="AT640" s="211"/>
      <c r="AU640" s="211"/>
      <c r="AV640" s="211"/>
      <c r="AW640" s="211"/>
      <c r="AX640" s="211"/>
      <c r="AY640" s="211"/>
      <c r="AZ640" s="211"/>
      <c r="BA640" s="211"/>
      <c r="BB640" s="211"/>
      <c r="BC640" s="211"/>
      <c r="BD640" s="211"/>
      <c r="BE640" s="211"/>
      <c r="BF640" s="211"/>
      <c r="BG640" s="211"/>
      <c r="BH640" s="211"/>
      <c r="BI640" s="211"/>
      <c r="BJ640" s="211"/>
      <c r="BK640" s="211"/>
      <c r="BL640" s="211"/>
      <c r="BM640" s="212">
        <v>36</v>
      </c>
    </row>
    <row r="641" spans="1:65">
      <c r="A641" s="30"/>
      <c r="B641" s="3" t="s">
        <v>85</v>
      </c>
      <c r="C641" s="29"/>
      <c r="D641" s="13">
        <v>6.6162038005759781E-3</v>
      </c>
      <c r="E641" s="15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270</v>
      </c>
      <c r="C642" s="29"/>
      <c r="D642" s="13">
        <v>0</v>
      </c>
      <c r="E642" s="15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271</v>
      </c>
      <c r="C643" s="47"/>
      <c r="D643" s="45" t="s">
        <v>272</v>
      </c>
      <c r="E643" s="15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590</v>
      </c>
      <c r="BM645" s="28" t="s">
        <v>274</v>
      </c>
    </row>
    <row r="646" spans="1:65" ht="15">
      <c r="A646" s="25" t="s">
        <v>35</v>
      </c>
      <c r="B646" s="18" t="s">
        <v>108</v>
      </c>
      <c r="C646" s="15" t="s">
        <v>109</v>
      </c>
      <c r="D646" s="16" t="s">
        <v>323</v>
      </c>
      <c r="E646" s="15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225</v>
      </c>
      <c r="C647" s="9" t="s">
        <v>225</v>
      </c>
      <c r="D647" s="10" t="s">
        <v>110</v>
      </c>
      <c r="E647" s="15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332</v>
      </c>
      <c r="E648" s="15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2</v>
      </c>
    </row>
    <row r="649" spans="1:65">
      <c r="A649" s="30"/>
      <c r="B649" s="19"/>
      <c r="C649" s="9"/>
      <c r="D649" s="26"/>
      <c r="E649" s="15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2</v>
      </c>
    </row>
    <row r="650" spans="1:65">
      <c r="A650" s="30"/>
      <c r="B650" s="18">
        <v>1</v>
      </c>
      <c r="C650" s="14">
        <v>1</v>
      </c>
      <c r="D650" s="22">
        <v>8.9499999999999993</v>
      </c>
      <c r="E650" s="15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>
        <v>1</v>
      </c>
      <c r="C651" s="9">
        <v>2</v>
      </c>
      <c r="D651" s="11">
        <v>9.15</v>
      </c>
      <c r="E651" s="15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31</v>
      </c>
    </row>
    <row r="652" spans="1:65">
      <c r="A652" s="30"/>
      <c r="B652" s="20" t="s">
        <v>267</v>
      </c>
      <c r="C652" s="12"/>
      <c r="D652" s="23">
        <v>9.0500000000000007</v>
      </c>
      <c r="E652" s="15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16</v>
      </c>
    </row>
    <row r="653" spans="1:65">
      <c r="A653" s="30"/>
      <c r="B653" s="3" t="s">
        <v>268</v>
      </c>
      <c r="C653" s="29"/>
      <c r="D653" s="11">
        <v>9.0500000000000007</v>
      </c>
      <c r="E653" s="15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>
        <v>9.0500000000000007</v>
      </c>
    </row>
    <row r="654" spans="1:65">
      <c r="A654" s="30"/>
      <c r="B654" s="3" t="s">
        <v>269</v>
      </c>
      <c r="C654" s="29"/>
      <c r="D654" s="24">
        <v>0.14142135623731025</v>
      </c>
      <c r="E654" s="15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37</v>
      </c>
    </row>
    <row r="655" spans="1:65">
      <c r="A655" s="30"/>
      <c r="B655" s="3" t="s">
        <v>85</v>
      </c>
      <c r="C655" s="29"/>
      <c r="D655" s="13">
        <v>1.5626669197492844E-2</v>
      </c>
      <c r="E655" s="15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270</v>
      </c>
      <c r="C656" s="29"/>
      <c r="D656" s="13">
        <v>0</v>
      </c>
      <c r="E656" s="15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271</v>
      </c>
      <c r="C657" s="47"/>
      <c r="D657" s="45" t="s">
        <v>272</v>
      </c>
      <c r="E657" s="15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591</v>
      </c>
      <c r="BM659" s="28" t="s">
        <v>274</v>
      </c>
    </row>
    <row r="660" spans="1:65" ht="15">
      <c r="A660" s="25" t="s">
        <v>38</v>
      </c>
      <c r="B660" s="18" t="s">
        <v>108</v>
      </c>
      <c r="C660" s="15" t="s">
        <v>109</v>
      </c>
      <c r="D660" s="16" t="s">
        <v>323</v>
      </c>
      <c r="E660" s="15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225</v>
      </c>
      <c r="C661" s="9" t="s">
        <v>225</v>
      </c>
      <c r="D661" s="10" t="s">
        <v>110</v>
      </c>
      <c r="E661" s="15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332</v>
      </c>
      <c r="E662" s="15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28">
        <v>25.4</v>
      </c>
      <c r="E664" s="225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  <c r="AA664" s="226"/>
      <c r="AB664" s="226"/>
      <c r="AC664" s="226"/>
      <c r="AD664" s="226"/>
      <c r="AE664" s="226"/>
      <c r="AF664" s="226"/>
      <c r="AG664" s="226"/>
      <c r="AH664" s="226"/>
      <c r="AI664" s="226"/>
      <c r="AJ664" s="226"/>
      <c r="AK664" s="226"/>
      <c r="AL664" s="226"/>
      <c r="AM664" s="226"/>
      <c r="AN664" s="226"/>
      <c r="AO664" s="226"/>
      <c r="AP664" s="226"/>
      <c r="AQ664" s="226"/>
      <c r="AR664" s="226"/>
      <c r="AS664" s="226"/>
      <c r="AT664" s="226"/>
      <c r="AU664" s="226"/>
      <c r="AV664" s="226"/>
      <c r="AW664" s="226"/>
      <c r="AX664" s="226"/>
      <c r="AY664" s="226"/>
      <c r="AZ664" s="226"/>
      <c r="BA664" s="226"/>
      <c r="BB664" s="226"/>
      <c r="BC664" s="226"/>
      <c r="BD664" s="226"/>
      <c r="BE664" s="226"/>
      <c r="BF664" s="226"/>
      <c r="BG664" s="226"/>
      <c r="BH664" s="226"/>
      <c r="BI664" s="226"/>
      <c r="BJ664" s="226"/>
      <c r="BK664" s="226"/>
      <c r="BL664" s="226"/>
      <c r="BM664" s="230">
        <v>1</v>
      </c>
    </row>
    <row r="665" spans="1:65">
      <c r="A665" s="30"/>
      <c r="B665" s="19">
        <v>1</v>
      </c>
      <c r="C665" s="9">
        <v>2</v>
      </c>
      <c r="D665" s="224">
        <v>25.8</v>
      </c>
      <c r="E665" s="225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  <c r="AA665" s="226"/>
      <c r="AB665" s="226"/>
      <c r="AC665" s="226"/>
      <c r="AD665" s="226"/>
      <c r="AE665" s="226"/>
      <c r="AF665" s="226"/>
      <c r="AG665" s="226"/>
      <c r="AH665" s="226"/>
      <c r="AI665" s="226"/>
      <c r="AJ665" s="226"/>
      <c r="AK665" s="226"/>
      <c r="AL665" s="226"/>
      <c r="AM665" s="226"/>
      <c r="AN665" s="226"/>
      <c r="AO665" s="226"/>
      <c r="AP665" s="226"/>
      <c r="AQ665" s="226"/>
      <c r="AR665" s="226"/>
      <c r="AS665" s="226"/>
      <c r="AT665" s="226"/>
      <c r="AU665" s="226"/>
      <c r="AV665" s="226"/>
      <c r="AW665" s="226"/>
      <c r="AX665" s="226"/>
      <c r="AY665" s="226"/>
      <c r="AZ665" s="226"/>
      <c r="BA665" s="226"/>
      <c r="BB665" s="226"/>
      <c r="BC665" s="226"/>
      <c r="BD665" s="226"/>
      <c r="BE665" s="226"/>
      <c r="BF665" s="226"/>
      <c r="BG665" s="226"/>
      <c r="BH665" s="226"/>
      <c r="BI665" s="226"/>
      <c r="BJ665" s="226"/>
      <c r="BK665" s="226"/>
      <c r="BL665" s="226"/>
      <c r="BM665" s="230">
        <v>32</v>
      </c>
    </row>
    <row r="666" spans="1:65">
      <c r="A666" s="30"/>
      <c r="B666" s="20" t="s">
        <v>267</v>
      </c>
      <c r="C666" s="12"/>
      <c r="D666" s="233">
        <v>25.6</v>
      </c>
      <c r="E666" s="225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  <c r="AA666" s="226"/>
      <c r="AB666" s="226"/>
      <c r="AC666" s="226"/>
      <c r="AD666" s="226"/>
      <c r="AE666" s="226"/>
      <c r="AF666" s="226"/>
      <c r="AG666" s="226"/>
      <c r="AH666" s="226"/>
      <c r="AI666" s="226"/>
      <c r="AJ666" s="226"/>
      <c r="AK666" s="226"/>
      <c r="AL666" s="226"/>
      <c r="AM666" s="226"/>
      <c r="AN666" s="226"/>
      <c r="AO666" s="226"/>
      <c r="AP666" s="226"/>
      <c r="AQ666" s="226"/>
      <c r="AR666" s="226"/>
      <c r="AS666" s="226"/>
      <c r="AT666" s="226"/>
      <c r="AU666" s="226"/>
      <c r="AV666" s="226"/>
      <c r="AW666" s="226"/>
      <c r="AX666" s="226"/>
      <c r="AY666" s="226"/>
      <c r="AZ666" s="226"/>
      <c r="BA666" s="226"/>
      <c r="BB666" s="226"/>
      <c r="BC666" s="226"/>
      <c r="BD666" s="226"/>
      <c r="BE666" s="226"/>
      <c r="BF666" s="226"/>
      <c r="BG666" s="226"/>
      <c r="BH666" s="226"/>
      <c r="BI666" s="226"/>
      <c r="BJ666" s="226"/>
      <c r="BK666" s="226"/>
      <c r="BL666" s="226"/>
      <c r="BM666" s="230">
        <v>16</v>
      </c>
    </row>
    <row r="667" spans="1:65">
      <c r="A667" s="30"/>
      <c r="B667" s="3" t="s">
        <v>268</v>
      </c>
      <c r="C667" s="29"/>
      <c r="D667" s="224">
        <v>25.6</v>
      </c>
      <c r="E667" s="225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  <c r="AA667" s="226"/>
      <c r="AB667" s="226"/>
      <c r="AC667" s="226"/>
      <c r="AD667" s="226"/>
      <c r="AE667" s="226"/>
      <c r="AF667" s="226"/>
      <c r="AG667" s="226"/>
      <c r="AH667" s="226"/>
      <c r="AI667" s="226"/>
      <c r="AJ667" s="226"/>
      <c r="AK667" s="226"/>
      <c r="AL667" s="226"/>
      <c r="AM667" s="226"/>
      <c r="AN667" s="226"/>
      <c r="AO667" s="226"/>
      <c r="AP667" s="226"/>
      <c r="AQ667" s="226"/>
      <c r="AR667" s="226"/>
      <c r="AS667" s="226"/>
      <c r="AT667" s="226"/>
      <c r="AU667" s="226"/>
      <c r="AV667" s="226"/>
      <c r="AW667" s="226"/>
      <c r="AX667" s="226"/>
      <c r="AY667" s="226"/>
      <c r="AZ667" s="226"/>
      <c r="BA667" s="226"/>
      <c r="BB667" s="226"/>
      <c r="BC667" s="226"/>
      <c r="BD667" s="226"/>
      <c r="BE667" s="226"/>
      <c r="BF667" s="226"/>
      <c r="BG667" s="226"/>
      <c r="BH667" s="226"/>
      <c r="BI667" s="226"/>
      <c r="BJ667" s="226"/>
      <c r="BK667" s="226"/>
      <c r="BL667" s="226"/>
      <c r="BM667" s="230">
        <v>25.6</v>
      </c>
    </row>
    <row r="668" spans="1:65">
      <c r="A668" s="30"/>
      <c r="B668" s="3" t="s">
        <v>269</v>
      </c>
      <c r="C668" s="29"/>
      <c r="D668" s="224">
        <v>0.28284271247462051</v>
      </c>
      <c r="E668" s="225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  <c r="AA668" s="226"/>
      <c r="AB668" s="226"/>
      <c r="AC668" s="226"/>
      <c r="AD668" s="226"/>
      <c r="AE668" s="226"/>
      <c r="AF668" s="226"/>
      <c r="AG668" s="226"/>
      <c r="AH668" s="226"/>
      <c r="AI668" s="226"/>
      <c r="AJ668" s="226"/>
      <c r="AK668" s="226"/>
      <c r="AL668" s="226"/>
      <c r="AM668" s="226"/>
      <c r="AN668" s="226"/>
      <c r="AO668" s="226"/>
      <c r="AP668" s="226"/>
      <c r="AQ668" s="226"/>
      <c r="AR668" s="226"/>
      <c r="AS668" s="226"/>
      <c r="AT668" s="226"/>
      <c r="AU668" s="226"/>
      <c r="AV668" s="226"/>
      <c r="AW668" s="226"/>
      <c r="AX668" s="226"/>
      <c r="AY668" s="226"/>
      <c r="AZ668" s="226"/>
      <c r="BA668" s="226"/>
      <c r="BB668" s="226"/>
      <c r="BC668" s="226"/>
      <c r="BD668" s="226"/>
      <c r="BE668" s="226"/>
      <c r="BF668" s="226"/>
      <c r="BG668" s="226"/>
      <c r="BH668" s="226"/>
      <c r="BI668" s="226"/>
      <c r="BJ668" s="226"/>
      <c r="BK668" s="226"/>
      <c r="BL668" s="226"/>
      <c r="BM668" s="230">
        <v>38</v>
      </c>
    </row>
    <row r="669" spans="1:65">
      <c r="A669" s="30"/>
      <c r="B669" s="3" t="s">
        <v>85</v>
      </c>
      <c r="C669" s="29"/>
      <c r="D669" s="13">
        <v>1.1048543456039863E-2</v>
      </c>
      <c r="E669" s="15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270</v>
      </c>
      <c r="C670" s="29"/>
      <c r="D670" s="13">
        <v>0</v>
      </c>
      <c r="E670" s="15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271</v>
      </c>
      <c r="C671" s="47"/>
      <c r="D671" s="45" t="s">
        <v>272</v>
      </c>
      <c r="E671" s="15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592</v>
      </c>
      <c r="BM673" s="28" t="s">
        <v>274</v>
      </c>
    </row>
    <row r="674" spans="1:65" ht="15">
      <c r="A674" s="25" t="s">
        <v>41</v>
      </c>
      <c r="B674" s="18" t="s">
        <v>108</v>
      </c>
      <c r="C674" s="15" t="s">
        <v>109</v>
      </c>
      <c r="D674" s="16" t="s">
        <v>323</v>
      </c>
      <c r="E674" s="15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225</v>
      </c>
      <c r="C675" s="9" t="s">
        <v>225</v>
      </c>
      <c r="D675" s="10" t="s">
        <v>110</v>
      </c>
      <c r="E675" s="15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332</v>
      </c>
      <c r="E676" s="15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2.59</v>
      </c>
      <c r="E678" s="15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2.57</v>
      </c>
      <c r="E679" s="15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33</v>
      </c>
    </row>
    <row r="680" spans="1:65">
      <c r="A680" s="30"/>
      <c r="B680" s="20" t="s">
        <v>267</v>
      </c>
      <c r="C680" s="12"/>
      <c r="D680" s="23">
        <v>2.58</v>
      </c>
      <c r="E680" s="15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268</v>
      </c>
      <c r="C681" s="29"/>
      <c r="D681" s="11">
        <v>2.58</v>
      </c>
      <c r="E681" s="15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2.58</v>
      </c>
    </row>
    <row r="682" spans="1:65">
      <c r="A682" s="30"/>
      <c r="B682" s="3" t="s">
        <v>269</v>
      </c>
      <c r="C682" s="29"/>
      <c r="D682" s="24">
        <v>1.4142135623730963E-2</v>
      </c>
      <c r="E682" s="15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39</v>
      </c>
    </row>
    <row r="683" spans="1:65">
      <c r="A683" s="30"/>
      <c r="B683" s="3" t="s">
        <v>85</v>
      </c>
      <c r="C683" s="29"/>
      <c r="D683" s="13">
        <v>5.4814479161747918E-3</v>
      </c>
      <c r="E683" s="15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270</v>
      </c>
      <c r="C684" s="29"/>
      <c r="D684" s="13">
        <v>0</v>
      </c>
      <c r="E684" s="15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271</v>
      </c>
      <c r="C685" s="47"/>
      <c r="D685" s="45" t="s">
        <v>272</v>
      </c>
      <c r="E685" s="15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593</v>
      </c>
      <c r="BM687" s="28" t="s">
        <v>274</v>
      </c>
    </row>
    <row r="688" spans="1:65" ht="15">
      <c r="A688" s="25" t="s">
        <v>44</v>
      </c>
      <c r="B688" s="18" t="s">
        <v>108</v>
      </c>
      <c r="C688" s="15" t="s">
        <v>109</v>
      </c>
      <c r="D688" s="16" t="s">
        <v>323</v>
      </c>
      <c r="E688" s="15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225</v>
      </c>
      <c r="C689" s="9" t="s">
        <v>225</v>
      </c>
      <c r="D689" s="10" t="s">
        <v>110</v>
      </c>
      <c r="E689" s="15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332</v>
      </c>
      <c r="E690" s="15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07">
        <v>100</v>
      </c>
      <c r="E692" s="210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1"/>
      <c r="AT692" s="211"/>
      <c r="AU692" s="211"/>
      <c r="AV692" s="211"/>
      <c r="AW692" s="211"/>
      <c r="AX692" s="211"/>
      <c r="AY692" s="211"/>
      <c r="AZ692" s="211"/>
      <c r="BA692" s="211"/>
      <c r="BB692" s="211"/>
      <c r="BC692" s="211"/>
      <c r="BD692" s="211"/>
      <c r="BE692" s="211"/>
      <c r="BF692" s="211"/>
      <c r="BG692" s="211"/>
      <c r="BH692" s="211"/>
      <c r="BI692" s="211"/>
      <c r="BJ692" s="211"/>
      <c r="BK692" s="211"/>
      <c r="BL692" s="211"/>
      <c r="BM692" s="212">
        <v>1</v>
      </c>
    </row>
    <row r="693" spans="1:65">
      <c r="A693" s="30"/>
      <c r="B693" s="19">
        <v>1</v>
      </c>
      <c r="C693" s="9">
        <v>2</v>
      </c>
      <c r="D693" s="213">
        <v>105</v>
      </c>
      <c r="E693" s="210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1"/>
      <c r="AT693" s="211"/>
      <c r="AU693" s="211"/>
      <c r="AV693" s="211"/>
      <c r="AW693" s="211"/>
      <c r="AX693" s="211"/>
      <c r="AY693" s="211"/>
      <c r="AZ693" s="211"/>
      <c r="BA693" s="211"/>
      <c r="BB693" s="211"/>
      <c r="BC693" s="211"/>
      <c r="BD693" s="211"/>
      <c r="BE693" s="211"/>
      <c r="BF693" s="211"/>
      <c r="BG693" s="211"/>
      <c r="BH693" s="211"/>
      <c r="BI693" s="211"/>
      <c r="BJ693" s="211"/>
      <c r="BK693" s="211"/>
      <c r="BL693" s="211"/>
      <c r="BM693" s="212">
        <v>34</v>
      </c>
    </row>
    <row r="694" spans="1:65">
      <c r="A694" s="30"/>
      <c r="B694" s="20" t="s">
        <v>267</v>
      </c>
      <c r="C694" s="12"/>
      <c r="D694" s="216">
        <v>102.5</v>
      </c>
      <c r="E694" s="210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1"/>
      <c r="AT694" s="211"/>
      <c r="AU694" s="211"/>
      <c r="AV694" s="211"/>
      <c r="AW694" s="211"/>
      <c r="AX694" s="211"/>
      <c r="AY694" s="211"/>
      <c r="AZ694" s="211"/>
      <c r="BA694" s="211"/>
      <c r="BB694" s="211"/>
      <c r="BC694" s="211"/>
      <c r="BD694" s="211"/>
      <c r="BE694" s="211"/>
      <c r="BF694" s="211"/>
      <c r="BG694" s="211"/>
      <c r="BH694" s="211"/>
      <c r="BI694" s="211"/>
      <c r="BJ694" s="211"/>
      <c r="BK694" s="211"/>
      <c r="BL694" s="211"/>
      <c r="BM694" s="212">
        <v>16</v>
      </c>
    </row>
    <row r="695" spans="1:65">
      <c r="A695" s="30"/>
      <c r="B695" s="3" t="s">
        <v>268</v>
      </c>
      <c r="C695" s="29"/>
      <c r="D695" s="213">
        <v>102.5</v>
      </c>
      <c r="E695" s="210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1"/>
      <c r="AT695" s="211"/>
      <c r="AU695" s="211"/>
      <c r="AV695" s="211"/>
      <c r="AW695" s="211"/>
      <c r="AX695" s="211"/>
      <c r="AY695" s="211"/>
      <c r="AZ695" s="211"/>
      <c r="BA695" s="211"/>
      <c r="BB695" s="211"/>
      <c r="BC695" s="211"/>
      <c r="BD695" s="211"/>
      <c r="BE695" s="211"/>
      <c r="BF695" s="211"/>
      <c r="BG695" s="211"/>
      <c r="BH695" s="211"/>
      <c r="BI695" s="211"/>
      <c r="BJ695" s="211"/>
      <c r="BK695" s="211"/>
      <c r="BL695" s="211"/>
      <c r="BM695" s="212">
        <v>102.5</v>
      </c>
    </row>
    <row r="696" spans="1:65">
      <c r="A696" s="30"/>
      <c r="B696" s="3" t="s">
        <v>269</v>
      </c>
      <c r="C696" s="29"/>
      <c r="D696" s="213">
        <v>3.5355339059327378</v>
      </c>
      <c r="E696" s="210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1"/>
      <c r="AT696" s="211"/>
      <c r="AU696" s="211"/>
      <c r="AV696" s="211"/>
      <c r="AW696" s="211"/>
      <c r="AX696" s="211"/>
      <c r="AY696" s="211"/>
      <c r="AZ696" s="211"/>
      <c r="BA696" s="211"/>
      <c r="BB696" s="211"/>
      <c r="BC696" s="211"/>
      <c r="BD696" s="211"/>
      <c r="BE696" s="211"/>
      <c r="BF696" s="211"/>
      <c r="BG696" s="211"/>
      <c r="BH696" s="211"/>
      <c r="BI696" s="211"/>
      <c r="BJ696" s="211"/>
      <c r="BK696" s="211"/>
      <c r="BL696" s="211"/>
      <c r="BM696" s="212">
        <v>40</v>
      </c>
    </row>
    <row r="697" spans="1:65">
      <c r="A697" s="30"/>
      <c r="B697" s="3" t="s">
        <v>85</v>
      </c>
      <c r="C697" s="29"/>
      <c r="D697" s="13">
        <v>3.4493013716416956E-2</v>
      </c>
      <c r="E697" s="15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270</v>
      </c>
      <c r="C698" s="29"/>
      <c r="D698" s="13">
        <v>0</v>
      </c>
      <c r="E698" s="15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271</v>
      </c>
      <c r="C699" s="47"/>
      <c r="D699" s="45" t="s">
        <v>272</v>
      </c>
      <c r="E699" s="15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594</v>
      </c>
      <c r="BM701" s="28" t="s">
        <v>274</v>
      </c>
    </row>
    <row r="702" spans="1:65" ht="15">
      <c r="A702" s="25" t="s">
        <v>45</v>
      </c>
      <c r="B702" s="18" t="s">
        <v>108</v>
      </c>
      <c r="C702" s="15" t="s">
        <v>109</v>
      </c>
      <c r="D702" s="16" t="s">
        <v>323</v>
      </c>
      <c r="E702" s="15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225</v>
      </c>
      <c r="C703" s="9" t="s">
        <v>225</v>
      </c>
      <c r="D703" s="10" t="s">
        <v>110</v>
      </c>
      <c r="E703" s="15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332</v>
      </c>
      <c r="E704" s="15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07">
        <v>264</v>
      </c>
      <c r="E706" s="210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1"/>
      <c r="AT706" s="211"/>
      <c r="AU706" s="211"/>
      <c r="AV706" s="211"/>
      <c r="AW706" s="211"/>
      <c r="AX706" s="211"/>
      <c r="AY706" s="211"/>
      <c r="AZ706" s="211"/>
      <c r="BA706" s="211"/>
      <c r="BB706" s="211"/>
      <c r="BC706" s="211"/>
      <c r="BD706" s="211"/>
      <c r="BE706" s="211"/>
      <c r="BF706" s="211"/>
      <c r="BG706" s="211"/>
      <c r="BH706" s="211"/>
      <c r="BI706" s="211"/>
      <c r="BJ706" s="211"/>
      <c r="BK706" s="211"/>
      <c r="BL706" s="211"/>
      <c r="BM706" s="212">
        <v>1</v>
      </c>
    </row>
    <row r="707" spans="1:65">
      <c r="A707" s="30"/>
      <c r="B707" s="19">
        <v>1</v>
      </c>
      <c r="C707" s="9">
        <v>2</v>
      </c>
      <c r="D707" s="213">
        <v>264</v>
      </c>
      <c r="E707" s="210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1"/>
      <c r="AT707" s="211"/>
      <c r="AU707" s="211"/>
      <c r="AV707" s="211"/>
      <c r="AW707" s="211"/>
      <c r="AX707" s="211"/>
      <c r="AY707" s="211"/>
      <c r="AZ707" s="211"/>
      <c r="BA707" s="211"/>
      <c r="BB707" s="211"/>
      <c r="BC707" s="211"/>
      <c r="BD707" s="211"/>
      <c r="BE707" s="211"/>
      <c r="BF707" s="211"/>
      <c r="BG707" s="211"/>
      <c r="BH707" s="211"/>
      <c r="BI707" s="211"/>
      <c r="BJ707" s="211"/>
      <c r="BK707" s="211"/>
      <c r="BL707" s="211"/>
      <c r="BM707" s="212">
        <v>35</v>
      </c>
    </row>
    <row r="708" spans="1:65">
      <c r="A708" s="30"/>
      <c r="B708" s="20" t="s">
        <v>267</v>
      </c>
      <c r="C708" s="12"/>
      <c r="D708" s="216">
        <v>264</v>
      </c>
      <c r="E708" s="210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1"/>
      <c r="AT708" s="211"/>
      <c r="AU708" s="211"/>
      <c r="AV708" s="211"/>
      <c r="AW708" s="211"/>
      <c r="AX708" s="211"/>
      <c r="AY708" s="211"/>
      <c r="AZ708" s="211"/>
      <c r="BA708" s="211"/>
      <c r="BB708" s="211"/>
      <c r="BC708" s="211"/>
      <c r="BD708" s="211"/>
      <c r="BE708" s="211"/>
      <c r="BF708" s="211"/>
      <c r="BG708" s="211"/>
      <c r="BH708" s="211"/>
      <c r="BI708" s="211"/>
      <c r="BJ708" s="211"/>
      <c r="BK708" s="211"/>
      <c r="BL708" s="211"/>
      <c r="BM708" s="212">
        <v>16</v>
      </c>
    </row>
    <row r="709" spans="1:65">
      <c r="A709" s="30"/>
      <c r="B709" s="3" t="s">
        <v>268</v>
      </c>
      <c r="C709" s="29"/>
      <c r="D709" s="213">
        <v>264</v>
      </c>
      <c r="E709" s="210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1"/>
      <c r="AT709" s="211"/>
      <c r="AU709" s="211"/>
      <c r="AV709" s="211"/>
      <c r="AW709" s="211"/>
      <c r="AX709" s="211"/>
      <c r="AY709" s="211"/>
      <c r="AZ709" s="211"/>
      <c r="BA709" s="211"/>
      <c r="BB709" s="211"/>
      <c r="BC709" s="211"/>
      <c r="BD709" s="211"/>
      <c r="BE709" s="211"/>
      <c r="BF709" s="211"/>
      <c r="BG709" s="211"/>
      <c r="BH709" s="211"/>
      <c r="BI709" s="211"/>
      <c r="BJ709" s="211"/>
      <c r="BK709" s="211"/>
      <c r="BL709" s="211"/>
      <c r="BM709" s="212">
        <v>264</v>
      </c>
    </row>
    <row r="710" spans="1:65">
      <c r="A710" s="30"/>
      <c r="B710" s="3" t="s">
        <v>269</v>
      </c>
      <c r="C710" s="29"/>
      <c r="D710" s="213">
        <v>0</v>
      </c>
      <c r="E710" s="210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1"/>
      <c r="AT710" s="211"/>
      <c r="AU710" s="211"/>
      <c r="AV710" s="211"/>
      <c r="AW710" s="211"/>
      <c r="AX710" s="211"/>
      <c r="AY710" s="211"/>
      <c r="AZ710" s="211"/>
      <c r="BA710" s="211"/>
      <c r="BB710" s="211"/>
      <c r="BC710" s="211"/>
      <c r="BD710" s="211"/>
      <c r="BE710" s="211"/>
      <c r="BF710" s="211"/>
      <c r="BG710" s="211"/>
      <c r="BH710" s="211"/>
      <c r="BI710" s="211"/>
      <c r="BJ710" s="211"/>
      <c r="BK710" s="211"/>
      <c r="BL710" s="211"/>
      <c r="BM710" s="212">
        <v>41</v>
      </c>
    </row>
    <row r="711" spans="1:65">
      <c r="A711" s="30"/>
      <c r="B711" s="3" t="s">
        <v>85</v>
      </c>
      <c r="C711" s="29"/>
      <c r="D711" s="13">
        <v>0</v>
      </c>
      <c r="E711" s="15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270</v>
      </c>
      <c r="C712" s="29"/>
      <c r="D712" s="13">
        <v>0</v>
      </c>
      <c r="E712" s="15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271</v>
      </c>
      <c r="C713" s="47"/>
      <c r="D713" s="45" t="s">
        <v>272</v>
      </c>
      <c r="E713" s="15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6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599</v>
      </c>
      <c r="C1" s="89"/>
      <c r="D1" s="89"/>
      <c r="E1" s="89"/>
      <c r="F1" s="89"/>
      <c r="G1" s="89"/>
      <c r="H1" s="73"/>
    </row>
    <row r="2" spans="1:8" ht="15.75" customHeight="1">
      <c r="A2" s="278"/>
      <c r="B2" s="276" t="s">
        <v>2</v>
      </c>
      <c r="C2" s="74" t="s">
        <v>65</v>
      </c>
      <c r="D2" s="274" t="s">
        <v>184</v>
      </c>
      <c r="E2" s="275"/>
      <c r="F2" s="274" t="s">
        <v>92</v>
      </c>
      <c r="G2" s="275"/>
      <c r="H2" s="81"/>
    </row>
    <row r="3" spans="1:8" ht="12.75">
      <c r="A3" s="278"/>
      <c r="B3" s="277"/>
      <c r="C3" s="72" t="s">
        <v>47</v>
      </c>
      <c r="D3" s="177" t="s">
        <v>66</v>
      </c>
      <c r="E3" s="39" t="s">
        <v>67</v>
      </c>
      <c r="F3" s="177" t="s">
        <v>66</v>
      </c>
      <c r="G3" s="39" t="s">
        <v>67</v>
      </c>
      <c r="H3" s="82"/>
    </row>
    <row r="4" spans="1:8" ht="15.75" customHeight="1">
      <c r="A4" s="91"/>
      <c r="B4" s="40" t="s">
        <v>205</v>
      </c>
      <c r="C4" s="179"/>
      <c r="D4" s="179"/>
      <c r="E4" s="179"/>
      <c r="F4" s="179"/>
      <c r="G4" s="178"/>
      <c r="H4" s="83"/>
    </row>
    <row r="5" spans="1:8" ht="15.75" customHeight="1">
      <c r="A5" s="91"/>
      <c r="B5" s="180" t="s">
        <v>403</v>
      </c>
      <c r="C5" s="238">
        <v>42.961541971240685</v>
      </c>
      <c r="D5" s="239">
        <v>42.678689753507037</v>
      </c>
      <c r="E5" s="240">
        <v>43.244394188974333</v>
      </c>
      <c r="F5" s="239">
        <v>42.836709533433613</v>
      </c>
      <c r="G5" s="240">
        <v>43.086374409047757</v>
      </c>
      <c r="H5" s="83"/>
    </row>
    <row r="6" spans="1:8" ht="15.75" customHeight="1">
      <c r="A6" s="91"/>
      <c r="B6" s="241" t="s">
        <v>211</v>
      </c>
      <c r="C6" s="179"/>
      <c r="D6" s="179"/>
      <c r="E6" s="179"/>
      <c r="F6" s="179"/>
      <c r="G6" s="178"/>
      <c r="H6" s="83"/>
    </row>
    <row r="7" spans="1:8" ht="15.75" customHeight="1">
      <c r="A7" s="91"/>
      <c r="B7" s="180" t="s">
        <v>403</v>
      </c>
      <c r="C7" s="238">
        <v>43.76500476580356</v>
      </c>
      <c r="D7" s="239">
        <v>43.191498359458045</v>
      </c>
      <c r="E7" s="240">
        <v>44.338511172149076</v>
      </c>
      <c r="F7" s="239">
        <v>43.727774067975361</v>
      </c>
      <c r="G7" s="240">
        <v>43.80223546363176</v>
      </c>
      <c r="H7" s="83"/>
    </row>
    <row r="8" spans="1:8" ht="15.75" customHeight="1">
      <c r="A8" s="91"/>
      <c r="B8" s="241" t="s">
        <v>182</v>
      </c>
      <c r="C8" s="179"/>
      <c r="D8" s="179"/>
      <c r="E8" s="179"/>
      <c r="F8" s="179"/>
      <c r="G8" s="178"/>
      <c r="H8" s="83"/>
    </row>
    <row r="9" spans="1:8" ht="15.75" customHeight="1">
      <c r="A9" s="91"/>
      <c r="B9" s="180" t="s">
        <v>404</v>
      </c>
      <c r="C9" s="238">
        <v>2.1622941176470585</v>
      </c>
      <c r="D9" s="239">
        <v>2.0703375139857423</v>
      </c>
      <c r="E9" s="240">
        <v>2.2542507213083747</v>
      </c>
      <c r="F9" s="239">
        <v>2.102543394329079</v>
      </c>
      <c r="G9" s="240">
        <v>2.222044840965038</v>
      </c>
      <c r="H9" s="83"/>
    </row>
    <row r="10" spans="1:8" ht="15.75" customHeight="1">
      <c r="A10" s="91"/>
      <c r="B10" s="180" t="s">
        <v>405</v>
      </c>
      <c r="C10" s="238">
        <v>6.0804028746965493</v>
      </c>
      <c r="D10" s="239">
        <v>5.904116246347817</v>
      </c>
      <c r="E10" s="240">
        <v>6.2566895030452816</v>
      </c>
      <c r="F10" s="239">
        <v>5.970162292706708</v>
      </c>
      <c r="G10" s="240">
        <v>6.1906434566863906</v>
      </c>
      <c r="H10" s="83"/>
    </row>
    <row r="11" spans="1:8" ht="15.75" customHeight="1">
      <c r="A11" s="91"/>
      <c r="B11" s="180" t="s">
        <v>406</v>
      </c>
      <c r="C11" s="237">
        <v>3514.1655555555558</v>
      </c>
      <c r="D11" s="242">
        <v>3382.8356754826737</v>
      </c>
      <c r="E11" s="243">
        <v>3645.4954356284379</v>
      </c>
      <c r="F11" s="242">
        <v>3438.6891258651617</v>
      </c>
      <c r="G11" s="243">
        <v>3589.6419852459499</v>
      </c>
      <c r="H11" s="83"/>
    </row>
    <row r="12" spans="1:8" ht="15.75" customHeight="1">
      <c r="A12" s="91"/>
      <c r="B12" s="180" t="s">
        <v>407</v>
      </c>
      <c r="C12" s="237">
        <v>550.10190476190473</v>
      </c>
      <c r="D12" s="242">
        <v>536.6957162950265</v>
      </c>
      <c r="E12" s="243">
        <v>563.50809322878297</v>
      </c>
      <c r="F12" s="242">
        <v>539.73959943074453</v>
      </c>
      <c r="G12" s="243">
        <v>560.46421009306493</v>
      </c>
      <c r="H12" s="83"/>
    </row>
    <row r="13" spans="1:8" ht="15.75" customHeight="1">
      <c r="A13" s="91"/>
      <c r="B13" s="180" t="s">
        <v>408</v>
      </c>
      <c r="C13" s="238">
        <v>2.2255465577842752</v>
      </c>
      <c r="D13" s="239">
        <v>2.1086825479951319</v>
      </c>
      <c r="E13" s="240">
        <v>2.3424105675734186</v>
      </c>
      <c r="F13" s="239">
        <v>2.1403855785997163</v>
      </c>
      <c r="G13" s="240">
        <v>2.3107075369688341</v>
      </c>
      <c r="H13" s="83"/>
    </row>
    <row r="14" spans="1:8" ht="15.75" customHeight="1">
      <c r="A14" s="91"/>
      <c r="B14" s="180" t="s">
        <v>409</v>
      </c>
      <c r="C14" s="238">
        <v>0.5843780833333333</v>
      </c>
      <c r="D14" s="239">
        <v>0.56010855908609525</v>
      </c>
      <c r="E14" s="240">
        <v>0.60864760758057135</v>
      </c>
      <c r="F14" s="239">
        <v>0.55326759862451291</v>
      </c>
      <c r="G14" s="240">
        <v>0.61548856804215368</v>
      </c>
      <c r="H14" s="83"/>
    </row>
    <row r="15" spans="1:8" ht="15.75" customHeight="1">
      <c r="A15" s="91"/>
      <c r="B15" s="180" t="s">
        <v>410</v>
      </c>
      <c r="C15" s="236">
        <v>0.8256194076796719</v>
      </c>
      <c r="D15" s="246">
        <v>0.80269320915000708</v>
      </c>
      <c r="E15" s="247">
        <v>0.84854560620933672</v>
      </c>
      <c r="F15" s="246">
        <v>0.80884132225197514</v>
      </c>
      <c r="G15" s="247">
        <v>0.84239749310736867</v>
      </c>
      <c r="H15" s="83"/>
    </row>
    <row r="16" spans="1:8" ht="15.75" customHeight="1">
      <c r="A16" s="91"/>
      <c r="B16" s="180" t="s">
        <v>411</v>
      </c>
      <c r="C16" s="236">
        <v>6.5343809523809512E-2</v>
      </c>
      <c r="D16" s="246">
        <v>5.0022286816304093E-2</v>
      </c>
      <c r="E16" s="247">
        <v>8.0665332231314932E-2</v>
      </c>
      <c r="F16" s="246" t="s">
        <v>93</v>
      </c>
      <c r="G16" s="247" t="s">
        <v>93</v>
      </c>
      <c r="H16" s="83"/>
    </row>
    <row r="17" spans="1:8" ht="15.75" customHeight="1">
      <c r="A17" s="91"/>
      <c r="B17" s="180" t="s">
        <v>412</v>
      </c>
      <c r="C17" s="237">
        <v>66.829966166344704</v>
      </c>
      <c r="D17" s="242">
        <v>64.35538093223154</v>
      </c>
      <c r="E17" s="243">
        <v>69.304551400457868</v>
      </c>
      <c r="F17" s="242">
        <v>65.405954147181149</v>
      </c>
      <c r="G17" s="243">
        <v>68.253978185508259</v>
      </c>
      <c r="H17" s="83"/>
    </row>
    <row r="18" spans="1:8" ht="15.75" customHeight="1">
      <c r="A18" s="91"/>
      <c r="B18" s="180" t="s">
        <v>413</v>
      </c>
      <c r="C18" s="250">
        <v>11.99432836065251</v>
      </c>
      <c r="D18" s="251">
        <v>11.58703503105996</v>
      </c>
      <c r="E18" s="252">
        <v>12.40162169024506</v>
      </c>
      <c r="F18" s="251">
        <v>11.580600914350853</v>
      </c>
      <c r="G18" s="252">
        <v>12.408055806954167</v>
      </c>
      <c r="H18" s="83"/>
    </row>
    <row r="19" spans="1:8" ht="15.75" customHeight="1">
      <c r="A19" s="91"/>
      <c r="B19" s="180" t="s">
        <v>414</v>
      </c>
      <c r="C19" s="237">
        <v>97.038898684210537</v>
      </c>
      <c r="D19" s="242">
        <v>91.047427122890639</v>
      </c>
      <c r="E19" s="243">
        <v>103.03037024553043</v>
      </c>
      <c r="F19" s="242">
        <v>93.549161861784313</v>
      </c>
      <c r="G19" s="243">
        <v>100.52863550663676</v>
      </c>
      <c r="H19" s="83"/>
    </row>
    <row r="20" spans="1:8" ht="15.75" customHeight="1">
      <c r="A20" s="91"/>
      <c r="B20" s="180" t="s">
        <v>415</v>
      </c>
      <c r="C20" s="238">
        <v>8.4865166635467464</v>
      </c>
      <c r="D20" s="239">
        <v>8.1517264188721175</v>
      </c>
      <c r="E20" s="240">
        <v>8.8213069082213753</v>
      </c>
      <c r="F20" s="239">
        <v>8.2703401754333665</v>
      </c>
      <c r="G20" s="240">
        <v>8.7026931516601262</v>
      </c>
      <c r="H20" s="83"/>
    </row>
    <row r="21" spans="1:8" ht="15.75" customHeight="1">
      <c r="A21" s="91"/>
      <c r="B21" s="180" t="s">
        <v>416</v>
      </c>
      <c r="C21" s="250">
        <v>42.244748055555561</v>
      </c>
      <c r="D21" s="251">
        <v>40.643320658858229</v>
      </c>
      <c r="E21" s="252">
        <v>43.846175452252893</v>
      </c>
      <c r="F21" s="251">
        <v>41.083623042046646</v>
      </c>
      <c r="G21" s="252">
        <v>43.405873069064477</v>
      </c>
      <c r="H21" s="83"/>
    </row>
    <row r="22" spans="1:8" ht="15.75" customHeight="1">
      <c r="A22" s="91"/>
      <c r="B22" s="180" t="s">
        <v>417</v>
      </c>
      <c r="C22" s="238">
        <v>2.7290390317743429</v>
      </c>
      <c r="D22" s="239">
        <v>2.4613826960320209</v>
      </c>
      <c r="E22" s="240">
        <v>2.996695367516665</v>
      </c>
      <c r="F22" s="239">
        <v>2.6065344810780831</v>
      </c>
      <c r="G22" s="240">
        <v>2.8515435824706028</v>
      </c>
      <c r="H22" s="83"/>
    </row>
    <row r="23" spans="1:8" ht="15.75" customHeight="1">
      <c r="A23" s="91"/>
      <c r="B23" s="180" t="s">
        <v>418</v>
      </c>
      <c r="C23" s="238">
        <v>1.4938973260922213</v>
      </c>
      <c r="D23" s="239">
        <v>1.3315581749614176</v>
      </c>
      <c r="E23" s="240">
        <v>1.6562364772230249</v>
      </c>
      <c r="F23" s="239">
        <v>1.4024071938499822</v>
      </c>
      <c r="G23" s="240">
        <v>1.5853874583344603</v>
      </c>
      <c r="H23" s="83"/>
    </row>
    <row r="24" spans="1:8" ht="15.75" customHeight="1">
      <c r="A24" s="91"/>
      <c r="B24" s="180" t="s">
        <v>419</v>
      </c>
      <c r="C24" s="238">
        <v>0.96140830365663665</v>
      </c>
      <c r="D24" s="239">
        <v>0.87404533130742745</v>
      </c>
      <c r="E24" s="240">
        <v>1.0487712760058459</v>
      </c>
      <c r="F24" s="239">
        <v>0.92415032880209869</v>
      </c>
      <c r="G24" s="240">
        <v>0.99866627851117462</v>
      </c>
      <c r="H24" s="83"/>
    </row>
    <row r="25" spans="1:8" ht="15.75" customHeight="1">
      <c r="A25" s="91"/>
      <c r="B25" s="180" t="s">
        <v>420</v>
      </c>
      <c r="C25" s="238">
        <v>3.3232014859548831</v>
      </c>
      <c r="D25" s="239">
        <v>3.2518052538750073</v>
      </c>
      <c r="E25" s="240">
        <v>3.3945977180347588</v>
      </c>
      <c r="F25" s="239">
        <v>3.2680850558453973</v>
      </c>
      <c r="G25" s="240">
        <v>3.3783179160643688</v>
      </c>
      <c r="H25" s="83"/>
    </row>
    <row r="26" spans="1:8" ht="15.75" customHeight="1">
      <c r="A26" s="91"/>
      <c r="B26" s="180" t="s">
        <v>421</v>
      </c>
      <c r="C26" s="250">
        <v>16.296049619804538</v>
      </c>
      <c r="D26" s="251">
        <v>15.627924658100302</v>
      </c>
      <c r="E26" s="252">
        <v>16.964174581508775</v>
      </c>
      <c r="F26" s="251">
        <v>15.873174091457074</v>
      </c>
      <c r="G26" s="252">
        <v>16.718925148152003</v>
      </c>
      <c r="H26" s="83"/>
    </row>
    <row r="27" spans="1:8" ht="15.75" customHeight="1">
      <c r="A27" s="91"/>
      <c r="B27" s="180" t="s">
        <v>422</v>
      </c>
      <c r="C27" s="238">
        <v>4.2301641848511524</v>
      </c>
      <c r="D27" s="239">
        <v>3.8951063282122793</v>
      </c>
      <c r="E27" s="240">
        <v>4.565222041490026</v>
      </c>
      <c r="F27" s="239">
        <v>4.0523259225539023</v>
      </c>
      <c r="G27" s="240">
        <v>4.4080024471484025</v>
      </c>
      <c r="H27" s="83"/>
    </row>
    <row r="28" spans="1:8" ht="15.75" customHeight="1">
      <c r="A28" s="91"/>
      <c r="B28" s="180" t="s">
        <v>423</v>
      </c>
      <c r="C28" s="238">
        <v>3.5720171964570979</v>
      </c>
      <c r="D28" s="239">
        <v>3.3227469831689835</v>
      </c>
      <c r="E28" s="240">
        <v>3.8212874097452123</v>
      </c>
      <c r="F28" s="239">
        <v>3.4451584422465475</v>
      </c>
      <c r="G28" s="240">
        <v>3.6988759506676483</v>
      </c>
      <c r="H28" s="83"/>
    </row>
    <row r="29" spans="1:8" ht="15.75" customHeight="1">
      <c r="A29" s="91"/>
      <c r="B29" s="180" t="s">
        <v>424</v>
      </c>
      <c r="C29" s="238">
        <v>0.53545274603727588</v>
      </c>
      <c r="D29" s="239">
        <v>0.45952826458153501</v>
      </c>
      <c r="E29" s="240">
        <v>0.61137722749301682</v>
      </c>
      <c r="F29" s="239">
        <v>0.50309586553764585</v>
      </c>
      <c r="G29" s="240">
        <v>0.56780962653690592</v>
      </c>
      <c r="H29" s="84"/>
    </row>
    <row r="30" spans="1:8" ht="15.75" customHeight="1">
      <c r="A30" s="91"/>
      <c r="B30" s="180" t="s">
        <v>425</v>
      </c>
      <c r="C30" s="236">
        <v>5.7633333333333342E-2</v>
      </c>
      <c r="D30" s="246">
        <v>4.9823613977420522E-2</v>
      </c>
      <c r="E30" s="247">
        <v>6.5443052689246162E-2</v>
      </c>
      <c r="F30" s="246">
        <v>5.2221091876457668E-2</v>
      </c>
      <c r="G30" s="247">
        <v>6.3045574790209016E-2</v>
      </c>
      <c r="H30" s="83"/>
    </row>
    <row r="31" spans="1:8" ht="15.75" customHeight="1">
      <c r="A31" s="91"/>
      <c r="B31" s="180" t="s">
        <v>426</v>
      </c>
      <c r="C31" s="238">
        <v>2.445451385684243</v>
      </c>
      <c r="D31" s="239">
        <v>2.3656212124637372</v>
      </c>
      <c r="E31" s="240">
        <v>2.5252815589047488</v>
      </c>
      <c r="F31" s="239">
        <v>2.383243530508012</v>
      </c>
      <c r="G31" s="240">
        <v>2.5076592408604741</v>
      </c>
      <c r="H31" s="83"/>
    </row>
    <row r="32" spans="1:8" ht="15.75" customHeight="1">
      <c r="A32" s="91"/>
      <c r="B32" s="180" t="s">
        <v>427</v>
      </c>
      <c r="C32" s="250">
        <v>33.054034772727277</v>
      </c>
      <c r="D32" s="251">
        <v>31.683396548921635</v>
      </c>
      <c r="E32" s="252">
        <v>34.424672996532919</v>
      </c>
      <c r="F32" s="251">
        <v>32.293356564242394</v>
      </c>
      <c r="G32" s="252">
        <v>33.814712981212161</v>
      </c>
      <c r="H32" s="83"/>
    </row>
    <row r="33" spans="1:8" ht="15.75" customHeight="1">
      <c r="A33" s="91"/>
      <c r="B33" s="180" t="s">
        <v>428</v>
      </c>
      <c r="C33" s="250">
        <v>31.762342933333333</v>
      </c>
      <c r="D33" s="251">
        <v>30.685799879962115</v>
      </c>
      <c r="E33" s="252">
        <v>32.838885986704547</v>
      </c>
      <c r="F33" s="251">
        <v>30.874584085448621</v>
      </c>
      <c r="G33" s="252">
        <v>32.650101781218048</v>
      </c>
      <c r="H33" s="83"/>
    </row>
    <row r="34" spans="1:8" ht="15.75" customHeight="1">
      <c r="A34" s="91"/>
      <c r="B34" s="180" t="s">
        <v>429</v>
      </c>
      <c r="C34" s="238">
        <v>0.23809523809523808</v>
      </c>
      <c r="D34" s="239">
        <v>0.20861243068582294</v>
      </c>
      <c r="E34" s="240">
        <v>0.26757804550465319</v>
      </c>
      <c r="F34" s="239">
        <v>0.21729426155371462</v>
      </c>
      <c r="G34" s="240">
        <v>0.25889621463676155</v>
      </c>
      <c r="H34" s="83"/>
    </row>
    <row r="35" spans="1:8" ht="15.75" customHeight="1">
      <c r="A35" s="91"/>
      <c r="B35" s="180" t="s">
        <v>430</v>
      </c>
      <c r="C35" s="238">
        <v>1.2198356975663645</v>
      </c>
      <c r="D35" s="239">
        <v>1.1862026215595178</v>
      </c>
      <c r="E35" s="240">
        <v>1.2534687735732111</v>
      </c>
      <c r="F35" s="239">
        <v>1.1984589697911476</v>
      </c>
      <c r="G35" s="240">
        <v>1.2412124253415813</v>
      </c>
      <c r="H35" s="83"/>
    </row>
    <row r="36" spans="1:8" ht="15.75" customHeight="1">
      <c r="A36" s="91"/>
      <c r="B36" s="180" t="s">
        <v>431</v>
      </c>
      <c r="C36" s="236">
        <v>3.5536255113636367E-2</v>
      </c>
      <c r="D36" s="246">
        <v>3.4352216031696234E-2</v>
      </c>
      <c r="E36" s="247">
        <v>3.67202941955765E-2</v>
      </c>
      <c r="F36" s="246">
        <v>3.4784514747322283E-2</v>
      </c>
      <c r="G36" s="247">
        <v>3.6287995479950451E-2</v>
      </c>
      <c r="H36" s="83"/>
    </row>
    <row r="37" spans="1:8" ht="15.75" customHeight="1">
      <c r="A37" s="91"/>
      <c r="B37" s="180" t="s">
        <v>432</v>
      </c>
      <c r="C37" s="238">
        <v>1.756273074074074</v>
      </c>
      <c r="D37" s="239">
        <v>1.6572912506487141</v>
      </c>
      <c r="E37" s="240">
        <v>1.8552548974994338</v>
      </c>
      <c r="F37" s="239">
        <v>1.6473084930287092</v>
      </c>
      <c r="G37" s="240">
        <v>1.8652376551194387</v>
      </c>
      <c r="H37" s="83"/>
    </row>
    <row r="38" spans="1:8" ht="15.75" customHeight="1">
      <c r="A38" s="91"/>
      <c r="B38" s="180" t="s">
        <v>433</v>
      </c>
      <c r="C38" s="236">
        <v>0.49850571610916283</v>
      </c>
      <c r="D38" s="246">
        <v>0.47880402098810765</v>
      </c>
      <c r="E38" s="247">
        <v>0.51820741123021796</v>
      </c>
      <c r="F38" s="246">
        <v>0.48716816601716173</v>
      </c>
      <c r="G38" s="247">
        <v>0.50984326620116394</v>
      </c>
      <c r="H38" s="83"/>
    </row>
    <row r="39" spans="1:8" ht="15.75" customHeight="1">
      <c r="A39" s="91"/>
      <c r="B39" s="180" t="s">
        <v>434</v>
      </c>
      <c r="C39" s="250">
        <v>11.742103127283452</v>
      </c>
      <c r="D39" s="251">
        <v>10.859079162837254</v>
      </c>
      <c r="E39" s="252">
        <v>12.625127091729649</v>
      </c>
      <c r="F39" s="251">
        <v>11.44024481171148</v>
      </c>
      <c r="G39" s="252">
        <v>12.043961442855423</v>
      </c>
      <c r="H39" s="83"/>
    </row>
    <row r="40" spans="1:8" ht="15.75" customHeight="1">
      <c r="A40" s="91"/>
      <c r="B40" s="180" t="s">
        <v>435</v>
      </c>
      <c r="C40" s="250">
        <v>29.321262940583988</v>
      </c>
      <c r="D40" s="251">
        <v>28.003875168482367</v>
      </c>
      <c r="E40" s="252">
        <v>30.63865071268561</v>
      </c>
      <c r="F40" s="251">
        <v>28.38244215556832</v>
      </c>
      <c r="G40" s="252">
        <v>30.260083725599657</v>
      </c>
      <c r="H40" s="83"/>
    </row>
    <row r="41" spans="1:8" ht="15.75" customHeight="1">
      <c r="A41" s="91"/>
      <c r="B41" s="180" t="s">
        <v>436</v>
      </c>
      <c r="C41" s="250">
        <v>45.868312777777781</v>
      </c>
      <c r="D41" s="251">
        <v>44.035924827842791</v>
      </c>
      <c r="E41" s="252">
        <v>47.700700727712771</v>
      </c>
      <c r="F41" s="251">
        <v>44.624378971886905</v>
      </c>
      <c r="G41" s="252">
        <v>47.112246583668657</v>
      </c>
      <c r="H41" s="83"/>
    </row>
    <row r="42" spans="1:8" ht="15.75" customHeight="1">
      <c r="A42" s="91"/>
      <c r="B42" s="180" t="s">
        <v>437</v>
      </c>
      <c r="C42" s="236">
        <v>4.8393350508346804E-2</v>
      </c>
      <c r="D42" s="246">
        <v>4.685615583103294E-2</v>
      </c>
      <c r="E42" s="247">
        <v>4.9930545185660667E-2</v>
      </c>
      <c r="F42" s="246">
        <v>4.6992449807488221E-2</v>
      </c>
      <c r="G42" s="247">
        <v>4.9794251209205387E-2</v>
      </c>
      <c r="H42" s="83"/>
    </row>
    <row r="43" spans="1:8" ht="15.75" customHeight="1">
      <c r="A43" s="91"/>
      <c r="B43" s="180" t="s">
        <v>438</v>
      </c>
      <c r="C43" s="250">
        <v>31.910515000000007</v>
      </c>
      <c r="D43" s="251">
        <v>30.525981293462113</v>
      </c>
      <c r="E43" s="252">
        <v>33.295048706537898</v>
      </c>
      <c r="F43" s="251">
        <v>30.952543629403369</v>
      </c>
      <c r="G43" s="252">
        <v>32.868486370596649</v>
      </c>
      <c r="H43" s="83"/>
    </row>
    <row r="44" spans="1:8" ht="15.75" customHeight="1">
      <c r="A44" s="91"/>
      <c r="B44" s="180" t="s">
        <v>439</v>
      </c>
      <c r="C44" s="238">
        <v>7.902635737819228</v>
      </c>
      <c r="D44" s="239">
        <v>7.4678194035166658</v>
      </c>
      <c r="E44" s="240">
        <v>8.3374520721217902</v>
      </c>
      <c r="F44" s="239">
        <v>7.6805709827040642</v>
      </c>
      <c r="G44" s="240">
        <v>8.1247004929343909</v>
      </c>
      <c r="H44" s="83"/>
    </row>
    <row r="45" spans="1:8" ht="15.75" customHeight="1">
      <c r="A45" s="91"/>
      <c r="B45" s="180" t="s">
        <v>440</v>
      </c>
      <c r="C45" s="237">
        <v>143.53578538703366</v>
      </c>
      <c r="D45" s="242">
        <v>136.29418057915268</v>
      </c>
      <c r="E45" s="243">
        <v>150.77739019491463</v>
      </c>
      <c r="F45" s="242">
        <v>138.86160278897316</v>
      </c>
      <c r="G45" s="243">
        <v>148.20996798509415</v>
      </c>
      <c r="H45" s="83"/>
    </row>
    <row r="46" spans="1:8" ht="15.75" customHeight="1">
      <c r="A46" s="91"/>
      <c r="B46" s="180" t="s">
        <v>441</v>
      </c>
      <c r="C46" s="236" t="s">
        <v>212</v>
      </c>
      <c r="D46" s="246" t="s">
        <v>93</v>
      </c>
      <c r="E46" s="247" t="s">
        <v>93</v>
      </c>
      <c r="F46" s="246" t="s">
        <v>93</v>
      </c>
      <c r="G46" s="247" t="s">
        <v>93</v>
      </c>
      <c r="H46" s="85"/>
    </row>
    <row r="47" spans="1:8" ht="15.75" customHeight="1">
      <c r="A47" s="91"/>
      <c r="B47" s="180" t="s">
        <v>442</v>
      </c>
      <c r="C47" s="236">
        <v>0.71388596491228073</v>
      </c>
      <c r="D47" s="246">
        <v>0.68100601602821975</v>
      </c>
      <c r="E47" s="247">
        <v>0.74676591379634172</v>
      </c>
      <c r="F47" s="246">
        <v>0.69722705735409374</v>
      </c>
      <c r="G47" s="247">
        <v>0.73054487247046773</v>
      </c>
      <c r="H47" s="85"/>
    </row>
    <row r="48" spans="1:8" ht="15.75" customHeight="1">
      <c r="A48" s="91"/>
      <c r="B48" s="180" t="s">
        <v>443</v>
      </c>
      <c r="C48" s="237">
        <v>3295.0310769230764</v>
      </c>
      <c r="D48" s="242">
        <v>3195.9034929680274</v>
      </c>
      <c r="E48" s="243">
        <v>3394.1586608781254</v>
      </c>
      <c r="F48" s="242">
        <v>3224.7503955044967</v>
      </c>
      <c r="G48" s="243">
        <v>3365.3117583416561</v>
      </c>
      <c r="H48" s="83"/>
    </row>
    <row r="49" spans="1:8" ht="15.75" customHeight="1">
      <c r="A49" s="91"/>
      <c r="B49" s="180" t="s">
        <v>444</v>
      </c>
      <c r="C49" s="250">
        <v>11.37118124308325</v>
      </c>
      <c r="D49" s="251">
        <v>10.709038773379445</v>
      </c>
      <c r="E49" s="252">
        <v>12.033323712787054</v>
      </c>
      <c r="F49" s="251">
        <v>11.058943589500073</v>
      </c>
      <c r="G49" s="252">
        <v>11.683418896666426</v>
      </c>
      <c r="H49" s="83"/>
    </row>
    <row r="50" spans="1:8" ht="15.75" customHeight="1">
      <c r="A50" s="91"/>
      <c r="B50" s="180" t="s">
        <v>445</v>
      </c>
      <c r="C50" s="238">
        <v>5.4966839488328469</v>
      </c>
      <c r="D50" s="239">
        <v>5.2118391475709451</v>
      </c>
      <c r="E50" s="240">
        <v>5.7815287500947488</v>
      </c>
      <c r="F50" s="239">
        <v>5.2773686829569906</v>
      </c>
      <c r="G50" s="240">
        <v>5.7159992147087033</v>
      </c>
      <c r="H50" s="83"/>
    </row>
    <row r="51" spans="1:8" ht="15.75" customHeight="1">
      <c r="A51" s="91"/>
      <c r="B51" s="180" t="s">
        <v>446</v>
      </c>
      <c r="C51" s="238">
        <v>3.3138863157894738</v>
      </c>
      <c r="D51" s="239">
        <v>3.0783354172641548</v>
      </c>
      <c r="E51" s="240">
        <v>3.5494372143147928</v>
      </c>
      <c r="F51" s="239">
        <v>3.1365536605113071</v>
      </c>
      <c r="G51" s="240">
        <v>3.4912189710676405</v>
      </c>
      <c r="H51" s="83"/>
    </row>
    <row r="52" spans="1:8" ht="15.75" customHeight="1">
      <c r="A52" s="91"/>
      <c r="B52" s="180" t="s">
        <v>447</v>
      </c>
      <c r="C52" s="237">
        <v>96.27714213008359</v>
      </c>
      <c r="D52" s="242">
        <v>93.458317711398578</v>
      </c>
      <c r="E52" s="243">
        <v>99.095966548768601</v>
      </c>
      <c r="F52" s="242">
        <v>94.385349618490082</v>
      </c>
      <c r="G52" s="243">
        <v>98.168934641677097</v>
      </c>
      <c r="H52" s="83"/>
    </row>
    <row r="53" spans="1:8" ht="15.75" customHeight="1">
      <c r="A53" s="91"/>
      <c r="B53" s="180" t="s">
        <v>448</v>
      </c>
      <c r="C53" s="238">
        <v>0.91909089743589745</v>
      </c>
      <c r="D53" s="239">
        <v>0.84795469789108602</v>
      </c>
      <c r="E53" s="240">
        <v>0.99022709698070888</v>
      </c>
      <c r="F53" s="239">
        <v>0.88291654688665056</v>
      </c>
      <c r="G53" s="240">
        <v>0.95526524798514434</v>
      </c>
      <c r="H53" s="83"/>
    </row>
    <row r="54" spans="1:8" ht="15.75" customHeight="1">
      <c r="A54" s="91"/>
      <c r="B54" s="180" t="s">
        <v>449</v>
      </c>
      <c r="C54" s="238">
        <v>0.52536880420625853</v>
      </c>
      <c r="D54" s="239">
        <v>0.48817783837631529</v>
      </c>
      <c r="E54" s="240">
        <v>0.56255977003620172</v>
      </c>
      <c r="F54" s="239">
        <v>0.50353629460853644</v>
      </c>
      <c r="G54" s="240">
        <v>0.54720131380398063</v>
      </c>
      <c r="H54" s="83"/>
    </row>
    <row r="55" spans="1:8" ht="15.75" customHeight="1">
      <c r="A55" s="91"/>
      <c r="B55" s="180" t="s">
        <v>450</v>
      </c>
      <c r="C55" s="250">
        <v>12.600759481894251</v>
      </c>
      <c r="D55" s="251">
        <v>12.061437438505092</v>
      </c>
      <c r="E55" s="252">
        <v>13.14008152528341</v>
      </c>
      <c r="F55" s="251">
        <v>12.341734314800522</v>
      </c>
      <c r="G55" s="252">
        <v>12.859784648987979</v>
      </c>
      <c r="H55" s="83"/>
    </row>
    <row r="56" spans="1:8" ht="15.75" customHeight="1">
      <c r="A56" s="91"/>
      <c r="B56" s="180" t="s">
        <v>451</v>
      </c>
      <c r="C56" s="236">
        <v>0.38968550053860951</v>
      </c>
      <c r="D56" s="246">
        <v>0.37309508549838133</v>
      </c>
      <c r="E56" s="247">
        <v>0.40627591557883769</v>
      </c>
      <c r="F56" s="246">
        <v>0.37881779444154234</v>
      </c>
      <c r="G56" s="247">
        <v>0.40055320663567667</v>
      </c>
      <c r="H56" s="83"/>
    </row>
    <row r="57" spans="1:8" ht="15.75" customHeight="1">
      <c r="A57" s="91"/>
      <c r="B57" s="180" t="s">
        <v>452</v>
      </c>
      <c r="C57" s="238">
        <v>0.79721403848892314</v>
      </c>
      <c r="D57" s="239">
        <v>0.74658474959951471</v>
      </c>
      <c r="E57" s="240">
        <v>0.84784332737833157</v>
      </c>
      <c r="F57" s="239">
        <v>0.76751260285463196</v>
      </c>
      <c r="G57" s="240">
        <v>0.82691547412321431</v>
      </c>
      <c r="H57" s="83"/>
    </row>
    <row r="58" spans="1:8" ht="15.75" customHeight="1">
      <c r="A58" s="91"/>
      <c r="B58" s="180" t="s">
        <v>453</v>
      </c>
      <c r="C58" s="238">
        <v>0.22634859347416464</v>
      </c>
      <c r="D58" s="239">
        <v>0.18621500200994856</v>
      </c>
      <c r="E58" s="240">
        <v>0.26648218493838072</v>
      </c>
      <c r="F58" s="239" t="s">
        <v>93</v>
      </c>
      <c r="G58" s="240" t="s">
        <v>93</v>
      </c>
      <c r="H58" s="83"/>
    </row>
    <row r="59" spans="1:8" ht="15.75" customHeight="1">
      <c r="A59" s="91"/>
      <c r="B59" s="180" t="s">
        <v>454</v>
      </c>
      <c r="C59" s="238">
        <v>2.5325770109444536</v>
      </c>
      <c r="D59" s="239">
        <v>2.4111541229092728</v>
      </c>
      <c r="E59" s="240">
        <v>2.6539998989796345</v>
      </c>
      <c r="F59" s="239">
        <v>2.4333838689407803</v>
      </c>
      <c r="G59" s="240">
        <v>2.631770152948127</v>
      </c>
      <c r="H59" s="83"/>
    </row>
    <row r="60" spans="1:8" ht="15.75" customHeight="1">
      <c r="A60" s="91"/>
      <c r="B60" s="180" t="s">
        <v>455</v>
      </c>
      <c r="C60" s="237">
        <v>82.078097463768131</v>
      </c>
      <c r="D60" s="242">
        <v>79.687131753562397</v>
      </c>
      <c r="E60" s="243">
        <v>84.469063173973865</v>
      </c>
      <c r="F60" s="242">
        <v>80.20708116329142</v>
      </c>
      <c r="G60" s="243">
        <v>83.949113764244842</v>
      </c>
      <c r="H60" s="83"/>
    </row>
    <row r="61" spans="1:8" ht="15.75" customHeight="1">
      <c r="A61" s="91"/>
      <c r="B61" s="180" t="s">
        <v>456</v>
      </c>
      <c r="C61" s="238">
        <v>7.8788644674862827</v>
      </c>
      <c r="D61" s="239">
        <v>7.0988499677532255</v>
      </c>
      <c r="E61" s="240">
        <v>8.6588789672193407</v>
      </c>
      <c r="F61" s="239">
        <v>7.6454316615900639</v>
      </c>
      <c r="G61" s="240">
        <v>8.1122972733825005</v>
      </c>
      <c r="H61" s="83"/>
    </row>
    <row r="62" spans="1:8" ht="15.75" customHeight="1">
      <c r="A62" s="91"/>
      <c r="B62" s="180" t="s">
        <v>457</v>
      </c>
      <c r="C62" s="250">
        <v>13.123571428571433</v>
      </c>
      <c r="D62" s="251">
        <v>12.109606821440385</v>
      </c>
      <c r="E62" s="252">
        <v>14.13753603570248</v>
      </c>
      <c r="F62" s="251">
        <v>12.674943737437287</v>
      </c>
      <c r="G62" s="252">
        <v>13.572199119705578</v>
      </c>
      <c r="H62" s="83"/>
    </row>
    <row r="63" spans="1:8" ht="15.75" customHeight="1">
      <c r="A63" s="91"/>
      <c r="B63" s="180" t="s">
        <v>458</v>
      </c>
      <c r="C63" s="238">
        <v>1.5407324101294801</v>
      </c>
      <c r="D63" s="239">
        <v>1.4019555825461227</v>
      </c>
      <c r="E63" s="240">
        <v>1.6795092377128376</v>
      </c>
      <c r="F63" s="239">
        <v>1.461099587471165</v>
      </c>
      <c r="G63" s="240">
        <v>1.6203652327877953</v>
      </c>
      <c r="H63" s="83"/>
    </row>
    <row r="64" spans="1:8" ht="15.75" customHeight="1">
      <c r="A64" s="91"/>
      <c r="B64" s="180" t="s">
        <v>459</v>
      </c>
      <c r="C64" s="237">
        <v>86.13880130555556</v>
      </c>
      <c r="D64" s="242">
        <v>83.064145570178312</v>
      </c>
      <c r="E64" s="243">
        <v>89.213457040932809</v>
      </c>
      <c r="F64" s="242">
        <v>84.611349344597571</v>
      </c>
      <c r="G64" s="243">
        <v>87.66625326651355</v>
      </c>
      <c r="H64" s="83"/>
    </row>
    <row r="65" spans="1:8" ht="15.75" customHeight="1">
      <c r="A65" s="91"/>
      <c r="B65" s="200" t="s">
        <v>460</v>
      </c>
      <c r="C65" s="256">
        <v>124.7432515151515</v>
      </c>
      <c r="D65" s="257">
        <v>117.50305088668225</v>
      </c>
      <c r="E65" s="258">
        <v>131.98345214362075</v>
      </c>
      <c r="F65" s="257">
        <v>121.00793850510769</v>
      </c>
      <c r="G65" s="258">
        <v>128.47856452519531</v>
      </c>
      <c r="H65" s="83"/>
    </row>
    <row r="66" spans="1:8" ht="15.75" customHeight="1">
      <c r="B66" s="260" t="s">
        <v>601</v>
      </c>
    </row>
    <row r="67" spans="1:8" ht="15.75" customHeight="1">
      <c r="A67" s="1"/>
      <c r="B67"/>
      <c r="C67"/>
      <c r="D67"/>
      <c r="E67"/>
      <c r="F67"/>
      <c r="G67"/>
    </row>
    <row r="68" spans="1:8" ht="15.75" customHeight="1">
      <c r="A68" s="1"/>
      <c r="B68"/>
      <c r="C68"/>
      <c r="D68"/>
      <c r="E68"/>
      <c r="F68"/>
      <c r="G68"/>
    </row>
  </sheetData>
  <dataConsolidate/>
  <mergeCells count="4">
    <mergeCell ref="F2:G2"/>
    <mergeCell ref="B2:B3"/>
    <mergeCell ref="A2:A3"/>
    <mergeCell ref="D2:E2"/>
  </mergeCells>
  <conditionalFormatting sqref="A5 A7 A9:A65 C5:G65 A4:G4 A6:G6 A8:G8">
    <cfRule type="expression" dxfId="90" priority="125">
      <formula>IF(CertVal_IsBlnkRow*CertVal_IsBlnkRowNext=1,TRUE,FALSE)</formula>
    </cfRule>
  </conditionalFormatting>
  <conditionalFormatting sqref="B5:B65">
    <cfRule type="expression" dxfId="89" priority="117">
      <formula>IF(CertVal_IsBlnkRow*CertVal_IsBlnkRowNext=1,TRUE,FALSE)</formula>
    </cfRule>
  </conditionalFormatting>
  <conditionalFormatting sqref="B7">
    <cfRule type="expression" dxfId="88" priority="115">
      <formula>IF(CertVal_IsBlnkRow*CertVal_IsBlnkRowNext=1,TRUE,FALSE)</formula>
    </cfRule>
  </conditionalFormatting>
  <conditionalFormatting sqref="B9">
    <cfRule type="expression" dxfId="87" priority="113">
      <formula>IF(CertVal_IsBlnkRow*CertVal_IsBlnkRowNext=1,TRUE,FALSE)</formula>
    </cfRule>
  </conditionalFormatting>
  <conditionalFormatting sqref="B10">
    <cfRule type="expression" dxfId="86" priority="111">
      <formula>IF(CertVal_IsBlnkRow*CertVal_IsBlnkRowNext=1,TRUE,FALSE)</formula>
    </cfRule>
  </conditionalFormatting>
  <conditionalFormatting sqref="B11">
    <cfRule type="expression" dxfId="85" priority="109">
      <formula>IF(CertVal_IsBlnkRow*CertVal_IsBlnkRowNext=1,TRUE,FALSE)</formula>
    </cfRule>
  </conditionalFormatting>
  <conditionalFormatting sqref="B12">
    <cfRule type="expression" dxfId="84" priority="107">
      <formula>IF(CertVal_IsBlnkRow*CertVal_IsBlnkRowNext=1,TRUE,FALSE)</formula>
    </cfRule>
  </conditionalFormatting>
  <conditionalFormatting sqref="B13">
    <cfRule type="expression" dxfId="83" priority="105">
      <formula>IF(CertVal_IsBlnkRow*CertVal_IsBlnkRowNext=1,TRUE,FALSE)</formula>
    </cfRule>
  </conditionalFormatting>
  <conditionalFormatting sqref="B14">
    <cfRule type="expression" dxfId="82" priority="103">
      <formula>IF(CertVal_IsBlnkRow*CertVal_IsBlnkRowNext=1,TRUE,FALSE)</formula>
    </cfRule>
  </conditionalFormatting>
  <conditionalFormatting sqref="B15">
    <cfRule type="expression" dxfId="81" priority="101">
      <formula>IF(CertVal_IsBlnkRow*CertVal_IsBlnkRowNext=1,TRUE,FALSE)</formula>
    </cfRule>
  </conditionalFormatting>
  <conditionalFormatting sqref="B16">
    <cfRule type="expression" dxfId="80" priority="99">
      <formula>IF(CertVal_IsBlnkRow*CertVal_IsBlnkRowNext=1,TRUE,FALSE)</formula>
    </cfRule>
  </conditionalFormatting>
  <conditionalFormatting sqref="B17">
    <cfRule type="expression" dxfId="79" priority="97">
      <formula>IF(CertVal_IsBlnkRow*CertVal_IsBlnkRowNext=1,TRUE,FALSE)</formula>
    </cfRule>
  </conditionalFormatting>
  <conditionalFormatting sqref="B18">
    <cfRule type="expression" dxfId="78" priority="95">
      <formula>IF(CertVal_IsBlnkRow*CertVal_IsBlnkRowNext=1,TRUE,FALSE)</formula>
    </cfRule>
  </conditionalFormatting>
  <conditionalFormatting sqref="B19">
    <cfRule type="expression" dxfId="77" priority="93">
      <formula>IF(CertVal_IsBlnkRow*CertVal_IsBlnkRowNext=1,TRUE,FALSE)</formula>
    </cfRule>
  </conditionalFormatting>
  <conditionalFormatting sqref="B20">
    <cfRule type="expression" dxfId="76" priority="91">
      <formula>IF(CertVal_IsBlnkRow*CertVal_IsBlnkRowNext=1,TRUE,FALSE)</formula>
    </cfRule>
  </conditionalFormatting>
  <conditionalFormatting sqref="B21">
    <cfRule type="expression" dxfId="75" priority="89">
      <formula>IF(CertVal_IsBlnkRow*CertVal_IsBlnkRowNext=1,TRUE,FALSE)</formula>
    </cfRule>
  </conditionalFormatting>
  <conditionalFormatting sqref="B22">
    <cfRule type="expression" dxfId="74" priority="87">
      <formula>IF(CertVal_IsBlnkRow*CertVal_IsBlnkRowNext=1,TRUE,FALSE)</formula>
    </cfRule>
  </conditionalFormatting>
  <conditionalFormatting sqref="B23">
    <cfRule type="expression" dxfId="73" priority="85">
      <formula>IF(CertVal_IsBlnkRow*CertVal_IsBlnkRowNext=1,TRUE,FALSE)</formula>
    </cfRule>
  </conditionalFormatting>
  <conditionalFormatting sqref="B24">
    <cfRule type="expression" dxfId="72" priority="83">
      <formula>IF(CertVal_IsBlnkRow*CertVal_IsBlnkRowNext=1,TRUE,FALSE)</formula>
    </cfRule>
  </conditionalFormatting>
  <conditionalFormatting sqref="B25">
    <cfRule type="expression" dxfId="71" priority="81">
      <formula>IF(CertVal_IsBlnkRow*CertVal_IsBlnkRowNext=1,TRUE,FALSE)</formula>
    </cfRule>
  </conditionalFormatting>
  <conditionalFormatting sqref="B26">
    <cfRule type="expression" dxfId="70" priority="79">
      <formula>IF(CertVal_IsBlnkRow*CertVal_IsBlnkRowNext=1,TRUE,FALSE)</formula>
    </cfRule>
  </conditionalFormatting>
  <conditionalFormatting sqref="B27">
    <cfRule type="expression" dxfId="69" priority="77">
      <formula>IF(CertVal_IsBlnkRow*CertVal_IsBlnkRowNext=1,TRUE,FALSE)</formula>
    </cfRule>
  </conditionalFormatting>
  <conditionalFormatting sqref="B28">
    <cfRule type="expression" dxfId="68" priority="75">
      <formula>IF(CertVal_IsBlnkRow*CertVal_IsBlnkRowNext=1,TRUE,FALSE)</formula>
    </cfRule>
  </conditionalFormatting>
  <conditionalFormatting sqref="B29">
    <cfRule type="expression" dxfId="67" priority="73">
      <formula>IF(CertVal_IsBlnkRow*CertVal_IsBlnkRowNext=1,TRUE,FALSE)</formula>
    </cfRule>
  </conditionalFormatting>
  <conditionalFormatting sqref="B30">
    <cfRule type="expression" dxfId="66" priority="71">
      <formula>IF(CertVal_IsBlnkRow*CertVal_IsBlnkRowNext=1,TRUE,FALSE)</formula>
    </cfRule>
  </conditionalFormatting>
  <conditionalFormatting sqref="B31">
    <cfRule type="expression" dxfId="65" priority="69">
      <formula>IF(CertVal_IsBlnkRow*CertVal_IsBlnkRowNext=1,TRUE,FALSE)</formula>
    </cfRule>
  </conditionalFormatting>
  <conditionalFormatting sqref="B32">
    <cfRule type="expression" dxfId="64" priority="67">
      <formula>IF(CertVal_IsBlnkRow*CertVal_IsBlnkRowNext=1,TRUE,FALSE)</formula>
    </cfRule>
  </conditionalFormatting>
  <conditionalFormatting sqref="B33">
    <cfRule type="expression" dxfId="63" priority="65">
      <formula>IF(CertVal_IsBlnkRow*CertVal_IsBlnkRowNext=1,TRUE,FALSE)</formula>
    </cfRule>
  </conditionalFormatting>
  <conditionalFormatting sqref="B34">
    <cfRule type="expression" dxfId="62" priority="63">
      <formula>IF(CertVal_IsBlnkRow*CertVal_IsBlnkRowNext=1,TRUE,FALSE)</formula>
    </cfRule>
  </conditionalFormatting>
  <conditionalFormatting sqref="B35">
    <cfRule type="expression" dxfId="61" priority="61">
      <formula>IF(CertVal_IsBlnkRow*CertVal_IsBlnkRowNext=1,TRUE,FALSE)</formula>
    </cfRule>
  </conditionalFormatting>
  <conditionalFormatting sqref="B36">
    <cfRule type="expression" dxfId="60" priority="59">
      <formula>IF(CertVal_IsBlnkRow*CertVal_IsBlnkRowNext=1,TRUE,FALSE)</formula>
    </cfRule>
  </conditionalFormatting>
  <conditionalFormatting sqref="B37">
    <cfRule type="expression" dxfId="59" priority="57">
      <formula>IF(CertVal_IsBlnkRow*CertVal_IsBlnkRowNext=1,TRUE,FALSE)</formula>
    </cfRule>
  </conditionalFormatting>
  <conditionalFormatting sqref="B38">
    <cfRule type="expression" dxfId="58" priority="55">
      <formula>IF(CertVal_IsBlnkRow*CertVal_IsBlnkRowNext=1,TRUE,FALSE)</formula>
    </cfRule>
  </conditionalFormatting>
  <conditionalFormatting sqref="B39">
    <cfRule type="expression" dxfId="57" priority="53">
      <formula>IF(CertVal_IsBlnkRow*CertVal_IsBlnkRowNext=1,TRUE,FALSE)</formula>
    </cfRule>
  </conditionalFormatting>
  <conditionalFormatting sqref="B40">
    <cfRule type="expression" dxfId="56" priority="51">
      <formula>IF(CertVal_IsBlnkRow*CertVal_IsBlnkRowNext=1,TRUE,FALSE)</formula>
    </cfRule>
  </conditionalFormatting>
  <conditionalFormatting sqref="B41">
    <cfRule type="expression" dxfId="55" priority="49">
      <formula>IF(CertVal_IsBlnkRow*CertVal_IsBlnkRowNext=1,TRUE,FALSE)</formula>
    </cfRule>
  </conditionalFormatting>
  <conditionalFormatting sqref="B42">
    <cfRule type="expression" dxfId="54" priority="47">
      <formula>IF(CertVal_IsBlnkRow*CertVal_IsBlnkRowNext=1,TRUE,FALSE)</formula>
    </cfRule>
  </conditionalFormatting>
  <conditionalFormatting sqref="B43">
    <cfRule type="expression" dxfId="53" priority="45">
      <formula>IF(CertVal_IsBlnkRow*CertVal_IsBlnkRowNext=1,TRUE,FALSE)</formula>
    </cfRule>
  </conditionalFormatting>
  <conditionalFormatting sqref="B44">
    <cfRule type="expression" dxfId="52" priority="43">
      <formula>IF(CertVal_IsBlnkRow*CertVal_IsBlnkRowNext=1,TRUE,FALSE)</formula>
    </cfRule>
  </conditionalFormatting>
  <conditionalFormatting sqref="B45">
    <cfRule type="expression" dxfId="51" priority="41">
      <formula>IF(CertVal_IsBlnkRow*CertVal_IsBlnkRowNext=1,TRUE,FALSE)</formula>
    </cfRule>
  </conditionalFormatting>
  <conditionalFormatting sqref="B46">
    <cfRule type="expression" dxfId="50" priority="39">
      <formula>IF(CertVal_IsBlnkRow*CertVal_IsBlnkRowNext=1,TRUE,FALSE)</formula>
    </cfRule>
  </conditionalFormatting>
  <conditionalFormatting sqref="B47">
    <cfRule type="expression" dxfId="49" priority="37">
      <formula>IF(CertVal_IsBlnkRow*CertVal_IsBlnkRowNext=1,TRUE,FALSE)</formula>
    </cfRule>
  </conditionalFormatting>
  <conditionalFormatting sqref="B48">
    <cfRule type="expression" dxfId="48" priority="35">
      <formula>IF(CertVal_IsBlnkRow*CertVal_IsBlnkRowNext=1,TRUE,FALSE)</formula>
    </cfRule>
  </conditionalFormatting>
  <conditionalFormatting sqref="B49">
    <cfRule type="expression" dxfId="47" priority="33">
      <formula>IF(CertVal_IsBlnkRow*CertVal_IsBlnkRowNext=1,TRUE,FALSE)</formula>
    </cfRule>
  </conditionalFormatting>
  <conditionalFormatting sqref="B50">
    <cfRule type="expression" dxfId="46" priority="31">
      <formula>IF(CertVal_IsBlnkRow*CertVal_IsBlnkRowNext=1,TRUE,FALSE)</formula>
    </cfRule>
  </conditionalFormatting>
  <conditionalFormatting sqref="B51">
    <cfRule type="expression" dxfId="45" priority="29">
      <formula>IF(CertVal_IsBlnkRow*CertVal_IsBlnkRowNext=1,TRUE,FALSE)</formula>
    </cfRule>
  </conditionalFormatting>
  <conditionalFormatting sqref="B52">
    <cfRule type="expression" dxfId="44" priority="27">
      <formula>IF(CertVal_IsBlnkRow*CertVal_IsBlnkRowNext=1,TRUE,FALSE)</formula>
    </cfRule>
  </conditionalFormatting>
  <conditionalFormatting sqref="B53">
    <cfRule type="expression" dxfId="43" priority="25">
      <formula>IF(CertVal_IsBlnkRow*CertVal_IsBlnkRowNext=1,TRUE,FALSE)</formula>
    </cfRule>
  </conditionalFormatting>
  <conditionalFormatting sqref="B54">
    <cfRule type="expression" dxfId="42" priority="23">
      <formula>IF(CertVal_IsBlnkRow*CertVal_IsBlnkRowNext=1,TRUE,FALSE)</formula>
    </cfRule>
  </conditionalFormatting>
  <conditionalFormatting sqref="B55">
    <cfRule type="expression" dxfId="41" priority="21">
      <formula>IF(CertVal_IsBlnkRow*CertVal_IsBlnkRowNext=1,TRUE,FALSE)</formula>
    </cfRule>
  </conditionalFormatting>
  <conditionalFormatting sqref="B56">
    <cfRule type="expression" dxfId="40" priority="19">
      <formula>IF(CertVal_IsBlnkRow*CertVal_IsBlnkRowNext=1,TRUE,FALSE)</formula>
    </cfRule>
  </conditionalFormatting>
  <conditionalFormatting sqref="B57">
    <cfRule type="expression" dxfId="39" priority="17">
      <formula>IF(CertVal_IsBlnkRow*CertVal_IsBlnkRowNext=1,TRUE,FALSE)</formula>
    </cfRule>
  </conditionalFormatting>
  <conditionalFormatting sqref="B58">
    <cfRule type="expression" dxfId="38" priority="15">
      <formula>IF(CertVal_IsBlnkRow*CertVal_IsBlnkRowNext=1,TRUE,FALSE)</formula>
    </cfRule>
  </conditionalFormatting>
  <conditionalFormatting sqref="B59">
    <cfRule type="expression" dxfId="37" priority="13">
      <formula>IF(CertVal_IsBlnkRow*CertVal_IsBlnkRowNext=1,TRUE,FALSE)</formula>
    </cfRule>
  </conditionalFormatting>
  <conditionalFormatting sqref="B60">
    <cfRule type="expression" dxfId="36" priority="11">
      <formula>IF(CertVal_IsBlnkRow*CertVal_IsBlnkRowNext=1,TRUE,FALSE)</formula>
    </cfRule>
  </conditionalFormatting>
  <conditionalFormatting sqref="B61">
    <cfRule type="expression" dxfId="35" priority="9">
      <formula>IF(CertVal_IsBlnkRow*CertVal_IsBlnkRowNext=1,TRUE,FALSE)</formula>
    </cfRule>
  </conditionalFormatting>
  <conditionalFormatting sqref="B62">
    <cfRule type="expression" dxfId="34" priority="7">
      <formula>IF(CertVal_IsBlnkRow*CertVal_IsBlnkRowNext=1,TRUE,FALSE)</formula>
    </cfRule>
  </conditionalFormatting>
  <conditionalFormatting sqref="B63">
    <cfRule type="expression" dxfId="33" priority="5">
      <formula>IF(CertVal_IsBlnkRow*CertVal_IsBlnkRowNext=1,TRUE,FALSE)</formula>
    </cfRule>
  </conditionalFormatting>
  <conditionalFormatting sqref="B64">
    <cfRule type="expression" dxfId="32" priority="3">
      <formula>IF(CertVal_IsBlnkRow*CertVal_IsBlnkRowNext=1,TRUE,FALSE)</formula>
    </cfRule>
  </conditionalFormatting>
  <conditionalFormatting sqref="B65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A6043510-F4A7-4E74-A99C-B6353B5F674D}"/>
    <hyperlink ref="B7" location="'PA'!$A$1" display="'PA'!$A$1" xr:uid="{99B64362-2243-46B9-9F8B-3F933460601C}"/>
    <hyperlink ref="B9" location="'4-Acid'!$A$1" display="'4-Acid'!$A$1" xr:uid="{78C2CEAB-CE8B-4478-8B40-B3A66C417BD4}"/>
    <hyperlink ref="B10" location="'4-Acid'!$A$41" display="'4-Acid'!$A$41" xr:uid="{7BB11918-C88D-4A5B-A7F2-041D0514CAE0}"/>
    <hyperlink ref="B11" location="'4-Acid'!$A$59" display="'4-Acid'!$A$59" xr:uid="{490DEA97-93D5-4F55-8A4C-3464DB0B1007}"/>
    <hyperlink ref="B12" location="'4-Acid'!$A$77" display="'4-Acid'!$A$77" xr:uid="{8B4C72BB-E234-45BB-AB10-ABC7DAF1678C}"/>
    <hyperlink ref="B13" location="'4-Acid'!$A$95" display="'4-Acid'!$A$95" xr:uid="{B10EEE54-06FC-4C14-AD59-BC6D625FF9DE}"/>
    <hyperlink ref="B14" location="'4-Acid'!$A$114" display="'4-Acid'!$A$114" xr:uid="{B101C614-2B75-4314-B7C2-ECA5F17EB1DF}"/>
    <hyperlink ref="B15" location="'4-Acid'!$A$133" display="'4-Acid'!$A$133" xr:uid="{58A47A47-42BD-48C5-AF59-64627DC30311}"/>
    <hyperlink ref="B16" location="'4-Acid'!$A$151" display="'4-Acid'!$A$151" xr:uid="{7E0D7F54-E1EA-4542-AC04-29337B8C5DD5}"/>
    <hyperlink ref="B17" location="'4-Acid'!$A$170" display="'4-Acid'!$A$170" xr:uid="{DA144ECD-2BB6-49E1-8D18-A90A0B12F71A}"/>
    <hyperlink ref="B18" location="'4-Acid'!$A$188" display="'4-Acid'!$A$188" xr:uid="{950E6B96-6FE5-400E-96A4-9668F740A117}"/>
    <hyperlink ref="B19" location="'4-Acid'!$A$207" display="'4-Acid'!$A$207" xr:uid="{99A2B2C1-D3CF-4C5A-A82C-72A747703F3D}"/>
    <hyperlink ref="B20" location="'4-Acid'!$A$226" display="'4-Acid'!$A$226" xr:uid="{6C71FB2C-B637-40F4-84B4-D2F5446C706D}"/>
    <hyperlink ref="B21" location="'4-Acid'!$A$245" display="'4-Acid'!$A$245" xr:uid="{717162B3-CDFD-4E92-82A2-629975D99104}"/>
    <hyperlink ref="B22" location="'4-Acid'!$A$264" display="'4-Acid'!$A$264" xr:uid="{EDCB4752-A7EE-4DF0-AEF5-15B4F5F4EA23}"/>
    <hyperlink ref="B23" location="'4-Acid'!$A$282" display="'4-Acid'!$A$282" xr:uid="{81219F68-540A-4A6A-8D20-C5B3FEAD1CCC}"/>
    <hyperlink ref="B24" location="'4-Acid'!$A$300" display="'4-Acid'!$A$300" xr:uid="{A5B7DB39-C7E9-4B55-9142-DD30DA951E4F}"/>
    <hyperlink ref="B25" location="'4-Acid'!$A$319" display="'4-Acid'!$A$319" xr:uid="{74FF9D1F-4A66-4327-9B3C-5392209A82AF}"/>
    <hyperlink ref="B26" location="'4-Acid'!$A$337" display="'4-Acid'!$A$337" xr:uid="{9CDC4049-DA0C-4E5D-A095-8B9AFC21C59C}"/>
    <hyperlink ref="B27" location="'4-Acid'!$A$356" display="'4-Acid'!$A$356" xr:uid="{8194C2F6-8ED5-4481-87A3-B330809A7635}"/>
    <hyperlink ref="B28" location="'4-Acid'!$A$392" display="'4-Acid'!$A$392" xr:uid="{3843AFC7-F2EB-4C8B-9793-58A5B0256582}"/>
    <hyperlink ref="B29" location="'4-Acid'!$A$428" display="'4-Acid'!$A$428" xr:uid="{362EF869-7194-49CB-9EBD-070A263DFF23}"/>
    <hyperlink ref="B30" location="'4-Acid'!$A$447" display="'4-Acid'!$A$447" xr:uid="{63146872-7C2D-4C48-850E-F47A1A890E11}"/>
    <hyperlink ref="B31" location="'4-Acid'!$A$466" display="'4-Acid'!$A$466" xr:uid="{424BED99-4941-411C-8524-D4D66C983D02}"/>
    <hyperlink ref="B32" location="'4-Acid'!$A$484" display="'4-Acid'!$A$484" xr:uid="{71FA13C2-AA0E-41F2-98D4-500FF15DDB8C}"/>
    <hyperlink ref="B33" location="'4-Acid'!$A$502" display="'4-Acid'!$A$502" xr:uid="{AE9B0066-9C55-4CD1-A4FB-49BF8C03382E}"/>
    <hyperlink ref="B34" location="'4-Acid'!$A$521" display="'4-Acid'!$A$521" xr:uid="{FFE387F8-F5B6-4713-A0C0-9D4B8079ED6F}"/>
    <hyperlink ref="B35" location="'4-Acid'!$A$540" display="'4-Acid'!$A$540" xr:uid="{DFF23164-1270-4BB4-A1D1-0B95511BB3CB}"/>
    <hyperlink ref="B36" location="'4-Acid'!$A$558" display="'4-Acid'!$A$558" xr:uid="{896FB88F-D1CF-4220-A13A-22EE25DF38D8}"/>
    <hyperlink ref="B37" location="'4-Acid'!$A$576" display="'4-Acid'!$A$576" xr:uid="{DECE16D2-667E-4B25-896D-171DBF61E258}"/>
    <hyperlink ref="B38" location="'4-Acid'!$A$595" display="'4-Acid'!$A$595" xr:uid="{BC3B4833-488F-4E34-9164-7D2A79CF535A}"/>
    <hyperlink ref="B39" location="'4-Acid'!$A$613" display="'4-Acid'!$A$613" xr:uid="{1348A99A-6462-4322-A5F7-DB19CD0EFB22}"/>
    <hyperlink ref="B40" location="'4-Acid'!$A$632" display="'4-Acid'!$A$632" xr:uid="{893562CB-C9E5-4993-9247-7B7122DFD2C6}"/>
    <hyperlink ref="B41" location="'4-Acid'!$A$650" display="'4-Acid'!$A$650" xr:uid="{301BF0D0-045B-4363-B252-59E600EDC11F}"/>
    <hyperlink ref="B42" location="'4-Acid'!$A$668" display="'4-Acid'!$A$668" xr:uid="{916EB334-771D-49EA-A634-8578B894B14E}"/>
    <hyperlink ref="B43" location="'4-Acid'!$A$686" display="'4-Acid'!$A$686" xr:uid="{188800E1-54D7-4952-BA6D-A495E4361450}"/>
    <hyperlink ref="B44" location="'4-Acid'!$A$705" display="'4-Acid'!$A$705" xr:uid="{ABD0EA07-B340-4393-AF8B-E132A64E999F}"/>
    <hyperlink ref="B45" location="'4-Acid'!$A$723" display="'4-Acid'!$A$723" xr:uid="{72806589-0B39-454D-BC53-B6979A1E282B}"/>
    <hyperlink ref="B46" location="'4-Acid'!$A$741" display="'4-Acid'!$A$741" xr:uid="{84BD8B43-6E0C-487E-B420-19D86B67D908}"/>
    <hyperlink ref="B47" location="'4-Acid'!$A$759" display="'4-Acid'!$A$759" xr:uid="{1F3D3B61-D7E6-4299-8E04-A7FA0D763A18}"/>
    <hyperlink ref="B48" location="'4-Acid'!$A$777" display="'4-Acid'!$A$777" xr:uid="{99508F01-B476-42FE-85DC-BF795EAFC9BB}"/>
    <hyperlink ref="B49" location="'4-Acid'!$A$795" display="'4-Acid'!$A$795" xr:uid="{1EE51801-4206-4677-BEB0-D17146FEF2F2}"/>
    <hyperlink ref="B50" location="'4-Acid'!$A$831" display="'4-Acid'!$A$831" xr:uid="{6F9ABC80-07F5-441E-A49F-82F07CF192C1}"/>
    <hyperlink ref="B51" location="'4-Acid'!$A$849" display="'4-Acid'!$A$849" xr:uid="{69AE98D4-44FE-46B7-9C8B-DC968F2E76C3}"/>
    <hyperlink ref="B52" location="'4-Acid'!$A$868" display="'4-Acid'!$A$868" xr:uid="{14141DEC-B7C1-4D27-8B61-88DBD150E5FB}"/>
    <hyperlink ref="B53" location="'4-Acid'!$A$886" display="'4-Acid'!$A$886" xr:uid="{E3CF37BF-75EF-4229-8FBB-79646339FEBC}"/>
    <hyperlink ref="B54" location="'4-Acid'!$A$905" display="'4-Acid'!$A$905" xr:uid="{60B3D514-7608-4CA0-8945-DEFBA1E92B33}"/>
    <hyperlink ref="B55" location="'4-Acid'!$A$942" display="'4-Acid'!$A$942" xr:uid="{65CD1E2A-D166-456F-84E5-7885AD320BCB}"/>
    <hyperlink ref="B56" location="'4-Acid'!$A$960" display="'4-Acid'!$A$960" xr:uid="{F913A1AE-1CF5-4A59-BB43-11652AEB62EA}"/>
    <hyperlink ref="B57" location="'4-Acid'!$A$978" display="'4-Acid'!$A$978" xr:uid="{B31763DB-7F46-44B5-8DC0-F6BC4FAB9A60}"/>
    <hyperlink ref="B58" location="'4-Acid'!$A$997" display="'4-Acid'!$A$997" xr:uid="{5C072AB5-AE05-4E01-AE09-581496168EBD}"/>
    <hyperlink ref="B59" location="'4-Acid'!$A$1016" display="'4-Acid'!$A$1016" xr:uid="{38AF256C-825A-49DD-8415-96E9F47E2EDE}"/>
    <hyperlink ref="B60" location="'4-Acid'!$A$1034" display="'4-Acid'!$A$1034" xr:uid="{8AFB18F8-42AC-40E2-B7F1-36842049D6D8}"/>
    <hyperlink ref="B61" location="'4-Acid'!$A$1053" display="'4-Acid'!$A$1053" xr:uid="{34401B92-4FC9-44B5-A99C-A220C68D2AD6}"/>
    <hyperlink ref="B62" location="'4-Acid'!$A$1071" display="'4-Acid'!$A$1071" xr:uid="{A578292E-195A-464A-A437-7A4B5AC11E7F}"/>
    <hyperlink ref="B63" location="'4-Acid'!$A$1089" display="'4-Acid'!$A$1089" xr:uid="{FF5D1CB1-A9AA-499F-ADAF-DFFF1D6CE8B2}"/>
    <hyperlink ref="B64" location="'4-Acid'!$A$1107" display="'4-Acid'!$A$1107" xr:uid="{BB928CA6-B7F3-4727-BEAD-555AEEE8498C}"/>
    <hyperlink ref="B65" location="'4-Acid'!$A$1125" display="'4-Acid'!$A$1125" xr:uid="{638550A4-76C1-424A-9525-0BD408B9C88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9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598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2" t="s">
        <v>46</v>
      </c>
      <c r="D2" s="163" t="s">
        <v>47</v>
      </c>
      <c r="E2" s="78" t="s">
        <v>2</v>
      </c>
      <c r="F2" s="164" t="s">
        <v>46</v>
      </c>
      <c r="G2" s="79" t="s">
        <v>47</v>
      </c>
      <c r="H2" s="80" t="s">
        <v>2</v>
      </c>
      <c r="I2" s="164" t="s">
        <v>46</v>
      </c>
      <c r="J2" s="79" t="s">
        <v>47</v>
      </c>
      <c r="K2" s="75"/>
    </row>
    <row r="3" spans="1:11" ht="15.75" customHeight="1">
      <c r="A3" s="76"/>
      <c r="B3" s="166" t="s">
        <v>205</v>
      </c>
      <c r="C3" s="165"/>
      <c r="D3" s="167"/>
      <c r="E3" s="165"/>
      <c r="F3" s="165"/>
      <c r="G3" s="168"/>
      <c r="H3" s="165"/>
      <c r="I3" s="165"/>
      <c r="J3" s="169"/>
    </row>
    <row r="4" spans="1:11" ht="15.75" customHeight="1">
      <c r="A4" s="76"/>
      <c r="B4" s="170" t="s">
        <v>121</v>
      </c>
      <c r="C4" s="161" t="s">
        <v>81</v>
      </c>
      <c r="D4" s="36" t="s">
        <v>102</v>
      </c>
      <c r="E4" s="170" t="s">
        <v>122</v>
      </c>
      <c r="F4" s="161" t="s">
        <v>81</v>
      </c>
      <c r="G4" s="38" t="s">
        <v>102</v>
      </c>
      <c r="H4" s="7" t="s">
        <v>595</v>
      </c>
      <c r="I4" s="161" t="s">
        <v>595</v>
      </c>
      <c r="J4" s="37" t="s">
        <v>595</v>
      </c>
    </row>
    <row r="5" spans="1:11" ht="15.75" customHeight="1">
      <c r="A5" s="76"/>
      <c r="B5" s="166" t="s">
        <v>206</v>
      </c>
      <c r="C5" s="165"/>
      <c r="D5" s="167"/>
      <c r="E5" s="165"/>
      <c r="F5" s="165"/>
      <c r="G5" s="168"/>
      <c r="H5" s="165"/>
      <c r="I5" s="165"/>
      <c r="J5" s="169"/>
    </row>
    <row r="6" spans="1:11" ht="15.75" customHeight="1">
      <c r="A6" s="76"/>
      <c r="B6" s="170" t="s">
        <v>96</v>
      </c>
      <c r="C6" s="161" t="s">
        <v>3</v>
      </c>
      <c r="D6" s="36">
        <v>42.5591020833333</v>
      </c>
      <c r="E6" s="35" t="s">
        <v>595</v>
      </c>
      <c r="F6" s="161" t="s">
        <v>595</v>
      </c>
      <c r="G6" s="38" t="s">
        <v>595</v>
      </c>
      <c r="H6" s="7" t="s">
        <v>595</v>
      </c>
      <c r="I6" s="161" t="s">
        <v>595</v>
      </c>
      <c r="J6" s="37" t="s">
        <v>595</v>
      </c>
    </row>
    <row r="7" spans="1:11" ht="15.75" customHeight="1">
      <c r="A7" s="76"/>
      <c r="B7" s="166" t="s">
        <v>207</v>
      </c>
      <c r="C7" s="165"/>
      <c r="D7" s="167"/>
      <c r="E7" s="165"/>
      <c r="F7" s="165"/>
      <c r="G7" s="168"/>
      <c r="H7" s="165"/>
      <c r="I7" s="165"/>
      <c r="J7" s="169"/>
    </row>
    <row r="8" spans="1:11" ht="15.75" customHeight="1">
      <c r="A8" s="76"/>
      <c r="B8" s="170" t="s">
        <v>96</v>
      </c>
      <c r="C8" s="161" t="s">
        <v>3</v>
      </c>
      <c r="D8" s="36">
        <v>29.1666666666667</v>
      </c>
      <c r="E8" s="35" t="s">
        <v>595</v>
      </c>
      <c r="F8" s="161" t="s">
        <v>595</v>
      </c>
      <c r="G8" s="38" t="s">
        <v>595</v>
      </c>
      <c r="H8" s="7" t="s">
        <v>595</v>
      </c>
      <c r="I8" s="161" t="s">
        <v>595</v>
      </c>
      <c r="J8" s="37" t="s">
        <v>595</v>
      </c>
    </row>
    <row r="9" spans="1:11" ht="15.75" customHeight="1">
      <c r="A9" s="76"/>
      <c r="B9" s="166" t="s">
        <v>182</v>
      </c>
      <c r="C9" s="165"/>
      <c r="D9" s="167"/>
      <c r="E9" s="165"/>
      <c r="F9" s="165"/>
      <c r="G9" s="168"/>
      <c r="H9" s="165"/>
      <c r="I9" s="165"/>
      <c r="J9" s="169"/>
    </row>
    <row r="10" spans="1:11" ht="15.75" customHeight="1">
      <c r="A10" s="76"/>
      <c r="B10" s="170" t="s">
        <v>80</v>
      </c>
      <c r="C10" s="161" t="s">
        <v>3</v>
      </c>
      <c r="D10" s="36">
        <v>0.29680724315111301</v>
      </c>
      <c r="E10" s="170" t="s">
        <v>60</v>
      </c>
      <c r="F10" s="161" t="s">
        <v>3</v>
      </c>
      <c r="G10" s="171">
        <v>1.0686111111111101</v>
      </c>
      <c r="H10" s="7" t="s">
        <v>595</v>
      </c>
      <c r="I10" s="161" t="s">
        <v>595</v>
      </c>
      <c r="J10" s="37" t="s">
        <v>595</v>
      </c>
    </row>
    <row r="11" spans="1:11" ht="15.75" customHeight="1">
      <c r="A11" s="76"/>
      <c r="B11" s="170" t="s">
        <v>52</v>
      </c>
      <c r="C11" s="161" t="s">
        <v>3</v>
      </c>
      <c r="D11" s="36">
        <v>0.103333333333333</v>
      </c>
      <c r="E11" s="170" t="s">
        <v>27</v>
      </c>
      <c r="F11" s="161" t="s">
        <v>3</v>
      </c>
      <c r="G11" s="172">
        <v>3.8333333333333303E-2</v>
      </c>
      <c r="H11" s="7" t="s">
        <v>595</v>
      </c>
      <c r="I11" s="161" t="s">
        <v>595</v>
      </c>
      <c r="J11" s="37" t="s">
        <v>595</v>
      </c>
    </row>
    <row r="12" spans="1:11" ht="15.75" customHeight="1">
      <c r="A12" s="76"/>
      <c r="B12" s="166" t="s">
        <v>133</v>
      </c>
      <c r="C12" s="165"/>
      <c r="D12" s="167"/>
      <c r="E12" s="165"/>
      <c r="F12" s="165"/>
      <c r="G12" s="168"/>
      <c r="H12" s="165"/>
      <c r="I12" s="165"/>
      <c r="J12" s="169"/>
    </row>
    <row r="13" spans="1:11" ht="15.75" customHeight="1">
      <c r="A13" s="76"/>
      <c r="B13" s="170" t="s">
        <v>394</v>
      </c>
      <c r="C13" s="161" t="s">
        <v>1</v>
      </c>
      <c r="D13" s="36">
        <v>11.734999999999999</v>
      </c>
      <c r="E13" s="170" t="s">
        <v>395</v>
      </c>
      <c r="F13" s="161" t="s">
        <v>1</v>
      </c>
      <c r="G13" s="171">
        <v>2.9750000000000001</v>
      </c>
      <c r="H13" s="173" t="s">
        <v>396</v>
      </c>
      <c r="I13" s="161" t="s">
        <v>1</v>
      </c>
      <c r="J13" s="172">
        <v>0.1085</v>
      </c>
    </row>
    <row r="14" spans="1:11" ht="15.75" customHeight="1">
      <c r="A14" s="76"/>
      <c r="B14" s="170" t="s">
        <v>99</v>
      </c>
      <c r="C14" s="161" t="s">
        <v>1</v>
      </c>
      <c r="D14" s="36">
        <v>1.1599999999999999</v>
      </c>
      <c r="E14" s="170" t="s">
        <v>105</v>
      </c>
      <c r="F14" s="161" t="s">
        <v>1</v>
      </c>
      <c r="G14" s="171">
        <v>2.0550000000000002</v>
      </c>
      <c r="H14" s="173" t="s">
        <v>397</v>
      </c>
      <c r="I14" s="161" t="s">
        <v>1</v>
      </c>
      <c r="J14" s="171">
        <v>70.8</v>
      </c>
    </row>
    <row r="15" spans="1:11" ht="15.75" customHeight="1">
      <c r="A15" s="76"/>
      <c r="B15" s="170" t="s">
        <v>208</v>
      </c>
      <c r="C15" s="161" t="s">
        <v>3</v>
      </c>
      <c r="D15" s="174">
        <v>95</v>
      </c>
      <c r="E15" s="170" t="s">
        <v>106</v>
      </c>
      <c r="F15" s="161" t="s">
        <v>1</v>
      </c>
      <c r="G15" s="172">
        <v>0.05</v>
      </c>
      <c r="H15" s="173" t="s">
        <v>398</v>
      </c>
      <c r="I15" s="161" t="s">
        <v>1</v>
      </c>
      <c r="J15" s="171">
        <v>1.69</v>
      </c>
    </row>
    <row r="16" spans="1:11" ht="15.75" customHeight="1">
      <c r="A16" s="76"/>
      <c r="B16" s="170" t="s">
        <v>399</v>
      </c>
      <c r="C16" s="161" t="s">
        <v>1</v>
      </c>
      <c r="D16" s="36">
        <v>4.7300000000000004</v>
      </c>
      <c r="E16" s="170" t="s">
        <v>400</v>
      </c>
      <c r="F16" s="161" t="s">
        <v>1</v>
      </c>
      <c r="G16" s="172">
        <v>0.65500000000000003</v>
      </c>
      <c r="H16" s="173" t="s">
        <v>401</v>
      </c>
      <c r="I16" s="161" t="s">
        <v>1</v>
      </c>
      <c r="J16" s="172">
        <v>0.7</v>
      </c>
    </row>
    <row r="17" spans="1:10" ht="15.75" customHeight="1">
      <c r="A17" s="76"/>
      <c r="B17" s="166" t="s">
        <v>181</v>
      </c>
      <c r="C17" s="165"/>
      <c r="D17" s="167"/>
      <c r="E17" s="165"/>
      <c r="F17" s="165"/>
      <c r="G17" s="168"/>
      <c r="H17" s="165"/>
      <c r="I17" s="165"/>
      <c r="J17" s="169"/>
    </row>
    <row r="18" spans="1:10" ht="15.75" customHeight="1">
      <c r="A18" s="76"/>
      <c r="B18" s="170" t="s">
        <v>402</v>
      </c>
      <c r="C18" s="161" t="s">
        <v>1</v>
      </c>
      <c r="D18" s="36">
        <v>3.5649999999999999</v>
      </c>
      <c r="E18" s="35" t="s">
        <v>595</v>
      </c>
      <c r="F18" s="161" t="s">
        <v>595</v>
      </c>
      <c r="G18" s="38" t="s">
        <v>595</v>
      </c>
      <c r="H18" s="7" t="s">
        <v>595</v>
      </c>
      <c r="I18" s="161" t="s">
        <v>595</v>
      </c>
      <c r="J18" s="37" t="s">
        <v>595</v>
      </c>
    </row>
    <row r="19" spans="1:10" ht="15.75" customHeight="1">
      <c r="A19" s="76"/>
      <c r="B19" s="166" t="s">
        <v>180</v>
      </c>
      <c r="C19" s="165"/>
      <c r="D19" s="167"/>
      <c r="E19" s="165"/>
      <c r="F19" s="165"/>
      <c r="G19" s="168"/>
      <c r="H19" s="165"/>
      <c r="I19" s="165"/>
      <c r="J19" s="169"/>
    </row>
    <row r="20" spans="1:10" ht="15.75" customHeight="1">
      <c r="A20" s="76"/>
      <c r="B20" s="170" t="s">
        <v>107</v>
      </c>
      <c r="C20" s="161" t="s">
        <v>1</v>
      </c>
      <c r="D20" s="175">
        <v>0.52</v>
      </c>
      <c r="E20" s="170" t="s">
        <v>59</v>
      </c>
      <c r="F20" s="161" t="s">
        <v>1</v>
      </c>
      <c r="G20" s="172">
        <v>0.70499999999999996</v>
      </c>
      <c r="H20" s="7" t="s">
        <v>595</v>
      </c>
      <c r="I20" s="161" t="s">
        <v>595</v>
      </c>
      <c r="J20" s="37" t="s">
        <v>595</v>
      </c>
    </row>
    <row r="21" spans="1:10" ht="15.75" customHeight="1">
      <c r="A21" s="76"/>
      <c r="B21" s="166" t="s">
        <v>209</v>
      </c>
      <c r="C21" s="165"/>
      <c r="D21" s="167"/>
      <c r="E21" s="165"/>
      <c r="F21" s="165"/>
      <c r="G21" s="168"/>
      <c r="H21" s="165"/>
      <c r="I21" s="165"/>
      <c r="J21" s="169"/>
    </row>
    <row r="22" spans="1:10" ht="15.75" customHeight="1">
      <c r="A22" s="76"/>
      <c r="B22" s="170" t="s">
        <v>4</v>
      </c>
      <c r="C22" s="161" t="s">
        <v>3</v>
      </c>
      <c r="D22" s="36">
        <v>2.5</v>
      </c>
      <c r="E22" s="170" t="s">
        <v>8</v>
      </c>
      <c r="F22" s="161" t="s">
        <v>3</v>
      </c>
      <c r="G22" s="171">
        <v>7.47</v>
      </c>
      <c r="H22" s="173" t="s">
        <v>12</v>
      </c>
      <c r="I22" s="161" t="s">
        <v>3</v>
      </c>
      <c r="J22" s="171">
        <v>6.085</v>
      </c>
    </row>
    <row r="23" spans="1:10" ht="15.75" customHeight="1">
      <c r="A23" s="76"/>
      <c r="B23" s="170" t="s">
        <v>7</v>
      </c>
      <c r="C23" s="161" t="s">
        <v>3</v>
      </c>
      <c r="D23" s="174">
        <v>3495</v>
      </c>
      <c r="E23" s="170" t="s">
        <v>11</v>
      </c>
      <c r="F23" s="161" t="s">
        <v>3</v>
      </c>
      <c r="G23" s="171">
        <v>0.97499999999999998</v>
      </c>
      <c r="H23" s="173" t="s">
        <v>15</v>
      </c>
      <c r="I23" s="161" t="s">
        <v>3</v>
      </c>
      <c r="J23" s="171">
        <v>3.4</v>
      </c>
    </row>
    <row r="24" spans="1:10" ht="15.75" customHeight="1">
      <c r="A24" s="76"/>
      <c r="B24" s="170" t="s">
        <v>10</v>
      </c>
      <c r="C24" s="161" t="s">
        <v>3</v>
      </c>
      <c r="D24" s="174">
        <v>559.5</v>
      </c>
      <c r="E24" s="170" t="s">
        <v>14</v>
      </c>
      <c r="F24" s="161" t="s">
        <v>3</v>
      </c>
      <c r="G24" s="38" t="s">
        <v>210</v>
      </c>
      <c r="H24" s="173" t="s">
        <v>18</v>
      </c>
      <c r="I24" s="161" t="s">
        <v>3</v>
      </c>
      <c r="J24" s="37">
        <v>98</v>
      </c>
    </row>
    <row r="25" spans="1:10" ht="15.75" customHeight="1">
      <c r="A25" s="76"/>
      <c r="B25" s="170" t="s">
        <v>13</v>
      </c>
      <c r="C25" s="161" t="s">
        <v>3</v>
      </c>
      <c r="D25" s="36">
        <v>2.2000000000000002</v>
      </c>
      <c r="E25" s="170" t="s">
        <v>17</v>
      </c>
      <c r="F25" s="161" t="s">
        <v>3</v>
      </c>
      <c r="G25" s="38">
        <v>34.85</v>
      </c>
      <c r="H25" s="173" t="s">
        <v>21</v>
      </c>
      <c r="I25" s="161" t="s">
        <v>3</v>
      </c>
      <c r="J25" s="171">
        <v>1.0249999999999999</v>
      </c>
    </row>
    <row r="26" spans="1:10" ht="15.75" customHeight="1">
      <c r="A26" s="76"/>
      <c r="B26" s="170" t="s">
        <v>16</v>
      </c>
      <c r="C26" s="161" t="s">
        <v>3</v>
      </c>
      <c r="D26" s="36">
        <v>0.64</v>
      </c>
      <c r="E26" s="170" t="s">
        <v>23</v>
      </c>
      <c r="F26" s="161" t="s">
        <v>3</v>
      </c>
      <c r="G26" s="171">
        <v>0.41</v>
      </c>
      <c r="H26" s="173" t="s">
        <v>24</v>
      </c>
      <c r="I26" s="161" t="s">
        <v>3</v>
      </c>
      <c r="J26" s="171">
        <v>0.80500000000000005</v>
      </c>
    </row>
    <row r="27" spans="1:10" ht="15.75" customHeight="1">
      <c r="A27" s="76"/>
      <c r="B27" s="170" t="s">
        <v>19</v>
      </c>
      <c r="C27" s="161" t="s">
        <v>3</v>
      </c>
      <c r="D27" s="36">
        <v>0.1</v>
      </c>
      <c r="E27" s="170" t="s">
        <v>55</v>
      </c>
      <c r="F27" s="161" t="s">
        <v>1</v>
      </c>
      <c r="G27" s="172">
        <v>3.6400000000000002E-2</v>
      </c>
      <c r="H27" s="173" t="s">
        <v>27</v>
      </c>
      <c r="I27" s="161" t="s">
        <v>3</v>
      </c>
      <c r="J27" s="37" t="s">
        <v>95</v>
      </c>
    </row>
    <row r="28" spans="1:10" ht="15.75" customHeight="1">
      <c r="A28" s="76"/>
      <c r="B28" s="170" t="s">
        <v>22</v>
      </c>
      <c r="C28" s="161" t="s">
        <v>3</v>
      </c>
      <c r="D28" s="174">
        <v>67.95</v>
      </c>
      <c r="E28" s="170" t="s">
        <v>26</v>
      </c>
      <c r="F28" s="161" t="s">
        <v>3</v>
      </c>
      <c r="G28" s="171">
        <v>1.8</v>
      </c>
      <c r="H28" s="173" t="s">
        <v>30</v>
      </c>
      <c r="I28" s="161" t="s">
        <v>3</v>
      </c>
      <c r="J28" s="38">
        <v>13.35</v>
      </c>
    </row>
    <row r="29" spans="1:10" ht="15.75" customHeight="1">
      <c r="A29" s="76"/>
      <c r="B29" s="170" t="s">
        <v>25</v>
      </c>
      <c r="C29" s="161" t="s">
        <v>3</v>
      </c>
      <c r="D29" s="176">
        <v>12.55</v>
      </c>
      <c r="E29" s="170" t="s">
        <v>29</v>
      </c>
      <c r="F29" s="161" t="s">
        <v>3</v>
      </c>
      <c r="G29" s="38">
        <v>13.75</v>
      </c>
      <c r="H29" s="173" t="s">
        <v>61</v>
      </c>
      <c r="I29" s="161" t="s">
        <v>1</v>
      </c>
      <c r="J29" s="172">
        <v>0.442</v>
      </c>
    </row>
    <row r="30" spans="1:10" ht="15.75" customHeight="1">
      <c r="A30" s="76"/>
      <c r="B30" s="170" t="s">
        <v>50</v>
      </c>
      <c r="C30" s="161" t="s">
        <v>3</v>
      </c>
      <c r="D30" s="174">
        <v>106.5</v>
      </c>
      <c r="E30" s="170" t="s">
        <v>31</v>
      </c>
      <c r="F30" s="161" t="s">
        <v>3</v>
      </c>
      <c r="G30" s="38">
        <v>31.05</v>
      </c>
      <c r="H30" s="173" t="s">
        <v>62</v>
      </c>
      <c r="I30" s="161" t="s">
        <v>3</v>
      </c>
      <c r="J30" s="171">
        <v>0.9</v>
      </c>
    </row>
    <row r="31" spans="1:10" ht="15.75" customHeight="1">
      <c r="A31" s="76"/>
      <c r="B31" s="170" t="s">
        <v>28</v>
      </c>
      <c r="C31" s="161" t="s">
        <v>3</v>
      </c>
      <c r="D31" s="36">
        <v>8.51</v>
      </c>
      <c r="E31" s="170" t="s">
        <v>34</v>
      </c>
      <c r="F31" s="161" t="s">
        <v>3</v>
      </c>
      <c r="G31" s="38">
        <v>46</v>
      </c>
      <c r="H31" s="173" t="s">
        <v>63</v>
      </c>
      <c r="I31" s="161" t="s">
        <v>3</v>
      </c>
      <c r="J31" s="171">
        <v>0.41499999999999998</v>
      </c>
    </row>
    <row r="32" spans="1:10" ht="15.75" customHeight="1">
      <c r="A32" s="76"/>
      <c r="B32" s="170" t="s">
        <v>0</v>
      </c>
      <c r="C32" s="161" t="s">
        <v>3</v>
      </c>
      <c r="D32" s="176">
        <v>43</v>
      </c>
      <c r="E32" s="170" t="s">
        <v>37</v>
      </c>
      <c r="F32" s="161" t="s">
        <v>3</v>
      </c>
      <c r="G32" s="38">
        <v>33.5</v>
      </c>
      <c r="H32" s="173" t="s">
        <v>32</v>
      </c>
      <c r="I32" s="161" t="s">
        <v>3</v>
      </c>
      <c r="J32" s="171">
        <v>2.87</v>
      </c>
    </row>
    <row r="33" spans="1:10" ht="15.75" customHeight="1">
      <c r="A33" s="76"/>
      <c r="B33" s="170" t="s">
        <v>33</v>
      </c>
      <c r="C33" s="161" t="s">
        <v>3</v>
      </c>
      <c r="D33" s="36">
        <v>4.7149999999999999</v>
      </c>
      <c r="E33" s="170" t="s">
        <v>40</v>
      </c>
      <c r="F33" s="161" t="s">
        <v>3</v>
      </c>
      <c r="G33" s="171">
        <v>8.3800000000000008</v>
      </c>
      <c r="H33" s="173" t="s">
        <v>64</v>
      </c>
      <c r="I33" s="161" t="s">
        <v>3</v>
      </c>
      <c r="J33" s="37">
        <v>85.5</v>
      </c>
    </row>
    <row r="34" spans="1:10" ht="15.75" customHeight="1">
      <c r="A34" s="76"/>
      <c r="B34" s="170" t="s">
        <v>36</v>
      </c>
      <c r="C34" s="161" t="s">
        <v>3</v>
      </c>
      <c r="D34" s="36">
        <v>2.68</v>
      </c>
      <c r="E34" s="170" t="s">
        <v>43</v>
      </c>
      <c r="F34" s="161" t="s">
        <v>3</v>
      </c>
      <c r="G34" s="37">
        <v>148</v>
      </c>
      <c r="H34" s="173" t="s">
        <v>35</v>
      </c>
      <c r="I34" s="161" t="s">
        <v>3</v>
      </c>
      <c r="J34" s="171">
        <v>9.0500000000000007</v>
      </c>
    </row>
    <row r="35" spans="1:10" ht="15.75" customHeight="1">
      <c r="A35" s="76"/>
      <c r="B35" s="170" t="s">
        <v>39</v>
      </c>
      <c r="C35" s="161" t="s">
        <v>3</v>
      </c>
      <c r="D35" s="36">
        <v>1.1200000000000001</v>
      </c>
      <c r="E35" s="170" t="s">
        <v>58</v>
      </c>
      <c r="F35" s="161" t="s">
        <v>3</v>
      </c>
      <c r="G35" s="172">
        <v>7.4999999999999997E-3</v>
      </c>
      <c r="H35" s="173" t="s">
        <v>38</v>
      </c>
      <c r="I35" s="161" t="s">
        <v>3</v>
      </c>
      <c r="J35" s="38">
        <v>25.6</v>
      </c>
    </row>
    <row r="36" spans="1:10" ht="15.75" customHeight="1">
      <c r="A36" s="76"/>
      <c r="B36" s="170" t="s">
        <v>42</v>
      </c>
      <c r="C36" s="161" t="s">
        <v>3</v>
      </c>
      <c r="D36" s="176">
        <v>16.25</v>
      </c>
      <c r="E36" s="170" t="s">
        <v>6</v>
      </c>
      <c r="F36" s="161" t="s">
        <v>3</v>
      </c>
      <c r="G36" s="37">
        <v>3825</v>
      </c>
      <c r="H36" s="173" t="s">
        <v>41</v>
      </c>
      <c r="I36" s="161" t="s">
        <v>3</v>
      </c>
      <c r="J36" s="171">
        <v>2.58</v>
      </c>
    </row>
    <row r="37" spans="1:10" ht="15.75" customHeight="1">
      <c r="A37" s="76"/>
      <c r="B37" s="170" t="s">
        <v>5</v>
      </c>
      <c r="C37" s="161" t="s">
        <v>3</v>
      </c>
      <c r="D37" s="36">
        <v>5.2</v>
      </c>
      <c r="E37" s="170" t="s">
        <v>9</v>
      </c>
      <c r="F37" s="161" t="s">
        <v>3</v>
      </c>
      <c r="G37" s="38">
        <v>11.85</v>
      </c>
      <c r="H37" s="173" t="s">
        <v>44</v>
      </c>
      <c r="I37" s="161" t="s">
        <v>3</v>
      </c>
      <c r="J37" s="37">
        <v>102.5</v>
      </c>
    </row>
    <row r="38" spans="1:10" ht="15.75" customHeight="1">
      <c r="A38" s="76"/>
      <c r="B38" s="194" t="s">
        <v>80</v>
      </c>
      <c r="C38" s="195" t="s">
        <v>3</v>
      </c>
      <c r="D38" s="196">
        <v>1.85</v>
      </c>
      <c r="E38" s="194" t="s">
        <v>60</v>
      </c>
      <c r="F38" s="195" t="s">
        <v>3</v>
      </c>
      <c r="G38" s="197" t="s">
        <v>102</v>
      </c>
      <c r="H38" s="198" t="s">
        <v>45</v>
      </c>
      <c r="I38" s="195" t="s">
        <v>3</v>
      </c>
      <c r="J38" s="199">
        <v>264</v>
      </c>
    </row>
    <row r="39" spans="1:10" ht="15.75" customHeight="1">
      <c r="B39" s="32" t="s">
        <v>602</v>
      </c>
    </row>
  </sheetData>
  <conditionalFormatting sqref="C3:C38 F3:F38 I3:I38">
    <cfRule type="expression" dxfId="30" priority="2">
      <formula>IndVal_LimitValDiffUOM</formula>
    </cfRule>
  </conditionalFormatting>
  <conditionalFormatting sqref="B3:J38">
    <cfRule type="expression" dxfId="29" priority="1">
      <formula>IF(IndVal_IsBlnkRow*IndVal_IsBlnkRowNext=1,TRUE,FALSE)</formula>
    </cfRule>
  </conditionalFormatting>
  <hyperlinks>
    <hyperlink ref="B4" location="'Fire Assay'!$A$57" display="'Fire Assay'!$A$57" xr:uid="{4B54BDBB-A2F1-492C-AE69-D3197B7AC11D}"/>
    <hyperlink ref="E4" location="'Fire Assay'!$A$75" display="'Fire Assay'!$A$75" xr:uid="{A20850F9-89F0-42AB-9ED1-CC47DD8D64F8}"/>
    <hyperlink ref="B6" location="'AR Digest 10-50g'!$A$1" display="'AR Digest 10-50g'!$A$1" xr:uid="{05D2F7C9-4677-4D2D-925E-62B98F9D0111}"/>
    <hyperlink ref="B8" location="'CNL'!$A$1" display="'CNL'!$A$1" xr:uid="{067079F9-C4B1-4A9C-ABFB-AA5C972DD19D}"/>
    <hyperlink ref="B10" location="'4-Acid'!$A$376" display="'4-Acid'!$A$376" xr:uid="{F71E1466-813C-457D-94C6-6866519F8C8A}"/>
    <hyperlink ref="E10" location="'4-Acid'!$A$815" display="'4-Acid'!$A$815" xr:uid="{066C888D-1C1D-4949-8A17-CF016F22E19A}"/>
    <hyperlink ref="B11" location="'4-Acid'!$A$412" display="'4-Acid'!$A$412" xr:uid="{6D214F95-A89C-410D-88DF-C4DE1B12FC3E}"/>
    <hyperlink ref="E11" location="'4-Acid'!$A$926" display="'4-Acid'!$A$926" xr:uid="{F9C96B89-434E-4D35-9A85-714DDE557734}"/>
    <hyperlink ref="B13" location="'Fusion XRF'!$A$1" display="'Fusion XRF'!$A$1" xr:uid="{F7FA0FE4-19A5-4F46-A87A-C1743FBDE81A}"/>
    <hyperlink ref="E13" location="'Fusion XRF'!$A$80" display="'Fusion XRF'!$A$80" xr:uid="{4576EDB3-FE5A-4752-9DB4-D1A3AB813E44}"/>
    <hyperlink ref="H13" location="'Fusion XRF'!$A$136" display="'Fusion XRF'!$A$136" xr:uid="{DBB22FB7-C5D1-4889-AED6-EC7B77958E78}"/>
    <hyperlink ref="B14" location="'Fusion XRF'!$A$15" display="'Fusion XRF'!$A$15" xr:uid="{C843469E-841F-4082-8E8B-66F9C98DC363}"/>
    <hyperlink ref="E14" location="'Fusion XRF'!$A$94" display="'Fusion XRF'!$A$94" xr:uid="{8A38A458-3B7F-4A21-85A7-BE1096BB7E1B}"/>
    <hyperlink ref="H14" location="'Fusion XRF'!$A$150" display="'Fusion XRF'!$A$150" xr:uid="{5676148C-DCB1-4138-9AB6-B6419EBCF399}"/>
    <hyperlink ref="B15" location="'Fusion XRF'!$A$52" display="'Fusion XRF'!$A$52" xr:uid="{2AAC4EE3-8C37-4305-981A-24F915DA8F6E}"/>
    <hyperlink ref="E15" location="'Fusion XRF'!$A$108" display="'Fusion XRF'!$A$108" xr:uid="{CC2C84C8-83EB-409B-93A9-37F46C6E501F}"/>
    <hyperlink ref="H15" location="'Fusion XRF'!$A$164" display="'Fusion XRF'!$A$164" xr:uid="{CE8B6CF9-B0A0-4E4D-ADF4-A19C5AFD77A4}"/>
    <hyperlink ref="B16" location="'Fusion XRF'!$A$66" display="'Fusion XRF'!$A$66" xr:uid="{B7553FDA-B6CF-4C78-84B9-4393FEF1F043}"/>
    <hyperlink ref="E16" location="'Fusion XRF'!$A$122" display="'Fusion XRF'!$A$122" xr:uid="{FAA2AB25-0FEC-46A2-A66C-98B2AC002A8B}"/>
    <hyperlink ref="H16" location="'Fusion XRF'!$A$178" display="'Fusion XRF'!$A$178" xr:uid="{3DF39B1E-B2CF-4121-AEBA-6CA4420F76E3}"/>
    <hyperlink ref="B18" location="'Thermograv'!$A$1" display="'Thermograv'!$A$1" xr:uid="{9E79518C-859E-4FE4-A8A0-4E0522BD4237}"/>
    <hyperlink ref="B20" location="'IRC'!$A$1" display="'IRC'!$A$1" xr:uid="{C3A3D59A-37DB-4FC6-9F4C-010C56E0F72B}"/>
    <hyperlink ref="E20" location="'IRC'!$A$15" display="'IRC'!$A$15" xr:uid="{877D66DD-AF3E-4AE5-995C-B36E0DE5D3B8}"/>
    <hyperlink ref="B22" location="'Laser Ablation'!$A$1" display="'Laser Ablation'!$A$1" xr:uid="{2E691466-EDDA-4E02-8027-65034E72DF12}"/>
    <hyperlink ref="E22" location="'Laser Ablation'!$A$262" display="'Laser Ablation'!$A$262" xr:uid="{346DB044-A7D5-40F4-9490-3BE53E8543F3}"/>
    <hyperlink ref="H22" location="'Laser Ablation'!$A$500" display="'Laser Ablation'!$A$500" xr:uid="{C2318C8D-DA6B-4CF7-8FE6-45A3EF04106B}"/>
    <hyperlink ref="B23" location="'Laser Ablation'!$A$15" display="'Laser Ablation'!$A$15" xr:uid="{32501726-A06C-4DDF-AE50-5B80415112B3}"/>
    <hyperlink ref="E23" location="'Laser Ablation'!$A$276" display="'Laser Ablation'!$A$276" xr:uid="{5806B8B1-CE61-4CC0-8295-119E9481EDDC}"/>
    <hyperlink ref="H23" location="'Laser Ablation'!$A$514" display="'Laser Ablation'!$A$514" xr:uid="{0F0A8C5C-0BD8-4983-A818-A6D218C1F67C}"/>
    <hyperlink ref="B24" location="'Laser Ablation'!$A$52" display="'Laser Ablation'!$A$52" xr:uid="{F3B91595-EBEA-45FC-A3F1-A4BAE114A121}"/>
    <hyperlink ref="E24" location="'Laser Ablation'!$A$290" display="'Laser Ablation'!$A$290" xr:uid="{8C18FA41-E208-4F39-8526-8B509380A480}"/>
    <hyperlink ref="H24" location="'Laser Ablation'!$A$528" display="'Laser Ablation'!$A$528" xr:uid="{9F55BB6F-A026-4903-8D44-2926E3C7AEE3}"/>
    <hyperlink ref="B25" location="'Laser Ablation'!$A$66" display="'Laser Ablation'!$A$66" xr:uid="{6F472CB9-56E2-4D5B-B81A-DF6F3A482F88}"/>
    <hyperlink ref="E25" location="'Laser Ablation'!$A$304" display="'Laser Ablation'!$A$304" xr:uid="{1C1D9E89-4ABD-4ADC-996C-F7ACA9587C83}"/>
    <hyperlink ref="H25" location="'Laser Ablation'!$A$542" display="'Laser Ablation'!$A$542" xr:uid="{D36A27E2-231A-4E44-B690-1E10546850B6}"/>
    <hyperlink ref="B26" location="'Laser Ablation'!$A$80" display="'Laser Ablation'!$A$80" xr:uid="{BD548CD8-45B9-45EE-B40A-486007716F04}"/>
    <hyperlink ref="E26" location="'Laser Ablation'!$A$318" display="'Laser Ablation'!$A$318" xr:uid="{A4108DE3-16D9-40DE-B4FF-558D1ED650C4}"/>
    <hyperlink ref="H26" location="'Laser Ablation'!$A$556" display="'Laser Ablation'!$A$556" xr:uid="{AEE09C03-075A-45FF-B455-596280C092F6}"/>
    <hyperlink ref="B27" location="'Laser Ablation'!$A$94" display="'Laser Ablation'!$A$94" xr:uid="{01F3A162-7452-46E4-9747-85888A81FFA9}"/>
    <hyperlink ref="E27" location="'Laser Ablation'!$A$332" display="'Laser Ablation'!$A$332" xr:uid="{60C8DDBE-C713-4A9E-AE2A-E847D379D849}"/>
    <hyperlink ref="H27" location="'Laser Ablation'!$A$570" display="'Laser Ablation'!$A$570" xr:uid="{71B1491A-31AF-45E6-92E0-4E0273603A06}"/>
    <hyperlink ref="B28" location="'Laser Ablation'!$A$108" display="'Laser Ablation'!$A$108" xr:uid="{C30CB3A1-FA62-4C39-AD03-A266C61F47A1}"/>
    <hyperlink ref="E28" location="'Laser Ablation'!$A$346" display="'Laser Ablation'!$A$346" xr:uid="{ED75AA93-6B9F-4D41-8D68-67B66B8EA565}"/>
    <hyperlink ref="H28" location="'Laser Ablation'!$A$584" display="'Laser Ablation'!$A$584" xr:uid="{385BEF93-57E5-47E6-82C1-61B5C784E1AA}"/>
    <hyperlink ref="B29" location="'Laser Ablation'!$A$122" display="'Laser Ablation'!$A$122" xr:uid="{1B006853-2FFA-43F9-835C-AD9DEBFD774E}"/>
    <hyperlink ref="E29" location="'Laser Ablation'!$A$360" display="'Laser Ablation'!$A$360" xr:uid="{7FDE23FA-A32C-4FBB-85A6-E7A4E5028525}"/>
    <hyperlink ref="H29" location="'Laser Ablation'!$A$598" display="'Laser Ablation'!$A$598" xr:uid="{DE4B1633-B689-40C6-A949-E611FE868188}"/>
    <hyperlink ref="B30" location="'Laser Ablation'!$A$136" display="'Laser Ablation'!$A$136" xr:uid="{DF9CA503-F293-49AC-9CA7-BE18D98453FB}"/>
    <hyperlink ref="E30" location="'Laser Ablation'!$A$374" display="'Laser Ablation'!$A$374" xr:uid="{4BBAF229-AB96-4ABD-985B-DDF2FADDE3E1}"/>
    <hyperlink ref="H30" location="'Laser Ablation'!$A$612" display="'Laser Ablation'!$A$612" xr:uid="{F3883DF2-23BD-44E9-A3BB-BD97948C30FB}"/>
    <hyperlink ref="B31" location="'Laser Ablation'!$A$150" display="'Laser Ablation'!$A$150" xr:uid="{F5D57FA8-356C-4863-9C54-042522B69850}"/>
    <hyperlink ref="E31" location="'Laser Ablation'!$A$388" display="'Laser Ablation'!$A$388" xr:uid="{9584722E-63FE-4642-A1F7-CC1AF2A25473}"/>
    <hyperlink ref="H31" location="'Laser Ablation'!$A$626" display="'Laser Ablation'!$A$626" xr:uid="{D4D520B5-FAC7-4FB0-9A57-2CC8C971C35A}"/>
    <hyperlink ref="B32" location="'Laser Ablation'!$A$164" display="'Laser Ablation'!$A$164" xr:uid="{2F30996B-6FAE-49EF-A217-17A3533AD0A9}"/>
    <hyperlink ref="E32" location="'Laser Ablation'!$A$402" display="'Laser Ablation'!$A$402" xr:uid="{827E7C87-7D28-4202-AF11-9E460F326F62}"/>
    <hyperlink ref="H32" location="'Laser Ablation'!$A$640" display="'Laser Ablation'!$A$640" xr:uid="{E8CE37AD-0603-48A4-B438-D63777AAC567}"/>
    <hyperlink ref="B33" location="'Laser Ablation'!$A$178" display="'Laser Ablation'!$A$178" xr:uid="{618042BF-AF4C-455D-A812-F9C526CFFD68}"/>
    <hyperlink ref="E33" location="'Laser Ablation'!$A$416" display="'Laser Ablation'!$A$416" xr:uid="{C160A0F9-7F78-4900-9BA9-6EC1EE5D7333}"/>
    <hyperlink ref="H33" location="'Laser Ablation'!$A$654" display="'Laser Ablation'!$A$654" xr:uid="{BB73F653-3945-4E1C-94F7-6D0F4F169C3D}"/>
    <hyperlink ref="B34" location="'Laser Ablation'!$A$192" display="'Laser Ablation'!$A$192" xr:uid="{CF650E98-C53E-4A6A-9758-82D7A8FF6903}"/>
    <hyperlink ref="E34" location="'Laser Ablation'!$A$430" display="'Laser Ablation'!$A$430" xr:uid="{7EEBF7D2-6C7D-4D7A-AEEB-4C6CBBF3C6E3}"/>
    <hyperlink ref="H34" location="'Laser Ablation'!$A$668" display="'Laser Ablation'!$A$668" xr:uid="{DD2DFE8D-3107-4319-9C09-10B0C3D21130}"/>
    <hyperlink ref="B35" location="'Laser Ablation'!$A$206" display="'Laser Ablation'!$A$206" xr:uid="{CC04FF3A-3C12-4A3A-83AD-B698C83966D0}"/>
    <hyperlink ref="E35" location="'Laser Ablation'!$A$444" display="'Laser Ablation'!$A$444" xr:uid="{08C1A9BF-421A-4AA0-9A23-3F6732B652AF}"/>
    <hyperlink ref="H35" location="'Laser Ablation'!$A$682" display="'Laser Ablation'!$A$682" xr:uid="{DD8220A7-BD77-4450-9A10-AB5DC8B1C8F3}"/>
    <hyperlink ref="B36" location="'Laser Ablation'!$A$220" display="'Laser Ablation'!$A$220" xr:uid="{945BD0C8-633B-47AB-9FD8-DBA441339DC0}"/>
    <hyperlink ref="E36" location="'Laser Ablation'!$A$458" display="'Laser Ablation'!$A$458" xr:uid="{A7DD327D-C7F9-4BF4-A782-251BDAD13119}"/>
    <hyperlink ref="H36" location="'Laser Ablation'!$A$696" display="'Laser Ablation'!$A$696" xr:uid="{1A77D004-761B-4790-A381-55D0FDFBEF57}"/>
    <hyperlink ref="B37" location="'Laser Ablation'!$A$234" display="'Laser Ablation'!$A$234" xr:uid="{A644B645-9B65-4C39-95FE-DDCE7F90D15E}"/>
    <hyperlink ref="E37" location="'Laser Ablation'!$A$472" display="'Laser Ablation'!$A$472" xr:uid="{B3B10D55-67B8-490F-8BEB-79B17FF12CB5}"/>
    <hyperlink ref="H37" location="'Laser Ablation'!$A$710" display="'Laser Ablation'!$A$710" xr:uid="{7F97BAEF-4190-4E6F-9F57-127ED942548D}"/>
    <hyperlink ref="B38" location="'Laser Ablation'!$A$248" display="'Laser Ablation'!$A$248" xr:uid="{F398B7CA-2EE0-40EB-964A-F33182339FED}"/>
    <hyperlink ref="E38" location="'Laser Ablation'!$A$486" display="'Laser Ablation'!$A$486" xr:uid="{7BA10D43-6E78-4C16-87FD-59BC2448B7D6}"/>
    <hyperlink ref="H38" location="'Laser Ablation'!$A$724" display="'Laser Ablation'!$A$724" xr:uid="{C90900BD-D8C0-4A0D-A662-3D9980133BCF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4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597</v>
      </c>
      <c r="C1" s="34"/>
    </row>
    <row r="2" spans="2:10" ht="27.95" customHeight="1">
      <c r="B2" s="41" t="s">
        <v>82</v>
      </c>
      <c r="C2" s="41" t="s">
        <v>83</v>
      </c>
    </row>
    <row r="3" spans="2:10" ht="15" customHeight="1">
      <c r="B3" s="42" t="s">
        <v>89</v>
      </c>
      <c r="C3" s="42" t="s">
        <v>90</v>
      </c>
    </row>
    <row r="4" spans="2:10" ht="15" customHeight="1">
      <c r="B4" s="43" t="s">
        <v>93</v>
      </c>
      <c r="C4" s="43" t="s">
        <v>130</v>
      </c>
    </row>
    <row r="5" spans="2:10" ht="15" customHeight="1">
      <c r="B5" s="43" t="s">
        <v>87</v>
      </c>
      <c r="C5" s="43" t="s">
        <v>88</v>
      </c>
    </row>
    <row r="6" spans="2:10" ht="15" customHeight="1">
      <c r="B6" s="43" t="s">
        <v>91</v>
      </c>
      <c r="C6" s="43" t="s">
        <v>86</v>
      </c>
    </row>
    <row r="7" spans="2:10" ht="15" customHeight="1">
      <c r="B7" s="43" t="s">
        <v>85</v>
      </c>
      <c r="C7" s="86" t="s">
        <v>131</v>
      </c>
    </row>
    <row r="8" spans="2:10" ht="15" customHeight="1" thickBot="1">
      <c r="B8" s="43" t="s">
        <v>84</v>
      </c>
      <c r="C8" s="86" t="s">
        <v>132</v>
      </c>
    </row>
    <row r="9" spans="2:10" ht="15" customHeight="1">
      <c r="B9" s="70" t="s">
        <v>129</v>
      </c>
      <c r="C9" s="71"/>
    </row>
    <row r="10" spans="2:10" ht="15" customHeight="1">
      <c r="B10" s="43" t="s">
        <v>295</v>
      </c>
      <c r="C10" s="43" t="s">
        <v>333</v>
      </c>
    </row>
    <row r="11" spans="2:10" ht="15" customHeight="1">
      <c r="B11" s="43" t="s">
        <v>112</v>
      </c>
      <c r="C11" s="43" t="s">
        <v>334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296</v>
      </c>
      <c r="C12" s="43" t="s">
        <v>335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332</v>
      </c>
      <c r="C13" s="43" t="s">
        <v>336</v>
      </c>
    </row>
    <row r="14" spans="2:10" ht="15" customHeight="1">
      <c r="B14" s="43" t="s">
        <v>276</v>
      </c>
      <c r="C14" s="43" t="s">
        <v>337</v>
      </c>
    </row>
    <row r="15" spans="2:10" ht="15" customHeight="1">
      <c r="B15" s="43" t="s">
        <v>275</v>
      </c>
      <c r="C15" s="43" t="s">
        <v>338</v>
      </c>
    </row>
    <row r="16" spans="2:10" ht="15" customHeight="1">
      <c r="B16" s="43" t="s">
        <v>97</v>
      </c>
      <c r="C16" s="43" t="s">
        <v>339</v>
      </c>
    </row>
    <row r="17" spans="2:3" ht="15" customHeight="1">
      <c r="B17" s="43" t="s">
        <v>278</v>
      </c>
      <c r="C17" s="43" t="s">
        <v>340</v>
      </c>
    </row>
    <row r="18" spans="2:3" ht="15" customHeight="1">
      <c r="B18" s="43" t="s">
        <v>280</v>
      </c>
      <c r="C18" s="43" t="s">
        <v>341</v>
      </c>
    </row>
    <row r="19" spans="2:3" ht="15" customHeight="1">
      <c r="B19" s="43" t="s">
        <v>279</v>
      </c>
      <c r="C19" s="43" t="s">
        <v>342</v>
      </c>
    </row>
    <row r="20" spans="2:3" ht="15" customHeight="1">
      <c r="B20" s="43" t="s">
        <v>260</v>
      </c>
      <c r="C20" s="43" t="s">
        <v>343</v>
      </c>
    </row>
    <row r="21" spans="2:3" ht="15" customHeight="1">
      <c r="B21" s="43" t="s">
        <v>259</v>
      </c>
      <c r="C21" s="43" t="s">
        <v>344</v>
      </c>
    </row>
    <row r="22" spans="2:3" ht="15" customHeight="1">
      <c r="B22" s="43" t="s">
        <v>262</v>
      </c>
      <c r="C22" s="43" t="s">
        <v>345</v>
      </c>
    </row>
    <row r="23" spans="2:3" ht="15" customHeight="1">
      <c r="B23" s="43" t="s">
        <v>261</v>
      </c>
      <c r="C23" s="43" t="s">
        <v>346</v>
      </c>
    </row>
    <row r="24" spans="2:3" ht="15" customHeight="1">
      <c r="B24" s="43" t="s">
        <v>111</v>
      </c>
      <c r="C24" s="43" t="s">
        <v>347</v>
      </c>
    </row>
    <row r="25" spans="2:3" ht="15" customHeight="1">
      <c r="B25" s="43" t="s">
        <v>98</v>
      </c>
      <c r="C25" s="43" t="s">
        <v>348</v>
      </c>
    </row>
    <row r="26" spans="2:3" ht="15" customHeight="1">
      <c r="B26" s="43" t="s">
        <v>331</v>
      </c>
      <c r="C26" s="43" t="s">
        <v>349</v>
      </c>
    </row>
    <row r="27" spans="2:3" ht="15" customHeight="1">
      <c r="B27" s="43" t="s">
        <v>293</v>
      </c>
      <c r="C27" s="43" t="s">
        <v>350</v>
      </c>
    </row>
    <row r="28" spans="2:3" ht="15" customHeight="1">
      <c r="B28" s="159" t="s">
        <v>351</v>
      </c>
      <c r="C28" s="160"/>
    </row>
    <row r="29" spans="2:3" ht="15" customHeight="1">
      <c r="B29" s="43" t="s">
        <v>284</v>
      </c>
      <c r="C29" s="43" t="s">
        <v>352</v>
      </c>
    </row>
    <row r="30" spans="2:3" ht="15" customHeight="1">
      <c r="B30" s="43" t="s">
        <v>277</v>
      </c>
      <c r="C30" s="43" t="s">
        <v>353</v>
      </c>
    </row>
    <row r="31" spans="2:3" ht="15" customHeight="1">
      <c r="B31" s="43" t="s">
        <v>277</v>
      </c>
      <c r="C31" s="43" t="s">
        <v>354</v>
      </c>
    </row>
    <row r="32" spans="2:3" ht="15" customHeight="1">
      <c r="B32" s="43" t="s">
        <v>277</v>
      </c>
      <c r="C32" s="43" t="s">
        <v>355</v>
      </c>
    </row>
    <row r="33" spans="2:3" ht="15" customHeight="1">
      <c r="B33" s="43" t="s">
        <v>277</v>
      </c>
      <c r="C33" s="43" t="s">
        <v>356</v>
      </c>
    </row>
    <row r="34" spans="2:3" ht="15" customHeight="1">
      <c r="B34" s="43" t="s">
        <v>272</v>
      </c>
      <c r="C34" s="43" t="s">
        <v>357</v>
      </c>
    </row>
    <row r="35" spans="2:3" ht="15" customHeight="1">
      <c r="B35" s="44" t="s">
        <v>272</v>
      </c>
      <c r="C35" s="44" t="s">
        <v>358</v>
      </c>
    </row>
    <row r="36" spans="2:3" ht="15" customHeight="1">
      <c r="B36" s="58"/>
      <c r="C36" s="59"/>
    </row>
    <row r="37" spans="2:3" ht="15">
      <c r="B37" s="60" t="s">
        <v>123</v>
      </c>
      <c r="C37" s="61" t="s">
        <v>116</v>
      </c>
    </row>
    <row r="38" spans="2:3">
      <c r="B38" s="62"/>
      <c r="C38" s="61"/>
    </row>
    <row r="39" spans="2:3">
      <c r="B39" s="63" t="s">
        <v>120</v>
      </c>
      <c r="C39" s="64" t="s">
        <v>119</v>
      </c>
    </row>
    <row r="40" spans="2:3">
      <c r="B40" s="62"/>
      <c r="C40" s="61"/>
    </row>
    <row r="41" spans="2:3">
      <c r="B41" s="65" t="s">
        <v>117</v>
      </c>
      <c r="C41" s="64" t="s">
        <v>118</v>
      </c>
    </row>
    <row r="42" spans="2:3">
      <c r="B42" s="66"/>
      <c r="C42" s="67"/>
    </row>
    <row r="43" spans="2:3">
      <c r="B43"/>
      <c r="C43"/>
    </row>
    <row r="44" spans="2:3">
      <c r="B44"/>
      <c r="C44"/>
    </row>
  </sheetData>
  <sortState xmlns:xlrd2="http://schemas.microsoft.com/office/spreadsheetml/2017/richdata2" ref="B3:C7">
    <sortCondition ref="B3:B7"/>
  </sortState>
  <conditionalFormatting sqref="B3:C36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596</v>
      </c>
      <c r="C1" s="34"/>
    </row>
    <row r="2" spans="2:9" ht="27.95" customHeight="1">
      <c r="B2" s="69" t="s">
        <v>124</v>
      </c>
      <c r="C2" s="41" t="s">
        <v>125</v>
      </c>
    </row>
    <row r="3" spans="2:9" ht="15" customHeight="1">
      <c r="B3" s="156"/>
      <c r="C3" s="42" t="s">
        <v>126</v>
      </c>
    </row>
    <row r="4" spans="2:9" ht="15" customHeight="1">
      <c r="B4" s="157"/>
      <c r="C4" s="43" t="s">
        <v>359</v>
      </c>
    </row>
    <row r="5" spans="2:9" ht="15" customHeight="1">
      <c r="B5" s="157"/>
      <c r="C5" s="43" t="s">
        <v>360</v>
      </c>
    </row>
    <row r="6" spans="2:9" ht="15" customHeight="1">
      <c r="B6" s="157"/>
      <c r="C6" s="43" t="s">
        <v>361</v>
      </c>
    </row>
    <row r="7" spans="2:9" ht="15" customHeight="1">
      <c r="B7" s="157"/>
      <c r="C7" s="43" t="s">
        <v>362</v>
      </c>
    </row>
    <row r="8" spans="2:9" ht="15" customHeight="1">
      <c r="B8" s="157"/>
      <c r="C8" s="43" t="s">
        <v>363</v>
      </c>
    </row>
    <row r="9" spans="2:9" ht="15" customHeight="1">
      <c r="B9" s="157"/>
      <c r="C9" s="43" t="s">
        <v>364</v>
      </c>
      <c r="D9" s="5"/>
      <c r="E9" s="5"/>
      <c r="G9" s="5"/>
      <c r="H9" s="5"/>
      <c r="I9" s="5"/>
    </row>
    <row r="10" spans="2:9" ht="15" customHeight="1">
      <c r="B10" s="157"/>
      <c r="C10" s="43" t="s">
        <v>127</v>
      </c>
      <c r="D10" s="5"/>
      <c r="E10" s="5"/>
      <c r="G10" s="5"/>
      <c r="H10" s="5"/>
      <c r="I10" s="5"/>
    </row>
    <row r="11" spans="2:9" ht="15" customHeight="1">
      <c r="B11" s="157"/>
      <c r="C11" s="43" t="s">
        <v>365</v>
      </c>
    </row>
    <row r="12" spans="2:9" ht="15" customHeight="1">
      <c r="B12" s="157"/>
      <c r="C12" s="43" t="s">
        <v>366</v>
      </c>
    </row>
    <row r="13" spans="2:9" ht="15" customHeight="1">
      <c r="B13" s="157"/>
      <c r="C13" s="43" t="s">
        <v>367</v>
      </c>
    </row>
    <row r="14" spans="2:9" ht="15" customHeight="1">
      <c r="B14" s="157"/>
      <c r="C14" s="43" t="s">
        <v>368</v>
      </c>
    </row>
    <row r="15" spans="2:9" ht="15" customHeight="1">
      <c r="B15" s="157"/>
      <c r="C15" s="43" t="s">
        <v>369</v>
      </c>
    </row>
    <row r="16" spans="2:9" ht="15" customHeight="1">
      <c r="B16" s="157"/>
      <c r="C16" s="43" t="s">
        <v>370</v>
      </c>
    </row>
    <row r="17" spans="2:3" ht="15" customHeight="1">
      <c r="B17" s="157"/>
      <c r="C17" s="43" t="s">
        <v>371</v>
      </c>
    </row>
    <row r="18" spans="2:3" ht="15" customHeight="1">
      <c r="B18" s="157"/>
      <c r="C18" s="43" t="s">
        <v>372</v>
      </c>
    </row>
    <row r="19" spans="2:3" ht="15" customHeight="1">
      <c r="B19" s="157"/>
      <c r="C19" s="43" t="s">
        <v>373</v>
      </c>
    </row>
    <row r="20" spans="2:3" ht="15" customHeight="1">
      <c r="B20" s="157"/>
      <c r="C20" s="43" t="s">
        <v>128</v>
      </c>
    </row>
    <row r="21" spans="2:3" ht="15" customHeight="1">
      <c r="B21" s="157"/>
      <c r="C21" s="43" t="s">
        <v>374</v>
      </c>
    </row>
    <row r="22" spans="2:3" ht="15" customHeight="1">
      <c r="B22" s="157"/>
      <c r="C22" s="43" t="s">
        <v>375</v>
      </c>
    </row>
    <row r="23" spans="2:3" ht="15" customHeight="1">
      <c r="B23" s="157"/>
      <c r="C23" s="43" t="s">
        <v>376</v>
      </c>
    </row>
    <row r="24" spans="2:3" ht="15" customHeight="1">
      <c r="B24" s="157"/>
      <c r="C24" s="43" t="s">
        <v>377</v>
      </c>
    </row>
    <row r="25" spans="2:3" ht="15" customHeight="1">
      <c r="B25" s="157"/>
      <c r="C25" s="43" t="s">
        <v>378</v>
      </c>
    </row>
    <row r="26" spans="2:3" ht="15" customHeight="1">
      <c r="B26" s="157"/>
      <c r="C26" s="43" t="s">
        <v>379</v>
      </c>
    </row>
    <row r="27" spans="2:3" ht="15" customHeight="1">
      <c r="B27" s="157"/>
      <c r="C27" s="43" t="s">
        <v>380</v>
      </c>
    </row>
    <row r="28" spans="2:3" ht="15" customHeight="1">
      <c r="B28" s="157"/>
      <c r="C28" s="43" t="s">
        <v>381</v>
      </c>
    </row>
    <row r="29" spans="2:3" ht="15" customHeight="1">
      <c r="B29" s="157"/>
      <c r="C29" s="43" t="s">
        <v>381</v>
      </c>
    </row>
    <row r="30" spans="2:3" ht="15" customHeight="1">
      <c r="B30" s="157"/>
      <c r="C30" s="43" t="s">
        <v>382</v>
      </c>
    </row>
    <row r="31" spans="2:3" ht="15" customHeight="1">
      <c r="B31" s="157"/>
      <c r="C31" s="43" t="s">
        <v>383</v>
      </c>
    </row>
    <row r="32" spans="2:3" ht="15" customHeight="1">
      <c r="B32" s="157"/>
      <c r="C32" s="43" t="s">
        <v>384</v>
      </c>
    </row>
    <row r="33" spans="2:3" ht="15" customHeight="1">
      <c r="B33" s="157"/>
      <c r="C33" s="43" t="s">
        <v>385</v>
      </c>
    </row>
    <row r="34" spans="2:3" ht="15" customHeight="1">
      <c r="B34" s="157"/>
      <c r="C34" s="43" t="s">
        <v>386</v>
      </c>
    </row>
    <row r="35" spans="2:3" ht="15" customHeight="1">
      <c r="B35" s="157"/>
      <c r="C35" s="43" t="s">
        <v>387</v>
      </c>
    </row>
    <row r="36" spans="2:3" ht="15" customHeight="1">
      <c r="B36" s="157"/>
      <c r="C36" s="43" t="s">
        <v>388</v>
      </c>
    </row>
    <row r="37" spans="2:3" ht="15" customHeight="1">
      <c r="B37" s="157"/>
      <c r="C37" s="43" t="s">
        <v>389</v>
      </c>
    </row>
    <row r="38" spans="2:3" ht="15" customHeight="1">
      <c r="B38" s="157"/>
      <c r="C38" s="43" t="s">
        <v>390</v>
      </c>
    </row>
    <row r="39" spans="2:3" ht="15" customHeight="1">
      <c r="B39" s="157"/>
      <c r="C39" s="43" t="s">
        <v>391</v>
      </c>
    </row>
    <row r="40" spans="2:3" ht="15" customHeight="1">
      <c r="B40" s="157"/>
      <c r="C40" s="43" t="s">
        <v>392</v>
      </c>
    </row>
    <row r="41" spans="2:3" ht="15" customHeight="1">
      <c r="B41" s="158"/>
      <c r="C41" s="44" t="s">
        <v>393</v>
      </c>
    </row>
  </sheetData>
  <conditionalFormatting sqref="B3:C41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40"/>
      <c r="B1" s="143" t="s">
        <v>603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ht="36.75" customHeight="1" thickBot="1">
      <c r="A2" s="135" t="s">
        <v>200</v>
      </c>
      <c r="B2" s="136" t="s">
        <v>199</v>
      </c>
      <c r="C2" s="137" t="s">
        <v>198</v>
      </c>
      <c r="D2" s="136" t="s">
        <v>108</v>
      </c>
      <c r="E2" s="136" t="s">
        <v>201</v>
      </c>
      <c r="F2" s="138" t="s">
        <v>197</v>
      </c>
      <c r="G2" s="136" t="s">
        <v>196</v>
      </c>
      <c r="H2" s="139" t="s">
        <v>195</v>
      </c>
      <c r="I2" s="93" t="s">
        <v>194</v>
      </c>
      <c r="J2" s="94" t="s">
        <v>193</v>
      </c>
      <c r="K2" s="95"/>
      <c r="L2" s="95"/>
      <c r="M2" s="95"/>
      <c r="N2" s="96"/>
    </row>
    <row r="3" spans="1:14" ht="18" customHeight="1">
      <c r="A3" s="97">
        <v>1</v>
      </c>
      <c r="B3" s="98">
        <v>1</v>
      </c>
      <c r="C3" s="99" t="s">
        <v>204</v>
      </c>
      <c r="D3" s="98">
        <v>1</v>
      </c>
      <c r="E3" s="98">
        <v>19</v>
      </c>
      <c r="F3" s="98">
        <v>19</v>
      </c>
      <c r="G3" s="98">
        <v>187875</v>
      </c>
      <c r="H3" s="100">
        <v>8.6554500000000006E-2</v>
      </c>
      <c r="I3" s="101">
        <v>43.597876191641511</v>
      </c>
      <c r="J3" s="102">
        <f>IF(ISNUMBER($I3),(($I3-$I$23)*$I$27)+$I$23,"-     ")</f>
        <v>43.889452261486312</v>
      </c>
      <c r="K3" s="103"/>
      <c r="L3" s="103"/>
      <c r="M3" s="99"/>
      <c r="N3" s="104"/>
    </row>
    <row r="4" spans="1:14" ht="18" customHeight="1">
      <c r="A4" s="105">
        <v>1</v>
      </c>
      <c r="B4" s="106">
        <v>1</v>
      </c>
      <c r="C4" s="92" t="s">
        <v>204</v>
      </c>
      <c r="D4" s="106">
        <v>1</v>
      </c>
      <c r="E4" s="106">
        <v>5</v>
      </c>
      <c r="F4" s="106">
        <v>5</v>
      </c>
      <c r="G4" s="106">
        <v>187876</v>
      </c>
      <c r="H4" s="107">
        <v>8.4126000000000006E-2</v>
      </c>
      <c r="I4" s="108">
        <v>43.468483237260841</v>
      </c>
      <c r="J4" s="109">
        <f t="shared" ref="J4:J21" si="0">IF(ISNUMBER($I4),(($I4-$I$23)*$I$27)+$I$23,"-     ")</f>
        <v>43.88256278023858</v>
      </c>
      <c r="K4" s="110"/>
      <c r="L4" s="110"/>
      <c r="M4" s="110"/>
      <c r="N4" s="111"/>
    </row>
    <row r="5" spans="1:14" ht="18" customHeight="1">
      <c r="A5" s="105">
        <v>1</v>
      </c>
      <c r="B5" s="106">
        <v>1</v>
      </c>
      <c r="C5" s="92" t="s">
        <v>204</v>
      </c>
      <c r="D5" s="106">
        <v>1</v>
      </c>
      <c r="E5" s="106">
        <v>12</v>
      </c>
      <c r="F5" s="106">
        <v>12</v>
      </c>
      <c r="G5" s="106">
        <v>187877</v>
      </c>
      <c r="H5" s="107">
        <v>8.4085999999999994E-2</v>
      </c>
      <c r="I5" s="108">
        <v>44.695060895013874</v>
      </c>
      <c r="J5" s="109">
        <f t="shared" si="0"/>
        <v>43.947871465803559</v>
      </c>
      <c r="K5" s="110"/>
      <c r="L5" s="110"/>
      <c r="M5" s="110"/>
      <c r="N5" s="111"/>
    </row>
    <row r="6" spans="1:14" ht="18" customHeight="1">
      <c r="A6" s="105">
        <v>1</v>
      </c>
      <c r="B6" s="106">
        <v>1</v>
      </c>
      <c r="C6" s="92" t="s">
        <v>204</v>
      </c>
      <c r="D6" s="106">
        <v>1</v>
      </c>
      <c r="E6" s="106">
        <v>14</v>
      </c>
      <c r="F6" s="106">
        <v>14</v>
      </c>
      <c r="G6" s="106">
        <v>187878</v>
      </c>
      <c r="H6" s="107">
        <v>8.4310999999999997E-2</v>
      </c>
      <c r="I6" s="108">
        <v>43.390457268372359</v>
      </c>
      <c r="J6" s="109">
        <f t="shared" si="0"/>
        <v>43.878408315630629</v>
      </c>
      <c r="K6" s="110"/>
      <c r="L6" s="110"/>
      <c r="M6" s="110"/>
      <c r="N6" s="111"/>
    </row>
    <row r="7" spans="1:14" ht="18" customHeight="1">
      <c r="A7" s="105">
        <v>1</v>
      </c>
      <c r="B7" s="106">
        <v>1</v>
      </c>
      <c r="C7" s="92" t="s">
        <v>204</v>
      </c>
      <c r="D7" s="106">
        <v>1</v>
      </c>
      <c r="E7" s="106">
        <v>13</v>
      </c>
      <c r="F7" s="106">
        <v>13</v>
      </c>
      <c r="G7" s="106">
        <v>187879</v>
      </c>
      <c r="H7" s="107">
        <v>8.6027500000000007E-2</v>
      </c>
      <c r="I7" s="108">
        <v>43.490717769697994</v>
      </c>
      <c r="J7" s="109">
        <f t="shared" si="0"/>
        <v>43.883746649909163</v>
      </c>
      <c r="K7" s="110"/>
      <c r="L7" s="110"/>
      <c r="M7" s="110"/>
      <c r="N7" s="111"/>
    </row>
    <row r="8" spans="1:14" ht="18" customHeight="1">
      <c r="A8" s="105">
        <v>1</v>
      </c>
      <c r="B8" s="106">
        <v>1</v>
      </c>
      <c r="C8" s="92" t="s">
        <v>204</v>
      </c>
      <c r="D8" s="106">
        <v>1</v>
      </c>
      <c r="E8" s="106">
        <v>15</v>
      </c>
      <c r="F8" s="106">
        <v>15</v>
      </c>
      <c r="G8" s="106">
        <v>187880</v>
      </c>
      <c r="H8" s="107">
        <v>8.6495000000000002E-2</v>
      </c>
      <c r="I8" s="108">
        <v>44.297868176274129</v>
      </c>
      <c r="J8" s="109">
        <f t="shared" si="0"/>
        <v>43.926723082565928</v>
      </c>
      <c r="K8" s="110"/>
      <c r="L8" s="110"/>
      <c r="M8" s="110"/>
      <c r="N8" s="111"/>
    </row>
    <row r="9" spans="1:14" ht="18" customHeight="1">
      <c r="A9" s="105">
        <v>1</v>
      </c>
      <c r="B9" s="106">
        <v>1</v>
      </c>
      <c r="C9" s="92" t="s">
        <v>204</v>
      </c>
      <c r="D9" s="106">
        <v>1</v>
      </c>
      <c r="E9" s="106">
        <v>18</v>
      </c>
      <c r="F9" s="106">
        <v>18</v>
      </c>
      <c r="G9" s="106">
        <v>187881</v>
      </c>
      <c r="H9" s="107">
        <v>8.4070000000000006E-2</v>
      </c>
      <c r="I9" s="108">
        <v>43.451219640970486</v>
      </c>
      <c r="J9" s="109">
        <f t="shared" si="0"/>
        <v>43.881643586272574</v>
      </c>
      <c r="K9" s="110"/>
      <c r="L9" s="110"/>
      <c r="M9" s="110"/>
      <c r="N9" s="111"/>
    </row>
    <row r="10" spans="1:14" ht="18" customHeight="1">
      <c r="A10" s="105">
        <v>1</v>
      </c>
      <c r="B10" s="106">
        <v>1</v>
      </c>
      <c r="C10" s="92" t="s">
        <v>204</v>
      </c>
      <c r="D10" s="106">
        <v>1</v>
      </c>
      <c r="E10" s="106">
        <v>10</v>
      </c>
      <c r="F10" s="106">
        <v>10</v>
      </c>
      <c r="G10" s="106">
        <v>187882</v>
      </c>
      <c r="H10" s="107">
        <v>8.5609000000000005E-2</v>
      </c>
      <c r="I10" s="108">
        <v>43.436787617033318</v>
      </c>
      <c r="J10" s="109">
        <f t="shared" si="0"/>
        <v>43.880875158356559</v>
      </c>
      <c r="K10" s="110"/>
      <c r="L10" s="110"/>
      <c r="M10" s="110"/>
      <c r="N10" s="111"/>
    </row>
    <row r="11" spans="1:14" ht="18" customHeight="1">
      <c r="A11" s="105">
        <v>1</v>
      </c>
      <c r="B11" s="106">
        <v>1</v>
      </c>
      <c r="C11" s="92" t="s">
        <v>204</v>
      </c>
      <c r="D11" s="106">
        <v>1</v>
      </c>
      <c r="E11" s="106">
        <v>17</v>
      </c>
      <c r="F11" s="106">
        <v>17</v>
      </c>
      <c r="G11" s="106">
        <v>187883</v>
      </c>
      <c r="H11" s="107">
        <v>8.4435999999999997E-2</v>
      </c>
      <c r="I11" s="108">
        <v>44.903195347991918</v>
      </c>
      <c r="J11" s="109">
        <f t="shared" si="0"/>
        <v>43.958953509780848</v>
      </c>
      <c r="K11" s="110"/>
      <c r="L11" s="110"/>
      <c r="M11" s="110"/>
      <c r="N11" s="111"/>
    </row>
    <row r="12" spans="1:14" ht="18" customHeight="1">
      <c r="A12" s="105">
        <v>1</v>
      </c>
      <c r="B12" s="106">
        <v>1</v>
      </c>
      <c r="C12" s="92" t="s">
        <v>204</v>
      </c>
      <c r="D12" s="106">
        <v>1</v>
      </c>
      <c r="E12" s="106">
        <v>3</v>
      </c>
      <c r="F12" s="106">
        <v>3</v>
      </c>
      <c r="G12" s="106">
        <v>187884</v>
      </c>
      <c r="H12" s="107">
        <v>8.2948999999999995E-2</v>
      </c>
      <c r="I12" s="108">
        <v>43.755391307637105</v>
      </c>
      <c r="J12" s="109">
        <f t="shared" si="0"/>
        <v>43.897839097099421</v>
      </c>
      <c r="K12" s="110"/>
      <c r="L12" s="110"/>
      <c r="M12" s="110"/>
      <c r="N12" s="111"/>
    </row>
    <row r="13" spans="1:14" ht="18" customHeight="1">
      <c r="A13" s="105">
        <v>1</v>
      </c>
      <c r="B13" s="106">
        <v>1</v>
      </c>
      <c r="C13" s="92" t="s">
        <v>204</v>
      </c>
      <c r="D13" s="106">
        <v>1</v>
      </c>
      <c r="E13" s="106">
        <v>11</v>
      </c>
      <c r="F13" s="106">
        <v>11</v>
      </c>
      <c r="G13" s="106">
        <v>187885</v>
      </c>
      <c r="H13" s="107">
        <v>8.7128999999999998E-2</v>
      </c>
      <c r="I13" s="108">
        <v>43.795819247189939</v>
      </c>
      <c r="J13" s="109">
        <f t="shared" si="0"/>
        <v>43.899991668178473</v>
      </c>
      <c r="K13" s="110"/>
      <c r="L13" s="110"/>
      <c r="M13" s="110"/>
      <c r="N13" s="111"/>
    </row>
    <row r="14" spans="1:14" ht="18" customHeight="1">
      <c r="A14" s="105">
        <v>1</v>
      </c>
      <c r="B14" s="106">
        <v>1</v>
      </c>
      <c r="C14" s="92" t="s">
        <v>204</v>
      </c>
      <c r="D14" s="106">
        <v>1</v>
      </c>
      <c r="E14" s="106">
        <v>1</v>
      </c>
      <c r="F14" s="106">
        <v>1</v>
      </c>
      <c r="G14" s="106">
        <v>187886</v>
      </c>
      <c r="H14" s="107">
        <v>8.6588999999999999E-2</v>
      </c>
      <c r="I14" s="108">
        <v>44.212881997704926</v>
      </c>
      <c r="J14" s="109">
        <f t="shared" si="0"/>
        <v>43.922198024100645</v>
      </c>
      <c r="K14" s="110"/>
      <c r="L14" s="110"/>
      <c r="M14" s="110"/>
      <c r="N14" s="111"/>
    </row>
    <row r="15" spans="1:14" ht="18" customHeight="1">
      <c r="A15" s="105">
        <v>1</v>
      </c>
      <c r="B15" s="106">
        <v>1</v>
      </c>
      <c r="C15" s="92" t="s">
        <v>204</v>
      </c>
      <c r="D15" s="106">
        <v>1</v>
      </c>
      <c r="E15" s="106">
        <v>8</v>
      </c>
      <c r="F15" s="106">
        <v>8</v>
      </c>
      <c r="G15" s="106">
        <v>187887</v>
      </c>
      <c r="H15" s="107">
        <v>8.2039000000000001E-2</v>
      </c>
      <c r="I15" s="108">
        <v>43.086767509952587</v>
      </c>
      <c r="J15" s="109">
        <f t="shared" si="0"/>
        <v>43.8622384638348</v>
      </c>
      <c r="K15" s="110"/>
      <c r="L15" s="110"/>
      <c r="M15" s="110"/>
      <c r="N15" s="111"/>
    </row>
    <row r="16" spans="1:14" ht="18" customHeight="1">
      <c r="A16" s="105">
        <v>1</v>
      </c>
      <c r="B16" s="106">
        <v>1</v>
      </c>
      <c r="C16" s="92" t="s">
        <v>204</v>
      </c>
      <c r="D16" s="106">
        <v>1</v>
      </c>
      <c r="E16" s="106">
        <v>6</v>
      </c>
      <c r="F16" s="106">
        <v>6</v>
      </c>
      <c r="G16" s="106">
        <v>187888</v>
      </c>
      <c r="H16" s="107">
        <v>8.7802500000000006E-2</v>
      </c>
      <c r="I16" s="108">
        <v>43.865380802965191</v>
      </c>
      <c r="J16" s="109">
        <f t="shared" si="0"/>
        <v>43.903695448159155</v>
      </c>
      <c r="K16" s="110"/>
      <c r="L16" s="110"/>
      <c r="M16" s="110"/>
      <c r="N16" s="111"/>
    </row>
    <row r="17" spans="1:14" ht="18" customHeight="1">
      <c r="A17" s="105">
        <v>1</v>
      </c>
      <c r="B17" s="106">
        <v>1</v>
      </c>
      <c r="C17" s="92" t="s">
        <v>204</v>
      </c>
      <c r="D17" s="106">
        <v>1</v>
      </c>
      <c r="E17" s="106">
        <v>9</v>
      </c>
      <c r="F17" s="106">
        <v>9</v>
      </c>
      <c r="G17" s="106">
        <v>187889</v>
      </c>
      <c r="H17" s="107">
        <v>8.2727999999999996E-2</v>
      </c>
      <c r="I17" s="108">
        <v>42.87329672199786</v>
      </c>
      <c r="J17" s="109">
        <f t="shared" si="0"/>
        <v>43.850872288623862</v>
      </c>
      <c r="K17" s="110"/>
      <c r="L17" s="110"/>
      <c r="M17" s="110"/>
      <c r="N17" s="111"/>
    </row>
    <row r="18" spans="1:14" ht="18" customHeight="1">
      <c r="A18" s="105">
        <v>1</v>
      </c>
      <c r="B18" s="106">
        <v>1</v>
      </c>
      <c r="C18" s="92" t="s">
        <v>204</v>
      </c>
      <c r="D18" s="106">
        <v>1</v>
      </c>
      <c r="E18" s="106">
        <v>2</v>
      </c>
      <c r="F18" s="106">
        <v>2</v>
      </c>
      <c r="G18" s="106">
        <v>187890</v>
      </c>
      <c r="H18" s="107">
        <v>8.3280000000000007E-2</v>
      </c>
      <c r="I18" s="108">
        <v>42.972130279219222</v>
      </c>
      <c r="J18" s="109">
        <f t="shared" si="0"/>
        <v>43.856134645777558</v>
      </c>
      <c r="K18" s="110"/>
      <c r="L18" s="110"/>
      <c r="M18" s="110"/>
      <c r="N18" s="111"/>
    </row>
    <row r="19" spans="1:14" ht="18" customHeight="1">
      <c r="A19" s="105">
        <v>1</v>
      </c>
      <c r="B19" s="106">
        <v>1</v>
      </c>
      <c r="C19" s="92" t="s">
        <v>204</v>
      </c>
      <c r="D19" s="106">
        <v>1</v>
      </c>
      <c r="E19" s="106">
        <v>7</v>
      </c>
      <c r="F19" s="106">
        <v>7</v>
      </c>
      <c r="G19" s="106">
        <v>187891</v>
      </c>
      <c r="H19" s="107">
        <v>8.7673500000000001E-2</v>
      </c>
      <c r="I19" s="108">
        <v>43.724159787397859</v>
      </c>
      <c r="J19" s="109">
        <f t="shared" si="0"/>
        <v>43.896176186054099</v>
      </c>
      <c r="K19" s="110"/>
      <c r="L19" s="110"/>
      <c r="M19" s="110"/>
      <c r="N19" s="111"/>
    </row>
    <row r="20" spans="1:14" ht="18" customHeight="1">
      <c r="A20" s="105">
        <v>1</v>
      </c>
      <c r="B20" s="106">
        <v>1</v>
      </c>
      <c r="C20" s="92" t="s">
        <v>204</v>
      </c>
      <c r="D20" s="106">
        <v>1</v>
      </c>
      <c r="E20" s="106">
        <v>16</v>
      </c>
      <c r="F20" s="106">
        <v>16</v>
      </c>
      <c r="G20" s="106">
        <v>187892</v>
      </c>
      <c r="H20" s="107">
        <v>8.3501000000000006E-2</v>
      </c>
      <c r="I20" s="108">
        <v>44.412563768718677</v>
      </c>
      <c r="J20" s="109">
        <f t="shared" si="0"/>
        <v>43.932830008071463</v>
      </c>
      <c r="K20" s="110"/>
      <c r="L20" s="110"/>
      <c r="M20" s="110"/>
      <c r="N20" s="111"/>
    </row>
    <row r="21" spans="1:14" ht="18" customHeight="1">
      <c r="A21" s="105">
        <v>1</v>
      </c>
      <c r="B21" s="106">
        <v>1</v>
      </c>
      <c r="C21" s="92" t="s">
        <v>204</v>
      </c>
      <c r="D21" s="106">
        <v>1</v>
      </c>
      <c r="E21" s="106">
        <v>4</v>
      </c>
      <c r="F21" s="106">
        <v>4</v>
      </c>
      <c r="G21" s="106">
        <v>187893</v>
      </c>
      <c r="H21" s="107">
        <v>8.7662000000000004E-2</v>
      </c>
      <c r="I21" s="108">
        <v>44.723007179729137</v>
      </c>
      <c r="J21" s="109">
        <f t="shared" si="0"/>
        <v>43.949359455666766</v>
      </c>
      <c r="K21" s="110"/>
      <c r="L21" s="110"/>
      <c r="M21" s="110"/>
      <c r="N21" s="111"/>
    </row>
    <row r="22" spans="1:14" ht="18" customHeight="1" thickBot="1">
      <c r="A22" s="105">
        <v>1</v>
      </c>
      <c r="B22" s="106">
        <v>1</v>
      </c>
      <c r="C22" s="92" t="s">
        <v>204</v>
      </c>
      <c r="D22" s="106">
        <v>1</v>
      </c>
      <c r="E22" s="106">
        <v>20</v>
      </c>
      <c r="F22" s="106">
        <v>20</v>
      </c>
      <c r="G22" s="106">
        <v>187894</v>
      </c>
      <c r="H22" s="107">
        <v>8.3927000000000002E-2</v>
      </c>
      <c r="I22" s="108">
        <v>45.963939815718831</v>
      </c>
      <c r="J22" s="109">
        <f>IF(ISNUMBER($I22),(($I22-$I$23)*$I$27)+$I$23,"-     ")</f>
        <v>44.015432466877186</v>
      </c>
      <c r="K22" s="110"/>
      <c r="L22" s="110"/>
      <c r="M22" s="110"/>
      <c r="N22" s="111"/>
    </row>
    <row r="23" spans="1:14" ht="18" customHeight="1">
      <c r="A23" s="144" t="s">
        <v>192</v>
      </c>
      <c r="B23" s="128"/>
      <c r="C23" s="129"/>
      <c r="D23" s="128"/>
      <c r="E23" s="128"/>
      <c r="F23" s="130"/>
      <c r="G23" s="128"/>
      <c r="H23" s="131">
        <f>AVERAGE(H$3:H$22)</f>
        <v>8.5049750000000007E-2</v>
      </c>
      <c r="I23" s="112">
        <f>AVERAGE(I$3:I$22)</f>
        <v>43.905850228124379</v>
      </c>
      <c r="J23" s="113">
        <f>AVERAGE(J$3:J$22)</f>
        <v>43.905850228124386</v>
      </c>
      <c r="K23" s="129"/>
      <c r="L23" s="129"/>
      <c r="M23" s="129"/>
      <c r="N23" s="132"/>
    </row>
    <row r="24" spans="1:14" ht="18" customHeight="1">
      <c r="A24" s="145" t="s">
        <v>191</v>
      </c>
      <c r="B24" s="127"/>
      <c r="C24" s="126"/>
      <c r="D24" s="127"/>
      <c r="E24" s="127"/>
      <c r="F24" s="127"/>
      <c r="G24" s="127"/>
      <c r="H24" s="133"/>
      <c r="I24" s="114">
        <f>MEDIAN(I$3:I$22)</f>
        <v>43.739775547517482</v>
      </c>
      <c r="J24" s="115">
        <f>MEDIAN(J$3:J$22)</f>
        <v>43.897007641576764</v>
      </c>
      <c r="K24" s="126"/>
      <c r="L24" s="126"/>
      <c r="M24" s="126"/>
      <c r="N24" s="134"/>
    </row>
    <row r="25" spans="1:14" ht="18" customHeight="1">
      <c r="A25" s="145" t="s">
        <v>190</v>
      </c>
      <c r="B25" s="127"/>
      <c r="C25" s="126"/>
      <c r="D25" s="127"/>
      <c r="E25" s="127"/>
      <c r="F25" s="127"/>
      <c r="G25" s="127"/>
      <c r="H25" s="133"/>
      <c r="I25" s="114">
        <f>STDEV(I$3:I$22)</f>
        <v>0.75584862472571979</v>
      </c>
      <c r="J25" s="115">
        <f>STDEV(J$3:J$22)</f>
        <v>4.0244887761415153E-2</v>
      </c>
      <c r="K25" s="126"/>
      <c r="L25" s="126"/>
      <c r="M25" s="126"/>
      <c r="N25" s="134"/>
    </row>
    <row r="26" spans="1:14" ht="18" customHeight="1" thickBot="1">
      <c r="A26" s="145" t="s">
        <v>189</v>
      </c>
      <c r="B26" s="127"/>
      <c r="C26" s="126"/>
      <c r="D26" s="127"/>
      <c r="E26" s="127"/>
      <c r="F26" s="127"/>
      <c r="G26" s="127"/>
      <c r="H26" s="133"/>
      <c r="I26" s="116">
        <f>I25/I23</f>
        <v>1.7215214391670123E-2</v>
      </c>
      <c r="J26" s="117">
        <f>J25/J23</f>
        <v>9.1661788924055131E-4</v>
      </c>
      <c r="K26" s="126"/>
      <c r="L26" s="126"/>
      <c r="M26" s="126"/>
      <c r="N26" s="134"/>
    </row>
    <row r="27" spans="1:14" ht="18" customHeight="1" thickBot="1">
      <c r="A27" s="146" t="s">
        <v>188</v>
      </c>
      <c r="B27" s="118"/>
      <c r="C27" s="119"/>
      <c r="D27" s="118"/>
      <c r="E27" s="118"/>
      <c r="F27" s="118"/>
      <c r="G27" s="118"/>
      <c r="H27" s="120"/>
      <c r="I27" s="147">
        <f>SQRT(I26*I26*H23/$C$31)/I26</f>
        <v>5.3244639792815456E-2</v>
      </c>
      <c r="J27" s="121"/>
      <c r="K27" s="121"/>
      <c r="L27" s="121"/>
      <c r="M27" s="121"/>
      <c r="N27" s="122"/>
    </row>
    <row r="28" spans="1:14" ht="18" customHeight="1">
      <c r="H28" s="123"/>
    </row>
    <row r="29" spans="1:14" ht="18" customHeight="1">
      <c r="H29" s="123"/>
    </row>
    <row r="30" spans="1:14" ht="18" customHeight="1">
      <c r="A30" s="124" t="s">
        <v>187</v>
      </c>
      <c r="B30" s="125" t="s">
        <v>202</v>
      </c>
      <c r="H30" s="123"/>
    </row>
    <row r="31" spans="1:14" ht="18" customHeight="1">
      <c r="A31" s="92" t="s">
        <v>186</v>
      </c>
      <c r="C31" s="127">
        <v>30</v>
      </c>
      <c r="D31" s="126" t="s">
        <v>185</v>
      </c>
      <c r="H31" s="123"/>
    </row>
    <row r="32" spans="1:14" ht="18" customHeight="1">
      <c r="H32" s="123"/>
    </row>
    <row r="33" spans="3:3" ht="18" customHeight="1">
      <c r="C33" s="92" t="s">
        <v>203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2023-06-09 16:13.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D8F2-CB75-4302-9FF0-88A6CDDF723C}">
  <sheetPr codeName="Sheet6"/>
  <dimension ref="A1:BN152"/>
  <sheetViews>
    <sheetView zoomScale="64" zoomScaleNormal="64" workbookViewId="0"/>
  </sheetViews>
  <sheetFormatPr defaultRowHeight="12.75"/>
  <cols>
    <col min="1" max="1" width="11.140625" customWidth="1"/>
    <col min="2" max="2" width="12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6" width="11.28515625" style="2" bestFit="1" customWidth="1"/>
    <col min="3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462</v>
      </c>
      <c r="BM1" s="28" t="s">
        <v>65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7" t="s">
        <v>224</v>
      </c>
      <c r="N2" s="17" t="s">
        <v>224</v>
      </c>
      <c r="O2" s="17" t="s">
        <v>224</v>
      </c>
      <c r="P2" s="17" t="s">
        <v>224</v>
      </c>
      <c r="Q2" s="17" t="s">
        <v>224</v>
      </c>
      <c r="R2" s="17" t="s">
        <v>224</v>
      </c>
      <c r="S2" s="17" t="s">
        <v>224</v>
      </c>
      <c r="T2" s="17" t="s">
        <v>224</v>
      </c>
      <c r="U2" s="17" t="s">
        <v>224</v>
      </c>
      <c r="V2" s="17" t="s">
        <v>224</v>
      </c>
      <c r="W2" s="17" t="s">
        <v>224</v>
      </c>
      <c r="X2" s="17" t="s">
        <v>224</v>
      </c>
      <c r="Y2" s="17" t="s">
        <v>224</v>
      </c>
      <c r="Z2" s="17" t="s">
        <v>224</v>
      </c>
      <c r="AA2" s="17" t="s">
        <v>224</v>
      </c>
      <c r="AB2" s="17" t="s">
        <v>224</v>
      </c>
      <c r="AC2" s="17" t="s">
        <v>224</v>
      </c>
      <c r="AD2" s="17" t="s">
        <v>224</v>
      </c>
      <c r="AE2" s="17" t="s">
        <v>224</v>
      </c>
      <c r="AF2" s="17" t="s">
        <v>224</v>
      </c>
      <c r="AG2" s="17" t="s">
        <v>224</v>
      </c>
      <c r="AH2" s="17" t="s">
        <v>224</v>
      </c>
      <c r="AI2" s="17" t="s">
        <v>224</v>
      </c>
      <c r="AJ2" s="17" t="s">
        <v>224</v>
      </c>
      <c r="AK2" s="155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52" t="s">
        <v>226</v>
      </c>
      <c r="E3" s="153" t="s">
        <v>227</v>
      </c>
      <c r="F3" s="154" t="s">
        <v>228</v>
      </c>
      <c r="G3" s="154" t="s">
        <v>229</v>
      </c>
      <c r="H3" s="154" t="s">
        <v>230</v>
      </c>
      <c r="I3" s="154" t="s">
        <v>231</v>
      </c>
      <c r="J3" s="154" t="s">
        <v>232</v>
      </c>
      <c r="K3" s="154" t="s">
        <v>233</v>
      </c>
      <c r="L3" s="154" t="s">
        <v>234</v>
      </c>
      <c r="M3" s="154" t="s">
        <v>235</v>
      </c>
      <c r="N3" s="154" t="s">
        <v>236</v>
      </c>
      <c r="O3" s="154" t="s">
        <v>237</v>
      </c>
      <c r="P3" s="154" t="s">
        <v>238</v>
      </c>
      <c r="Q3" s="154" t="s">
        <v>239</v>
      </c>
      <c r="R3" s="154" t="s">
        <v>240</v>
      </c>
      <c r="S3" s="154" t="s">
        <v>241</v>
      </c>
      <c r="T3" s="154" t="s">
        <v>242</v>
      </c>
      <c r="U3" s="154" t="s">
        <v>243</v>
      </c>
      <c r="V3" s="154" t="s">
        <v>244</v>
      </c>
      <c r="W3" s="154" t="s">
        <v>245</v>
      </c>
      <c r="X3" s="154" t="s">
        <v>246</v>
      </c>
      <c r="Y3" s="154" t="s">
        <v>247</v>
      </c>
      <c r="Z3" s="154" t="s">
        <v>248</v>
      </c>
      <c r="AA3" s="154" t="s">
        <v>249</v>
      </c>
      <c r="AB3" s="154" t="s">
        <v>250</v>
      </c>
      <c r="AC3" s="154" t="s">
        <v>251</v>
      </c>
      <c r="AD3" s="154" t="s">
        <v>252</v>
      </c>
      <c r="AE3" s="154" t="s">
        <v>253</v>
      </c>
      <c r="AF3" s="154" t="s">
        <v>254</v>
      </c>
      <c r="AG3" s="154" t="s">
        <v>255</v>
      </c>
      <c r="AH3" s="154" t="s">
        <v>256</v>
      </c>
      <c r="AI3" s="154" t="s">
        <v>257</v>
      </c>
      <c r="AJ3" s="154" t="s">
        <v>258</v>
      </c>
      <c r="AK3" s="155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259</v>
      </c>
      <c r="F4" s="11" t="s">
        <v>259</v>
      </c>
      <c r="G4" s="11" t="s">
        <v>259</v>
      </c>
      <c r="H4" s="11" t="s">
        <v>260</v>
      </c>
      <c r="I4" s="11" t="s">
        <v>260</v>
      </c>
      <c r="J4" s="11" t="s">
        <v>259</v>
      </c>
      <c r="K4" s="11" t="s">
        <v>259</v>
      </c>
      <c r="L4" s="11" t="s">
        <v>259</v>
      </c>
      <c r="M4" s="11" t="s">
        <v>259</v>
      </c>
      <c r="N4" s="11" t="s">
        <v>259</v>
      </c>
      <c r="O4" s="11" t="s">
        <v>259</v>
      </c>
      <c r="P4" s="11" t="s">
        <v>259</v>
      </c>
      <c r="Q4" s="11" t="s">
        <v>261</v>
      </c>
      <c r="R4" s="11" t="s">
        <v>259</v>
      </c>
      <c r="S4" s="11" t="s">
        <v>260</v>
      </c>
      <c r="T4" s="11" t="s">
        <v>260</v>
      </c>
      <c r="U4" s="11" t="s">
        <v>261</v>
      </c>
      <c r="V4" s="11" t="s">
        <v>261</v>
      </c>
      <c r="W4" s="11" t="s">
        <v>260</v>
      </c>
      <c r="X4" s="11" t="s">
        <v>260</v>
      </c>
      <c r="Y4" s="11" t="s">
        <v>259</v>
      </c>
      <c r="Z4" s="11" t="s">
        <v>260</v>
      </c>
      <c r="AA4" s="11" t="s">
        <v>260</v>
      </c>
      <c r="AB4" s="11" t="s">
        <v>260</v>
      </c>
      <c r="AC4" s="11" t="s">
        <v>259</v>
      </c>
      <c r="AD4" s="11" t="s">
        <v>259</v>
      </c>
      <c r="AE4" s="11" t="s">
        <v>261</v>
      </c>
      <c r="AF4" s="11" t="s">
        <v>262</v>
      </c>
      <c r="AG4" s="11" t="s">
        <v>259</v>
      </c>
      <c r="AH4" s="11" t="s">
        <v>260</v>
      </c>
      <c r="AI4" s="11" t="s">
        <v>260</v>
      </c>
      <c r="AJ4" s="11" t="s">
        <v>260</v>
      </c>
      <c r="AK4" s="15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113</v>
      </c>
      <c r="F5" s="26" t="s">
        <v>113</v>
      </c>
      <c r="G5" s="26" t="s">
        <v>264</v>
      </c>
      <c r="H5" s="26" t="s">
        <v>113</v>
      </c>
      <c r="I5" s="26" t="s">
        <v>114</v>
      </c>
      <c r="J5" s="26" t="s">
        <v>113</v>
      </c>
      <c r="K5" s="26" t="s">
        <v>113</v>
      </c>
      <c r="L5" s="26" t="s">
        <v>113</v>
      </c>
      <c r="M5" s="26" t="s">
        <v>265</v>
      </c>
      <c r="N5" s="26" t="s">
        <v>113</v>
      </c>
      <c r="O5" s="26" t="s">
        <v>113</v>
      </c>
      <c r="P5" s="26" t="s">
        <v>113</v>
      </c>
      <c r="Q5" s="26" t="s">
        <v>264</v>
      </c>
      <c r="R5" s="26" t="s">
        <v>113</v>
      </c>
      <c r="S5" s="26" t="s">
        <v>113</v>
      </c>
      <c r="T5" s="26" t="s">
        <v>265</v>
      </c>
      <c r="U5" s="26" t="s">
        <v>114</v>
      </c>
      <c r="V5" s="26" t="s">
        <v>266</v>
      </c>
      <c r="W5" s="26" t="s">
        <v>265</v>
      </c>
      <c r="X5" s="26" t="s">
        <v>114</v>
      </c>
      <c r="Y5" s="26" t="s">
        <v>114</v>
      </c>
      <c r="Z5" s="26" t="s">
        <v>266</v>
      </c>
      <c r="AA5" s="26" t="s">
        <v>113</v>
      </c>
      <c r="AB5" s="26" t="s">
        <v>113</v>
      </c>
      <c r="AC5" s="26" t="s">
        <v>113</v>
      </c>
      <c r="AD5" s="26" t="s">
        <v>113</v>
      </c>
      <c r="AE5" s="26" t="s">
        <v>114</v>
      </c>
      <c r="AF5" s="26" t="s">
        <v>114</v>
      </c>
      <c r="AG5" s="26" t="s">
        <v>114</v>
      </c>
      <c r="AH5" s="26" t="s">
        <v>113</v>
      </c>
      <c r="AI5" s="26" t="s">
        <v>265</v>
      </c>
      <c r="AJ5" s="26" t="s">
        <v>113</v>
      </c>
      <c r="AK5" s="155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44.212881997704926</v>
      </c>
      <c r="E6" s="148">
        <v>40.9</v>
      </c>
      <c r="F6" s="22">
        <v>42.52</v>
      </c>
      <c r="G6" s="22">
        <v>43.4011</v>
      </c>
      <c r="H6" s="22">
        <v>42.8</v>
      </c>
      <c r="I6" s="22">
        <v>44.6</v>
      </c>
      <c r="J6" s="149">
        <v>37.200000000000003</v>
      </c>
      <c r="K6" s="22">
        <v>43.2</v>
      </c>
      <c r="L6" s="22">
        <v>42.9</v>
      </c>
      <c r="M6" s="22">
        <v>42.07</v>
      </c>
      <c r="N6" s="22">
        <v>43.6</v>
      </c>
      <c r="O6" s="22">
        <v>44.3</v>
      </c>
      <c r="P6" s="22">
        <v>43.28</v>
      </c>
      <c r="Q6" s="148">
        <v>40.5</v>
      </c>
      <c r="R6" s="22">
        <v>42.89</v>
      </c>
      <c r="S6" s="148">
        <v>38.43</v>
      </c>
      <c r="T6" s="22">
        <v>43.691429999999997</v>
      </c>
      <c r="U6" s="22">
        <v>43.014000000000003</v>
      </c>
      <c r="V6" s="22">
        <v>42.7</v>
      </c>
      <c r="W6" s="148">
        <v>41</v>
      </c>
      <c r="X6" s="22">
        <v>42.36</v>
      </c>
      <c r="Y6" s="22">
        <v>42</v>
      </c>
      <c r="Z6" s="22">
        <v>43</v>
      </c>
      <c r="AA6" s="22">
        <v>42.4</v>
      </c>
      <c r="AB6" s="22">
        <v>42.1</v>
      </c>
      <c r="AC6" s="22">
        <v>42.3</v>
      </c>
      <c r="AD6" s="22">
        <v>42.4</v>
      </c>
      <c r="AE6" s="22">
        <v>40.847000000000001</v>
      </c>
      <c r="AF6" s="22">
        <v>40.265999999999998</v>
      </c>
      <c r="AG6" s="149">
        <v>25.474498000000001</v>
      </c>
      <c r="AH6" s="22">
        <v>42.7</v>
      </c>
      <c r="AI6" s="22">
        <v>44.559585492228003</v>
      </c>
      <c r="AJ6" s="22">
        <v>41.3</v>
      </c>
      <c r="AK6" s="155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42.972130279219222</v>
      </c>
      <c r="E7" s="150">
        <v>42.3</v>
      </c>
      <c r="F7" s="11">
        <v>42.99</v>
      </c>
      <c r="G7" s="11">
        <v>43.469099999999997</v>
      </c>
      <c r="H7" s="11">
        <v>43</v>
      </c>
      <c r="I7" s="11">
        <v>43.5</v>
      </c>
      <c r="J7" s="150">
        <v>40.700000000000003</v>
      </c>
      <c r="K7" s="11">
        <v>43</v>
      </c>
      <c r="L7" s="11">
        <v>43.2</v>
      </c>
      <c r="M7" s="11">
        <v>43.08</v>
      </c>
      <c r="N7" s="11">
        <v>43.8</v>
      </c>
      <c r="O7" s="11">
        <v>43.9</v>
      </c>
      <c r="P7" s="11">
        <v>42.92</v>
      </c>
      <c r="Q7" s="150">
        <v>39.299999999999997</v>
      </c>
      <c r="R7" s="11">
        <v>42.21</v>
      </c>
      <c r="S7" s="150">
        <v>38.590000000000003</v>
      </c>
      <c r="T7" s="11">
        <v>45.29721</v>
      </c>
      <c r="U7" s="11">
        <v>42.863999999999997</v>
      </c>
      <c r="V7" s="11">
        <v>42.3</v>
      </c>
      <c r="W7" s="150">
        <v>36.51</v>
      </c>
      <c r="X7" s="11">
        <v>44.8</v>
      </c>
      <c r="Y7" s="11">
        <v>43</v>
      </c>
      <c r="Z7" s="11">
        <v>43</v>
      </c>
      <c r="AA7" s="11">
        <v>42.8</v>
      </c>
      <c r="AB7" s="11">
        <v>42</v>
      </c>
      <c r="AC7" s="11">
        <v>42.9</v>
      </c>
      <c r="AD7" s="11">
        <v>43.5</v>
      </c>
      <c r="AE7" s="11">
        <v>45.055999999999997</v>
      </c>
      <c r="AF7" s="11">
        <v>40.887999999999998</v>
      </c>
      <c r="AG7" s="11">
        <v>42.994644000000001</v>
      </c>
      <c r="AH7" s="11">
        <v>42.74</v>
      </c>
      <c r="AI7" s="11">
        <v>44.699083300119568</v>
      </c>
      <c r="AJ7" s="11">
        <v>41.8</v>
      </c>
      <c r="AK7" s="155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3</v>
      </c>
    </row>
    <row r="8" spans="1:66">
      <c r="A8" s="30"/>
      <c r="B8" s="19">
        <v>1</v>
      </c>
      <c r="C8" s="9">
        <v>3</v>
      </c>
      <c r="D8" s="10">
        <v>43.755391307637105</v>
      </c>
      <c r="E8" s="150">
        <v>41.6</v>
      </c>
      <c r="F8" s="11">
        <v>42.83</v>
      </c>
      <c r="G8" s="11">
        <v>43.741100000000003</v>
      </c>
      <c r="H8" s="11">
        <v>43.3</v>
      </c>
      <c r="I8" s="11">
        <v>43.7</v>
      </c>
      <c r="J8" s="150">
        <v>40.799999999999997</v>
      </c>
      <c r="K8" s="11">
        <v>42.9</v>
      </c>
      <c r="L8" s="11">
        <v>42.9</v>
      </c>
      <c r="M8" s="11">
        <v>42.74</v>
      </c>
      <c r="N8" s="11">
        <v>43.6</v>
      </c>
      <c r="O8" s="11">
        <v>43.2</v>
      </c>
      <c r="P8" s="11">
        <v>44.46</v>
      </c>
      <c r="Q8" s="150">
        <v>40.4</v>
      </c>
      <c r="R8" s="11">
        <v>42.55</v>
      </c>
      <c r="S8" s="150">
        <v>38.950000000000003</v>
      </c>
      <c r="T8" s="11">
        <v>44.122079999999997</v>
      </c>
      <c r="U8" s="11">
        <v>41.454000000000001</v>
      </c>
      <c r="V8" s="11">
        <v>42.8</v>
      </c>
      <c r="W8" s="150">
        <v>38.58</v>
      </c>
      <c r="X8" s="11">
        <v>43.93</v>
      </c>
      <c r="Y8" s="11">
        <v>43</v>
      </c>
      <c r="Z8" s="11">
        <v>43</v>
      </c>
      <c r="AA8" s="11">
        <v>42.5</v>
      </c>
      <c r="AB8" s="11">
        <v>43.3</v>
      </c>
      <c r="AC8" s="11">
        <v>41.5</v>
      </c>
      <c r="AD8" s="11">
        <v>43.2</v>
      </c>
      <c r="AE8" s="11">
        <v>41.707000000000001</v>
      </c>
      <c r="AF8" s="11">
        <v>41.183999999999997</v>
      </c>
      <c r="AG8" s="11">
        <v>42.823214000000007</v>
      </c>
      <c r="AH8" s="11">
        <v>43.07</v>
      </c>
      <c r="AI8" s="11">
        <v>43.687773795300679</v>
      </c>
      <c r="AJ8" s="11">
        <v>41.8</v>
      </c>
      <c r="AK8" s="155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44.723007179729137</v>
      </c>
      <c r="E9" s="150">
        <v>40.5</v>
      </c>
      <c r="F9" s="11">
        <v>42.72</v>
      </c>
      <c r="G9" s="11">
        <v>42.789200000000001</v>
      </c>
      <c r="H9" s="11">
        <v>42.9</v>
      </c>
      <c r="I9" s="11">
        <v>45</v>
      </c>
      <c r="J9" s="150">
        <v>40.700000000000003</v>
      </c>
      <c r="K9" s="11">
        <v>42.7</v>
      </c>
      <c r="L9" s="11">
        <v>42.9</v>
      </c>
      <c r="M9" s="11">
        <v>42.68</v>
      </c>
      <c r="N9" s="11">
        <v>43.8</v>
      </c>
      <c r="O9" s="151">
        <v>46.2</v>
      </c>
      <c r="P9" s="11">
        <v>43.01</v>
      </c>
      <c r="Q9" s="150">
        <v>40.9</v>
      </c>
      <c r="R9" s="11">
        <v>43.32</v>
      </c>
      <c r="S9" s="150">
        <v>39.909999999999997</v>
      </c>
      <c r="T9" s="11">
        <v>45.061589999999995</v>
      </c>
      <c r="U9" s="11">
        <v>42.121000000000002</v>
      </c>
      <c r="V9" s="11">
        <v>42.5</v>
      </c>
      <c r="W9" s="150">
        <v>39.32</v>
      </c>
      <c r="X9" s="11">
        <v>41.7</v>
      </c>
      <c r="Y9" s="11">
        <v>43</v>
      </c>
      <c r="Z9" s="11">
        <v>43</v>
      </c>
      <c r="AA9" s="11">
        <v>42.6</v>
      </c>
      <c r="AB9" s="11">
        <v>42.4</v>
      </c>
      <c r="AC9" s="11">
        <v>42.4</v>
      </c>
      <c r="AD9" s="11">
        <v>43.4</v>
      </c>
      <c r="AE9" s="11">
        <v>42.488999999999997</v>
      </c>
      <c r="AF9" s="11">
        <v>41.750999999999998</v>
      </c>
      <c r="AG9" s="11">
        <v>42.823214000000007</v>
      </c>
      <c r="AH9" s="11">
        <v>42.9</v>
      </c>
      <c r="AI9" s="11">
        <v>43.203497615262314</v>
      </c>
      <c r="AJ9" s="11">
        <v>43.1</v>
      </c>
      <c r="AK9" s="155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42.961541971240685</v>
      </c>
      <c r="BN9" s="28"/>
    </row>
    <row r="10" spans="1:66">
      <c r="A10" s="30"/>
      <c r="B10" s="19">
        <v>1</v>
      </c>
      <c r="C10" s="9">
        <v>5</v>
      </c>
      <c r="D10" s="10">
        <v>43.468483237260841</v>
      </c>
      <c r="E10" s="150">
        <v>40.4</v>
      </c>
      <c r="F10" s="11">
        <v>42.9</v>
      </c>
      <c r="G10" s="11">
        <v>43.741100000000003</v>
      </c>
      <c r="H10" s="11">
        <v>42.5</v>
      </c>
      <c r="I10" s="11">
        <v>44.3</v>
      </c>
      <c r="J10" s="150">
        <v>41.5</v>
      </c>
      <c r="K10" s="11">
        <v>43</v>
      </c>
      <c r="L10" s="11">
        <v>42.3</v>
      </c>
      <c r="M10" s="11">
        <v>42.56</v>
      </c>
      <c r="N10" s="11">
        <v>43.6</v>
      </c>
      <c r="O10" s="11">
        <v>43.7</v>
      </c>
      <c r="P10" s="11">
        <v>43.33</v>
      </c>
      <c r="Q10" s="150">
        <v>40.1</v>
      </c>
      <c r="R10" s="11">
        <v>42.3</v>
      </c>
      <c r="S10" s="150">
        <v>39.9</v>
      </c>
      <c r="T10" s="11">
        <v>44.055749999999996</v>
      </c>
      <c r="U10" s="11">
        <v>41.982999999999997</v>
      </c>
      <c r="V10" s="11">
        <v>42.4</v>
      </c>
      <c r="W10" s="150">
        <v>37.380000000000003</v>
      </c>
      <c r="X10" s="11">
        <v>43.18</v>
      </c>
      <c r="Y10" s="11">
        <v>43</v>
      </c>
      <c r="Z10" s="11">
        <v>44</v>
      </c>
      <c r="AA10" s="11">
        <v>42.6</v>
      </c>
      <c r="AB10" s="11">
        <v>44.3</v>
      </c>
      <c r="AC10" s="11">
        <v>42.8</v>
      </c>
      <c r="AD10" s="11">
        <v>42.7</v>
      </c>
      <c r="AE10" s="11">
        <v>42.488999999999997</v>
      </c>
      <c r="AF10" s="11">
        <v>41.817</v>
      </c>
      <c r="AG10" s="11">
        <v>42.857500000000002</v>
      </c>
      <c r="AH10" s="11">
        <v>42.6</v>
      </c>
      <c r="AI10" s="11">
        <v>44.811133200795226</v>
      </c>
      <c r="AJ10" s="11">
        <v>42.4</v>
      </c>
      <c r="AK10" s="155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43.865380802965191</v>
      </c>
      <c r="E11" s="150">
        <v>40.799999999999997</v>
      </c>
      <c r="F11" s="11">
        <v>42.95</v>
      </c>
      <c r="G11" s="11">
        <v>43.333100000000002</v>
      </c>
      <c r="H11" s="11">
        <v>42.5</v>
      </c>
      <c r="I11" s="11">
        <v>44.9</v>
      </c>
      <c r="J11" s="150">
        <v>41.7</v>
      </c>
      <c r="K11" s="11">
        <v>43.9</v>
      </c>
      <c r="L11" s="11">
        <v>43.3</v>
      </c>
      <c r="M11" s="11">
        <v>42.07</v>
      </c>
      <c r="N11" s="11">
        <v>43.7</v>
      </c>
      <c r="O11" s="11">
        <v>42</v>
      </c>
      <c r="P11" s="11">
        <v>44.68</v>
      </c>
      <c r="Q11" s="150">
        <v>40</v>
      </c>
      <c r="R11" s="11">
        <v>43.12</v>
      </c>
      <c r="S11" s="150">
        <v>40.33</v>
      </c>
      <c r="T11" s="11">
        <v>43.546890000000005</v>
      </c>
      <c r="U11" s="11">
        <v>41.472999999999999</v>
      </c>
      <c r="V11" s="11">
        <v>41.9</v>
      </c>
      <c r="W11" s="150">
        <v>34.79</v>
      </c>
      <c r="X11" s="11">
        <v>43.57</v>
      </c>
      <c r="Y11" s="11">
        <v>42</v>
      </c>
      <c r="Z11" s="11">
        <v>43</v>
      </c>
      <c r="AA11" s="11">
        <v>43.4</v>
      </c>
      <c r="AB11" s="11">
        <v>41.7</v>
      </c>
      <c r="AC11" s="11">
        <v>43.6</v>
      </c>
      <c r="AD11" s="11">
        <v>43.4</v>
      </c>
      <c r="AE11" s="11">
        <v>40.606000000000002</v>
      </c>
      <c r="AF11" s="11">
        <v>41.848999999999997</v>
      </c>
      <c r="AG11" s="11">
        <v>42.583212000000003</v>
      </c>
      <c r="AH11" s="151">
        <v>44.39</v>
      </c>
      <c r="AI11" s="11">
        <v>44.050935137286118</v>
      </c>
      <c r="AJ11" s="11">
        <v>43.2</v>
      </c>
      <c r="AK11" s="155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43.724159787397859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55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43.086767509952587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55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42.87329672199786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55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43.436787617033318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5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43.795819247189939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5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44.695060895013874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5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43.490717769697994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55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43.390457268372359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55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44.297868176274129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55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44.412563768718677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5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44.903195347991918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5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43.451219640970486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55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43.597876191641511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55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45.963939815718831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55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43.905850228124379</v>
      </c>
      <c r="E26" s="23">
        <v>41.083333333333336</v>
      </c>
      <c r="F26" s="23">
        <v>42.818333333333335</v>
      </c>
      <c r="G26" s="23">
        <v>43.41245</v>
      </c>
      <c r="H26" s="23">
        <v>42.833333333333336</v>
      </c>
      <c r="I26" s="23">
        <v>44.333333333333336</v>
      </c>
      <c r="J26" s="23">
        <v>40.433333333333337</v>
      </c>
      <c r="K26" s="23">
        <v>43.116666666666667</v>
      </c>
      <c r="L26" s="23">
        <v>42.916666666666664</v>
      </c>
      <c r="M26" s="23">
        <v>42.533333333333339</v>
      </c>
      <c r="N26" s="23">
        <v>43.683333333333337</v>
      </c>
      <c r="O26" s="23">
        <v>43.883333333333326</v>
      </c>
      <c r="P26" s="23">
        <v>43.613333333333337</v>
      </c>
      <c r="Q26" s="23">
        <v>40.199999999999996</v>
      </c>
      <c r="R26" s="23">
        <v>42.731666666666662</v>
      </c>
      <c r="S26" s="23">
        <v>39.351666666666667</v>
      </c>
      <c r="T26" s="23">
        <v>44.295825000000001</v>
      </c>
      <c r="U26" s="23">
        <v>42.151499999999999</v>
      </c>
      <c r="V26" s="23">
        <v>42.433333333333337</v>
      </c>
      <c r="W26" s="23">
        <v>37.93</v>
      </c>
      <c r="X26" s="23">
        <v>43.256666666666668</v>
      </c>
      <c r="Y26" s="23">
        <v>42.666666666666664</v>
      </c>
      <c r="Z26" s="23">
        <v>43.166666666666664</v>
      </c>
      <c r="AA26" s="23">
        <v>42.716666666666661</v>
      </c>
      <c r="AB26" s="23">
        <v>42.633333333333326</v>
      </c>
      <c r="AC26" s="23">
        <v>42.583333333333329</v>
      </c>
      <c r="AD26" s="23">
        <v>43.1</v>
      </c>
      <c r="AE26" s="23">
        <v>42.198999999999998</v>
      </c>
      <c r="AF26" s="23">
        <v>41.292499999999997</v>
      </c>
      <c r="AG26" s="23">
        <v>39.926047000000004</v>
      </c>
      <c r="AH26" s="23">
        <v>43.066666666666663</v>
      </c>
      <c r="AI26" s="23">
        <v>44.168668090165312</v>
      </c>
      <c r="AJ26" s="23">
        <v>42.266666666666673</v>
      </c>
      <c r="AK26" s="155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43.739775547517482</v>
      </c>
      <c r="E27" s="11">
        <v>40.849999999999994</v>
      </c>
      <c r="F27" s="11">
        <v>42.864999999999995</v>
      </c>
      <c r="G27" s="11">
        <v>43.435099999999998</v>
      </c>
      <c r="H27" s="11">
        <v>42.849999999999994</v>
      </c>
      <c r="I27" s="11">
        <v>44.45</v>
      </c>
      <c r="J27" s="11">
        <v>40.75</v>
      </c>
      <c r="K27" s="11">
        <v>43</v>
      </c>
      <c r="L27" s="11">
        <v>42.9</v>
      </c>
      <c r="M27" s="11">
        <v>42.620000000000005</v>
      </c>
      <c r="N27" s="11">
        <v>43.650000000000006</v>
      </c>
      <c r="O27" s="11">
        <v>43.8</v>
      </c>
      <c r="P27" s="11">
        <v>43.305</v>
      </c>
      <c r="Q27" s="11">
        <v>40.25</v>
      </c>
      <c r="R27" s="11">
        <v>42.72</v>
      </c>
      <c r="S27" s="11">
        <v>39.424999999999997</v>
      </c>
      <c r="T27" s="11">
        <v>44.088915</v>
      </c>
      <c r="U27" s="11">
        <v>42.052</v>
      </c>
      <c r="V27" s="11">
        <v>42.45</v>
      </c>
      <c r="W27" s="11">
        <v>37.980000000000004</v>
      </c>
      <c r="X27" s="11">
        <v>43.375</v>
      </c>
      <c r="Y27" s="11">
        <v>43</v>
      </c>
      <c r="Z27" s="11">
        <v>43</v>
      </c>
      <c r="AA27" s="11">
        <v>42.6</v>
      </c>
      <c r="AB27" s="11">
        <v>42.25</v>
      </c>
      <c r="AC27" s="11">
        <v>42.599999999999994</v>
      </c>
      <c r="AD27" s="11">
        <v>43.3</v>
      </c>
      <c r="AE27" s="11">
        <v>42.097999999999999</v>
      </c>
      <c r="AF27" s="11">
        <v>41.467500000000001</v>
      </c>
      <c r="AG27" s="11">
        <v>42.823214000000007</v>
      </c>
      <c r="AH27" s="11">
        <v>42.82</v>
      </c>
      <c r="AI27" s="11">
        <v>44.305260314757064</v>
      </c>
      <c r="AJ27" s="11">
        <v>42.099999999999994</v>
      </c>
      <c r="AK27" s="155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0.7558486247257199</v>
      </c>
      <c r="E28" s="24">
        <v>0.73052492542463343</v>
      </c>
      <c r="F28" s="24">
        <v>0.17451838489588015</v>
      </c>
      <c r="G28" s="24">
        <v>0.35045589594127308</v>
      </c>
      <c r="H28" s="24">
        <v>0.30767948691238117</v>
      </c>
      <c r="I28" s="24">
        <v>0.62182527020592038</v>
      </c>
      <c r="J28" s="24">
        <v>1.6415439886480849</v>
      </c>
      <c r="K28" s="24">
        <v>0.41673332800085233</v>
      </c>
      <c r="L28" s="24">
        <v>0.34880749227427338</v>
      </c>
      <c r="M28" s="24">
        <v>0.39827963375832615</v>
      </c>
      <c r="N28" s="24">
        <v>9.8319208025015536E-2</v>
      </c>
      <c r="O28" s="24">
        <v>1.3847984209503807</v>
      </c>
      <c r="P28" s="24">
        <v>0.76035956406601923</v>
      </c>
      <c r="Q28" s="24">
        <v>0.5440588203494181</v>
      </c>
      <c r="R28" s="24">
        <v>0.45021846548833033</v>
      </c>
      <c r="S28" s="24">
        <v>0.7950450720975909</v>
      </c>
      <c r="T28" s="24">
        <v>0.72155224819135477</v>
      </c>
      <c r="U28" s="24">
        <v>0.66749584268368323</v>
      </c>
      <c r="V28" s="24">
        <v>0.32041639575194503</v>
      </c>
      <c r="W28" s="24">
        <v>2.1889723616345642</v>
      </c>
      <c r="X28" s="24">
        <v>1.1105434105277756</v>
      </c>
      <c r="Y28" s="24">
        <v>0.51639777949432231</v>
      </c>
      <c r="Z28" s="24">
        <v>0.40824829046386302</v>
      </c>
      <c r="AA28" s="24">
        <v>0.36009258068817002</v>
      </c>
      <c r="AB28" s="24">
        <v>0.98319208025017313</v>
      </c>
      <c r="AC28" s="24">
        <v>0.70261416628663786</v>
      </c>
      <c r="AD28" s="24">
        <v>0.44721359549995759</v>
      </c>
      <c r="AE28" s="24">
        <v>1.6086184134219013</v>
      </c>
      <c r="AF28" s="24">
        <v>0.63625615910574895</v>
      </c>
      <c r="AG28" s="24">
        <v>7.0810260814097274</v>
      </c>
      <c r="AH28" s="24">
        <v>0.6690191825849735</v>
      </c>
      <c r="AI28" s="24">
        <v>0.63617490444286684</v>
      </c>
      <c r="AJ28" s="24">
        <v>0.76854841530424767</v>
      </c>
      <c r="AK28" s="205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85</v>
      </c>
      <c r="C29" s="29"/>
      <c r="D29" s="13">
        <v>1.7215214391670126E-2</v>
      </c>
      <c r="E29" s="13">
        <v>1.7781539766928197E-2</v>
      </c>
      <c r="F29" s="13">
        <v>4.0757864986776726E-3</v>
      </c>
      <c r="G29" s="13">
        <v>8.0727048563551031E-3</v>
      </c>
      <c r="H29" s="13">
        <v>7.1831786827793263E-3</v>
      </c>
      <c r="I29" s="13">
        <v>1.4026133914419255E-2</v>
      </c>
      <c r="J29" s="13">
        <v>4.0598779603827323E-2</v>
      </c>
      <c r="K29" s="13">
        <v>9.6652491998651495E-3</v>
      </c>
      <c r="L29" s="13">
        <v>8.127553218041322E-3</v>
      </c>
      <c r="M29" s="13">
        <v>9.3639412325625254E-3</v>
      </c>
      <c r="N29" s="13">
        <v>2.2507258609312979E-3</v>
      </c>
      <c r="O29" s="13">
        <v>3.1556363561345557E-2</v>
      </c>
      <c r="P29" s="13">
        <v>1.7434108011296679E-2</v>
      </c>
      <c r="Q29" s="13">
        <v>1.3533801501229308E-2</v>
      </c>
      <c r="R29" s="13">
        <v>1.0535944432037063E-2</v>
      </c>
      <c r="S29" s="13">
        <v>2.0203593378448795E-2</v>
      </c>
      <c r="T29" s="13">
        <v>1.6289396307470394E-2</v>
      </c>
      <c r="U29" s="13">
        <v>1.5835636755125754E-2</v>
      </c>
      <c r="V29" s="13">
        <v>7.5510541025595838E-3</v>
      </c>
      <c r="W29" s="13">
        <v>5.7710845284328086E-2</v>
      </c>
      <c r="X29" s="13">
        <v>2.5673346933677482E-2</v>
      </c>
      <c r="Y29" s="13">
        <v>1.210307295689818E-2</v>
      </c>
      <c r="Z29" s="13">
        <v>9.4574893543752057E-3</v>
      </c>
      <c r="AA29" s="13">
        <v>8.4297911983184561E-3</v>
      </c>
      <c r="AB29" s="13">
        <v>2.3061581241208131E-2</v>
      </c>
      <c r="AC29" s="13">
        <v>1.649974558794453E-2</v>
      </c>
      <c r="AD29" s="13">
        <v>1.0376185510439851E-2</v>
      </c>
      <c r="AE29" s="13">
        <v>3.8119823062676875E-2</v>
      </c>
      <c r="AF29" s="13">
        <v>1.5408516294865872E-2</v>
      </c>
      <c r="AG29" s="13">
        <v>0.17735354770808456</v>
      </c>
      <c r="AH29" s="13">
        <v>1.5534501143613938E-2</v>
      </c>
      <c r="AI29" s="13">
        <v>1.4403307411131079E-2</v>
      </c>
      <c r="AJ29" s="13">
        <v>1.8183322128649392E-2</v>
      </c>
      <c r="AK29" s="155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2.1980315732518019E-2</v>
      </c>
      <c r="E30" s="13">
        <v>-4.371837116937427E-2</v>
      </c>
      <c r="F30" s="13">
        <v>-3.3334147550666549E-3</v>
      </c>
      <c r="G30" s="13">
        <v>1.0495620223807567E-2</v>
      </c>
      <c r="H30" s="13">
        <v>-2.9842652759803912E-3</v>
      </c>
      <c r="I30" s="13">
        <v>3.1930682632642871E-2</v>
      </c>
      <c r="J30" s="13">
        <v>-5.8848181929777588E-2</v>
      </c>
      <c r="K30" s="13">
        <v>3.6107804400928867E-3</v>
      </c>
      <c r="L30" s="13">
        <v>-1.0445459477236296E-3</v>
      </c>
      <c r="M30" s="13">
        <v>-9.9672548577049991E-3</v>
      </c>
      <c r="N30" s="13">
        <v>1.6800871872239442E-2</v>
      </c>
      <c r="O30" s="13">
        <v>2.1456198260055626E-2</v>
      </c>
      <c r="P30" s="13">
        <v>1.5171507636503767E-2</v>
      </c>
      <c r="Q30" s="13">
        <v>-6.4279396048896986E-2</v>
      </c>
      <c r="R30" s="13">
        <v>-5.3507228564539933E-3</v>
      </c>
      <c r="S30" s="13">
        <v>-8.4025738810551531E-2</v>
      </c>
      <c r="T30" s="13">
        <v>3.1057614962994418E-2</v>
      </c>
      <c r="U30" s="13">
        <v>-1.8855048819778064E-2</v>
      </c>
      <c r="V30" s="13">
        <v>-1.2294918051613202E-2</v>
      </c>
      <c r="W30" s="13">
        <v>-0.11711735055061334</v>
      </c>
      <c r="X30" s="13">
        <v>6.8695089115642372E-3</v>
      </c>
      <c r="Y30" s="13">
        <v>-6.8637039324942473E-3</v>
      </c>
      <c r="Z30" s="13">
        <v>4.774612037046877E-3</v>
      </c>
      <c r="AA30" s="13">
        <v>-5.6998723355401459E-3</v>
      </c>
      <c r="AB30" s="13">
        <v>-7.6395916637971295E-3</v>
      </c>
      <c r="AC30" s="13">
        <v>-8.8034232607511198E-3</v>
      </c>
      <c r="AD30" s="13">
        <v>3.2228365744415566E-3</v>
      </c>
      <c r="AE30" s="13">
        <v>-1.7749408802671618E-2</v>
      </c>
      <c r="AF30" s="13">
        <v>-3.8849675655449611E-2</v>
      </c>
      <c r="AG30" s="13">
        <v>-7.065609919850413E-2</v>
      </c>
      <c r="AH30" s="13">
        <v>2.4469488431386743E-3</v>
      </c>
      <c r="AI30" s="13">
        <v>2.8097830374261168E-2</v>
      </c>
      <c r="AJ30" s="13">
        <v>-1.6174356708126947E-2</v>
      </c>
      <c r="AK30" s="155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2.12</v>
      </c>
      <c r="F31" s="45">
        <v>0.11</v>
      </c>
      <c r="G31" s="45">
        <v>0.87</v>
      </c>
      <c r="H31" s="45">
        <v>0.13</v>
      </c>
      <c r="I31" s="45">
        <v>2.06</v>
      </c>
      <c r="J31" s="45">
        <v>2.95</v>
      </c>
      <c r="K31" s="45">
        <v>0.49</v>
      </c>
      <c r="L31" s="45">
        <v>0.24</v>
      </c>
      <c r="M31" s="45">
        <v>0.25</v>
      </c>
      <c r="N31" s="45">
        <v>1.22</v>
      </c>
      <c r="O31" s="45">
        <v>1.48</v>
      </c>
      <c r="P31" s="45">
        <v>1.1299999999999999</v>
      </c>
      <c r="Q31" s="45">
        <v>3.25</v>
      </c>
      <c r="R31" s="45">
        <v>0</v>
      </c>
      <c r="S31" s="45">
        <v>4.34</v>
      </c>
      <c r="T31" s="45">
        <v>2.0099999999999998</v>
      </c>
      <c r="U31" s="45">
        <v>0.75</v>
      </c>
      <c r="V31" s="45">
        <v>0.38</v>
      </c>
      <c r="W31" s="45" t="s">
        <v>272</v>
      </c>
      <c r="X31" s="45">
        <v>0.67</v>
      </c>
      <c r="Y31" s="45">
        <v>0.08</v>
      </c>
      <c r="Z31" s="45">
        <v>0.56000000000000005</v>
      </c>
      <c r="AA31" s="45">
        <v>0.02</v>
      </c>
      <c r="AB31" s="45">
        <v>0.13</v>
      </c>
      <c r="AC31" s="45">
        <v>0.19</v>
      </c>
      <c r="AD31" s="45">
        <v>0.47</v>
      </c>
      <c r="AE31" s="45">
        <v>0.68</v>
      </c>
      <c r="AF31" s="45">
        <v>1.85</v>
      </c>
      <c r="AG31" s="45">
        <v>3.6</v>
      </c>
      <c r="AH31" s="45">
        <v>0.43</v>
      </c>
      <c r="AI31" s="45">
        <v>1.85</v>
      </c>
      <c r="AJ31" s="45">
        <v>0.6</v>
      </c>
      <c r="AK31" s="155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 t="s">
        <v>273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BM32" s="55"/>
    </row>
    <row r="33" spans="1:65">
      <c r="BM33" s="55"/>
    </row>
    <row r="34" spans="1:65" ht="15">
      <c r="B34" s="8" t="s">
        <v>463</v>
      </c>
      <c r="BM34" s="28" t="s">
        <v>274</v>
      </c>
    </row>
    <row r="35" spans="1:65" ht="15">
      <c r="A35" s="25" t="s">
        <v>121</v>
      </c>
      <c r="B35" s="18" t="s">
        <v>108</v>
      </c>
      <c r="C35" s="15" t="s">
        <v>109</v>
      </c>
      <c r="D35" s="16" t="s">
        <v>224</v>
      </c>
      <c r="E35" s="15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1</v>
      </c>
    </row>
    <row r="36" spans="1:65">
      <c r="A36" s="30"/>
      <c r="B36" s="19" t="s">
        <v>225</v>
      </c>
      <c r="C36" s="9" t="s">
        <v>225</v>
      </c>
      <c r="D36" s="153" t="s">
        <v>244</v>
      </c>
      <c r="E36" s="15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 t="s">
        <v>81</v>
      </c>
    </row>
    <row r="37" spans="1:65">
      <c r="A37" s="30"/>
      <c r="B37" s="19"/>
      <c r="C37" s="9"/>
      <c r="D37" s="10" t="s">
        <v>261</v>
      </c>
      <c r="E37" s="15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2</v>
      </c>
    </row>
    <row r="38" spans="1:65">
      <c r="A38" s="30"/>
      <c r="B38" s="19"/>
      <c r="C38" s="9"/>
      <c r="D38" s="26" t="s">
        <v>266</v>
      </c>
      <c r="E38" s="15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2</v>
      </c>
    </row>
    <row r="39" spans="1:65">
      <c r="A39" s="30"/>
      <c r="B39" s="18">
        <v>1</v>
      </c>
      <c r="C39" s="14">
        <v>1</v>
      </c>
      <c r="D39" s="148" t="s">
        <v>102</v>
      </c>
      <c r="E39" s="15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>
        <v>1</v>
      </c>
      <c r="C40" s="9">
        <v>2</v>
      </c>
      <c r="D40" s="150" t="s">
        <v>102</v>
      </c>
      <c r="E40" s="15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</v>
      </c>
    </row>
    <row r="41" spans="1:65">
      <c r="A41" s="30"/>
      <c r="B41" s="19">
        <v>1</v>
      </c>
      <c r="C41" s="9">
        <v>3</v>
      </c>
      <c r="D41" s="150" t="s">
        <v>102</v>
      </c>
      <c r="E41" s="15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16</v>
      </c>
    </row>
    <row r="42" spans="1:65">
      <c r="A42" s="30"/>
      <c r="B42" s="19">
        <v>1</v>
      </c>
      <c r="C42" s="9">
        <v>4</v>
      </c>
      <c r="D42" s="150" t="s">
        <v>102</v>
      </c>
      <c r="E42" s="15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 t="s">
        <v>102</v>
      </c>
    </row>
    <row r="43" spans="1:65">
      <c r="A43" s="30"/>
      <c r="B43" s="19">
        <v>1</v>
      </c>
      <c r="C43" s="9">
        <v>5</v>
      </c>
      <c r="D43" s="150" t="s">
        <v>102</v>
      </c>
      <c r="E43" s="15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8">
        <v>7</v>
      </c>
    </row>
    <row r="44" spans="1:65">
      <c r="A44" s="30"/>
      <c r="B44" s="19">
        <v>1</v>
      </c>
      <c r="C44" s="9">
        <v>6</v>
      </c>
      <c r="D44" s="150" t="s">
        <v>102</v>
      </c>
      <c r="E44" s="15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30"/>
      <c r="B45" s="20" t="s">
        <v>267</v>
      </c>
      <c r="C45" s="12"/>
      <c r="D45" s="23" t="s">
        <v>595</v>
      </c>
      <c r="E45" s="15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268</v>
      </c>
      <c r="C46" s="29"/>
      <c r="D46" s="11" t="s">
        <v>595</v>
      </c>
      <c r="E46" s="15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3" t="s">
        <v>269</v>
      </c>
      <c r="C47" s="29"/>
      <c r="D47" s="24" t="s">
        <v>595</v>
      </c>
      <c r="E47" s="15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85</v>
      </c>
      <c r="C48" s="29"/>
      <c r="D48" s="13" t="s">
        <v>595</v>
      </c>
      <c r="E48" s="15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3" t="s">
        <v>270</v>
      </c>
      <c r="C49" s="29"/>
      <c r="D49" s="13" t="s">
        <v>595</v>
      </c>
      <c r="E49" s="15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0"/>
      <c r="B50" s="46" t="s">
        <v>271</v>
      </c>
      <c r="C50" s="47"/>
      <c r="D50" s="45" t="s">
        <v>272</v>
      </c>
      <c r="E50" s="15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B51" s="31"/>
      <c r="C51" s="20"/>
      <c r="D51" s="20"/>
      <c r="BM51" s="55"/>
    </row>
    <row r="52" spans="1:65" ht="15">
      <c r="B52" s="8" t="s">
        <v>464</v>
      </c>
      <c r="BM52" s="28" t="s">
        <v>274</v>
      </c>
    </row>
    <row r="53" spans="1:65" ht="15">
      <c r="A53" s="25" t="s">
        <v>122</v>
      </c>
      <c r="B53" s="18" t="s">
        <v>108</v>
      </c>
      <c r="C53" s="15" t="s">
        <v>109</v>
      </c>
      <c r="D53" s="16" t="s">
        <v>224</v>
      </c>
      <c r="E53" s="15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>
        <v>1</v>
      </c>
    </row>
    <row r="54" spans="1:65">
      <c r="A54" s="30"/>
      <c r="B54" s="19" t="s">
        <v>225</v>
      </c>
      <c r="C54" s="9" t="s">
        <v>225</v>
      </c>
      <c r="D54" s="153" t="s">
        <v>244</v>
      </c>
      <c r="E54" s="15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 t="s">
        <v>81</v>
      </c>
    </row>
    <row r="55" spans="1:65">
      <c r="A55" s="30"/>
      <c r="B55" s="19"/>
      <c r="C55" s="9"/>
      <c r="D55" s="10" t="s">
        <v>261</v>
      </c>
      <c r="E55" s="1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2</v>
      </c>
    </row>
    <row r="56" spans="1:65">
      <c r="A56" s="30"/>
      <c r="B56" s="19"/>
      <c r="C56" s="9"/>
      <c r="D56" s="26" t="s">
        <v>266</v>
      </c>
      <c r="E56" s="15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2</v>
      </c>
    </row>
    <row r="57" spans="1:65">
      <c r="A57" s="30"/>
      <c r="B57" s="18">
        <v>1</v>
      </c>
      <c r="C57" s="14">
        <v>1</v>
      </c>
      <c r="D57" s="148" t="s">
        <v>102</v>
      </c>
      <c r="E57" s="15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>
        <v>1</v>
      </c>
      <c r="C58" s="9">
        <v>2</v>
      </c>
      <c r="D58" s="150" t="s">
        <v>102</v>
      </c>
      <c r="E58" s="15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>
        <v>1</v>
      </c>
      <c r="C59" s="9">
        <v>3</v>
      </c>
      <c r="D59" s="150" t="s">
        <v>102</v>
      </c>
      <c r="E59" s="15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16</v>
      </c>
    </row>
    <row r="60" spans="1:65">
      <c r="A60" s="30"/>
      <c r="B60" s="19">
        <v>1</v>
      </c>
      <c r="C60" s="9">
        <v>4</v>
      </c>
      <c r="D60" s="150" t="s">
        <v>102</v>
      </c>
      <c r="E60" s="15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 t="s">
        <v>102</v>
      </c>
    </row>
    <row r="61" spans="1:65">
      <c r="A61" s="30"/>
      <c r="B61" s="19">
        <v>1</v>
      </c>
      <c r="C61" s="9">
        <v>5</v>
      </c>
      <c r="D61" s="150" t="s">
        <v>102</v>
      </c>
      <c r="E61" s="15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7</v>
      </c>
    </row>
    <row r="62" spans="1:65">
      <c r="A62" s="30"/>
      <c r="B62" s="19">
        <v>1</v>
      </c>
      <c r="C62" s="9">
        <v>6</v>
      </c>
      <c r="D62" s="150" t="s">
        <v>102</v>
      </c>
      <c r="E62" s="1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0"/>
      <c r="B63" s="20" t="s">
        <v>267</v>
      </c>
      <c r="C63" s="12"/>
      <c r="D63" s="23" t="s">
        <v>595</v>
      </c>
      <c r="E63" s="15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0"/>
      <c r="B64" s="3" t="s">
        <v>268</v>
      </c>
      <c r="C64" s="29"/>
      <c r="D64" s="11" t="s">
        <v>595</v>
      </c>
      <c r="E64" s="1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55"/>
    </row>
    <row r="65" spans="1:65">
      <c r="A65" s="30"/>
      <c r="B65" s="3" t="s">
        <v>269</v>
      </c>
      <c r="C65" s="29"/>
      <c r="D65" s="24" t="s">
        <v>595</v>
      </c>
      <c r="E65" s="15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85</v>
      </c>
      <c r="C66" s="29"/>
      <c r="D66" s="13" t="s">
        <v>595</v>
      </c>
      <c r="E66" s="15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3" t="s">
        <v>270</v>
      </c>
      <c r="C67" s="29"/>
      <c r="D67" s="13" t="s">
        <v>595</v>
      </c>
      <c r="E67" s="15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46" t="s">
        <v>271</v>
      </c>
      <c r="C68" s="47"/>
      <c r="D68" s="45" t="s">
        <v>272</v>
      </c>
      <c r="E68" s="15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B69" s="31"/>
      <c r="C69" s="20"/>
      <c r="D69" s="20"/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5"/>
    </row>
    <row r="118" spans="65:65">
      <c r="BM118" s="56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  <row r="152" spans="65:65">
      <c r="BM152" s="57"/>
    </row>
  </sheetData>
  <dataConsolidate/>
  <conditionalFormatting sqref="B6:C25 E6:AJ25 B39:D44 B57:D62">
    <cfRule type="expression" dxfId="26" priority="9">
      <formula>AND($B6&lt;&gt;$B5,NOT(ISBLANK(INDIRECT(Anlyt_LabRefThisCol))))</formula>
    </cfRule>
  </conditionalFormatting>
  <conditionalFormatting sqref="C2:AJ31 C35:D50 C53:D68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430C-080D-4779-947F-44D304C46823}">
  <sheetPr codeName="Sheet12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6" width="11.140625" style="2" bestFit="1" customWidth="1"/>
    <col min="7" max="9" width="11.28515625" style="2" bestFit="1" customWidth="1"/>
    <col min="10" max="10" width="11.140625" style="2" bestFit="1" customWidth="1"/>
    <col min="11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465</v>
      </c>
      <c r="BM1" s="28" t="s">
        <v>274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5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52" t="s">
        <v>226</v>
      </c>
      <c r="E3" s="153" t="s">
        <v>235</v>
      </c>
      <c r="F3" s="154" t="s">
        <v>236</v>
      </c>
      <c r="G3" s="154" t="s">
        <v>238</v>
      </c>
      <c r="H3" s="154" t="s">
        <v>242</v>
      </c>
      <c r="I3" s="154" t="s">
        <v>244</v>
      </c>
      <c r="J3" s="154" t="s">
        <v>247</v>
      </c>
      <c r="K3" s="154" t="s">
        <v>248</v>
      </c>
      <c r="L3" s="154" t="s">
        <v>251</v>
      </c>
      <c r="M3" s="15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275</v>
      </c>
      <c r="F4" s="11" t="s">
        <v>275</v>
      </c>
      <c r="G4" s="11" t="s">
        <v>275</v>
      </c>
      <c r="H4" s="11" t="s">
        <v>276</v>
      </c>
      <c r="I4" s="11" t="s">
        <v>275</v>
      </c>
      <c r="J4" s="11" t="s">
        <v>276</v>
      </c>
      <c r="K4" s="11" t="s">
        <v>276</v>
      </c>
      <c r="L4" s="11" t="s">
        <v>275</v>
      </c>
      <c r="M4" s="15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266</v>
      </c>
      <c r="F5" s="26" t="s">
        <v>264</v>
      </c>
      <c r="G5" s="26" t="s">
        <v>264</v>
      </c>
      <c r="H5" s="26" t="s">
        <v>113</v>
      </c>
      <c r="I5" s="26" t="s">
        <v>266</v>
      </c>
      <c r="J5" s="26" t="s">
        <v>113</v>
      </c>
      <c r="K5" s="26" t="s">
        <v>113</v>
      </c>
      <c r="L5" s="26" t="s">
        <v>264</v>
      </c>
      <c r="M5" s="15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44.212881997704926</v>
      </c>
      <c r="E6" s="22" t="s">
        <v>277</v>
      </c>
      <c r="F6" s="22" t="s">
        <v>277</v>
      </c>
      <c r="G6" s="22">
        <v>43.275599999999997</v>
      </c>
      <c r="H6" s="22">
        <v>42.808289999999992</v>
      </c>
      <c r="I6" s="22">
        <v>40.9</v>
      </c>
      <c r="J6" s="22" t="s">
        <v>272</v>
      </c>
      <c r="K6" s="22">
        <v>42</v>
      </c>
      <c r="L6" s="22" t="s">
        <v>277</v>
      </c>
      <c r="M6" s="15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42.972130279219222</v>
      </c>
      <c r="E7" s="11" t="s">
        <v>277</v>
      </c>
      <c r="F7" s="11" t="s">
        <v>277</v>
      </c>
      <c r="G7" s="11">
        <v>42.910499999999999</v>
      </c>
      <c r="H7" s="11">
        <v>44.381630000000001</v>
      </c>
      <c r="I7" s="11">
        <v>40.9</v>
      </c>
      <c r="J7" s="11" t="s">
        <v>272</v>
      </c>
      <c r="K7" s="11">
        <v>42</v>
      </c>
      <c r="L7" s="11" t="s">
        <v>277</v>
      </c>
      <c r="M7" s="15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3</v>
      </c>
    </row>
    <row r="8" spans="1:66">
      <c r="A8" s="30"/>
      <c r="B8" s="19">
        <v>1</v>
      </c>
      <c r="C8" s="9">
        <v>3</v>
      </c>
      <c r="D8" s="10">
        <v>43.755391307637105</v>
      </c>
      <c r="E8" s="11" t="s">
        <v>277</v>
      </c>
      <c r="F8" s="11" t="s">
        <v>277</v>
      </c>
      <c r="G8" s="11">
        <v>44.444499999999998</v>
      </c>
      <c r="H8" s="11">
        <v>43.230239999999995</v>
      </c>
      <c r="I8" s="11">
        <v>40.700000000000003</v>
      </c>
      <c r="J8" s="11" t="s">
        <v>272</v>
      </c>
      <c r="K8" s="11">
        <v>42</v>
      </c>
      <c r="L8" s="11" t="s">
        <v>277</v>
      </c>
      <c r="M8" s="15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44.723007179729137</v>
      </c>
      <c r="E9" s="11" t="s">
        <v>277</v>
      </c>
      <c r="F9" s="11" t="s">
        <v>277</v>
      </c>
      <c r="G9" s="11">
        <v>43</v>
      </c>
      <c r="H9" s="11">
        <v>44.150769999999994</v>
      </c>
      <c r="I9" s="11">
        <v>41.1</v>
      </c>
      <c r="J9" s="11" t="s">
        <v>272</v>
      </c>
      <c r="K9" s="11">
        <v>43</v>
      </c>
      <c r="L9" s="11" t="s">
        <v>277</v>
      </c>
      <c r="M9" s="15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42.5591020833333</v>
      </c>
      <c r="BN9" s="28"/>
    </row>
    <row r="10" spans="1:66">
      <c r="A10" s="30"/>
      <c r="B10" s="19">
        <v>1</v>
      </c>
      <c r="C10" s="9">
        <v>5</v>
      </c>
      <c r="D10" s="10">
        <v>43.468483237260841</v>
      </c>
      <c r="E10" s="11" t="s">
        <v>277</v>
      </c>
      <c r="F10" s="11" t="s">
        <v>277</v>
      </c>
      <c r="G10" s="11">
        <v>43.319499999999998</v>
      </c>
      <c r="H10" s="11">
        <v>43.165249999999993</v>
      </c>
      <c r="I10" s="11">
        <v>41.1</v>
      </c>
      <c r="J10" s="11" t="s">
        <v>272</v>
      </c>
      <c r="K10" s="11">
        <v>43</v>
      </c>
      <c r="L10" s="11" t="s">
        <v>277</v>
      </c>
      <c r="M10" s="15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43.865380802965191</v>
      </c>
      <c r="E11" s="11" t="s">
        <v>277</v>
      </c>
      <c r="F11" s="11" t="s">
        <v>277</v>
      </c>
      <c r="G11" s="11">
        <v>44.665500000000002</v>
      </c>
      <c r="H11" s="11">
        <v>42.666670000000003</v>
      </c>
      <c r="I11" s="11">
        <v>40.700000000000003</v>
      </c>
      <c r="J11" s="11" t="s">
        <v>272</v>
      </c>
      <c r="K11" s="11">
        <v>42</v>
      </c>
      <c r="L11" s="11" t="s">
        <v>277</v>
      </c>
      <c r="M11" s="15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43.724159787397859</v>
      </c>
      <c r="E12" s="11"/>
      <c r="F12" s="11"/>
      <c r="G12" s="11"/>
      <c r="H12" s="11"/>
      <c r="I12" s="11"/>
      <c r="J12" s="11"/>
      <c r="K12" s="11"/>
      <c r="L12" s="11"/>
      <c r="M12" s="15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43.086767509952587</v>
      </c>
      <c r="E13" s="11"/>
      <c r="F13" s="11"/>
      <c r="G13" s="11"/>
      <c r="H13" s="11"/>
      <c r="I13" s="11"/>
      <c r="J13" s="11"/>
      <c r="K13" s="11"/>
      <c r="L13" s="11"/>
      <c r="M13" s="15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42.87329672199786</v>
      </c>
      <c r="E14" s="11"/>
      <c r="F14" s="11"/>
      <c r="G14" s="11"/>
      <c r="H14" s="11"/>
      <c r="I14" s="11"/>
      <c r="J14" s="11"/>
      <c r="K14" s="11"/>
      <c r="L14" s="11"/>
      <c r="M14" s="15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43.436787617033318</v>
      </c>
      <c r="E15" s="11"/>
      <c r="F15" s="11"/>
      <c r="G15" s="11"/>
      <c r="H15" s="11"/>
      <c r="I15" s="11"/>
      <c r="J15" s="11"/>
      <c r="K15" s="11"/>
      <c r="L15" s="11"/>
      <c r="M15" s="15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43.795819247189939</v>
      </c>
      <c r="E16" s="11"/>
      <c r="F16" s="11"/>
      <c r="G16" s="11"/>
      <c r="H16" s="11"/>
      <c r="I16" s="11"/>
      <c r="J16" s="11"/>
      <c r="K16" s="11"/>
      <c r="L16" s="11"/>
      <c r="M16" s="15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44.695060895013874</v>
      </c>
      <c r="E17" s="11"/>
      <c r="F17" s="11"/>
      <c r="G17" s="11"/>
      <c r="H17" s="11"/>
      <c r="I17" s="11"/>
      <c r="J17" s="11"/>
      <c r="K17" s="11"/>
      <c r="L17" s="11"/>
      <c r="M17" s="15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43.490717769697994</v>
      </c>
      <c r="E18" s="11"/>
      <c r="F18" s="11"/>
      <c r="G18" s="11"/>
      <c r="H18" s="11"/>
      <c r="I18" s="11"/>
      <c r="J18" s="11"/>
      <c r="K18" s="11"/>
      <c r="L18" s="11"/>
      <c r="M18" s="15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43.390457268372359</v>
      </c>
      <c r="E19" s="11"/>
      <c r="F19" s="11"/>
      <c r="G19" s="11"/>
      <c r="H19" s="11"/>
      <c r="I19" s="11"/>
      <c r="J19" s="11"/>
      <c r="K19" s="11"/>
      <c r="L19" s="11"/>
      <c r="M19" s="15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44.297868176274129</v>
      </c>
      <c r="E20" s="11"/>
      <c r="F20" s="11"/>
      <c r="G20" s="11"/>
      <c r="H20" s="11"/>
      <c r="I20" s="11"/>
      <c r="J20" s="11"/>
      <c r="K20" s="11"/>
      <c r="L20" s="11"/>
      <c r="M20" s="15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44.412563768718677</v>
      </c>
      <c r="E21" s="11"/>
      <c r="F21" s="11"/>
      <c r="G21" s="11"/>
      <c r="H21" s="11"/>
      <c r="I21" s="11"/>
      <c r="J21" s="11"/>
      <c r="K21" s="11"/>
      <c r="L21" s="11"/>
      <c r="M21" s="15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44.903195347991918</v>
      </c>
      <c r="E22" s="11"/>
      <c r="F22" s="11"/>
      <c r="G22" s="11"/>
      <c r="H22" s="11"/>
      <c r="I22" s="11"/>
      <c r="J22" s="11"/>
      <c r="K22" s="11"/>
      <c r="L22" s="11"/>
      <c r="M22" s="15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43.451219640970486</v>
      </c>
      <c r="E23" s="11"/>
      <c r="F23" s="11"/>
      <c r="G23" s="11"/>
      <c r="H23" s="11"/>
      <c r="I23" s="11"/>
      <c r="J23" s="11"/>
      <c r="K23" s="11"/>
      <c r="L23" s="11"/>
      <c r="M23" s="15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43.597876191641511</v>
      </c>
      <c r="E24" s="11"/>
      <c r="F24" s="11"/>
      <c r="G24" s="11"/>
      <c r="H24" s="11"/>
      <c r="I24" s="11"/>
      <c r="J24" s="11"/>
      <c r="K24" s="11"/>
      <c r="L24" s="11"/>
      <c r="M24" s="15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45.963939815718831</v>
      </c>
      <c r="E25" s="11"/>
      <c r="F25" s="11"/>
      <c r="G25" s="11"/>
      <c r="H25" s="11"/>
      <c r="I25" s="11"/>
      <c r="J25" s="11"/>
      <c r="K25" s="11"/>
      <c r="L25" s="11"/>
      <c r="M25" s="15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43.905850228124379</v>
      </c>
      <c r="E26" s="23" t="s">
        <v>595</v>
      </c>
      <c r="F26" s="23" t="s">
        <v>595</v>
      </c>
      <c r="G26" s="23">
        <v>43.602599999999995</v>
      </c>
      <c r="H26" s="23">
        <v>43.400475</v>
      </c>
      <c r="I26" s="23">
        <v>40.9</v>
      </c>
      <c r="J26" s="23" t="s">
        <v>595</v>
      </c>
      <c r="K26" s="23">
        <v>42.333333333333336</v>
      </c>
      <c r="L26" s="23" t="s">
        <v>595</v>
      </c>
      <c r="M26" s="15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43.739775547517482</v>
      </c>
      <c r="E27" s="11" t="s">
        <v>595</v>
      </c>
      <c r="F27" s="11" t="s">
        <v>595</v>
      </c>
      <c r="G27" s="11">
        <v>43.297550000000001</v>
      </c>
      <c r="H27" s="11">
        <v>43.197744999999998</v>
      </c>
      <c r="I27" s="11">
        <v>40.9</v>
      </c>
      <c r="J27" s="11" t="s">
        <v>595</v>
      </c>
      <c r="K27" s="11">
        <v>42</v>
      </c>
      <c r="L27" s="11" t="s">
        <v>595</v>
      </c>
      <c r="M27" s="15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0.7558486247257199</v>
      </c>
      <c r="E28" s="24" t="s">
        <v>595</v>
      </c>
      <c r="F28" s="24" t="s">
        <v>595</v>
      </c>
      <c r="G28" s="24">
        <v>0.75733160504497676</v>
      </c>
      <c r="H28" s="24">
        <v>0.70697543509658145</v>
      </c>
      <c r="I28" s="24">
        <v>0.17888543819998254</v>
      </c>
      <c r="J28" s="24" t="s">
        <v>595</v>
      </c>
      <c r="K28" s="24">
        <v>0.5163977794943222</v>
      </c>
      <c r="L28" s="24" t="s">
        <v>595</v>
      </c>
      <c r="M28" s="15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3" t="s">
        <v>85</v>
      </c>
      <c r="C29" s="29"/>
      <c r="D29" s="13">
        <v>1.7215214391670126E-2</v>
      </c>
      <c r="E29" s="13" t="s">
        <v>595</v>
      </c>
      <c r="F29" s="13" t="s">
        <v>595</v>
      </c>
      <c r="G29" s="13">
        <v>1.7368955178016378E-2</v>
      </c>
      <c r="H29" s="13">
        <v>1.6289578284490697E-2</v>
      </c>
      <c r="I29" s="13">
        <v>4.3737270953540961E-3</v>
      </c>
      <c r="J29" s="13" t="s">
        <v>595</v>
      </c>
      <c r="K29" s="13">
        <v>1.2198372743960366E-2</v>
      </c>
      <c r="L29" s="13" t="s">
        <v>595</v>
      </c>
      <c r="M29" s="15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3.1644186058109591E-2</v>
      </c>
      <c r="E30" s="13" t="s">
        <v>595</v>
      </c>
      <c r="F30" s="13" t="s">
        <v>595</v>
      </c>
      <c r="G30" s="13">
        <v>2.4518795406525795E-2</v>
      </c>
      <c r="H30" s="13">
        <v>1.9769517576269324E-2</v>
      </c>
      <c r="I30" s="13">
        <v>-3.8983484192986029E-2</v>
      </c>
      <c r="J30" s="13" t="s">
        <v>595</v>
      </c>
      <c r="K30" s="13">
        <v>-5.3048287898060931E-3</v>
      </c>
      <c r="L30" s="13" t="s">
        <v>595</v>
      </c>
      <c r="M30" s="15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 t="s">
        <v>272</v>
      </c>
      <c r="F31" s="45" t="s">
        <v>272</v>
      </c>
      <c r="G31" s="45">
        <v>0.78</v>
      </c>
      <c r="H31" s="45">
        <v>0.56999999999999995</v>
      </c>
      <c r="I31" s="45">
        <v>2.09</v>
      </c>
      <c r="J31" s="45" t="s">
        <v>272</v>
      </c>
      <c r="K31" s="45">
        <v>0.56999999999999995</v>
      </c>
      <c r="L31" s="45" t="s">
        <v>272</v>
      </c>
      <c r="M31" s="15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L25">
    <cfRule type="expression" dxfId="23" priority="3">
      <formula>AND($B6&lt;&gt;$B5,NOT(ISBLANK(INDIRECT(Anlyt_LabRefThisCol))))</formula>
    </cfRule>
  </conditionalFormatting>
  <conditionalFormatting sqref="C2:L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DB97-16EA-4270-B054-3CDE14B5BC15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6" width="11.140625" style="2" bestFit="1" customWidth="1"/>
    <col min="7" max="7" width="11.28515625" style="2" bestFit="1" customWidth="1"/>
    <col min="8" max="11" width="11.140625" style="2" bestFit="1" customWidth="1"/>
    <col min="12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466</v>
      </c>
      <c r="BM1" s="28" t="s">
        <v>274</v>
      </c>
    </row>
    <row r="2" spans="1:66" ht="15">
      <c r="A2" s="25" t="s">
        <v>96</v>
      </c>
      <c r="B2" s="18" t="s">
        <v>108</v>
      </c>
      <c r="C2" s="15" t="s">
        <v>109</v>
      </c>
      <c r="D2" s="14" t="s">
        <v>224</v>
      </c>
      <c r="E2" s="16" t="s">
        <v>224</v>
      </c>
      <c r="F2" s="17" t="s">
        <v>224</v>
      </c>
      <c r="G2" s="17" t="s">
        <v>224</v>
      </c>
      <c r="H2" s="17" t="s">
        <v>224</v>
      </c>
      <c r="I2" s="17" t="s">
        <v>224</v>
      </c>
      <c r="J2" s="17" t="s">
        <v>224</v>
      </c>
      <c r="K2" s="17" t="s">
        <v>224</v>
      </c>
      <c r="L2" s="17" t="s">
        <v>224</v>
      </c>
      <c r="M2" s="15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225</v>
      </c>
      <c r="C3" s="9" t="s">
        <v>225</v>
      </c>
      <c r="D3" s="152" t="s">
        <v>226</v>
      </c>
      <c r="E3" s="153" t="s">
        <v>236</v>
      </c>
      <c r="F3" s="154" t="s">
        <v>237</v>
      </c>
      <c r="G3" s="154" t="s">
        <v>239</v>
      </c>
      <c r="H3" s="154" t="s">
        <v>240</v>
      </c>
      <c r="I3" s="154" t="s">
        <v>241</v>
      </c>
      <c r="J3" s="154" t="s">
        <v>242</v>
      </c>
      <c r="K3" s="154" t="s">
        <v>247</v>
      </c>
      <c r="L3" s="154" t="s">
        <v>248</v>
      </c>
      <c r="M3" s="15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111</v>
      </c>
      <c r="E4" s="10" t="s">
        <v>278</v>
      </c>
      <c r="F4" s="11" t="s">
        <v>278</v>
      </c>
      <c r="G4" s="11" t="s">
        <v>279</v>
      </c>
      <c r="H4" s="11" t="s">
        <v>278</v>
      </c>
      <c r="I4" s="11" t="s">
        <v>278</v>
      </c>
      <c r="J4" s="11" t="s">
        <v>278</v>
      </c>
      <c r="K4" s="11" t="s">
        <v>278</v>
      </c>
      <c r="L4" s="11" t="s">
        <v>280</v>
      </c>
      <c r="M4" s="15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113</v>
      </c>
      <c r="F5" s="26" t="s">
        <v>113</v>
      </c>
      <c r="G5" s="26" t="s">
        <v>281</v>
      </c>
      <c r="H5" s="26" t="s">
        <v>282</v>
      </c>
      <c r="I5" s="26" t="s">
        <v>283</v>
      </c>
      <c r="J5" s="26" t="s">
        <v>283</v>
      </c>
      <c r="K5" s="26" t="s">
        <v>283</v>
      </c>
      <c r="L5" s="26" t="s">
        <v>265</v>
      </c>
      <c r="M5" s="15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1">
        <v>44.212881997704926</v>
      </c>
      <c r="E6" s="22" t="s">
        <v>277</v>
      </c>
      <c r="F6" s="22" t="s">
        <v>277</v>
      </c>
      <c r="G6" s="22">
        <v>40.200000000000003</v>
      </c>
      <c r="H6" s="22" t="s">
        <v>284</v>
      </c>
      <c r="I6" s="22"/>
      <c r="J6" s="22"/>
      <c r="K6" s="22" t="s">
        <v>272</v>
      </c>
      <c r="L6" s="22">
        <v>18</v>
      </c>
      <c r="M6" s="15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42.972130279219222</v>
      </c>
      <c r="E7" s="11" t="s">
        <v>277</v>
      </c>
      <c r="F7" s="11" t="s">
        <v>277</v>
      </c>
      <c r="G7" s="11">
        <v>40.6</v>
      </c>
      <c r="H7" s="11" t="s">
        <v>284</v>
      </c>
      <c r="I7" s="11"/>
      <c r="J7" s="11"/>
      <c r="K7" s="11" t="s">
        <v>272</v>
      </c>
      <c r="L7" s="11">
        <v>18</v>
      </c>
      <c r="M7" s="15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3</v>
      </c>
    </row>
    <row r="8" spans="1:66">
      <c r="A8" s="30"/>
      <c r="B8" s="19">
        <v>1</v>
      </c>
      <c r="C8" s="9">
        <v>3</v>
      </c>
      <c r="D8" s="10">
        <v>43.755391307637105</v>
      </c>
      <c r="E8" s="11" t="s">
        <v>277</v>
      </c>
      <c r="F8" s="11" t="s">
        <v>277</v>
      </c>
      <c r="G8" s="11">
        <v>40.299999999999997</v>
      </c>
      <c r="H8" s="11" t="s">
        <v>284</v>
      </c>
      <c r="I8" s="11"/>
      <c r="J8" s="11"/>
      <c r="K8" s="11" t="s">
        <v>272</v>
      </c>
      <c r="L8" s="11">
        <v>18</v>
      </c>
      <c r="M8" s="15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44.723007179729137</v>
      </c>
      <c r="E9" s="11" t="s">
        <v>277</v>
      </c>
      <c r="F9" s="11" t="s">
        <v>277</v>
      </c>
      <c r="G9" s="11">
        <v>40.700000000000003</v>
      </c>
      <c r="H9" s="11" t="s">
        <v>284</v>
      </c>
      <c r="I9" s="11"/>
      <c r="J9" s="11"/>
      <c r="K9" s="11" t="s">
        <v>272</v>
      </c>
      <c r="L9" s="11">
        <v>18</v>
      </c>
      <c r="M9" s="15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29.1666666666667</v>
      </c>
      <c r="BN9" s="28"/>
    </row>
    <row r="10" spans="1:66">
      <c r="A10" s="30"/>
      <c r="B10" s="19">
        <v>1</v>
      </c>
      <c r="C10" s="9">
        <v>5</v>
      </c>
      <c r="D10" s="10">
        <v>43.468483237260841</v>
      </c>
      <c r="E10" s="11" t="s">
        <v>277</v>
      </c>
      <c r="F10" s="11" t="s">
        <v>277</v>
      </c>
      <c r="G10" s="11">
        <v>40.6</v>
      </c>
      <c r="H10" s="11" t="s">
        <v>284</v>
      </c>
      <c r="I10" s="11"/>
      <c r="J10" s="11"/>
      <c r="K10" s="11" t="s">
        <v>272</v>
      </c>
      <c r="L10" s="11">
        <v>18</v>
      </c>
      <c r="M10" s="15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43.865380802965191</v>
      </c>
      <c r="E11" s="11" t="s">
        <v>277</v>
      </c>
      <c r="F11" s="11" t="s">
        <v>277</v>
      </c>
      <c r="G11" s="11">
        <v>39.6</v>
      </c>
      <c r="H11" s="11" t="s">
        <v>284</v>
      </c>
      <c r="I11" s="11"/>
      <c r="J11" s="11"/>
      <c r="K11" s="11" t="s">
        <v>272</v>
      </c>
      <c r="L11" s="11">
        <v>18</v>
      </c>
      <c r="M11" s="15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43.724159787397859</v>
      </c>
      <c r="E12" s="11"/>
      <c r="F12" s="11"/>
      <c r="G12" s="11"/>
      <c r="H12" s="11"/>
      <c r="I12" s="11"/>
      <c r="J12" s="11"/>
      <c r="K12" s="11"/>
      <c r="L12" s="11"/>
      <c r="M12" s="15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43.086767509952587</v>
      </c>
      <c r="E13" s="11"/>
      <c r="F13" s="11"/>
      <c r="G13" s="11"/>
      <c r="H13" s="11"/>
      <c r="I13" s="11"/>
      <c r="J13" s="11"/>
      <c r="K13" s="11"/>
      <c r="L13" s="11"/>
      <c r="M13" s="15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42.87329672199786</v>
      </c>
      <c r="E14" s="11"/>
      <c r="F14" s="11"/>
      <c r="G14" s="11"/>
      <c r="H14" s="11"/>
      <c r="I14" s="11"/>
      <c r="J14" s="11"/>
      <c r="K14" s="11"/>
      <c r="L14" s="11"/>
      <c r="M14" s="15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43.436787617033318</v>
      </c>
      <c r="E15" s="11"/>
      <c r="F15" s="11"/>
      <c r="G15" s="11"/>
      <c r="H15" s="11"/>
      <c r="I15" s="11"/>
      <c r="J15" s="11"/>
      <c r="K15" s="11"/>
      <c r="L15" s="11"/>
      <c r="M15" s="15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43.795819247189939</v>
      </c>
      <c r="E16" s="11"/>
      <c r="F16" s="11"/>
      <c r="G16" s="11"/>
      <c r="H16" s="11"/>
      <c r="I16" s="11"/>
      <c r="J16" s="11"/>
      <c r="K16" s="11"/>
      <c r="L16" s="11"/>
      <c r="M16" s="15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44.695060895013874</v>
      </c>
      <c r="E17" s="11"/>
      <c r="F17" s="11"/>
      <c r="G17" s="11"/>
      <c r="H17" s="11"/>
      <c r="I17" s="11"/>
      <c r="J17" s="11"/>
      <c r="K17" s="11"/>
      <c r="L17" s="11"/>
      <c r="M17" s="15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43.490717769697994</v>
      </c>
      <c r="E18" s="11"/>
      <c r="F18" s="11"/>
      <c r="G18" s="11"/>
      <c r="H18" s="11"/>
      <c r="I18" s="11"/>
      <c r="J18" s="11"/>
      <c r="K18" s="11"/>
      <c r="L18" s="11"/>
      <c r="M18" s="15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43.390457268372359</v>
      </c>
      <c r="E19" s="11"/>
      <c r="F19" s="11"/>
      <c r="G19" s="11"/>
      <c r="H19" s="11"/>
      <c r="I19" s="11"/>
      <c r="J19" s="11"/>
      <c r="K19" s="11"/>
      <c r="L19" s="11"/>
      <c r="M19" s="15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44.297868176274129</v>
      </c>
      <c r="E20" s="11"/>
      <c r="F20" s="11"/>
      <c r="G20" s="11"/>
      <c r="H20" s="11"/>
      <c r="I20" s="11"/>
      <c r="J20" s="11"/>
      <c r="K20" s="11"/>
      <c r="L20" s="11"/>
      <c r="M20" s="15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44.412563768718677</v>
      </c>
      <c r="E21" s="11"/>
      <c r="F21" s="11"/>
      <c r="G21" s="11"/>
      <c r="H21" s="11"/>
      <c r="I21" s="11"/>
      <c r="J21" s="11"/>
      <c r="K21" s="11"/>
      <c r="L21" s="11"/>
      <c r="M21" s="15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44.903195347991918</v>
      </c>
      <c r="E22" s="11"/>
      <c r="F22" s="11"/>
      <c r="G22" s="11"/>
      <c r="H22" s="11"/>
      <c r="I22" s="11"/>
      <c r="J22" s="11"/>
      <c r="K22" s="11"/>
      <c r="L22" s="11"/>
      <c r="M22" s="15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43.451219640970486</v>
      </c>
      <c r="E23" s="11"/>
      <c r="F23" s="11"/>
      <c r="G23" s="11"/>
      <c r="H23" s="11"/>
      <c r="I23" s="11"/>
      <c r="J23" s="11"/>
      <c r="K23" s="11"/>
      <c r="L23" s="11"/>
      <c r="M23" s="15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43.597876191641511</v>
      </c>
      <c r="E24" s="11"/>
      <c r="F24" s="11"/>
      <c r="G24" s="11"/>
      <c r="H24" s="11"/>
      <c r="I24" s="11"/>
      <c r="J24" s="11"/>
      <c r="K24" s="11"/>
      <c r="L24" s="11"/>
      <c r="M24" s="15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45.963939815718831</v>
      </c>
      <c r="E25" s="11"/>
      <c r="F25" s="11"/>
      <c r="G25" s="11"/>
      <c r="H25" s="11"/>
      <c r="I25" s="11"/>
      <c r="J25" s="11"/>
      <c r="K25" s="11"/>
      <c r="L25" s="11"/>
      <c r="M25" s="15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43.905850228124379</v>
      </c>
      <c r="E26" s="23" t="s">
        <v>595</v>
      </c>
      <c r="F26" s="23" t="s">
        <v>595</v>
      </c>
      <c r="G26" s="23">
        <v>40.333333333333336</v>
      </c>
      <c r="H26" s="23" t="s">
        <v>595</v>
      </c>
      <c r="I26" s="23" t="s">
        <v>595</v>
      </c>
      <c r="J26" s="23" t="s">
        <v>595</v>
      </c>
      <c r="K26" s="23" t="s">
        <v>595</v>
      </c>
      <c r="L26" s="23">
        <v>18</v>
      </c>
      <c r="M26" s="15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43.739775547517482</v>
      </c>
      <c r="E27" s="11" t="s">
        <v>595</v>
      </c>
      <c r="F27" s="11" t="s">
        <v>595</v>
      </c>
      <c r="G27" s="11">
        <v>40.450000000000003</v>
      </c>
      <c r="H27" s="11" t="s">
        <v>595</v>
      </c>
      <c r="I27" s="11" t="s">
        <v>595</v>
      </c>
      <c r="J27" s="11" t="s">
        <v>595</v>
      </c>
      <c r="K27" s="11" t="s">
        <v>595</v>
      </c>
      <c r="L27" s="11">
        <v>18</v>
      </c>
      <c r="M27" s="15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0.7558486247257199</v>
      </c>
      <c r="E28" s="24" t="s">
        <v>595</v>
      </c>
      <c r="F28" s="24" t="s">
        <v>595</v>
      </c>
      <c r="G28" s="24">
        <v>0.40824829046386324</v>
      </c>
      <c r="H28" s="24" t="s">
        <v>595</v>
      </c>
      <c r="I28" s="24" t="s">
        <v>595</v>
      </c>
      <c r="J28" s="24" t="s">
        <v>595</v>
      </c>
      <c r="K28" s="24" t="s">
        <v>595</v>
      </c>
      <c r="L28" s="24">
        <v>0</v>
      </c>
      <c r="M28" s="15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3" t="s">
        <v>85</v>
      </c>
      <c r="C29" s="29"/>
      <c r="D29" s="13">
        <v>1.7215214391670126E-2</v>
      </c>
      <c r="E29" s="13" t="s">
        <v>595</v>
      </c>
      <c r="F29" s="13" t="s">
        <v>595</v>
      </c>
      <c r="G29" s="13">
        <v>1.0121858441252808E-2</v>
      </c>
      <c r="H29" s="13" t="s">
        <v>595</v>
      </c>
      <c r="I29" s="13" t="s">
        <v>595</v>
      </c>
      <c r="J29" s="13" t="s">
        <v>595</v>
      </c>
      <c r="K29" s="13" t="s">
        <v>595</v>
      </c>
      <c r="L29" s="13">
        <v>0</v>
      </c>
      <c r="M29" s="15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0.50534343639283419</v>
      </c>
      <c r="E30" s="13" t="s">
        <v>595</v>
      </c>
      <c r="F30" s="13" t="s">
        <v>595</v>
      </c>
      <c r="G30" s="13">
        <v>0.38285714285714145</v>
      </c>
      <c r="H30" s="13" t="s">
        <v>595</v>
      </c>
      <c r="I30" s="13" t="s">
        <v>595</v>
      </c>
      <c r="J30" s="13" t="s">
        <v>595</v>
      </c>
      <c r="K30" s="13" t="s">
        <v>595</v>
      </c>
      <c r="L30" s="13">
        <v>-0.38285714285714356</v>
      </c>
      <c r="M30" s="15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 t="s">
        <v>272</v>
      </c>
      <c r="F31" s="45" t="s">
        <v>272</v>
      </c>
      <c r="G31" s="45">
        <v>0.67</v>
      </c>
      <c r="H31" s="45" t="s">
        <v>272</v>
      </c>
      <c r="I31" s="45" t="s">
        <v>272</v>
      </c>
      <c r="J31" s="45" t="s">
        <v>272</v>
      </c>
      <c r="K31" s="45" t="s">
        <v>272</v>
      </c>
      <c r="L31" s="45">
        <v>0.67</v>
      </c>
      <c r="M31" s="15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L25">
    <cfRule type="expression" dxfId="20" priority="3">
      <formula>AND($B6&lt;&gt;$B5,NOT(ISBLANK(INDIRECT(Anlyt_LabRefThisCol))))</formula>
    </cfRule>
  </conditionalFormatting>
  <conditionalFormatting sqref="C2:L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4-Acid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2023-06-09T06:19:09Z</dcterms:modified>
</cp:coreProperties>
</file>